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3.xml" ContentType="application/vnd.openxmlformats-officedocument.drawing+xml"/>
  <Override PartName="/xl/drawings/drawing2.xml" ContentType="application/vnd.openxmlformats-officedocument.drawing+xml"/>
  <Override PartName="/xl/drawings/drawing4.xml" ContentType="application/vnd.openxmlformats-officedocument.drawing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 filterPrivacy="1" defaultThemeVersion="166925"/>
  <xr:revisionPtr revIDLastSave="0" documentId="13_ncr:1_{8214CC49-FF0A-4FAD-9BC8-0B1728AD374D}" xr6:coauthVersionLast="47" xr6:coauthVersionMax="47" xr10:uidLastSave="{00000000-0000-0000-0000-000000000000}"/>
  <bookViews>
    <workbookView xWindow="-120" yWindow="480" windowWidth="19440" windowHeight="15000" tabRatio="741" xr2:uid="{18980A48-7E3B-49AE-A221-CADFD386ECA4}"/>
  </bookViews>
  <sheets>
    <sheet name="8.2_R" sheetId="1" r:id="rId1"/>
    <sheet name="8.2.1" sheetId="2" r:id="rId2"/>
    <sheet name="8.2.2" sheetId="3" r:id="rId3"/>
    <sheet name="8.2.3_R" sheetId="4" r:id="rId4"/>
    <sheet name="8.2.4" sheetId="5" r:id="rId5"/>
    <sheet name="8.2.5" sheetId="6" r:id="rId6"/>
    <sheet name="8.2.6_R" sheetId="7" r:id="rId7"/>
    <sheet name="8.2.7" sheetId="8" r:id="rId8"/>
    <sheet name="8.2.8_R" sheetId="9" r:id="rId9"/>
    <sheet name="8.2.9_R" sheetId="10" r:id="rId10"/>
  </sheets>
  <externalReferences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</externalReferences>
  <definedNames>
    <definedName name="\0" localSheetId="8">[1]Jan!#REF!</definedName>
    <definedName name="\0">[1]Jan!#REF!</definedName>
    <definedName name="\A" localSheetId="8">#REF!</definedName>
    <definedName name="\A">#REF!</definedName>
    <definedName name="\B" localSheetId="8">#REF!</definedName>
    <definedName name="\B">#REF!</definedName>
    <definedName name="\BACK1" localSheetId="8">#REF!</definedName>
    <definedName name="\BACK1">#REF!</definedName>
    <definedName name="\BLOCK">#REF!</definedName>
    <definedName name="\BLOCKT">#REF!</definedName>
    <definedName name="\C">#REF!</definedName>
    <definedName name="\COMP">#REF!</definedName>
    <definedName name="\COMPT">#REF!</definedName>
    <definedName name="\G">#REF!</definedName>
    <definedName name="\I">#REF!</definedName>
    <definedName name="\K">#REF!</definedName>
    <definedName name="\L">#REF!</definedName>
    <definedName name="\M" localSheetId="8">[1]Jan!#REF!</definedName>
    <definedName name="\M">[1]Jan!#REF!</definedName>
    <definedName name="\P" localSheetId="8">#REF!</definedName>
    <definedName name="\P">#REF!</definedName>
    <definedName name="\Q" localSheetId="8">[2]Actual!#REF!</definedName>
    <definedName name="\Q">[2]Actual!#REF!</definedName>
    <definedName name="\R" localSheetId="8">#REF!</definedName>
    <definedName name="\R">#REF!</definedName>
    <definedName name="\S">#REF!</definedName>
    <definedName name="\TABLE1">#REF!</definedName>
    <definedName name="\TABLE2">#REF!</definedName>
    <definedName name="\TABLEA">#REF!</definedName>
    <definedName name="\TBL1">#REF!</definedName>
    <definedName name="\TBL2">#REF!</definedName>
    <definedName name="\TBL3">#REF!</definedName>
    <definedName name="\TBL4">#REF!</definedName>
    <definedName name="\TBL5">#REF!</definedName>
    <definedName name="\W">#REF!</definedName>
    <definedName name="\WORK1">#REF!</definedName>
    <definedName name="\X">#REF!</definedName>
    <definedName name="\Z">#REF!</definedName>
    <definedName name="________________________OM1" localSheetId="8" hidden="1">{#N/A,#N/A,FALSE,"Summary";#N/A,#N/A,FALSE,"SmPlants";#N/A,#N/A,FALSE,"Utah";#N/A,#N/A,FALSE,"Idaho";#N/A,#N/A,FALSE,"Lewis River";#N/A,#N/A,FALSE,"NrthUmpq";#N/A,#N/A,FALSE,"KlamRog"}</definedName>
    <definedName name="________________________OM1" hidden="1">{#N/A,#N/A,FALSE,"Summary";#N/A,#N/A,FALSE,"SmPlants";#N/A,#N/A,FALSE,"Utah";#N/A,#N/A,FALSE,"Idaho";#N/A,#N/A,FALSE,"Lewis River";#N/A,#N/A,FALSE,"NrthUmpq";#N/A,#N/A,FALSE,"KlamRog"}</definedName>
    <definedName name="______________________OM1" localSheetId="8" hidden="1">{#N/A,#N/A,FALSE,"Summary";#N/A,#N/A,FALSE,"SmPlants";#N/A,#N/A,FALSE,"Utah";#N/A,#N/A,FALSE,"Idaho";#N/A,#N/A,FALSE,"Lewis River";#N/A,#N/A,FALSE,"NrthUmpq";#N/A,#N/A,FALSE,"KlamRog"}</definedName>
    <definedName name="______________________OM1" hidden="1">{#N/A,#N/A,FALSE,"Summary";#N/A,#N/A,FALSE,"SmPlants";#N/A,#N/A,FALSE,"Utah";#N/A,#N/A,FALSE,"Idaho";#N/A,#N/A,FALSE,"Lewis River";#N/A,#N/A,FALSE,"NrthUmpq";#N/A,#N/A,FALSE,"KlamRog"}</definedName>
    <definedName name="____________________OM1" localSheetId="8" hidden="1">{#N/A,#N/A,FALSE,"Summary";#N/A,#N/A,FALSE,"SmPlants";#N/A,#N/A,FALSE,"Utah";#N/A,#N/A,FALSE,"Idaho";#N/A,#N/A,FALSE,"Lewis River";#N/A,#N/A,FALSE,"NrthUmpq";#N/A,#N/A,FALSE,"KlamRog"}</definedName>
    <definedName name="____________________OM1" hidden="1">{#N/A,#N/A,FALSE,"Summary";#N/A,#N/A,FALSE,"SmPlants";#N/A,#N/A,FALSE,"Utah";#N/A,#N/A,FALSE,"Idaho";#N/A,#N/A,FALSE,"Lewis River";#N/A,#N/A,FALSE,"NrthUmpq";#N/A,#N/A,FALSE,"KlamRog"}</definedName>
    <definedName name="___________________OM1" localSheetId="8" hidden="1">{#N/A,#N/A,FALSE,"Summary";#N/A,#N/A,FALSE,"SmPlants";#N/A,#N/A,FALSE,"Utah";#N/A,#N/A,FALSE,"Idaho";#N/A,#N/A,FALSE,"Lewis River";#N/A,#N/A,FALSE,"NrthUmpq";#N/A,#N/A,FALSE,"KlamRog"}</definedName>
    <definedName name="___________________OM1" hidden="1">{#N/A,#N/A,FALSE,"Summary";#N/A,#N/A,FALSE,"SmPlants";#N/A,#N/A,FALSE,"Utah";#N/A,#N/A,FALSE,"Idaho";#N/A,#N/A,FALSE,"Lewis River";#N/A,#N/A,FALSE,"NrthUmpq";#N/A,#N/A,FALSE,"KlamRog"}</definedName>
    <definedName name="__________________six6" localSheetId="8" hidden="1">{#N/A,#N/A,FALSE,"CRPT";#N/A,#N/A,FALSE,"TREND";#N/A,#N/A,FALSE,"%Curve"}</definedName>
    <definedName name="__________________six6" hidden="1">{#N/A,#N/A,FALSE,"CRPT";#N/A,#N/A,FALSE,"TREND";#N/A,#N/A,FALSE,"%Curve"}</definedName>
    <definedName name="__________________www1" localSheetId="8" hidden="1">{#N/A,#N/A,FALSE,"schA"}</definedName>
    <definedName name="__________________www1" hidden="1">{#N/A,#N/A,FALSE,"schA"}</definedName>
    <definedName name="_________________OM1" localSheetId="8" hidden="1">{#N/A,#N/A,FALSE,"Summary";#N/A,#N/A,FALSE,"SmPlants";#N/A,#N/A,FALSE,"Utah";#N/A,#N/A,FALSE,"Idaho";#N/A,#N/A,FALSE,"Lewis River";#N/A,#N/A,FALSE,"NrthUmpq";#N/A,#N/A,FALSE,"KlamRog"}</definedName>
    <definedName name="_________________OM1" hidden="1">{#N/A,#N/A,FALSE,"Summary";#N/A,#N/A,FALSE,"SmPlants";#N/A,#N/A,FALSE,"Utah";#N/A,#N/A,FALSE,"Idaho";#N/A,#N/A,FALSE,"Lewis River";#N/A,#N/A,FALSE,"NrthUmpq";#N/A,#N/A,FALSE,"KlamRog"}</definedName>
    <definedName name="_________________six6" localSheetId="8" hidden="1">{#N/A,#N/A,FALSE,"CRPT";#N/A,#N/A,FALSE,"TREND";#N/A,#N/A,FALSE,"%Curve"}</definedName>
    <definedName name="_________________six6" hidden="1">{#N/A,#N/A,FALSE,"CRPT";#N/A,#N/A,FALSE,"TREND";#N/A,#N/A,FALSE,"%Curve"}</definedName>
    <definedName name="_________________www1" localSheetId="8" hidden="1">{#N/A,#N/A,FALSE,"schA"}</definedName>
    <definedName name="_________________www1" hidden="1">{#N/A,#N/A,FALSE,"schA"}</definedName>
    <definedName name="________________six6" localSheetId="8" hidden="1">{#N/A,#N/A,FALSE,"CRPT";#N/A,#N/A,FALSE,"TREND";#N/A,#N/A,FALSE,"%Curve"}</definedName>
    <definedName name="________________six6" hidden="1">{#N/A,#N/A,FALSE,"CRPT";#N/A,#N/A,FALSE,"TREND";#N/A,#N/A,FALSE,"%Curve"}</definedName>
    <definedName name="________________www1" localSheetId="8" hidden="1">{#N/A,#N/A,FALSE,"schA"}</definedName>
    <definedName name="________________www1" hidden="1">{#N/A,#N/A,FALSE,"schA"}</definedName>
    <definedName name="_______________six6" localSheetId="8" hidden="1">{#N/A,#N/A,FALSE,"CRPT";#N/A,#N/A,FALSE,"TREND";#N/A,#N/A,FALSE,"%Curve"}</definedName>
    <definedName name="_______________six6" hidden="1">{#N/A,#N/A,FALSE,"CRPT";#N/A,#N/A,FALSE,"TREND";#N/A,#N/A,FALSE,"%Curve"}</definedName>
    <definedName name="_______________www1" localSheetId="8" hidden="1">{#N/A,#N/A,FALSE,"schA"}</definedName>
    <definedName name="_______________www1" hidden="1">{#N/A,#N/A,FALSE,"schA"}</definedName>
    <definedName name="______________OM1" localSheetId="8" hidden="1">{#N/A,#N/A,FALSE,"Summary";#N/A,#N/A,FALSE,"SmPlants";#N/A,#N/A,FALSE,"Utah";#N/A,#N/A,FALSE,"Idaho";#N/A,#N/A,FALSE,"Lewis River";#N/A,#N/A,FALSE,"NrthUmpq";#N/A,#N/A,FALSE,"KlamRog"}</definedName>
    <definedName name="______________OM1" hidden="1">{#N/A,#N/A,FALSE,"Summary";#N/A,#N/A,FALSE,"SmPlants";#N/A,#N/A,FALSE,"Utah";#N/A,#N/A,FALSE,"Idaho";#N/A,#N/A,FALSE,"Lewis River";#N/A,#N/A,FALSE,"NrthUmpq";#N/A,#N/A,FALSE,"KlamRog"}</definedName>
    <definedName name="______________six6" localSheetId="8" hidden="1">{#N/A,#N/A,FALSE,"CRPT";#N/A,#N/A,FALSE,"TREND";#N/A,#N/A,FALSE,"%Curve"}</definedName>
    <definedName name="______________six6" hidden="1">{#N/A,#N/A,FALSE,"CRPT";#N/A,#N/A,FALSE,"TREND";#N/A,#N/A,FALSE,"%Curve"}</definedName>
    <definedName name="______________www1" localSheetId="8" hidden="1">{#N/A,#N/A,FALSE,"schA"}</definedName>
    <definedName name="______________www1" hidden="1">{#N/A,#N/A,FALSE,"schA"}</definedName>
    <definedName name="_____________j1" localSheetId="8" hidden="1">{"PRINT",#N/A,TRUE,"APPA";"PRINT",#N/A,TRUE,"APS";"PRINT",#N/A,TRUE,"BHPL";"PRINT",#N/A,TRUE,"BHPL2";"PRINT",#N/A,TRUE,"CDWR";"PRINT",#N/A,TRUE,"EWEB";"PRINT",#N/A,TRUE,"LADWP";"PRINT",#N/A,TRUE,"NEVBASE"}</definedName>
    <definedName name="_____________j1" hidden="1">{"PRINT",#N/A,TRUE,"APPA";"PRINT",#N/A,TRUE,"APS";"PRINT",#N/A,TRUE,"BHPL";"PRINT",#N/A,TRUE,"BHPL2";"PRINT",#N/A,TRUE,"CDWR";"PRINT",#N/A,TRUE,"EWEB";"PRINT",#N/A,TRUE,"LADWP";"PRINT",#N/A,TRUE,"NEVBASE"}</definedName>
    <definedName name="_____________j2" localSheetId="8" hidden="1">{"PRINT",#N/A,TRUE,"APPA";"PRINT",#N/A,TRUE,"APS";"PRINT",#N/A,TRUE,"BHPL";"PRINT",#N/A,TRUE,"BHPL2";"PRINT",#N/A,TRUE,"CDWR";"PRINT",#N/A,TRUE,"EWEB";"PRINT",#N/A,TRUE,"LADWP";"PRINT",#N/A,TRUE,"NEVBASE"}</definedName>
    <definedName name="_____________j2" hidden="1">{"PRINT",#N/A,TRUE,"APPA";"PRINT",#N/A,TRUE,"APS";"PRINT",#N/A,TRUE,"BHPL";"PRINT",#N/A,TRUE,"BHPL2";"PRINT",#N/A,TRUE,"CDWR";"PRINT",#N/A,TRUE,"EWEB";"PRINT",#N/A,TRUE,"LADWP";"PRINT",#N/A,TRUE,"NEVBASE"}</definedName>
    <definedName name="_____________j3" localSheetId="8" hidden="1">{"PRINT",#N/A,TRUE,"APPA";"PRINT",#N/A,TRUE,"APS";"PRINT",#N/A,TRUE,"BHPL";"PRINT",#N/A,TRUE,"BHPL2";"PRINT",#N/A,TRUE,"CDWR";"PRINT",#N/A,TRUE,"EWEB";"PRINT",#N/A,TRUE,"LADWP";"PRINT",#N/A,TRUE,"NEVBASE"}</definedName>
    <definedName name="_____________j3" hidden="1">{"PRINT",#N/A,TRUE,"APPA";"PRINT",#N/A,TRUE,"APS";"PRINT",#N/A,TRUE,"BHPL";"PRINT",#N/A,TRUE,"BHPL2";"PRINT",#N/A,TRUE,"CDWR";"PRINT",#N/A,TRUE,"EWEB";"PRINT",#N/A,TRUE,"LADWP";"PRINT",#N/A,TRUE,"NEVBASE"}</definedName>
    <definedName name="_____________j4" localSheetId="8" hidden="1">{"PRINT",#N/A,TRUE,"APPA";"PRINT",#N/A,TRUE,"APS";"PRINT",#N/A,TRUE,"BHPL";"PRINT",#N/A,TRUE,"BHPL2";"PRINT",#N/A,TRUE,"CDWR";"PRINT",#N/A,TRUE,"EWEB";"PRINT",#N/A,TRUE,"LADWP";"PRINT",#N/A,TRUE,"NEVBASE"}</definedName>
    <definedName name="_____________j4" hidden="1">{"PRINT",#N/A,TRUE,"APPA";"PRINT",#N/A,TRUE,"APS";"PRINT",#N/A,TRUE,"BHPL";"PRINT",#N/A,TRUE,"BHPL2";"PRINT",#N/A,TRUE,"CDWR";"PRINT",#N/A,TRUE,"EWEB";"PRINT",#N/A,TRUE,"LADWP";"PRINT",#N/A,TRUE,"NEVBASE"}</definedName>
    <definedName name="_____________j5" localSheetId="8" hidden="1">{"PRINT",#N/A,TRUE,"APPA";"PRINT",#N/A,TRUE,"APS";"PRINT",#N/A,TRUE,"BHPL";"PRINT",#N/A,TRUE,"BHPL2";"PRINT",#N/A,TRUE,"CDWR";"PRINT",#N/A,TRUE,"EWEB";"PRINT",#N/A,TRUE,"LADWP";"PRINT",#N/A,TRUE,"NEVBASE"}</definedName>
    <definedName name="_____________j5" hidden="1">{"PRINT",#N/A,TRUE,"APPA";"PRINT",#N/A,TRUE,"APS";"PRINT",#N/A,TRUE,"BHPL";"PRINT",#N/A,TRUE,"BHPL2";"PRINT",#N/A,TRUE,"CDWR";"PRINT",#N/A,TRUE,"EWEB";"PRINT",#N/A,TRUE,"LADWP";"PRINT",#N/A,TRUE,"NEVBASE"}</definedName>
    <definedName name="_____________six6" localSheetId="8" hidden="1">{#N/A,#N/A,FALSE,"CRPT";#N/A,#N/A,FALSE,"TREND";#N/A,#N/A,FALSE,"%Curve"}</definedName>
    <definedName name="_____________six6" hidden="1">{#N/A,#N/A,FALSE,"CRPT";#N/A,#N/A,FALSE,"TREND";#N/A,#N/A,FALSE,"%Curve"}</definedName>
    <definedName name="_____________www1" localSheetId="8" hidden="1">{#N/A,#N/A,FALSE,"schA"}</definedName>
    <definedName name="_____________www1" hidden="1">{#N/A,#N/A,FALSE,"schA"}</definedName>
    <definedName name="____________j1" localSheetId="8" hidden="1">{"PRINT",#N/A,TRUE,"APPA";"PRINT",#N/A,TRUE,"APS";"PRINT",#N/A,TRUE,"BHPL";"PRINT",#N/A,TRUE,"BHPL2";"PRINT",#N/A,TRUE,"CDWR";"PRINT",#N/A,TRUE,"EWEB";"PRINT",#N/A,TRUE,"LADWP";"PRINT",#N/A,TRUE,"NEVBASE"}</definedName>
    <definedName name="____________j1" hidden="1">{"PRINT",#N/A,TRUE,"APPA";"PRINT",#N/A,TRUE,"APS";"PRINT",#N/A,TRUE,"BHPL";"PRINT",#N/A,TRUE,"BHPL2";"PRINT",#N/A,TRUE,"CDWR";"PRINT",#N/A,TRUE,"EWEB";"PRINT",#N/A,TRUE,"LADWP";"PRINT",#N/A,TRUE,"NEVBASE"}</definedName>
    <definedName name="____________j2" localSheetId="8" hidden="1">{"PRINT",#N/A,TRUE,"APPA";"PRINT",#N/A,TRUE,"APS";"PRINT",#N/A,TRUE,"BHPL";"PRINT",#N/A,TRUE,"BHPL2";"PRINT",#N/A,TRUE,"CDWR";"PRINT",#N/A,TRUE,"EWEB";"PRINT",#N/A,TRUE,"LADWP";"PRINT",#N/A,TRUE,"NEVBASE"}</definedName>
    <definedName name="____________j2" hidden="1">{"PRINT",#N/A,TRUE,"APPA";"PRINT",#N/A,TRUE,"APS";"PRINT",#N/A,TRUE,"BHPL";"PRINT",#N/A,TRUE,"BHPL2";"PRINT",#N/A,TRUE,"CDWR";"PRINT",#N/A,TRUE,"EWEB";"PRINT",#N/A,TRUE,"LADWP";"PRINT",#N/A,TRUE,"NEVBASE"}</definedName>
    <definedName name="____________j3" localSheetId="8" hidden="1">{"PRINT",#N/A,TRUE,"APPA";"PRINT",#N/A,TRUE,"APS";"PRINT",#N/A,TRUE,"BHPL";"PRINT",#N/A,TRUE,"BHPL2";"PRINT",#N/A,TRUE,"CDWR";"PRINT",#N/A,TRUE,"EWEB";"PRINT",#N/A,TRUE,"LADWP";"PRINT",#N/A,TRUE,"NEVBASE"}</definedName>
    <definedName name="____________j3" hidden="1">{"PRINT",#N/A,TRUE,"APPA";"PRINT",#N/A,TRUE,"APS";"PRINT",#N/A,TRUE,"BHPL";"PRINT",#N/A,TRUE,"BHPL2";"PRINT",#N/A,TRUE,"CDWR";"PRINT",#N/A,TRUE,"EWEB";"PRINT",#N/A,TRUE,"LADWP";"PRINT",#N/A,TRUE,"NEVBASE"}</definedName>
    <definedName name="____________j4" localSheetId="8" hidden="1">{"PRINT",#N/A,TRUE,"APPA";"PRINT",#N/A,TRUE,"APS";"PRINT",#N/A,TRUE,"BHPL";"PRINT",#N/A,TRUE,"BHPL2";"PRINT",#N/A,TRUE,"CDWR";"PRINT",#N/A,TRUE,"EWEB";"PRINT",#N/A,TRUE,"LADWP";"PRINT",#N/A,TRUE,"NEVBASE"}</definedName>
    <definedName name="____________j4" hidden="1">{"PRINT",#N/A,TRUE,"APPA";"PRINT",#N/A,TRUE,"APS";"PRINT",#N/A,TRUE,"BHPL";"PRINT",#N/A,TRUE,"BHPL2";"PRINT",#N/A,TRUE,"CDWR";"PRINT",#N/A,TRUE,"EWEB";"PRINT",#N/A,TRUE,"LADWP";"PRINT",#N/A,TRUE,"NEVBASE"}</definedName>
    <definedName name="____________j5" localSheetId="8" hidden="1">{"PRINT",#N/A,TRUE,"APPA";"PRINT",#N/A,TRUE,"APS";"PRINT",#N/A,TRUE,"BHPL";"PRINT",#N/A,TRUE,"BHPL2";"PRINT",#N/A,TRUE,"CDWR";"PRINT",#N/A,TRUE,"EWEB";"PRINT",#N/A,TRUE,"LADWP";"PRINT",#N/A,TRUE,"NEVBASE"}</definedName>
    <definedName name="____________j5" hidden="1">{"PRINT",#N/A,TRUE,"APPA";"PRINT",#N/A,TRUE,"APS";"PRINT",#N/A,TRUE,"BHPL";"PRINT",#N/A,TRUE,"BHPL2";"PRINT",#N/A,TRUE,"CDWR";"PRINT",#N/A,TRUE,"EWEB";"PRINT",#N/A,TRUE,"LADWP";"PRINT",#N/A,TRUE,"NEVBASE"}</definedName>
    <definedName name="____________OM1" localSheetId="8" hidden="1">{#N/A,#N/A,FALSE,"Summary";#N/A,#N/A,FALSE,"SmPlants";#N/A,#N/A,FALSE,"Utah";#N/A,#N/A,FALSE,"Idaho";#N/A,#N/A,FALSE,"Lewis River";#N/A,#N/A,FALSE,"NrthUmpq";#N/A,#N/A,FALSE,"KlamRog"}</definedName>
    <definedName name="____________OM1" hidden="1">{#N/A,#N/A,FALSE,"Summary";#N/A,#N/A,FALSE,"SmPlants";#N/A,#N/A,FALSE,"Utah";#N/A,#N/A,FALSE,"Idaho";#N/A,#N/A,FALSE,"Lewis River";#N/A,#N/A,FALSE,"NrthUmpq";#N/A,#N/A,FALSE,"KlamRog"}</definedName>
    <definedName name="____________six6" localSheetId="8" hidden="1">{#N/A,#N/A,FALSE,"CRPT";#N/A,#N/A,FALSE,"TREND";#N/A,#N/A,FALSE,"%Curve"}</definedName>
    <definedName name="____________six6" hidden="1">{#N/A,#N/A,FALSE,"CRPT";#N/A,#N/A,FALSE,"TREND";#N/A,#N/A,FALSE,"%Curve"}</definedName>
    <definedName name="____________www1" localSheetId="8" hidden="1">{#N/A,#N/A,FALSE,"schA"}</definedName>
    <definedName name="____________www1" hidden="1">{#N/A,#N/A,FALSE,"schA"}</definedName>
    <definedName name="___________OM1" localSheetId="8" hidden="1">{#N/A,#N/A,FALSE,"Summary";#N/A,#N/A,FALSE,"SmPlants";#N/A,#N/A,FALSE,"Utah";#N/A,#N/A,FALSE,"Idaho";#N/A,#N/A,FALSE,"Lewis River";#N/A,#N/A,FALSE,"NrthUmpq";#N/A,#N/A,FALSE,"KlamRog"}</definedName>
    <definedName name="___________OM1" hidden="1">{#N/A,#N/A,FALSE,"Summary";#N/A,#N/A,FALSE,"SmPlants";#N/A,#N/A,FALSE,"Utah";#N/A,#N/A,FALSE,"Idaho";#N/A,#N/A,FALSE,"Lewis River";#N/A,#N/A,FALSE,"NrthUmpq";#N/A,#N/A,FALSE,"KlamRog"}</definedName>
    <definedName name="___________six6" localSheetId="8" hidden="1">{#N/A,#N/A,FALSE,"CRPT";#N/A,#N/A,FALSE,"TREND";#N/A,#N/A,FALSE,"%Curve"}</definedName>
    <definedName name="___________six6" hidden="1">{#N/A,#N/A,FALSE,"CRPT";#N/A,#N/A,FALSE,"TREND";#N/A,#N/A,FALSE,"%Curve"}</definedName>
    <definedName name="___________www1" localSheetId="8" hidden="1">{#N/A,#N/A,FALSE,"schA"}</definedName>
    <definedName name="___________www1" hidden="1">{#N/A,#N/A,FALSE,"schA"}</definedName>
    <definedName name="__________j1" localSheetId="8" hidden="1">{"PRINT",#N/A,TRUE,"APPA";"PRINT",#N/A,TRUE,"APS";"PRINT",#N/A,TRUE,"BHPL";"PRINT",#N/A,TRUE,"BHPL2";"PRINT",#N/A,TRUE,"CDWR";"PRINT",#N/A,TRUE,"EWEB";"PRINT",#N/A,TRUE,"LADWP";"PRINT",#N/A,TRUE,"NEVBASE"}</definedName>
    <definedName name="__________j1" hidden="1">{"PRINT",#N/A,TRUE,"APPA";"PRINT",#N/A,TRUE,"APS";"PRINT",#N/A,TRUE,"BHPL";"PRINT",#N/A,TRUE,"BHPL2";"PRINT",#N/A,TRUE,"CDWR";"PRINT",#N/A,TRUE,"EWEB";"PRINT",#N/A,TRUE,"LADWP";"PRINT",#N/A,TRUE,"NEVBASE"}</definedName>
    <definedName name="__________j2" localSheetId="8" hidden="1">{"PRINT",#N/A,TRUE,"APPA";"PRINT",#N/A,TRUE,"APS";"PRINT",#N/A,TRUE,"BHPL";"PRINT",#N/A,TRUE,"BHPL2";"PRINT",#N/A,TRUE,"CDWR";"PRINT",#N/A,TRUE,"EWEB";"PRINT",#N/A,TRUE,"LADWP";"PRINT",#N/A,TRUE,"NEVBASE"}</definedName>
    <definedName name="__________j2" hidden="1">{"PRINT",#N/A,TRUE,"APPA";"PRINT",#N/A,TRUE,"APS";"PRINT",#N/A,TRUE,"BHPL";"PRINT",#N/A,TRUE,"BHPL2";"PRINT",#N/A,TRUE,"CDWR";"PRINT",#N/A,TRUE,"EWEB";"PRINT",#N/A,TRUE,"LADWP";"PRINT",#N/A,TRUE,"NEVBASE"}</definedName>
    <definedName name="__________j3" localSheetId="8" hidden="1">{"PRINT",#N/A,TRUE,"APPA";"PRINT",#N/A,TRUE,"APS";"PRINT",#N/A,TRUE,"BHPL";"PRINT",#N/A,TRUE,"BHPL2";"PRINT",#N/A,TRUE,"CDWR";"PRINT",#N/A,TRUE,"EWEB";"PRINT",#N/A,TRUE,"LADWP";"PRINT",#N/A,TRUE,"NEVBASE"}</definedName>
    <definedName name="__________j3" hidden="1">{"PRINT",#N/A,TRUE,"APPA";"PRINT",#N/A,TRUE,"APS";"PRINT",#N/A,TRUE,"BHPL";"PRINT",#N/A,TRUE,"BHPL2";"PRINT",#N/A,TRUE,"CDWR";"PRINT",#N/A,TRUE,"EWEB";"PRINT",#N/A,TRUE,"LADWP";"PRINT",#N/A,TRUE,"NEVBASE"}</definedName>
    <definedName name="__________j4" localSheetId="8" hidden="1">{"PRINT",#N/A,TRUE,"APPA";"PRINT",#N/A,TRUE,"APS";"PRINT",#N/A,TRUE,"BHPL";"PRINT",#N/A,TRUE,"BHPL2";"PRINT",#N/A,TRUE,"CDWR";"PRINT",#N/A,TRUE,"EWEB";"PRINT",#N/A,TRUE,"LADWP";"PRINT",#N/A,TRUE,"NEVBASE"}</definedName>
    <definedName name="__________j4" hidden="1">{"PRINT",#N/A,TRUE,"APPA";"PRINT",#N/A,TRUE,"APS";"PRINT",#N/A,TRUE,"BHPL";"PRINT",#N/A,TRUE,"BHPL2";"PRINT",#N/A,TRUE,"CDWR";"PRINT",#N/A,TRUE,"EWEB";"PRINT",#N/A,TRUE,"LADWP";"PRINT",#N/A,TRUE,"NEVBASE"}</definedName>
    <definedName name="__________j5" localSheetId="8" hidden="1">{"PRINT",#N/A,TRUE,"APPA";"PRINT",#N/A,TRUE,"APS";"PRINT",#N/A,TRUE,"BHPL";"PRINT",#N/A,TRUE,"BHPL2";"PRINT",#N/A,TRUE,"CDWR";"PRINT",#N/A,TRUE,"EWEB";"PRINT",#N/A,TRUE,"LADWP";"PRINT",#N/A,TRUE,"NEVBASE"}</definedName>
    <definedName name="__________j5" hidden="1">{"PRINT",#N/A,TRUE,"APPA";"PRINT",#N/A,TRUE,"APS";"PRINT",#N/A,TRUE,"BHPL";"PRINT",#N/A,TRUE,"BHPL2";"PRINT",#N/A,TRUE,"CDWR";"PRINT",#N/A,TRUE,"EWEB";"PRINT",#N/A,TRUE,"LADWP";"PRINT",#N/A,TRUE,"NEVBASE"}</definedName>
    <definedName name="__________six6" localSheetId="8" hidden="1">{#N/A,#N/A,FALSE,"CRPT";#N/A,#N/A,FALSE,"TREND";#N/A,#N/A,FALSE,"%Curve"}</definedName>
    <definedName name="__________six6" hidden="1">{#N/A,#N/A,FALSE,"CRPT";#N/A,#N/A,FALSE,"TREND";#N/A,#N/A,FALSE,"%Curve"}</definedName>
    <definedName name="__________www1" localSheetId="8" hidden="1">{#N/A,#N/A,FALSE,"schA"}</definedName>
    <definedName name="__________www1" hidden="1">{#N/A,#N/A,FALSE,"schA"}</definedName>
    <definedName name="_________j1" localSheetId="8" hidden="1">{"PRINT",#N/A,TRUE,"APPA";"PRINT",#N/A,TRUE,"APS";"PRINT",#N/A,TRUE,"BHPL";"PRINT",#N/A,TRUE,"BHPL2";"PRINT",#N/A,TRUE,"CDWR";"PRINT",#N/A,TRUE,"EWEB";"PRINT",#N/A,TRUE,"LADWP";"PRINT",#N/A,TRUE,"NEVBASE"}</definedName>
    <definedName name="_________j1" hidden="1">{"PRINT",#N/A,TRUE,"APPA";"PRINT",#N/A,TRUE,"APS";"PRINT",#N/A,TRUE,"BHPL";"PRINT",#N/A,TRUE,"BHPL2";"PRINT",#N/A,TRUE,"CDWR";"PRINT",#N/A,TRUE,"EWEB";"PRINT",#N/A,TRUE,"LADWP";"PRINT",#N/A,TRUE,"NEVBASE"}</definedName>
    <definedName name="_________j2" localSheetId="8" hidden="1">{"PRINT",#N/A,TRUE,"APPA";"PRINT",#N/A,TRUE,"APS";"PRINT",#N/A,TRUE,"BHPL";"PRINT",#N/A,TRUE,"BHPL2";"PRINT",#N/A,TRUE,"CDWR";"PRINT",#N/A,TRUE,"EWEB";"PRINT",#N/A,TRUE,"LADWP";"PRINT",#N/A,TRUE,"NEVBASE"}</definedName>
    <definedName name="_________j2" hidden="1">{"PRINT",#N/A,TRUE,"APPA";"PRINT",#N/A,TRUE,"APS";"PRINT",#N/A,TRUE,"BHPL";"PRINT",#N/A,TRUE,"BHPL2";"PRINT",#N/A,TRUE,"CDWR";"PRINT",#N/A,TRUE,"EWEB";"PRINT",#N/A,TRUE,"LADWP";"PRINT",#N/A,TRUE,"NEVBASE"}</definedName>
    <definedName name="_________j3" localSheetId="8" hidden="1">{"PRINT",#N/A,TRUE,"APPA";"PRINT",#N/A,TRUE,"APS";"PRINT",#N/A,TRUE,"BHPL";"PRINT",#N/A,TRUE,"BHPL2";"PRINT",#N/A,TRUE,"CDWR";"PRINT",#N/A,TRUE,"EWEB";"PRINT",#N/A,TRUE,"LADWP";"PRINT",#N/A,TRUE,"NEVBASE"}</definedName>
    <definedName name="_________j3" hidden="1">{"PRINT",#N/A,TRUE,"APPA";"PRINT",#N/A,TRUE,"APS";"PRINT",#N/A,TRUE,"BHPL";"PRINT",#N/A,TRUE,"BHPL2";"PRINT",#N/A,TRUE,"CDWR";"PRINT",#N/A,TRUE,"EWEB";"PRINT",#N/A,TRUE,"LADWP";"PRINT",#N/A,TRUE,"NEVBASE"}</definedName>
    <definedName name="_________j4" localSheetId="8" hidden="1">{"PRINT",#N/A,TRUE,"APPA";"PRINT",#N/A,TRUE,"APS";"PRINT",#N/A,TRUE,"BHPL";"PRINT",#N/A,TRUE,"BHPL2";"PRINT",#N/A,TRUE,"CDWR";"PRINT",#N/A,TRUE,"EWEB";"PRINT",#N/A,TRUE,"LADWP";"PRINT",#N/A,TRUE,"NEVBASE"}</definedName>
    <definedName name="_________j4" hidden="1">{"PRINT",#N/A,TRUE,"APPA";"PRINT",#N/A,TRUE,"APS";"PRINT",#N/A,TRUE,"BHPL";"PRINT",#N/A,TRUE,"BHPL2";"PRINT",#N/A,TRUE,"CDWR";"PRINT",#N/A,TRUE,"EWEB";"PRINT",#N/A,TRUE,"LADWP";"PRINT",#N/A,TRUE,"NEVBASE"}</definedName>
    <definedName name="_________j5" localSheetId="8" hidden="1">{"PRINT",#N/A,TRUE,"APPA";"PRINT",#N/A,TRUE,"APS";"PRINT",#N/A,TRUE,"BHPL";"PRINT",#N/A,TRUE,"BHPL2";"PRINT",#N/A,TRUE,"CDWR";"PRINT",#N/A,TRUE,"EWEB";"PRINT",#N/A,TRUE,"LADWP";"PRINT",#N/A,TRUE,"NEVBASE"}</definedName>
    <definedName name="_________j5" hidden="1">{"PRINT",#N/A,TRUE,"APPA";"PRINT",#N/A,TRUE,"APS";"PRINT",#N/A,TRUE,"BHPL";"PRINT",#N/A,TRUE,"BHPL2";"PRINT",#N/A,TRUE,"CDWR";"PRINT",#N/A,TRUE,"EWEB";"PRINT",#N/A,TRUE,"LADWP";"PRINT",#N/A,TRUE,"NEVBASE"}</definedName>
    <definedName name="_________OM1" localSheetId="8" hidden="1">{#N/A,#N/A,FALSE,"Summary";#N/A,#N/A,FALSE,"SmPlants";#N/A,#N/A,FALSE,"Utah";#N/A,#N/A,FALSE,"Idaho";#N/A,#N/A,FALSE,"Lewis River";#N/A,#N/A,FALSE,"NrthUmpq";#N/A,#N/A,FALSE,"KlamRog"}</definedName>
    <definedName name="_________OM1" hidden="1">{#N/A,#N/A,FALSE,"Summary";#N/A,#N/A,FALSE,"SmPlants";#N/A,#N/A,FALSE,"Utah";#N/A,#N/A,FALSE,"Idaho";#N/A,#N/A,FALSE,"Lewis River";#N/A,#N/A,FALSE,"NrthUmpq";#N/A,#N/A,FALSE,"KlamRog"}</definedName>
    <definedName name="_________six6" localSheetId="8" hidden="1">{#N/A,#N/A,FALSE,"CRPT";#N/A,#N/A,FALSE,"TREND";#N/A,#N/A,FALSE,"%Curve"}</definedName>
    <definedName name="_________six6" hidden="1">{#N/A,#N/A,FALSE,"CRPT";#N/A,#N/A,FALSE,"TREND";#N/A,#N/A,FALSE,"%Curve"}</definedName>
    <definedName name="_________www1" localSheetId="8" hidden="1">{#N/A,#N/A,FALSE,"schA"}</definedName>
    <definedName name="_________www1" hidden="1">{#N/A,#N/A,FALSE,"schA"}</definedName>
    <definedName name="________j1" localSheetId="8" hidden="1">{"PRINT",#N/A,TRUE,"APPA";"PRINT",#N/A,TRUE,"APS";"PRINT",#N/A,TRUE,"BHPL";"PRINT",#N/A,TRUE,"BHPL2";"PRINT",#N/A,TRUE,"CDWR";"PRINT",#N/A,TRUE,"EWEB";"PRINT",#N/A,TRUE,"LADWP";"PRINT",#N/A,TRUE,"NEVBASE"}</definedName>
    <definedName name="________j1" hidden="1">{"PRINT",#N/A,TRUE,"APPA";"PRINT",#N/A,TRUE,"APS";"PRINT",#N/A,TRUE,"BHPL";"PRINT",#N/A,TRUE,"BHPL2";"PRINT",#N/A,TRUE,"CDWR";"PRINT",#N/A,TRUE,"EWEB";"PRINT",#N/A,TRUE,"LADWP";"PRINT",#N/A,TRUE,"NEVBASE"}</definedName>
    <definedName name="________j2" localSheetId="8" hidden="1">{"PRINT",#N/A,TRUE,"APPA";"PRINT",#N/A,TRUE,"APS";"PRINT",#N/A,TRUE,"BHPL";"PRINT",#N/A,TRUE,"BHPL2";"PRINT",#N/A,TRUE,"CDWR";"PRINT",#N/A,TRUE,"EWEB";"PRINT",#N/A,TRUE,"LADWP";"PRINT",#N/A,TRUE,"NEVBASE"}</definedName>
    <definedName name="________j2" hidden="1">{"PRINT",#N/A,TRUE,"APPA";"PRINT",#N/A,TRUE,"APS";"PRINT",#N/A,TRUE,"BHPL";"PRINT",#N/A,TRUE,"BHPL2";"PRINT",#N/A,TRUE,"CDWR";"PRINT",#N/A,TRUE,"EWEB";"PRINT",#N/A,TRUE,"LADWP";"PRINT",#N/A,TRUE,"NEVBASE"}</definedName>
    <definedName name="________j3" localSheetId="8" hidden="1">{"PRINT",#N/A,TRUE,"APPA";"PRINT",#N/A,TRUE,"APS";"PRINT",#N/A,TRUE,"BHPL";"PRINT",#N/A,TRUE,"BHPL2";"PRINT",#N/A,TRUE,"CDWR";"PRINT",#N/A,TRUE,"EWEB";"PRINT",#N/A,TRUE,"LADWP";"PRINT",#N/A,TRUE,"NEVBASE"}</definedName>
    <definedName name="________j3" hidden="1">{"PRINT",#N/A,TRUE,"APPA";"PRINT",#N/A,TRUE,"APS";"PRINT",#N/A,TRUE,"BHPL";"PRINT",#N/A,TRUE,"BHPL2";"PRINT",#N/A,TRUE,"CDWR";"PRINT",#N/A,TRUE,"EWEB";"PRINT",#N/A,TRUE,"LADWP";"PRINT",#N/A,TRUE,"NEVBASE"}</definedName>
    <definedName name="________j4" localSheetId="8" hidden="1">{"PRINT",#N/A,TRUE,"APPA";"PRINT",#N/A,TRUE,"APS";"PRINT",#N/A,TRUE,"BHPL";"PRINT",#N/A,TRUE,"BHPL2";"PRINT",#N/A,TRUE,"CDWR";"PRINT",#N/A,TRUE,"EWEB";"PRINT",#N/A,TRUE,"LADWP";"PRINT",#N/A,TRUE,"NEVBASE"}</definedName>
    <definedName name="________j4" hidden="1">{"PRINT",#N/A,TRUE,"APPA";"PRINT",#N/A,TRUE,"APS";"PRINT",#N/A,TRUE,"BHPL";"PRINT",#N/A,TRUE,"BHPL2";"PRINT",#N/A,TRUE,"CDWR";"PRINT",#N/A,TRUE,"EWEB";"PRINT",#N/A,TRUE,"LADWP";"PRINT",#N/A,TRUE,"NEVBASE"}</definedName>
    <definedName name="________j5" localSheetId="8" hidden="1">{"PRINT",#N/A,TRUE,"APPA";"PRINT",#N/A,TRUE,"APS";"PRINT",#N/A,TRUE,"BHPL";"PRINT",#N/A,TRUE,"BHPL2";"PRINT",#N/A,TRUE,"CDWR";"PRINT",#N/A,TRUE,"EWEB";"PRINT",#N/A,TRUE,"LADWP";"PRINT",#N/A,TRUE,"NEVBASE"}</definedName>
    <definedName name="________j5" hidden="1">{"PRINT",#N/A,TRUE,"APPA";"PRINT",#N/A,TRUE,"APS";"PRINT",#N/A,TRUE,"BHPL";"PRINT",#N/A,TRUE,"BHPL2";"PRINT",#N/A,TRUE,"CDWR";"PRINT",#N/A,TRUE,"EWEB";"PRINT",#N/A,TRUE,"LADWP";"PRINT",#N/A,TRUE,"NEVBASE"}</definedName>
    <definedName name="________six6" localSheetId="8" hidden="1">{#N/A,#N/A,FALSE,"CRPT";#N/A,#N/A,FALSE,"TREND";#N/A,#N/A,FALSE,"%Curve"}</definedName>
    <definedName name="________six6" hidden="1">{#N/A,#N/A,FALSE,"CRPT";#N/A,#N/A,FALSE,"TREND";#N/A,#N/A,FALSE,"%Curve"}</definedName>
    <definedName name="________www1" localSheetId="8" hidden="1">{#N/A,#N/A,FALSE,"schA"}</definedName>
    <definedName name="________www1" hidden="1">{#N/A,#N/A,FALSE,"schA"}</definedName>
    <definedName name="_______j1" localSheetId="8" hidden="1">{"PRINT",#N/A,TRUE,"APPA";"PRINT",#N/A,TRUE,"APS";"PRINT",#N/A,TRUE,"BHPL";"PRINT",#N/A,TRUE,"BHPL2";"PRINT",#N/A,TRUE,"CDWR";"PRINT",#N/A,TRUE,"EWEB";"PRINT",#N/A,TRUE,"LADWP";"PRINT",#N/A,TRUE,"NEVBASE"}</definedName>
    <definedName name="_______j1" hidden="1">{"PRINT",#N/A,TRUE,"APPA";"PRINT",#N/A,TRUE,"APS";"PRINT",#N/A,TRUE,"BHPL";"PRINT",#N/A,TRUE,"BHPL2";"PRINT",#N/A,TRUE,"CDWR";"PRINT",#N/A,TRUE,"EWEB";"PRINT",#N/A,TRUE,"LADWP";"PRINT",#N/A,TRUE,"NEVBASE"}</definedName>
    <definedName name="_______j2" localSheetId="8" hidden="1">{"PRINT",#N/A,TRUE,"APPA";"PRINT",#N/A,TRUE,"APS";"PRINT",#N/A,TRUE,"BHPL";"PRINT",#N/A,TRUE,"BHPL2";"PRINT",#N/A,TRUE,"CDWR";"PRINT",#N/A,TRUE,"EWEB";"PRINT",#N/A,TRUE,"LADWP";"PRINT",#N/A,TRUE,"NEVBASE"}</definedName>
    <definedName name="_______j2" hidden="1">{"PRINT",#N/A,TRUE,"APPA";"PRINT",#N/A,TRUE,"APS";"PRINT",#N/A,TRUE,"BHPL";"PRINT",#N/A,TRUE,"BHPL2";"PRINT",#N/A,TRUE,"CDWR";"PRINT",#N/A,TRUE,"EWEB";"PRINT",#N/A,TRUE,"LADWP";"PRINT",#N/A,TRUE,"NEVBASE"}</definedName>
    <definedName name="_______j3" localSheetId="8" hidden="1">{"PRINT",#N/A,TRUE,"APPA";"PRINT",#N/A,TRUE,"APS";"PRINT",#N/A,TRUE,"BHPL";"PRINT",#N/A,TRUE,"BHPL2";"PRINT",#N/A,TRUE,"CDWR";"PRINT",#N/A,TRUE,"EWEB";"PRINT",#N/A,TRUE,"LADWP";"PRINT",#N/A,TRUE,"NEVBASE"}</definedName>
    <definedName name="_______j3" hidden="1">{"PRINT",#N/A,TRUE,"APPA";"PRINT",#N/A,TRUE,"APS";"PRINT",#N/A,TRUE,"BHPL";"PRINT",#N/A,TRUE,"BHPL2";"PRINT",#N/A,TRUE,"CDWR";"PRINT",#N/A,TRUE,"EWEB";"PRINT",#N/A,TRUE,"LADWP";"PRINT",#N/A,TRUE,"NEVBASE"}</definedName>
    <definedName name="_______j4" localSheetId="8" hidden="1">{"PRINT",#N/A,TRUE,"APPA";"PRINT",#N/A,TRUE,"APS";"PRINT",#N/A,TRUE,"BHPL";"PRINT",#N/A,TRUE,"BHPL2";"PRINT",#N/A,TRUE,"CDWR";"PRINT",#N/A,TRUE,"EWEB";"PRINT",#N/A,TRUE,"LADWP";"PRINT",#N/A,TRUE,"NEVBASE"}</definedName>
    <definedName name="_______j4" hidden="1">{"PRINT",#N/A,TRUE,"APPA";"PRINT",#N/A,TRUE,"APS";"PRINT",#N/A,TRUE,"BHPL";"PRINT",#N/A,TRUE,"BHPL2";"PRINT",#N/A,TRUE,"CDWR";"PRINT",#N/A,TRUE,"EWEB";"PRINT",#N/A,TRUE,"LADWP";"PRINT",#N/A,TRUE,"NEVBASE"}</definedName>
    <definedName name="_______j5" localSheetId="8" hidden="1">{"PRINT",#N/A,TRUE,"APPA";"PRINT",#N/A,TRUE,"APS";"PRINT",#N/A,TRUE,"BHPL";"PRINT",#N/A,TRUE,"BHPL2";"PRINT",#N/A,TRUE,"CDWR";"PRINT",#N/A,TRUE,"EWEB";"PRINT",#N/A,TRUE,"LADWP";"PRINT",#N/A,TRUE,"NEVBASE"}</definedName>
    <definedName name="_______j5" hidden="1">{"PRINT",#N/A,TRUE,"APPA";"PRINT",#N/A,TRUE,"APS";"PRINT",#N/A,TRUE,"BHPL";"PRINT",#N/A,TRUE,"BHPL2";"PRINT",#N/A,TRUE,"CDWR";"PRINT",#N/A,TRUE,"EWEB";"PRINT",#N/A,TRUE,"LADWP";"PRINT",#N/A,TRUE,"NEVBASE"}</definedName>
    <definedName name="_______OM1" localSheetId="8" hidden="1">{#N/A,#N/A,FALSE,"Summary";#N/A,#N/A,FALSE,"SmPlants";#N/A,#N/A,FALSE,"Utah";#N/A,#N/A,FALSE,"Idaho";#N/A,#N/A,FALSE,"Lewis River";#N/A,#N/A,FALSE,"NrthUmpq";#N/A,#N/A,FALSE,"KlamRog"}</definedName>
    <definedName name="_______OM1" hidden="1">{#N/A,#N/A,FALSE,"Summary";#N/A,#N/A,FALSE,"SmPlants";#N/A,#N/A,FALSE,"Utah";#N/A,#N/A,FALSE,"Idaho";#N/A,#N/A,FALSE,"Lewis River";#N/A,#N/A,FALSE,"NrthUmpq";#N/A,#N/A,FALSE,"KlamRog"}</definedName>
    <definedName name="_______six6" localSheetId="8" hidden="1">{#N/A,#N/A,FALSE,"CRPT";#N/A,#N/A,FALSE,"TREND";#N/A,#N/A,FALSE,"%Curve"}</definedName>
    <definedName name="_______six6" hidden="1">{#N/A,#N/A,FALSE,"CRPT";#N/A,#N/A,FALSE,"TREND";#N/A,#N/A,FALSE,"%Curve"}</definedName>
    <definedName name="_______www1" localSheetId="8" hidden="1">{#N/A,#N/A,FALSE,"schA"}</definedName>
    <definedName name="_______www1" hidden="1">{#N/A,#N/A,FALSE,"schA"}</definedName>
    <definedName name="______j1" localSheetId="8" hidden="1">{"PRINT",#N/A,TRUE,"APPA";"PRINT",#N/A,TRUE,"APS";"PRINT",#N/A,TRUE,"BHPL";"PRINT",#N/A,TRUE,"BHPL2";"PRINT",#N/A,TRUE,"CDWR";"PRINT",#N/A,TRUE,"EWEB";"PRINT",#N/A,TRUE,"LADWP";"PRINT",#N/A,TRUE,"NEVBASE"}</definedName>
    <definedName name="______j1" hidden="1">{"PRINT",#N/A,TRUE,"APPA";"PRINT",#N/A,TRUE,"APS";"PRINT",#N/A,TRUE,"BHPL";"PRINT",#N/A,TRUE,"BHPL2";"PRINT",#N/A,TRUE,"CDWR";"PRINT",#N/A,TRUE,"EWEB";"PRINT",#N/A,TRUE,"LADWP";"PRINT",#N/A,TRUE,"NEVBASE"}</definedName>
    <definedName name="______j2" localSheetId="8" hidden="1">{"PRINT",#N/A,TRUE,"APPA";"PRINT",#N/A,TRUE,"APS";"PRINT",#N/A,TRUE,"BHPL";"PRINT",#N/A,TRUE,"BHPL2";"PRINT",#N/A,TRUE,"CDWR";"PRINT",#N/A,TRUE,"EWEB";"PRINT",#N/A,TRUE,"LADWP";"PRINT",#N/A,TRUE,"NEVBASE"}</definedName>
    <definedName name="______j2" hidden="1">{"PRINT",#N/A,TRUE,"APPA";"PRINT",#N/A,TRUE,"APS";"PRINT",#N/A,TRUE,"BHPL";"PRINT",#N/A,TRUE,"BHPL2";"PRINT",#N/A,TRUE,"CDWR";"PRINT",#N/A,TRUE,"EWEB";"PRINT",#N/A,TRUE,"LADWP";"PRINT",#N/A,TRUE,"NEVBASE"}</definedName>
    <definedName name="______j3" localSheetId="8" hidden="1">{"PRINT",#N/A,TRUE,"APPA";"PRINT",#N/A,TRUE,"APS";"PRINT",#N/A,TRUE,"BHPL";"PRINT",#N/A,TRUE,"BHPL2";"PRINT",#N/A,TRUE,"CDWR";"PRINT",#N/A,TRUE,"EWEB";"PRINT",#N/A,TRUE,"LADWP";"PRINT",#N/A,TRUE,"NEVBASE"}</definedName>
    <definedName name="______j3" hidden="1">{"PRINT",#N/A,TRUE,"APPA";"PRINT",#N/A,TRUE,"APS";"PRINT",#N/A,TRUE,"BHPL";"PRINT",#N/A,TRUE,"BHPL2";"PRINT",#N/A,TRUE,"CDWR";"PRINT",#N/A,TRUE,"EWEB";"PRINT",#N/A,TRUE,"LADWP";"PRINT",#N/A,TRUE,"NEVBASE"}</definedName>
    <definedName name="______j4" localSheetId="8" hidden="1">{"PRINT",#N/A,TRUE,"APPA";"PRINT",#N/A,TRUE,"APS";"PRINT",#N/A,TRUE,"BHPL";"PRINT",#N/A,TRUE,"BHPL2";"PRINT",#N/A,TRUE,"CDWR";"PRINT",#N/A,TRUE,"EWEB";"PRINT",#N/A,TRUE,"LADWP";"PRINT",#N/A,TRUE,"NEVBASE"}</definedName>
    <definedName name="______j4" hidden="1">{"PRINT",#N/A,TRUE,"APPA";"PRINT",#N/A,TRUE,"APS";"PRINT",#N/A,TRUE,"BHPL";"PRINT",#N/A,TRUE,"BHPL2";"PRINT",#N/A,TRUE,"CDWR";"PRINT",#N/A,TRUE,"EWEB";"PRINT",#N/A,TRUE,"LADWP";"PRINT",#N/A,TRUE,"NEVBASE"}</definedName>
    <definedName name="______j5" localSheetId="8" hidden="1">{"PRINT",#N/A,TRUE,"APPA";"PRINT",#N/A,TRUE,"APS";"PRINT",#N/A,TRUE,"BHPL";"PRINT",#N/A,TRUE,"BHPL2";"PRINT",#N/A,TRUE,"CDWR";"PRINT",#N/A,TRUE,"EWEB";"PRINT",#N/A,TRUE,"LADWP";"PRINT",#N/A,TRUE,"NEVBASE"}</definedName>
    <definedName name="______j5" hidden="1">{"PRINT",#N/A,TRUE,"APPA";"PRINT",#N/A,TRUE,"APS";"PRINT",#N/A,TRUE,"BHPL";"PRINT",#N/A,TRUE,"BHPL2";"PRINT",#N/A,TRUE,"CDWR";"PRINT",#N/A,TRUE,"EWEB";"PRINT",#N/A,TRUE,"LADWP";"PRINT",#N/A,TRUE,"NEVBASE"}</definedName>
    <definedName name="______OM1" localSheetId="8" hidden="1">{#N/A,#N/A,FALSE,"Summary";#N/A,#N/A,FALSE,"SmPlants";#N/A,#N/A,FALSE,"Utah";#N/A,#N/A,FALSE,"Idaho";#N/A,#N/A,FALSE,"Lewis River";#N/A,#N/A,FALSE,"NrthUmpq";#N/A,#N/A,FALSE,"KlamRog"}</definedName>
    <definedName name="______OM1" hidden="1">{#N/A,#N/A,FALSE,"Summary";#N/A,#N/A,FALSE,"SmPlants";#N/A,#N/A,FALSE,"Utah";#N/A,#N/A,FALSE,"Idaho";#N/A,#N/A,FALSE,"Lewis River";#N/A,#N/A,FALSE,"NrthUmpq";#N/A,#N/A,FALSE,"KlamRog"}</definedName>
    <definedName name="______six6" localSheetId="8" hidden="1">{#N/A,#N/A,FALSE,"CRPT";#N/A,#N/A,FALSE,"TREND";#N/A,#N/A,FALSE,"%Curve"}</definedName>
    <definedName name="______six6" hidden="1">{#N/A,#N/A,FALSE,"CRPT";#N/A,#N/A,FALSE,"TREND";#N/A,#N/A,FALSE,"%Curve"}</definedName>
    <definedName name="______www1" localSheetId="8" hidden="1">{#N/A,#N/A,FALSE,"schA"}</definedName>
    <definedName name="______www1" hidden="1">{#N/A,#N/A,FALSE,"schA"}</definedName>
    <definedName name="_____j1" localSheetId="8" hidden="1">{"PRINT",#N/A,TRUE,"APPA";"PRINT",#N/A,TRUE,"APS";"PRINT",#N/A,TRUE,"BHPL";"PRINT",#N/A,TRUE,"BHPL2";"PRINT",#N/A,TRUE,"CDWR";"PRINT",#N/A,TRUE,"EWEB";"PRINT",#N/A,TRUE,"LADWP";"PRINT",#N/A,TRUE,"NEVBASE"}</definedName>
    <definedName name="_____j1" hidden="1">{"PRINT",#N/A,TRUE,"APPA";"PRINT",#N/A,TRUE,"APS";"PRINT",#N/A,TRUE,"BHPL";"PRINT",#N/A,TRUE,"BHPL2";"PRINT",#N/A,TRUE,"CDWR";"PRINT",#N/A,TRUE,"EWEB";"PRINT",#N/A,TRUE,"LADWP";"PRINT",#N/A,TRUE,"NEVBASE"}</definedName>
    <definedName name="_____j2" localSheetId="8" hidden="1">{"PRINT",#N/A,TRUE,"APPA";"PRINT",#N/A,TRUE,"APS";"PRINT",#N/A,TRUE,"BHPL";"PRINT",#N/A,TRUE,"BHPL2";"PRINT",#N/A,TRUE,"CDWR";"PRINT",#N/A,TRUE,"EWEB";"PRINT",#N/A,TRUE,"LADWP";"PRINT",#N/A,TRUE,"NEVBASE"}</definedName>
    <definedName name="_____j2" hidden="1">{"PRINT",#N/A,TRUE,"APPA";"PRINT",#N/A,TRUE,"APS";"PRINT",#N/A,TRUE,"BHPL";"PRINT",#N/A,TRUE,"BHPL2";"PRINT",#N/A,TRUE,"CDWR";"PRINT",#N/A,TRUE,"EWEB";"PRINT",#N/A,TRUE,"LADWP";"PRINT",#N/A,TRUE,"NEVBASE"}</definedName>
    <definedName name="_____j3" localSheetId="8" hidden="1">{"PRINT",#N/A,TRUE,"APPA";"PRINT",#N/A,TRUE,"APS";"PRINT",#N/A,TRUE,"BHPL";"PRINT",#N/A,TRUE,"BHPL2";"PRINT",#N/A,TRUE,"CDWR";"PRINT",#N/A,TRUE,"EWEB";"PRINT",#N/A,TRUE,"LADWP";"PRINT",#N/A,TRUE,"NEVBASE"}</definedName>
    <definedName name="_____j3" hidden="1">{"PRINT",#N/A,TRUE,"APPA";"PRINT",#N/A,TRUE,"APS";"PRINT",#N/A,TRUE,"BHPL";"PRINT",#N/A,TRUE,"BHPL2";"PRINT",#N/A,TRUE,"CDWR";"PRINT",#N/A,TRUE,"EWEB";"PRINT",#N/A,TRUE,"LADWP";"PRINT",#N/A,TRUE,"NEVBASE"}</definedName>
    <definedName name="_____j4" localSheetId="8" hidden="1">{"PRINT",#N/A,TRUE,"APPA";"PRINT",#N/A,TRUE,"APS";"PRINT",#N/A,TRUE,"BHPL";"PRINT",#N/A,TRUE,"BHPL2";"PRINT",#N/A,TRUE,"CDWR";"PRINT",#N/A,TRUE,"EWEB";"PRINT",#N/A,TRUE,"LADWP";"PRINT",#N/A,TRUE,"NEVBASE"}</definedName>
    <definedName name="_____j4" hidden="1">{"PRINT",#N/A,TRUE,"APPA";"PRINT",#N/A,TRUE,"APS";"PRINT",#N/A,TRUE,"BHPL";"PRINT",#N/A,TRUE,"BHPL2";"PRINT",#N/A,TRUE,"CDWR";"PRINT",#N/A,TRUE,"EWEB";"PRINT",#N/A,TRUE,"LADWP";"PRINT",#N/A,TRUE,"NEVBASE"}</definedName>
    <definedName name="_____j5" localSheetId="8" hidden="1">{"PRINT",#N/A,TRUE,"APPA";"PRINT",#N/A,TRUE,"APS";"PRINT",#N/A,TRUE,"BHPL";"PRINT",#N/A,TRUE,"BHPL2";"PRINT",#N/A,TRUE,"CDWR";"PRINT",#N/A,TRUE,"EWEB";"PRINT",#N/A,TRUE,"LADWP";"PRINT",#N/A,TRUE,"NEVBASE"}</definedName>
    <definedName name="_____j5" hidden="1">{"PRINT",#N/A,TRUE,"APPA";"PRINT",#N/A,TRUE,"APS";"PRINT",#N/A,TRUE,"BHPL";"PRINT",#N/A,TRUE,"BHPL2";"PRINT",#N/A,TRUE,"CDWR";"PRINT",#N/A,TRUE,"EWEB";"PRINT",#N/A,TRUE,"LADWP";"PRINT",#N/A,TRUE,"NEVBASE"}</definedName>
    <definedName name="_____OM1" localSheetId="8" hidden="1">{#N/A,#N/A,FALSE,"Summary";#N/A,#N/A,FALSE,"SmPlants";#N/A,#N/A,FALSE,"Utah";#N/A,#N/A,FALSE,"Idaho";#N/A,#N/A,FALSE,"Lewis River";#N/A,#N/A,FALSE,"NrthUmpq";#N/A,#N/A,FALSE,"KlamRog"}</definedName>
    <definedName name="_____OM1" hidden="1">{#N/A,#N/A,FALSE,"Summary";#N/A,#N/A,FALSE,"SmPlants";#N/A,#N/A,FALSE,"Utah";#N/A,#N/A,FALSE,"Idaho";#N/A,#N/A,FALSE,"Lewis River";#N/A,#N/A,FALSE,"NrthUmpq";#N/A,#N/A,FALSE,"KlamRog"}</definedName>
    <definedName name="_____six6" localSheetId="8" hidden="1">{#N/A,#N/A,FALSE,"CRPT";#N/A,#N/A,FALSE,"TREND";#N/A,#N/A,FALSE,"%Curve"}</definedName>
    <definedName name="_____six6" hidden="1">{#N/A,#N/A,FALSE,"CRPT";#N/A,#N/A,FALSE,"TREND";#N/A,#N/A,FALSE,"%Curve"}</definedName>
    <definedName name="_____www1" localSheetId="8" hidden="1">{#N/A,#N/A,FALSE,"schA"}</definedName>
    <definedName name="_____www1" hidden="1">{#N/A,#N/A,FALSE,"schA"}</definedName>
    <definedName name="____att1">#REF!</definedName>
    <definedName name="____att3">[3]Att3!$A$2:$M$77</definedName>
    <definedName name="____att4">[3]Att4!$A$2:$L$8</definedName>
    <definedName name="____att5">[3]Att5!$A$2:$Q$70</definedName>
    <definedName name="____att6">[3]Att6!$A$2:$Q$62</definedName>
    <definedName name="____att7">[3]Att7!$A$2:$J$69</definedName>
    <definedName name="____DAT1" localSheetId="8">#REF!</definedName>
    <definedName name="____DAT1">#REF!</definedName>
    <definedName name="____DAT10" localSheetId="8">#REF!</definedName>
    <definedName name="____DAT10">#REF!</definedName>
    <definedName name="____DAT11" localSheetId="8">#REF!</definedName>
    <definedName name="____DAT11">#REF!</definedName>
    <definedName name="____DAT12">#REF!</definedName>
    <definedName name="____DAT13">#REF!</definedName>
    <definedName name="____DAT14">#REF!</definedName>
    <definedName name="____DAT15">#REF!</definedName>
    <definedName name="____DAT16">#REF!</definedName>
    <definedName name="____DAT17">#REF!</definedName>
    <definedName name="____DAT18">#REF!</definedName>
    <definedName name="____DAT19">#REF!</definedName>
    <definedName name="____DAT2">#REF!</definedName>
    <definedName name="____DAT20">#REF!</definedName>
    <definedName name="____DAT21">#REF!</definedName>
    <definedName name="____DAT22">#REF!</definedName>
    <definedName name="____DAT23">#REF!</definedName>
    <definedName name="____DAT24">#REF!</definedName>
    <definedName name="____DAT25">#REF!</definedName>
    <definedName name="____DAT26">#REF!</definedName>
    <definedName name="____DAT3">#REF!</definedName>
    <definedName name="____DAT4">#REF!</definedName>
    <definedName name="____DAT5">#REF!</definedName>
    <definedName name="____DAT6">#REF!</definedName>
    <definedName name="____DAT7">#REF!</definedName>
    <definedName name="____DAT8">#REF!</definedName>
    <definedName name="____DAT9">#REF!</definedName>
    <definedName name="____IPP3">[4]YearlyOEA!$B$319:$K$319</definedName>
    <definedName name="____j1" localSheetId="8" hidden="1">{"PRINT",#N/A,TRUE,"APPA";"PRINT",#N/A,TRUE,"APS";"PRINT",#N/A,TRUE,"BHPL";"PRINT",#N/A,TRUE,"BHPL2";"PRINT",#N/A,TRUE,"CDWR";"PRINT",#N/A,TRUE,"EWEB";"PRINT",#N/A,TRUE,"LADWP";"PRINT",#N/A,TRUE,"NEVBASE"}</definedName>
    <definedName name="____j1" hidden="1">{"PRINT",#N/A,TRUE,"APPA";"PRINT",#N/A,TRUE,"APS";"PRINT",#N/A,TRUE,"BHPL";"PRINT",#N/A,TRUE,"BHPL2";"PRINT",#N/A,TRUE,"CDWR";"PRINT",#N/A,TRUE,"EWEB";"PRINT",#N/A,TRUE,"LADWP";"PRINT",#N/A,TRUE,"NEVBASE"}</definedName>
    <definedName name="____j2" localSheetId="8" hidden="1">{"PRINT",#N/A,TRUE,"APPA";"PRINT",#N/A,TRUE,"APS";"PRINT",#N/A,TRUE,"BHPL";"PRINT",#N/A,TRUE,"BHPL2";"PRINT",#N/A,TRUE,"CDWR";"PRINT",#N/A,TRUE,"EWEB";"PRINT",#N/A,TRUE,"LADWP";"PRINT",#N/A,TRUE,"NEVBASE"}</definedName>
    <definedName name="____j2" hidden="1">{"PRINT",#N/A,TRUE,"APPA";"PRINT",#N/A,TRUE,"APS";"PRINT",#N/A,TRUE,"BHPL";"PRINT",#N/A,TRUE,"BHPL2";"PRINT",#N/A,TRUE,"CDWR";"PRINT",#N/A,TRUE,"EWEB";"PRINT",#N/A,TRUE,"LADWP";"PRINT",#N/A,TRUE,"NEVBASE"}</definedName>
    <definedName name="____j3" localSheetId="8" hidden="1">{"PRINT",#N/A,TRUE,"APPA";"PRINT",#N/A,TRUE,"APS";"PRINT",#N/A,TRUE,"BHPL";"PRINT",#N/A,TRUE,"BHPL2";"PRINT",#N/A,TRUE,"CDWR";"PRINT",#N/A,TRUE,"EWEB";"PRINT",#N/A,TRUE,"LADWP";"PRINT",#N/A,TRUE,"NEVBASE"}</definedName>
    <definedName name="____j3" hidden="1">{"PRINT",#N/A,TRUE,"APPA";"PRINT",#N/A,TRUE,"APS";"PRINT",#N/A,TRUE,"BHPL";"PRINT",#N/A,TRUE,"BHPL2";"PRINT",#N/A,TRUE,"CDWR";"PRINT",#N/A,TRUE,"EWEB";"PRINT",#N/A,TRUE,"LADWP";"PRINT",#N/A,TRUE,"NEVBASE"}</definedName>
    <definedName name="____j4" localSheetId="8" hidden="1">{"PRINT",#N/A,TRUE,"APPA";"PRINT",#N/A,TRUE,"APS";"PRINT",#N/A,TRUE,"BHPL";"PRINT",#N/A,TRUE,"BHPL2";"PRINT",#N/A,TRUE,"CDWR";"PRINT",#N/A,TRUE,"EWEB";"PRINT",#N/A,TRUE,"LADWP";"PRINT",#N/A,TRUE,"NEVBASE"}</definedName>
    <definedName name="____j4" hidden="1">{"PRINT",#N/A,TRUE,"APPA";"PRINT",#N/A,TRUE,"APS";"PRINT",#N/A,TRUE,"BHPL";"PRINT",#N/A,TRUE,"BHPL2";"PRINT",#N/A,TRUE,"CDWR";"PRINT",#N/A,TRUE,"EWEB";"PRINT",#N/A,TRUE,"LADWP";"PRINT",#N/A,TRUE,"NEVBASE"}</definedName>
    <definedName name="____j5" localSheetId="8" hidden="1">{"PRINT",#N/A,TRUE,"APPA";"PRINT",#N/A,TRUE,"APS";"PRINT",#N/A,TRUE,"BHPL";"PRINT",#N/A,TRUE,"BHPL2";"PRINT",#N/A,TRUE,"CDWR";"PRINT",#N/A,TRUE,"EWEB";"PRINT",#N/A,TRUE,"LADWP";"PRINT",#N/A,TRUE,"NEVBASE"}</definedName>
    <definedName name="____j5" hidden="1">{"PRINT",#N/A,TRUE,"APPA";"PRINT",#N/A,TRUE,"APS";"PRINT",#N/A,TRUE,"BHPL";"PRINT",#N/A,TRUE,"BHPL2";"PRINT",#N/A,TRUE,"CDWR";"PRINT",#N/A,TRUE,"EWEB";"PRINT",#N/A,TRUE,"LADWP";"PRINT",#N/A,TRUE,"NEVBASE"}</definedName>
    <definedName name="____OM1" localSheetId="8" hidden="1">{#N/A,#N/A,FALSE,"Summary";#N/A,#N/A,FALSE,"SmPlants";#N/A,#N/A,FALSE,"Utah";#N/A,#N/A,FALSE,"Idaho";#N/A,#N/A,FALSE,"Lewis River";#N/A,#N/A,FALSE,"NrthUmpq";#N/A,#N/A,FALSE,"KlamRog"}</definedName>
    <definedName name="____OM1" hidden="1">{#N/A,#N/A,FALSE,"Summary";#N/A,#N/A,FALSE,"SmPlants";#N/A,#N/A,FALSE,"Utah";#N/A,#N/A,FALSE,"Idaho";#N/A,#N/A,FALSE,"Lewis River";#N/A,#N/A,FALSE,"NrthUmpq";#N/A,#N/A,FALSE,"KlamRog"}</definedName>
    <definedName name="____six6" localSheetId="8" hidden="1">{#N/A,#N/A,FALSE,"CRPT";#N/A,#N/A,FALSE,"TREND";#N/A,#N/A,FALSE,"%Curve"}</definedName>
    <definedName name="____six6" hidden="1">{#N/A,#N/A,FALSE,"CRPT";#N/A,#N/A,FALSE,"TREND";#N/A,#N/A,FALSE,"%Curve"}</definedName>
    <definedName name="____www1" localSheetId="8" hidden="1">{#N/A,#N/A,FALSE,"schA"}</definedName>
    <definedName name="____www1" hidden="1">{#N/A,#N/A,FALSE,"schA"}</definedName>
    <definedName name="___att1">#REF!</definedName>
    <definedName name="___att3">[3]Att3!$A$2:$M$77</definedName>
    <definedName name="___att4">[3]Att4!$A$2:$L$8</definedName>
    <definedName name="___att5">[3]Att5!$A$2:$Q$70</definedName>
    <definedName name="___att6">[3]Att6!$A$2:$Q$62</definedName>
    <definedName name="___att7">[3]Att7!$A$2:$J$69</definedName>
    <definedName name="___DAT1" localSheetId="8">#REF!</definedName>
    <definedName name="___DAT1">#REF!</definedName>
    <definedName name="___DAT10" localSheetId="8">#REF!</definedName>
    <definedName name="___DAT10">#REF!</definedName>
    <definedName name="___DAT11" localSheetId="8">#REF!</definedName>
    <definedName name="___DAT11">#REF!</definedName>
    <definedName name="___DAT12">#REF!</definedName>
    <definedName name="___DAT13">#REF!</definedName>
    <definedName name="___DAT14">#REF!</definedName>
    <definedName name="___DAT15">#REF!</definedName>
    <definedName name="___DAT16">#REF!</definedName>
    <definedName name="___DAT17">#REF!</definedName>
    <definedName name="___DAT18">#REF!</definedName>
    <definedName name="___DAT19">#REF!</definedName>
    <definedName name="___DAT2">#REF!</definedName>
    <definedName name="___DAT20">#REF!</definedName>
    <definedName name="___DAT21">#REF!</definedName>
    <definedName name="___DAT22">#REF!</definedName>
    <definedName name="___DAT23">#REF!</definedName>
    <definedName name="___DAT24">#REF!</definedName>
    <definedName name="___DAT25">#REF!</definedName>
    <definedName name="___DAT26">#REF!</definedName>
    <definedName name="___DAT3">#REF!</definedName>
    <definedName name="___DAT4">#REF!</definedName>
    <definedName name="___DAT5">#REF!</definedName>
    <definedName name="___DAT6">#REF!</definedName>
    <definedName name="___DAT7">#REF!</definedName>
    <definedName name="___DAT8">#REF!</definedName>
    <definedName name="___DAT9">#REF!</definedName>
    <definedName name="___IPP3">[4]YearlyOEA!$B$319:$K$319</definedName>
    <definedName name="___j1" localSheetId="8" hidden="1">{"PRINT",#N/A,TRUE,"APPA";"PRINT",#N/A,TRUE,"APS";"PRINT",#N/A,TRUE,"BHPL";"PRINT",#N/A,TRUE,"BHPL2";"PRINT",#N/A,TRUE,"CDWR";"PRINT",#N/A,TRUE,"EWEB";"PRINT",#N/A,TRUE,"LADWP";"PRINT",#N/A,TRUE,"NEVBASE"}</definedName>
    <definedName name="___j1" hidden="1">{"PRINT",#N/A,TRUE,"APPA";"PRINT",#N/A,TRUE,"APS";"PRINT",#N/A,TRUE,"BHPL";"PRINT",#N/A,TRUE,"BHPL2";"PRINT",#N/A,TRUE,"CDWR";"PRINT",#N/A,TRUE,"EWEB";"PRINT",#N/A,TRUE,"LADWP";"PRINT",#N/A,TRUE,"NEVBASE"}</definedName>
    <definedName name="___j2" localSheetId="8" hidden="1">{"PRINT",#N/A,TRUE,"APPA";"PRINT",#N/A,TRUE,"APS";"PRINT",#N/A,TRUE,"BHPL";"PRINT",#N/A,TRUE,"BHPL2";"PRINT",#N/A,TRUE,"CDWR";"PRINT",#N/A,TRUE,"EWEB";"PRINT",#N/A,TRUE,"LADWP";"PRINT",#N/A,TRUE,"NEVBASE"}</definedName>
    <definedName name="___j2" hidden="1">{"PRINT",#N/A,TRUE,"APPA";"PRINT",#N/A,TRUE,"APS";"PRINT",#N/A,TRUE,"BHPL";"PRINT",#N/A,TRUE,"BHPL2";"PRINT",#N/A,TRUE,"CDWR";"PRINT",#N/A,TRUE,"EWEB";"PRINT",#N/A,TRUE,"LADWP";"PRINT",#N/A,TRUE,"NEVBASE"}</definedName>
    <definedName name="___j3" localSheetId="8" hidden="1">{"PRINT",#N/A,TRUE,"APPA";"PRINT",#N/A,TRUE,"APS";"PRINT",#N/A,TRUE,"BHPL";"PRINT",#N/A,TRUE,"BHPL2";"PRINT",#N/A,TRUE,"CDWR";"PRINT",#N/A,TRUE,"EWEB";"PRINT",#N/A,TRUE,"LADWP";"PRINT",#N/A,TRUE,"NEVBASE"}</definedName>
    <definedName name="___j3" hidden="1">{"PRINT",#N/A,TRUE,"APPA";"PRINT",#N/A,TRUE,"APS";"PRINT",#N/A,TRUE,"BHPL";"PRINT",#N/A,TRUE,"BHPL2";"PRINT",#N/A,TRUE,"CDWR";"PRINT",#N/A,TRUE,"EWEB";"PRINT",#N/A,TRUE,"LADWP";"PRINT",#N/A,TRUE,"NEVBASE"}</definedName>
    <definedName name="___j4" localSheetId="8" hidden="1">{"PRINT",#N/A,TRUE,"APPA";"PRINT",#N/A,TRUE,"APS";"PRINT",#N/A,TRUE,"BHPL";"PRINT",#N/A,TRUE,"BHPL2";"PRINT",#N/A,TRUE,"CDWR";"PRINT",#N/A,TRUE,"EWEB";"PRINT",#N/A,TRUE,"LADWP";"PRINT",#N/A,TRUE,"NEVBASE"}</definedName>
    <definedName name="___j4" hidden="1">{"PRINT",#N/A,TRUE,"APPA";"PRINT",#N/A,TRUE,"APS";"PRINT",#N/A,TRUE,"BHPL";"PRINT",#N/A,TRUE,"BHPL2";"PRINT",#N/A,TRUE,"CDWR";"PRINT",#N/A,TRUE,"EWEB";"PRINT",#N/A,TRUE,"LADWP";"PRINT",#N/A,TRUE,"NEVBASE"}</definedName>
    <definedName name="___j5" localSheetId="8" hidden="1">{"PRINT",#N/A,TRUE,"APPA";"PRINT",#N/A,TRUE,"APS";"PRINT",#N/A,TRUE,"BHPL";"PRINT",#N/A,TRUE,"BHPL2";"PRINT",#N/A,TRUE,"CDWR";"PRINT",#N/A,TRUE,"EWEB";"PRINT",#N/A,TRUE,"LADWP";"PRINT",#N/A,TRUE,"NEVBASE"}</definedName>
    <definedName name="___j5" hidden="1">{"PRINT",#N/A,TRUE,"APPA";"PRINT",#N/A,TRUE,"APS";"PRINT",#N/A,TRUE,"BHPL";"PRINT",#N/A,TRUE,"BHPL2";"PRINT",#N/A,TRUE,"CDWR";"PRINT",#N/A,TRUE,"EWEB";"PRINT",#N/A,TRUE,"LADWP";"PRINT",#N/A,TRUE,"NEVBASE"}</definedName>
    <definedName name="___MEN2">[5]Jan!#REF!</definedName>
    <definedName name="___MEN3">[5]Jan!#REF!</definedName>
    <definedName name="___OM1" localSheetId="8" hidden="1">{#N/A,#N/A,FALSE,"Summary";#N/A,#N/A,FALSE,"SmPlants";#N/A,#N/A,FALSE,"Utah";#N/A,#N/A,FALSE,"Idaho";#N/A,#N/A,FALSE,"Lewis River";#N/A,#N/A,FALSE,"NrthUmpq";#N/A,#N/A,FALSE,"KlamRog"}</definedName>
    <definedName name="___OM1" hidden="1">{#N/A,#N/A,FALSE,"Summary";#N/A,#N/A,FALSE,"SmPlants";#N/A,#N/A,FALSE,"Utah";#N/A,#N/A,FALSE,"Idaho";#N/A,#N/A,FALSE,"Lewis River";#N/A,#N/A,FALSE,"NrthUmpq";#N/A,#N/A,FALSE,"KlamRog"}</definedName>
    <definedName name="___six6" localSheetId="8" hidden="1">{#N/A,#N/A,FALSE,"CRPT";#N/A,#N/A,FALSE,"TREND";#N/A,#N/A,FALSE,"%Curve"}</definedName>
    <definedName name="___six6" hidden="1">{#N/A,#N/A,FALSE,"CRPT";#N/A,#N/A,FALSE,"TREND";#N/A,#N/A,FALSE,"%Curve"}</definedName>
    <definedName name="___TOP1">[5]Jan!#REF!</definedName>
    <definedName name="___www1" localSheetId="8" hidden="1">{#N/A,#N/A,FALSE,"schA"}</definedName>
    <definedName name="___www1" hidden="1">{#N/A,#N/A,FALSE,"schA"}</definedName>
    <definedName name="__123Graph_A" hidden="1">[6]Inputs!#REF!</definedName>
    <definedName name="__123Graph_AB06" hidden="1">[7]WORKD!#REF!</definedName>
    <definedName name="__123Graph_B" hidden="1">[6]Inputs!#REF!</definedName>
    <definedName name="__123Graph_D" hidden="1">[6]Inputs!#REF!</definedName>
    <definedName name="__123Graph_E" hidden="1">[8]Input!$E$22:$E$37</definedName>
    <definedName name="__123Graph_ECURRENT" hidden="1">[9]ConsolidatingPL!#REF!</definedName>
    <definedName name="__123Graph_F" hidden="1">[8]Input!$D$22:$D$37</definedName>
    <definedName name="__att1" localSheetId="8">#REF!</definedName>
    <definedName name="__att1">#REF!</definedName>
    <definedName name="__att3">[3]Att3!$A$2:$M$77</definedName>
    <definedName name="__att4">[3]Att4!$A$2:$L$8</definedName>
    <definedName name="__att5">[3]Att5!$A$2:$Q$70</definedName>
    <definedName name="__att6">[3]Att6!$A$2:$Q$62</definedName>
    <definedName name="__att7">[3]Att7!$A$2:$J$69</definedName>
    <definedName name="__DAT1" localSheetId="8">#REF!</definedName>
    <definedName name="__DAT1">#REF!</definedName>
    <definedName name="__DAT10" localSheetId="8">#REF!</definedName>
    <definedName name="__DAT10">#REF!</definedName>
    <definedName name="__DAT11" localSheetId="8">#REF!</definedName>
    <definedName name="__DAT11">#REF!</definedName>
    <definedName name="__DAT12">#REF!</definedName>
    <definedName name="__DAT13">#REF!</definedName>
    <definedName name="__DAT14">#REF!</definedName>
    <definedName name="__DAT15">#REF!</definedName>
    <definedName name="__DAT16">#REF!</definedName>
    <definedName name="__DAT17">#REF!</definedName>
    <definedName name="__DAT18">#REF!</definedName>
    <definedName name="__DAT19">#REF!</definedName>
    <definedName name="__DAT2">#REF!</definedName>
    <definedName name="__DAT20">#REF!</definedName>
    <definedName name="__DAT21">#REF!</definedName>
    <definedName name="__DAT22">#REF!</definedName>
    <definedName name="__DAT23">#REF!</definedName>
    <definedName name="__DAT24">#REF!</definedName>
    <definedName name="__DAT25">#REF!</definedName>
    <definedName name="__DAT26">#REF!</definedName>
    <definedName name="__DAT3">#REF!</definedName>
    <definedName name="__DAT4">#REF!</definedName>
    <definedName name="__DAT5">#REF!</definedName>
    <definedName name="__DAT6">#REF!</definedName>
    <definedName name="__DAT7">#REF!</definedName>
    <definedName name="__DAT8">#REF!</definedName>
    <definedName name="__DAT9">#REF!</definedName>
    <definedName name="__IPP3">[4]YearlyOEA!$B$319:$K$319</definedName>
    <definedName name="__j1" localSheetId="8" hidden="1">{"PRINT",#N/A,TRUE,"APPA";"PRINT",#N/A,TRUE,"APS";"PRINT",#N/A,TRUE,"BHPL";"PRINT",#N/A,TRUE,"BHPL2";"PRINT",#N/A,TRUE,"CDWR";"PRINT",#N/A,TRUE,"EWEB";"PRINT",#N/A,TRUE,"LADWP";"PRINT",#N/A,TRUE,"NEVBASE"}</definedName>
    <definedName name="__j1" hidden="1">{"PRINT",#N/A,TRUE,"APPA";"PRINT",#N/A,TRUE,"APS";"PRINT",#N/A,TRUE,"BHPL";"PRINT",#N/A,TRUE,"BHPL2";"PRINT",#N/A,TRUE,"CDWR";"PRINT",#N/A,TRUE,"EWEB";"PRINT",#N/A,TRUE,"LADWP";"PRINT",#N/A,TRUE,"NEVBASE"}</definedName>
    <definedName name="__j2" localSheetId="8" hidden="1">{"PRINT",#N/A,TRUE,"APPA";"PRINT",#N/A,TRUE,"APS";"PRINT",#N/A,TRUE,"BHPL";"PRINT",#N/A,TRUE,"BHPL2";"PRINT",#N/A,TRUE,"CDWR";"PRINT",#N/A,TRUE,"EWEB";"PRINT",#N/A,TRUE,"LADWP";"PRINT",#N/A,TRUE,"NEVBASE"}</definedName>
    <definedName name="__j2" hidden="1">{"PRINT",#N/A,TRUE,"APPA";"PRINT",#N/A,TRUE,"APS";"PRINT",#N/A,TRUE,"BHPL";"PRINT",#N/A,TRUE,"BHPL2";"PRINT",#N/A,TRUE,"CDWR";"PRINT",#N/A,TRUE,"EWEB";"PRINT",#N/A,TRUE,"LADWP";"PRINT",#N/A,TRUE,"NEVBASE"}</definedName>
    <definedName name="__j3" localSheetId="8" hidden="1">{"PRINT",#N/A,TRUE,"APPA";"PRINT",#N/A,TRUE,"APS";"PRINT",#N/A,TRUE,"BHPL";"PRINT",#N/A,TRUE,"BHPL2";"PRINT",#N/A,TRUE,"CDWR";"PRINT",#N/A,TRUE,"EWEB";"PRINT",#N/A,TRUE,"LADWP";"PRINT",#N/A,TRUE,"NEVBASE"}</definedName>
    <definedName name="__j3" hidden="1">{"PRINT",#N/A,TRUE,"APPA";"PRINT",#N/A,TRUE,"APS";"PRINT",#N/A,TRUE,"BHPL";"PRINT",#N/A,TRUE,"BHPL2";"PRINT",#N/A,TRUE,"CDWR";"PRINT",#N/A,TRUE,"EWEB";"PRINT",#N/A,TRUE,"LADWP";"PRINT",#N/A,TRUE,"NEVBASE"}</definedName>
    <definedName name="__j4" localSheetId="8" hidden="1">{"PRINT",#N/A,TRUE,"APPA";"PRINT",#N/A,TRUE,"APS";"PRINT",#N/A,TRUE,"BHPL";"PRINT",#N/A,TRUE,"BHPL2";"PRINT",#N/A,TRUE,"CDWR";"PRINT",#N/A,TRUE,"EWEB";"PRINT",#N/A,TRUE,"LADWP";"PRINT",#N/A,TRUE,"NEVBASE"}</definedName>
    <definedName name="__j4" hidden="1">{"PRINT",#N/A,TRUE,"APPA";"PRINT",#N/A,TRUE,"APS";"PRINT",#N/A,TRUE,"BHPL";"PRINT",#N/A,TRUE,"BHPL2";"PRINT",#N/A,TRUE,"CDWR";"PRINT",#N/A,TRUE,"EWEB";"PRINT",#N/A,TRUE,"LADWP";"PRINT",#N/A,TRUE,"NEVBASE"}</definedName>
    <definedName name="__j5" localSheetId="8" hidden="1">{"PRINT",#N/A,TRUE,"APPA";"PRINT",#N/A,TRUE,"APS";"PRINT",#N/A,TRUE,"BHPL";"PRINT",#N/A,TRUE,"BHPL2";"PRINT",#N/A,TRUE,"CDWR";"PRINT",#N/A,TRUE,"EWEB";"PRINT",#N/A,TRUE,"LADWP";"PRINT",#N/A,TRUE,"NEVBASE"}</definedName>
    <definedName name="__j5" hidden="1">{"PRINT",#N/A,TRUE,"APPA";"PRINT",#N/A,TRUE,"APS";"PRINT",#N/A,TRUE,"BHPL";"PRINT",#N/A,TRUE,"BHPL2";"PRINT",#N/A,TRUE,"CDWR";"PRINT",#N/A,TRUE,"EWEB";"PRINT",#N/A,TRUE,"LADWP";"PRINT",#N/A,TRUE,"NEVBASE"}</definedName>
    <definedName name="__MEN2">[10]Jan!#REF!</definedName>
    <definedName name="__MEN3">[10]Jan!#REF!</definedName>
    <definedName name="__OM1" localSheetId="8" hidden="1">{#N/A,#N/A,FALSE,"Summary";#N/A,#N/A,FALSE,"SmPlants";#N/A,#N/A,FALSE,"Utah";#N/A,#N/A,FALSE,"Idaho";#N/A,#N/A,FALSE,"Lewis River";#N/A,#N/A,FALSE,"NrthUmpq";#N/A,#N/A,FALSE,"KlamRog"}</definedName>
    <definedName name="__OM1" hidden="1">{#N/A,#N/A,FALSE,"Summary";#N/A,#N/A,FALSE,"SmPlants";#N/A,#N/A,FALSE,"Utah";#N/A,#N/A,FALSE,"Idaho";#N/A,#N/A,FALSE,"Lewis River";#N/A,#N/A,FALSE,"NrthUmpq";#N/A,#N/A,FALSE,"KlamRog"}</definedName>
    <definedName name="__six6" localSheetId="8" hidden="1">{#N/A,#N/A,FALSE,"CRPT";#N/A,#N/A,FALSE,"TREND";#N/A,#N/A,FALSE,"%Curve"}</definedName>
    <definedName name="__six6" hidden="1">{#N/A,#N/A,FALSE,"CRPT";#N/A,#N/A,FALSE,"TREND";#N/A,#N/A,FALSE,"%Curve"}</definedName>
    <definedName name="__TOP1">[10]Jan!#REF!</definedName>
    <definedName name="__www1" localSheetId="8" hidden="1">{#N/A,#N/A,FALSE,"schA"}</definedName>
    <definedName name="__www1" hidden="1">{#N/A,#N/A,FALSE,"schA"}</definedName>
    <definedName name="_1__123Graph_ACHART_17" hidden="1">'[11]10'!#REF!</definedName>
    <definedName name="_1_0Price_Ta" localSheetId="8">#REF!</definedName>
    <definedName name="_1_0Price_Ta">#REF!</definedName>
    <definedName name="_100_SUM" localSheetId="8">#REF!</definedName>
    <definedName name="_100_SUM">#REF!</definedName>
    <definedName name="_1Price_Ta" localSheetId="8">#REF!</definedName>
    <definedName name="_1Price_Ta">#REF!</definedName>
    <definedName name="_2Price_Ta">#REF!</definedName>
    <definedName name="_3Price_Ta">#REF!</definedName>
    <definedName name="_94DEN">#REF!</definedName>
    <definedName name="_94FSA">#REF!</definedName>
    <definedName name="_94SUM">#REF!</definedName>
    <definedName name="_94VIS">#REF!</definedName>
    <definedName name="_AtRisk_SimSetting_AutomaticallyGenerateReports" hidden="1">FALSE</definedName>
    <definedName name="_AtRisk_SimSetting_AutomaticResultsDisplayMode" hidden="1">0</definedName>
    <definedName name="_AtRisk_SimSetting_ConvergenceConfidenceLevel" hidden="1">0.95</definedName>
    <definedName name="_AtRisk_SimSetting_ConvergencePercentileToTest" hidden="1">0.9</definedName>
    <definedName name="_AtRisk_SimSetting_ConvergencePerformMeanTest" hidden="1">TRUE</definedName>
    <definedName name="_AtRisk_SimSetting_ConvergencePerformPercentileTest" hidden="1">FALSE</definedName>
    <definedName name="_AtRisk_SimSetting_ConvergencePerformStdDeviationTest" hidden="1">FALSE</definedName>
    <definedName name="_AtRisk_SimSetting_ConvergenceTestAllOutputs" hidden="1">TRUE</definedName>
    <definedName name="_AtRisk_SimSetting_ConvergenceTestingPeriod" hidden="1">100</definedName>
    <definedName name="_AtRisk_SimSetting_ConvergenceTolerance" hidden="1">0.03</definedName>
    <definedName name="_AtRisk_SimSetting_LiveUpdate" hidden="1">TRUE</definedName>
    <definedName name="_AtRisk_SimSetting_LiveUpdatePeriod" hidden="1">-1</definedName>
    <definedName name="_AtRisk_SimSetting_MacroRecalculationBehavior" hidden="1">0</definedName>
    <definedName name="_AtRisk_SimSetting_RandomNumberGenerator" hidden="1">0</definedName>
    <definedName name="_AtRisk_SimSetting_ReportsList" hidden="1">0</definedName>
    <definedName name="_AtRisk_SimSetting_ShowSimulationProgressWindow" hidden="1">TRUE</definedName>
    <definedName name="_AtRisk_SimSetting_SimNameCount" hidden="1">0</definedName>
    <definedName name="_AtRisk_SimSetting_SmartSensitivityAnalysisEnabled" hidden="1">TRUE</definedName>
    <definedName name="_AtRisk_SimSetting_StatisticFunctionUpdating" hidden="1">1</definedName>
    <definedName name="_AtRisk_SimSetting_StdRecalcActiveSimulationNumber" hidden="1">1</definedName>
    <definedName name="_AtRisk_SimSetting_StdRecalcBehavior" hidden="1">0</definedName>
    <definedName name="_AtRisk_SimSetting_StdRecalcWithoutRiskStatic" hidden="1">0</definedName>
    <definedName name="_AtRisk_SimSetting_StdRecalcWithoutRiskStaticPercentile" hidden="1">0.5</definedName>
    <definedName name="_att1" localSheetId="8">#REF!</definedName>
    <definedName name="_att1">#REF!</definedName>
    <definedName name="_att3">[3]Att3!$A$2:$M$77</definedName>
    <definedName name="_att4">[3]Att4!$A$2:$L$8</definedName>
    <definedName name="_att5">[3]Att5!$A$2:$Q$70</definedName>
    <definedName name="_att6">[3]Att6!$A$2:$Q$62</definedName>
    <definedName name="_att7">[3]Att7!$A$2:$J$69</definedName>
    <definedName name="_B">#REF!</definedName>
    <definedName name="_DAT1" localSheetId="8">#REF!</definedName>
    <definedName name="_DAT1">#REF!</definedName>
    <definedName name="_DAT10" localSheetId="8">#REF!</definedName>
    <definedName name="_DAT10">#REF!</definedName>
    <definedName name="_DAT11">#REF!</definedName>
    <definedName name="_DAT12">#REF!</definedName>
    <definedName name="_DAT13">#REF!</definedName>
    <definedName name="_DAT14">#REF!</definedName>
    <definedName name="_DAT15">#REF!</definedName>
    <definedName name="_DAT16">#REF!</definedName>
    <definedName name="_DAT17">#REF!</definedName>
    <definedName name="_DAT18">#REF!</definedName>
    <definedName name="_DAT19">#REF!</definedName>
    <definedName name="_DAT2">#REF!</definedName>
    <definedName name="_DAT20">#REF!</definedName>
    <definedName name="_DAT21">#REF!</definedName>
    <definedName name="_DAT22">#REF!</definedName>
    <definedName name="_DAT23">#REF!</definedName>
    <definedName name="_DAT24">#REF!</definedName>
    <definedName name="_DAT25">#REF!</definedName>
    <definedName name="_DAT26">#REF!</definedName>
    <definedName name="_DAT3">#REF!</definedName>
    <definedName name="_DAT4">#REF!</definedName>
    <definedName name="_DAT5">#REF!</definedName>
    <definedName name="_DAT6">#REF!</definedName>
    <definedName name="_DAT7">#REF!</definedName>
    <definedName name="_DAT8">#REF!</definedName>
    <definedName name="_DAT9">#REF!</definedName>
    <definedName name="_ex1" localSheetId="8" hidden="1">{#N/A,#N/A,FALSE,"Summ";#N/A,#N/A,FALSE,"General"}</definedName>
    <definedName name="_ex1" hidden="1">{#N/A,#N/A,FALSE,"Summ";#N/A,#N/A,FALSE,"General"}</definedName>
    <definedName name="_Fill" localSheetId="8" hidden="1">#REF!</definedName>
    <definedName name="_Fill" hidden="1">#REF!</definedName>
    <definedName name="_xlnm._FilterDatabase" localSheetId="8" hidden="1">#REF!</definedName>
    <definedName name="_xlnm._FilterDatabase" hidden="1">#REF!</definedName>
    <definedName name="_idahoshr" localSheetId="8">#REF!</definedName>
    <definedName name="_idahoshr">#REF!</definedName>
    <definedName name="_IPP3">[4]YearlyOEA!$B$319:$K$319</definedName>
    <definedName name="_j1" localSheetId="8" hidden="1">{"PRINT",#N/A,TRUE,"APPA";"PRINT",#N/A,TRUE,"APS";"PRINT",#N/A,TRUE,"BHPL";"PRINT",#N/A,TRUE,"BHPL2";"PRINT",#N/A,TRUE,"CDWR";"PRINT",#N/A,TRUE,"EWEB";"PRINT",#N/A,TRUE,"LADWP";"PRINT",#N/A,TRUE,"NEVBASE"}</definedName>
    <definedName name="_j1" hidden="1">{"PRINT",#N/A,TRUE,"APPA";"PRINT",#N/A,TRUE,"APS";"PRINT",#N/A,TRUE,"BHPL";"PRINT",#N/A,TRUE,"BHPL2";"PRINT",#N/A,TRUE,"CDWR";"PRINT",#N/A,TRUE,"EWEB";"PRINT",#N/A,TRUE,"LADWP";"PRINT",#N/A,TRUE,"NEVBASE"}</definedName>
    <definedName name="_j2" localSheetId="8" hidden="1">{"PRINT",#N/A,TRUE,"APPA";"PRINT",#N/A,TRUE,"APS";"PRINT",#N/A,TRUE,"BHPL";"PRINT",#N/A,TRUE,"BHPL2";"PRINT",#N/A,TRUE,"CDWR";"PRINT",#N/A,TRUE,"EWEB";"PRINT",#N/A,TRUE,"LADWP";"PRINT",#N/A,TRUE,"NEVBASE"}</definedName>
    <definedName name="_j2" hidden="1">{"PRINT",#N/A,TRUE,"APPA";"PRINT",#N/A,TRUE,"APS";"PRINT",#N/A,TRUE,"BHPL";"PRINT",#N/A,TRUE,"BHPL2";"PRINT",#N/A,TRUE,"CDWR";"PRINT",#N/A,TRUE,"EWEB";"PRINT",#N/A,TRUE,"LADWP";"PRINT",#N/A,TRUE,"NEVBASE"}</definedName>
    <definedName name="_j3" localSheetId="8" hidden="1">{"PRINT",#N/A,TRUE,"APPA";"PRINT",#N/A,TRUE,"APS";"PRINT",#N/A,TRUE,"BHPL";"PRINT",#N/A,TRUE,"BHPL2";"PRINT",#N/A,TRUE,"CDWR";"PRINT",#N/A,TRUE,"EWEB";"PRINT",#N/A,TRUE,"LADWP";"PRINT",#N/A,TRUE,"NEVBASE"}</definedName>
    <definedName name="_j3" hidden="1">{"PRINT",#N/A,TRUE,"APPA";"PRINT",#N/A,TRUE,"APS";"PRINT",#N/A,TRUE,"BHPL";"PRINT",#N/A,TRUE,"BHPL2";"PRINT",#N/A,TRUE,"CDWR";"PRINT",#N/A,TRUE,"EWEB";"PRINT",#N/A,TRUE,"LADWP";"PRINT",#N/A,TRUE,"NEVBASE"}</definedName>
    <definedName name="_j4" localSheetId="8" hidden="1">{"PRINT",#N/A,TRUE,"APPA";"PRINT",#N/A,TRUE,"APS";"PRINT",#N/A,TRUE,"BHPL";"PRINT",#N/A,TRUE,"BHPL2";"PRINT",#N/A,TRUE,"CDWR";"PRINT",#N/A,TRUE,"EWEB";"PRINT",#N/A,TRUE,"LADWP";"PRINT",#N/A,TRUE,"NEVBASE"}</definedName>
    <definedName name="_j4" hidden="1">{"PRINT",#N/A,TRUE,"APPA";"PRINT",#N/A,TRUE,"APS";"PRINT",#N/A,TRUE,"BHPL";"PRINT",#N/A,TRUE,"BHPL2";"PRINT",#N/A,TRUE,"CDWR";"PRINT",#N/A,TRUE,"EWEB";"PRINT",#N/A,TRUE,"LADWP";"PRINT",#N/A,TRUE,"NEVBASE"}</definedName>
    <definedName name="_j5" localSheetId="8" hidden="1">{"PRINT",#N/A,TRUE,"APPA";"PRINT",#N/A,TRUE,"APS";"PRINT",#N/A,TRUE,"BHPL";"PRINT",#N/A,TRUE,"BHPL2";"PRINT",#N/A,TRUE,"CDWR";"PRINT",#N/A,TRUE,"EWEB";"PRINT",#N/A,TRUE,"LADWP";"PRINT",#N/A,TRUE,"NEVBASE"}</definedName>
    <definedName name="_j5" hidden="1">{"PRINT",#N/A,TRUE,"APPA";"PRINT",#N/A,TRUE,"APS";"PRINT",#N/A,TRUE,"BHPL";"PRINT",#N/A,TRUE,"BHPL2";"PRINT",#N/A,TRUE,"CDWR";"PRINT",#N/A,TRUE,"EWEB";"PRINT",#N/A,TRUE,"LADWP";"PRINT",#N/A,TRUE,"NEVBASE"}</definedName>
    <definedName name="_Key1" localSheetId="8" hidden="1">#REF!</definedName>
    <definedName name="_Key1" hidden="1">#REF!</definedName>
    <definedName name="_Key2" localSheetId="8" hidden="1">#REF!</definedName>
    <definedName name="_Key2" hidden="1">#REF!</definedName>
    <definedName name="_MEN2" localSheetId="8">[1]Jan!#REF!</definedName>
    <definedName name="_MEN2">[1]Jan!#REF!</definedName>
    <definedName name="_MEN3" localSheetId="8">[1]Jan!#REF!</definedName>
    <definedName name="_MEN3">[1]Jan!#REF!</definedName>
    <definedName name="_new1" localSheetId="8" hidden="1">{#N/A,#N/A,FALSE,"Summ";#N/A,#N/A,FALSE,"General"}</definedName>
    <definedName name="_new1" hidden="1">{#N/A,#N/A,FALSE,"Summ";#N/A,#N/A,FALSE,"General"}</definedName>
    <definedName name="_nofill" hidden="1">[12]A!#REF!</definedName>
    <definedName name="_OM1" localSheetId="8" hidden="1">{#N/A,#N/A,FALSE,"Summary";#N/A,#N/A,FALSE,"SmPlants";#N/A,#N/A,FALSE,"Utah";#N/A,#N/A,FALSE,"Idaho";#N/A,#N/A,FALSE,"Lewis River";#N/A,#N/A,FALSE,"NrthUmpq";#N/A,#N/A,FALSE,"KlamRog"}</definedName>
    <definedName name="_OM1" hidden="1">{#N/A,#N/A,FALSE,"Summary";#N/A,#N/A,FALSE,"SmPlants";#N/A,#N/A,FALSE,"Utah";#N/A,#N/A,FALSE,"Idaho";#N/A,#N/A,FALSE,"Lewis River";#N/A,#N/A,FALSE,"NrthUmpq";#N/A,#N/A,FALSE,"KlamRog"}</definedName>
    <definedName name="_Order1" hidden="1">255</definedName>
    <definedName name="_Order2" hidden="1">0</definedName>
    <definedName name="_P">#REF!</definedName>
    <definedName name="_Regression_Int" hidden="1">1</definedName>
    <definedName name="_Regression_Out" localSheetId="8" hidden="1">#REF!</definedName>
    <definedName name="_Regression_Out" hidden="1">#REF!</definedName>
    <definedName name="_Regression_X" localSheetId="8" hidden="1">#REF!</definedName>
    <definedName name="_Regression_X" hidden="1">#REF!</definedName>
    <definedName name="_Regression_Y" hidden="1">#REF!</definedName>
    <definedName name="_six6" localSheetId="8" hidden="1">{#N/A,#N/A,FALSE,"CRPT";#N/A,#N/A,FALSE,"TREND";#N/A,#N/A,FALSE,"%Curve"}</definedName>
    <definedName name="_six6" hidden="1">{#N/A,#N/A,FALSE,"CRPT";#N/A,#N/A,FALSE,"TREND";#N/A,#N/A,FALSE,"%Curve"}</definedName>
    <definedName name="_Sort" localSheetId="8" hidden="1">#REF!</definedName>
    <definedName name="_Sort" hidden="1">#REF!</definedName>
    <definedName name="_tab10" localSheetId="8">#REF!</definedName>
    <definedName name="_tab10">#REF!</definedName>
    <definedName name="_tab11" localSheetId="8">#REF!</definedName>
    <definedName name="_tab11">#REF!</definedName>
    <definedName name="_tab12">#REF!</definedName>
    <definedName name="_tab3">#REF!</definedName>
    <definedName name="_tab4">#REF!</definedName>
    <definedName name="_tab5">#REF!</definedName>
    <definedName name="_tab6">#REF!</definedName>
    <definedName name="_tab7">#REF!</definedName>
    <definedName name="_tab8">#REF!</definedName>
    <definedName name="_tab9">#REF!</definedName>
    <definedName name="_Table2_Out" hidden="1">#REF!</definedName>
    <definedName name="_TOP1">[1]Jan!#REF!</definedName>
    <definedName name="_WO800">#REF!</definedName>
    <definedName name="_WO800802">#REF!</definedName>
    <definedName name="_www1" localSheetId="8" hidden="1">{#N/A,#N/A,FALSE,"schA"}</definedName>
    <definedName name="_www1" hidden="1">{#N/A,#N/A,FALSE,"schA"}</definedName>
    <definedName name="a" hidden="1">'[6]DSM Output'!$J$21:$J$23</definedName>
    <definedName name="A_36" localSheetId="8">#REF!</definedName>
    <definedName name="A_36">#REF!</definedName>
    <definedName name="A000000" localSheetId="8">dec2000_claims</definedName>
    <definedName name="A000000">dec2000_claims</definedName>
    <definedName name="aa" localSheetId="8">#REF!</definedName>
    <definedName name="aa">#REF!</definedName>
    <definedName name="aaa" localSheetId="8">#REF!</definedName>
    <definedName name="aaa">#REF!</definedName>
    <definedName name="aaaa" localSheetId="8">#REF!</definedName>
    <definedName name="aaaa">#REF!</definedName>
    <definedName name="AAL_BCC">[13]APBO!$B$424</definedName>
    <definedName name="AAL_EW">[13]APBO!#REF!</definedName>
    <definedName name="AAL_EWU">[13]APBO!#REF!</definedName>
    <definedName name="AAL_L125">[13]APBO!$C$424</definedName>
    <definedName name="AAL_L127">[13]APBO!$D$424</definedName>
    <definedName name="AAL_L197">[13]APBO!$E$424</definedName>
    <definedName name="AAL_L57">[13]APBO!$F$424</definedName>
    <definedName name="AAL_L659">[13]APBO!$G$424</definedName>
    <definedName name="AAL_NONU">[13]APBO!$H$424</definedName>
    <definedName name="Access_Button1" hidden="1">"Headcount_Workbook_Schedules_List"</definedName>
    <definedName name="AccessDatabase" hidden="1">"P:\HR\SharonPlummer\Headcount Workbook.mdb"</definedName>
    <definedName name="accrued">#REF!</definedName>
    <definedName name="Acct108D_S">[14]FuncStudy!$F$2065</definedName>
    <definedName name="Acct108D00S">[14]FuncStudy!$F$2057</definedName>
    <definedName name="Acct108DSS">[14]FuncStudy!$F$2061</definedName>
    <definedName name="Acct154SNPP">'[15]Functional Study'!$H$2034</definedName>
    <definedName name="Acct228.42TROJD">'[16]Func Study'!#REF!</definedName>
    <definedName name="ACCT2281">[14]FuncStudy!$F$1847</definedName>
    <definedName name="Acct2281SO">'[15]Functional Study'!$H$2139</definedName>
    <definedName name="Acct2282">[14]FuncStudy!$F$1851</definedName>
    <definedName name="Acct2283">[14]FuncStudy!$F$1855</definedName>
    <definedName name="Acct2283S">[14]FuncStudy!$F$1859</definedName>
    <definedName name="Acct2283SO">'[15]Functional Study'!$H$2147</definedName>
    <definedName name="Acct22841SE">'[15]Functional Study'!$H$2155</definedName>
    <definedName name="Acct22842">[14]FuncStudy!$F$1868</definedName>
    <definedName name="Acct22842TROJD">'[16]Func Study'!#REF!</definedName>
    <definedName name="Acct228SO">'[15]Functional Study'!$H$2143</definedName>
    <definedName name="ACCT25398">[14]FuncStudy!$F$1880</definedName>
    <definedName name="Acct25399">[14]FuncStudy!$F$1887</definedName>
    <definedName name="Acct254">[14]FuncStudy!$F$1864</definedName>
    <definedName name="ACCT254SO">'[15]Functional Study'!$H$2151</definedName>
    <definedName name="Acct282DITBAL">[14]FuncStudy!$F$1912</definedName>
    <definedName name="Acct282SGP">'[15]Functional Study'!#REF!</definedName>
    <definedName name="Acct350">'[15]Functional Study'!$H$1583</definedName>
    <definedName name="Acct352">'[15]Functional Study'!$H$1590</definedName>
    <definedName name="Acct353">'[15]Functional Study'!$H$1596</definedName>
    <definedName name="Acct354">'[15]Functional Study'!$H$1602</definedName>
    <definedName name="Acct355">'[15]Functional Study'!$H$1608</definedName>
    <definedName name="Acct356">'[15]Functional Study'!$H$1614</definedName>
    <definedName name="Acct357">'[15]Functional Study'!$H$1620</definedName>
    <definedName name="Acct358">'[15]Functional Study'!$H$1626</definedName>
    <definedName name="Acct359">'[15]Functional Study'!$H$1632</definedName>
    <definedName name="Acct360">'[15]Functional Study'!$H$1652</definedName>
    <definedName name="Acct361">'[15]Functional Study'!$H$1658</definedName>
    <definedName name="Acct362">'[15]Functional Study'!$H$1664</definedName>
    <definedName name="Acct364">'[15]Functional Study'!$H$1675</definedName>
    <definedName name="Acct365">'[15]Functional Study'!$H$1682</definedName>
    <definedName name="Acct366">'[15]Functional Study'!$H$1689</definedName>
    <definedName name="Acct367">'[15]Functional Study'!$H$1696</definedName>
    <definedName name="Acct368">'[15]Functional Study'!$H$1702</definedName>
    <definedName name="Acct369">'[15]Functional Study'!$H$1709</definedName>
    <definedName name="Acct370">'[15]Functional Study'!$H$1720</definedName>
    <definedName name="Acct371">'[15]Functional Study'!$H$1727</definedName>
    <definedName name="Acct372">'[15]Functional Study'!$H$1734</definedName>
    <definedName name="Acct372A">'[15]Functional Study'!$H$1733</definedName>
    <definedName name="Acct372DP">'[15]Functional Study'!$H$1731</definedName>
    <definedName name="Acct372DS">'[15]Functional Study'!$H$1732</definedName>
    <definedName name="Acct373">'[15]Functional Study'!$H$1740</definedName>
    <definedName name="Acct41011">'[17]Functional Study'!#REF!</definedName>
    <definedName name="Acct41011BADDEBT">'[17]Functional Study'!#REF!</definedName>
    <definedName name="Acct41011DITEXP">'[17]Functional Study'!#REF!</definedName>
    <definedName name="Acct41011S">'[17]Functional Study'!#REF!</definedName>
    <definedName name="Acct41011SE">'[17]Functional Study'!#REF!</definedName>
    <definedName name="Acct41011SG1">'[17]Functional Study'!#REF!</definedName>
    <definedName name="Acct41011SG2">'[17]Functional Study'!#REF!</definedName>
    <definedName name="ACCT41011SGCT">'[17]Functional Study'!#REF!</definedName>
    <definedName name="Acct41011SGPP">'[17]Functional Study'!#REF!</definedName>
    <definedName name="Acct41011SNP">'[17]Functional Study'!#REF!</definedName>
    <definedName name="ACCT41011SNPD">'[17]Functional Study'!#REF!</definedName>
    <definedName name="Acct41011SO">'[17]Functional Study'!#REF!</definedName>
    <definedName name="Acct41011TROJP">'[17]Functional Study'!#REF!</definedName>
    <definedName name="Acct41111">'[17]Functional Study'!#REF!</definedName>
    <definedName name="Acct41111BADDEBT">'[17]Functional Study'!#REF!</definedName>
    <definedName name="Acct41111DITEXP">'[17]Functional Study'!#REF!</definedName>
    <definedName name="Acct41111S">'[17]Functional Study'!#REF!</definedName>
    <definedName name="Acct41111SE">'[17]Functional Study'!#REF!</definedName>
    <definedName name="Acct41111SG1">'[17]Functional Study'!#REF!</definedName>
    <definedName name="Acct41111SG2">'[17]Functional Study'!#REF!</definedName>
    <definedName name="Acct41111SG3">'[17]Functional Study'!#REF!</definedName>
    <definedName name="Acct41111SGPP">'[17]Functional Study'!#REF!</definedName>
    <definedName name="Acct41111SNP">'[17]Functional Study'!#REF!</definedName>
    <definedName name="Acct41111SNTP">'[17]Functional Study'!#REF!</definedName>
    <definedName name="Acct41111SO">'[17]Functional Study'!#REF!</definedName>
    <definedName name="Acct41111TROJP">'[17]Functional Study'!#REF!</definedName>
    <definedName name="Acct411BADDEBT">'[17]Functional Study'!#REF!</definedName>
    <definedName name="Acct411DGP">'[17]Functional Study'!#REF!</definedName>
    <definedName name="Acct411DGU">'[17]Functional Study'!#REF!</definedName>
    <definedName name="Acct411DITEXP">'[17]Functional Study'!#REF!</definedName>
    <definedName name="Acct411DNPP">'[17]Functional Study'!#REF!</definedName>
    <definedName name="Acct411DNPTP">'[17]Functional Study'!#REF!</definedName>
    <definedName name="Acct411S">'[17]Functional Study'!#REF!</definedName>
    <definedName name="Acct411SE">'[17]Functional Study'!#REF!</definedName>
    <definedName name="Acct411SG">'[17]Functional Study'!#REF!</definedName>
    <definedName name="Acct411SGPP">'[17]Functional Study'!#REF!</definedName>
    <definedName name="Acct411SO">'[17]Functional Study'!#REF!</definedName>
    <definedName name="Acct411TROJP">'[17]Functional Study'!#REF!</definedName>
    <definedName name="Acct444S">[14]FuncStudy!$F$105</definedName>
    <definedName name="Acct447">'[15]Functional Study'!$H$288</definedName>
    <definedName name="Acct447DGU">'[16]Func Study'!#REF!</definedName>
    <definedName name="Acct448">'[15]Functional Study'!$H$276</definedName>
    <definedName name="Acct448S">[14]FuncStudy!$F$114</definedName>
    <definedName name="Acct448SO">'[15]Functional Study'!$H$275</definedName>
    <definedName name="Acct450S">'[15]Functional Study'!$H$303</definedName>
    <definedName name="Acct451S">'[15]Functional Study'!$H$308</definedName>
    <definedName name="Acct454S">'[15]Functional Study'!$H$318</definedName>
    <definedName name="Acct456S">'[15]Functional Study'!$H$324</definedName>
    <definedName name="Acct565">'[15]Functional Study'!$H$732</definedName>
    <definedName name="Acct580">'[15]Functional Study'!$H$779</definedName>
    <definedName name="Acct581">'[15]Functional Study'!$H$784</definedName>
    <definedName name="Acct582">'[15]Functional Study'!$H$789</definedName>
    <definedName name="Acct583">'[15]Functional Study'!$H$794</definedName>
    <definedName name="Acct584">'[15]Functional Study'!$H$799</definedName>
    <definedName name="Acct585">'[15]Functional Study'!$H$804</definedName>
    <definedName name="Acct586">'[15]Functional Study'!$H$809</definedName>
    <definedName name="Acct587">'[15]Functional Study'!$H$814</definedName>
    <definedName name="Acct588">'[15]Functional Study'!$H$819</definedName>
    <definedName name="Acct589">'[15]Functional Study'!$H$824</definedName>
    <definedName name="Acct590">'[15]Functional Study'!$H$829</definedName>
    <definedName name="Acct590DNPD">'[15]Functional Study'!$H$828</definedName>
    <definedName name="Acct590S">'[15]Functional Study'!$H$827</definedName>
    <definedName name="Acct591">'[15]Functional Study'!$H$834</definedName>
    <definedName name="Acct592">'[15]Functional Study'!$H$839</definedName>
    <definedName name="Acct593">'[15]Functional Study'!$H$844</definedName>
    <definedName name="Acct594">'[15]Functional Study'!$H$849</definedName>
    <definedName name="Acct595">'[15]Functional Study'!$H$854</definedName>
    <definedName name="Acct596">'[15]Functional Study'!$H$864</definedName>
    <definedName name="Acct597">'[15]Functional Study'!$H$869</definedName>
    <definedName name="Acct598">'[15]Functional Study'!$H$874</definedName>
    <definedName name="ACCT904SG">'[18]Functional Study'!#REF!</definedName>
    <definedName name="Acct928RE">[14]FuncStudy!$F$749</definedName>
    <definedName name="AcctAGA">'[15]Functional Study'!$H$297</definedName>
    <definedName name="AcctTable">[19]Variables!$AK$42:$AK$396</definedName>
    <definedName name="AcctTS0">'[15]Functional Study'!$H$1640</definedName>
    <definedName name="ActualROE">[20]FuncStudy!$E$61</definedName>
    <definedName name="ActualROR">'[18]G+T+D+R+M'!$H$61</definedName>
    <definedName name="Additions_by_Function_Project_State_Month" localSheetId="8">'[21]Apr 05 - Mar 06 Adds'!#REF!</definedName>
    <definedName name="Additions_by_Function_Project_State_Month">'[21]Apr 05 - Mar 06 Adds'!#REF!</definedName>
    <definedName name="Adjs2avg">[22]Inputs!$L$255:'[22]Inputs'!$T$505</definedName>
    <definedName name="aftertax_ror" localSheetId="8">[23]Utah!#REF!</definedName>
    <definedName name="aftertax_ror">[23]Utah!#REF!</definedName>
    <definedName name="alkjslkj" localSheetId="8" hidden="1">{0,#N/A,TRUE,0;0,#N/A,TRUE,0;0,#N/A,TRUE,0;0,#N/A,TRUE,0;0,#N/A,TRUE,0;0,#N/A,TRUE,0;0,#N/A,TRUE,0;0,#N/A,TRUE,0}</definedName>
    <definedName name="alkjslkj" hidden="1">{0,#N/A,TRUE,0;0,#N/A,TRUE,0;0,#N/A,TRUE,0;0,#N/A,TRUE,0;0,#N/A,TRUE,0;0,#N/A,TRUE,0;0,#N/A,TRUE,0;0,#N/A,TRUE,0}</definedName>
    <definedName name="ALL">#REF!</definedName>
    <definedName name="all_months">#REF!</definedName>
    <definedName name="Allocated_HLH_Ready">'[24]GRID Allocated Ready Res (HLH)'!$B$6:$DQ$98</definedName>
    <definedName name="Allocated_HLH_Ready_Date">'[24]GRID Allocated Ready Res (HLH)'!$B$5:$DQ$5</definedName>
    <definedName name="Allocated_HLH_Ready_Name">'[24]GRID Allocated Ready Res (HLH)'!$A$6:$A$98</definedName>
    <definedName name="Allocated_HLH_Spin">'[24]GRID Allocated Spin Res (HLH)'!$B$6:$DQ$98</definedName>
    <definedName name="Allocated_HLH_Spin_Date">'[24]GRID Allocated Spin Res (HLH)'!$B$5:$DQ$5</definedName>
    <definedName name="Allocated_HLH_Spin_Name">'[24]GRID Allocated Spin Res (HLH)'!$A$6:$A$98</definedName>
    <definedName name="Allocated_LLH_Ready">'[24]GRID Allocated Ready Res (LLH)'!$B$6:$DQ$98</definedName>
    <definedName name="Allocated_LLH_Ready_Date">'[24]GRID Allocated Ready Res (LLH)'!$B$5:$DQ$5</definedName>
    <definedName name="Allocated_LLH_Ready_Name">'[24]GRID Allocated Ready Res (LLH)'!$A$6:$A$98</definedName>
    <definedName name="Allocated_LLH_Spin">'[24]GRID Allocated Spin Res (LLH)'!$B$6:$DQ$98</definedName>
    <definedName name="Allocated_LLH_Spin_Date">'[24]GRID Allocated Spin Res (LLH)'!$B$5:$DQ$5</definedName>
    <definedName name="Allocated_LLH_Spin_Name">'[24]GRID Allocated Spin Res (LLH)'!$A$6:$A$98</definedName>
    <definedName name="Annuities">[25]Inputs!$B$17</definedName>
    <definedName name="anscount" hidden="1">1</definedName>
    <definedName name="APR" localSheetId="8">[1]Jan!#REF!</definedName>
    <definedName name="APR">[1]Jan!#REF!</definedName>
    <definedName name="apr2001_claims" localSheetId="8">#REF!</definedName>
    <definedName name="apr2001_claims">#REF!</definedName>
    <definedName name="apr2002_claims">#REF!</definedName>
    <definedName name="apr2003_claims">#REF!</definedName>
    <definedName name="apr2004_claims">#REF!</definedName>
    <definedName name="apr2005_claims">#REF!</definedName>
    <definedName name="apr2006_claims">#REF!</definedName>
    <definedName name="APRT">#REF!</definedName>
    <definedName name="AreasTbl">[26]MiscTables!$I$3:$I$41</definedName>
    <definedName name="AS2DocOpenMode" hidden="1">"AS2DocumentEdit"</definedName>
    <definedName name="asa" localSheetId="8" hidden="1">{"Factors Pages 1-2",#N/A,FALSE,"Factors";"Factors Page 3",#N/A,FALSE,"Factors";"Factors Page 4",#N/A,FALSE,"Factors";"Factors Page 5",#N/A,FALSE,"Factors";"Factors Pages 8-27",#N/A,FALSE,"Factors"}</definedName>
    <definedName name="asa" hidden="1">{"Factors Pages 1-2",#N/A,FALSE,"Factors";"Factors Page 3",#N/A,FALSE,"Factors";"Factors Page 4",#N/A,FALSE,"Factors";"Factors Page 5",#N/A,FALSE,"Factors";"Factors Pages 8-27",#N/A,FALSE,"Factors"}</definedName>
    <definedName name="asdf" localSheetId="8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asdf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asdfasdf" hidden="1">#REF!</definedName>
    <definedName name="Ask_Mid_Bid1">#REF!</definedName>
    <definedName name="Ask_Mid_Bid2">#REF!</definedName>
    <definedName name="AT_48">#REF!</definedName>
    <definedName name="AUG" localSheetId="8">[1]Jan!#REF!</definedName>
    <definedName name="AUG">[1]Jan!#REF!</definedName>
    <definedName name="aug2001_claims" localSheetId="8">#REF!</definedName>
    <definedName name="aug2001_claims">#REF!</definedName>
    <definedName name="aug2002_claims" localSheetId="8">#REF!</definedName>
    <definedName name="aug2002_claims">#REF!</definedName>
    <definedName name="aug2003_claims">#REF!</definedName>
    <definedName name="aug2004_claims">#REF!</definedName>
    <definedName name="aug2005_claims">#REF!</definedName>
    <definedName name="aug2006_claims">#REF!</definedName>
    <definedName name="AUGT">#REF!</definedName>
    <definedName name="AverageFactors">[22]UTCR!$AC$22:$AQ$108</definedName>
    <definedName name="AverageFuelCost" localSheetId="8">'[27]Base NPC'!#REF!</definedName>
    <definedName name="AverageFuelCost">'[27]Base NPC'!#REF!</definedName>
    <definedName name="AverageInput">[22]Inputs!$F$3:$I$1722</definedName>
    <definedName name="AvgFactorCopy" localSheetId="8">#REF!</definedName>
    <definedName name="AvgFactorCopy">#REF!</definedName>
    <definedName name="AvgFactors">[19]Factors!$B$3:$P$99</definedName>
    <definedName name="b" localSheetId="8" hidden="1">{#N/A,#N/A,FALSE,"Coversheet";#N/A,#N/A,FALSE,"QA"}</definedName>
    <definedName name="b" hidden="1">{#N/A,#N/A,FALSE,"Coversheet";#N/A,#N/A,FALSE,"QA"}</definedName>
    <definedName name="B_1" localSheetId="8">#REF!</definedName>
    <definedName name="B_1">#REF!</definedName>
    <definedName name="B_2" localSheetId="8">#REF!</definedName>
    <definedName name="B_2">#REF!</definedName>
    <definedName name="B1_Print" localSheetId="8">#REF!</definedName>
    <definedName name="B1_Print">#REF!</definedName>
    <definedName name="B2_Print">#REF!</definedName>
    <definedName name="B3_Print">#REF!</definedName>
    <definedName name="BACK1">#REF!</definedName>
    <definedName name="BACK2">#REF!</definedName>
    <definedName name="BACK3">#REF!</definedName>
    <definedName name="BACKUP1">#REF!</definedName>
    <definedName name="Baseline">#REF!</definedName>
    <definedName name="BEx0017DGUEDPCFJUPUZOOLJCS2B" hidden="1">#REF!</definedName>
    <definedName name="BEx001CNWHJ5RULCSFM36ZCGJ1UH" hidden="1">#REF!</definedName>
    <definedName name="BEx004791UAJIJSN57OT7YBLNP82" hidden="1">#REF!</definedName>
    <definedName name="BEx008P2NVFDLBHL7IZ5WTMVOQ1F" hidden="1">#REF!</definedName>
    <definedName name="BEx009G00IN0JUIAQ4WE9NHTMQE2" hidden="1">#REF!</definedName>
    <definedName name="BEx00DXTY2JDVGWQKV8H7FG4SV30" hidden="1">#REF!</definedName>
    <definedName name="BEx00GHLTYRH5N2S6P78YW1CD30N" hidden="1">#REF!</definedName>
    <definedName name="BEx00JC31DY11L45SEU4B10BIN6W" hidden="1">#REF!</definedName>
    <definedName name="BEx00KZHZBHP3TDV1YMX4B19B95O" hidden="1">#REF!</definedName>
    <definedName name="BEx00P11V7HA4MS6XYY3P4BPVXML" hidden="1">#REF!</definedName>
    <definedName name="BEx00PBV7V99V7M3LDYUTF31MUFJ" hidden="1">#REF!</definedName>
    <definedName name="BEx00SMIQJ55EVB7T24CORX0JWQO" hidden="1">#REF!</definedName>
    <definedName name="BEx010V7DB7O7Z9NHSX27HZK4H76" hidden="1">#REF!</definedName>
    <definedName name="BEx012IKS6YVHG9KTG2FAKRSMYLU" hidden="1">#REF!</definedName>
    <definedName name="BEx01HY6E3GJ66ABU5ABN26V6Q13" hidden="1">#REF!</definedName>
    <definedName name="BEx01PW5YQKEGAR8JDDI5OARYXDF" hidden="1">#REF!</definedName>
    <definedName name="BEx01QCB2ERCAYYOFDP3OQRWUU60" hidden="1">#REF!</definedName>
    <definedName name="BEx01U37NQSMTGJRU8EGTJORBJ6H" hidden="1">#REF!</definedName>
    <definedName name="BEx01XJ94SHJ1YQ7ORPW0RQGKI2H" hidden="1">#REF!</definedName>
    <definedName name="BEx028BOZCS2MQO9MODVS6F7NCA3" hidden="1">#REF!</definedName>
    <definedName name="BEx02DPUYNH76938V8GVORY8LRY1" hidden="1">#REF!</definedName>
    <definedName name="BEx02PEP6DY4K1JGB0HHS3B6QOGZ" hidden="1">#REF!</definedName>
    <definedName name="BEx02Q08R9G839Q4RFGG9026C7PX" hidden="1">#REF!</definedName>
    <definedName name="BEx02SEL3Z1QWGAHXDPUA9WLTTPS" hidden="1">#REF!</definedName>
    <definedName name="BEx02Y3KJZH5BGDM9QEZ1PVVI114" hidden="1">#REF!</definedName>
    <definedName name="BEx0313GRLLASDTVPW5DHTXHE74M" hidden="1">#REF!</definedName>
    <definedName name="BEx1F0SOZ3H5XUHXD7O01TCR8T6J" hidden="1">#REF!</definedName>
    <definedName name="BEx1F9HL824UCNCVZ2U62J4KZCX8" hidden="1">#REF!</definedName>
    <definedName name="BEx1FEVSJKTI1Q1Z874QZVFSJSVA" hidden="1">#REF!</definedName>
    <definedName name="BEx1FGDRUHHLI1GBHELT4PK0LY4V" hidden="1">#REF!</definedName>
    <definedName name="BEx1FJZ7GKO99IYTP6GGGF7EUL3Z" hidden="1">#REF!</definedName>
    <definedName name="BEx1FPDH0YKYQXDHUTFIQLIF34J8" hidden="1">#REF!</definedName>
    <definedName name="BEx1FQ9SZAGL2HEKRB046EOQDWOX" hidden="1">#REF!</definedName>
    <definedName name="BEx1FZV2CM77TBH1R6YYV9P06KA2" hidden="1">#REF!</definedName>
    <definedName name="BEx1G59AY8195JTUM6P18VXUFJ3E" hidden="1">#REF!</definedName>
    <definedName name="BEx1GKUDMCV60BOZT0SENCT0MD8L" hidden="1">#REF!</definedName>
    <definedName name="BEx1GUVQ5L0JCX3E4SROI4WBYVTO" hidden="1">#REF!</definedName>
    <definedName name="BEx1GVMRHFXUP6XYYY9NR12PV5TF" hidden="1">#REF!</definedName>
    <definedName name="BEx1H6KIT7BHUH6MDDWC935V9N47" hidden="1">#REF!</definedName>
    <definedName name="BEx1HA60AI3STEJQZAQ0RA3Q3AZV" hidden="1">#REF!</definedName>
    <definedName name="BEx1HB2DBVO5N6V2WX7BEHUFYTFU" hidden="1">#REF!</definedName>
    <definedName name="BEx1HDGOOJ3SKHYMWUZJ1P0RQZ9N" hidden="1">#REF!</definedName>
    <definedName name="BEx1HDM5ZXSJG6JQEMSFV52PZ10V" hidden="1">#REF!</definedName>
    <definedName name="BEx1HETBBZVN5F43LKOFMC4QB0CR" hidden="1">#REF!</definedName>
    <definedName name="BEx1HGWNWPLNXICOTP90TKQVVE4E" hidden="1">#REF!</definedName>
    <definedName name="BEx1HIPLJZABY0EMUOTZN0EQMDPU" hidden="1">#REF!</definedName>
    <definedName name="BEx1HO94JIRX219MPWMB5E5XZ04X" hidden="1">#REF!</definedName>
    <definedName name="BEx1HQNF6KHM21E3XLW0NMSSEI9S" hidden="1">#REF!</definedName>
    <definedName name="BEx1HSLNWIW4S97ZBYY7I7M5YVH4" hidden="1">#REF!</definedName>
    <definedName name="BEx1HZCBBWLB2BTNOXP319ZDEVOJ" hidden="1">#REF!</definedName>
    <definedName name="BEx1I4QKTILCKZUSOJCVZN7SNHL5" hidden="1">#REF!</definedName>
    <definedName name="BEx1IE0ZP7RIFM9FI24S9I6AAJ14" hidden="1">#REF!</definedName>
    <definedName name="BEx1IGQ5B697MNDOE06MVSR0H58E" hidden="1">#REF!</definedName>
    <definedName name="BEx1IKRPW8MLB9Y485M1TL2IT9SH" hidden="1">#REF!</definedName>
    <definedName name="BEx1IPKCFCT3TL9MSO1LSYJ2VJ2X" hidden="1">#REF!</definedName>
    <definedName name="BEx1IW5PQTTMD62XZ287XF2O3FBQ" hidden="1">#REF!</definedName>
    <definedName name="BEx1J0CSSHDJGBJUHVOEMCF2P4DL" hidden="1">#REF!</definedName>
    <definedName name="BEx1J0NL6D3ILC18B48AL0VNEN9A" hidden="1">#REF!</definedName>
    <definedName name="BEx1J7E8VCGLPYU82QXVUG5N3ZAI" hidden="1">#REF!</definedName>
    <definedName name="BEx1JGE2YQWH8S25USOY08XVGO0D" hidden="1">#REF!</definedName>
    <definedName name="BEx1JJJC9T1W7HY4V7HP1S1W4JO1" hidden="1">#REF!</definedName>
    <definedName name="BEx1JKKZSJ7DI4PTFVI9VVFMB1X2" hidden="1">#REF!</definedName>
    <definedName name="BEx1JUBQFRVMASSFK4B3V0AD7YP9" hidden="1">#REF!</definedName>
    <definedName name="BEx1JVTOATZGRJFXGXPJJLC4DOBE" hidden="1">#REF!</definedName>
    <definedName name="BEx1JXBM5W4YRWNQ0P95QQS6JWD6" hidden="1">#REF!</definedName>
    <definedName name="BEx1KGY9QEHZ9QSARMQUTQKRK4UX" hidden="1">#REF!</definedName>
    <definedName name="BEx1KIWH5MOLR00SBECT39NS3AJ1" hidden="1">#REF!</definedName>
    <definedName name="BEx1KKP1ELIF2UII2FWVGL7M1X7J" hidden="1">#REF!</definedName>
    <definedName name="BEx1KQJKIAPZKE9YDYH5HKXX52FM" hidden="1">#REF!</definedName>
    <definedName name="BEx1KUVWMB0QCWA3RBE4CADFVRIS" hidden="1">#REF!</definedName>
    <definedName name="BEx1L0AAH7PV8PPQQDBP5AI4TLYP" hidden="1">#REF!</definedName>
    <definedName name="BEx1L2OG1SDFK2TPXELJ77YP4NI2" hidden="1">#REF!</definedName>
    <definedName name="BEx1L6Q60MWRDJB4L20LK0XPA0Z2" hidden="1">#REF!</definedName>
    <definedName name="BEx1L7BSEFOLQDNZWMLUNBRO08T4" hidden="1">#REF!</definedName>
    <definedName name="BEx1LD63FP2Z4BR9TKSHOZW9KKZ5" hidden="1">#REF!</definedName>
    <definedName name="BEx1LDMB9RW982DUILM2WPT5VWQ3" hidden="1">#REF!</definedName>
    <definedName name="BEx1LFF2UQ13XL4X1I2WBD73NZ21" hidden="1">#REF!</definedName>
    <definedName name="BEx1LKTB33LO23ACTADIVRY7ZNFC" hidden="1">#REF!</definedName>
    <definedName name="BEx1LQNKVZAXGSEPDAM8AWU2FHHJ" hidden="1">#REF!</definedName>
    <definedName name="BEx1LRPGDQCOEMW8YT80J1XCDCIV" hidden="1">#REF!</definedName>
    <definedName name="BEx1LRUSJW4JG54X07QWD9R27WV9" hidden="1">#REF!</definedName>
    <definedName name="BEx1M1WBK5T0LP1AK2JYV6W87ID6" hidden="1">#REF!</definedName>
    <definedName name="BEx1M51HHDYGIT8PON7U8ICL2S95" hidden="1">#REF!</definedName>
    <definedName name="BEx1MP4FWKV0QYXE13PX9JSNA270" hidden="1">#REF!</definedName>
    <definedName name="BEx1MSV791FSS4CZQKG04NHT3F79" hidden="1">#REF!</definedName>
    <definedName name="BEx1MTRKKVCHOZ0YGID6HZ49LJTO" hidden="1">#REF!</definedName>
    <definedName name="BEx1N3CUJ3UX61X38ZAJVPEN4KMC" hidden="1">#REF!</definedName>
    <definedName name="BEx1N5R5IJ3CG6CL344F5KWPINEO" hidden="1">#REF!</definedName>
    <definedName name="BEx1NFCFVPBS7XURQ8Y0BZEGPBVP" hidden="1">#REF!</definedName>
    <definedName name="BEx1NM34KQTO1LDNSAFD1L82UZFG" hidden="1">#REF!</definedName>
    <definedName name="BEx1NO6TXZVOGCUWCCRTXRXWW0XL" hidden="1">#REF!</definedName>
    <definedName name="BEx1NS8EU5P9FQV3S0WRTXI5L361" hidden="1">#REF!</definedName>
    <definedName name="BEx1NUBX5VUYZFKQH69FN6BTLWCR" hidden="1">#REF!</definedName>
    <definedName name="BEx1NZ4K1L8UON80Y2A4RASKWGNP" hidden="1">#REF!</definedName>
    <definedName name="BEx1O24FB2CPATAGE3T7L1NBQQO1" hidden="1">#REF!</definedName>
    <definedName name="BEx1OLAZ915OGYWP0QP1QQWDLCRX" hidden="1">#REF!</definedName>
    <definedName name="BEx1OO5ER042IS6IC4TLDI75JNVH" hidden="1">#REF!</definedName>
    <definedName name="BEx1OTE54CBSUT8FWKRALEDCUWN4" hidden="1">#REF!</definedName>
    <definedName name="BEx1OVSMPADTX95QUOX34KZQ8EDY" hidden="1">#REF!</definedName>
    <definedName name="BEx1OWJJ0DP4628GCVVRQ9X0DRHQ" hidden="1">#REF!</definedName>
    <definedName name="BEx1OX544IO9FQJI7YYQGZCEHB3O" hidden="1">#REF!</definedName>
    <definedName name="BEx1OY6SVEUT2EQ26P7EKEND342G" hidden="1">#REF!</definedName>
    <definedName name="BEx1OYN1LPIPI12O9G6F7QAOS9T4" hidden="1">#REF!</definedName>
    <definedName name="BEx1P1HHKJA799O3YZXQAX6KFH58" hidden="1">#REF!</definedName>
    <definedName name="BEx1P34W467WGPOXPK292QFJIPHJ" hidden="1">#REF!</definedName>
    <definedName name="BEx1P76FRYAB1BWA5RJS4KOB3G9I" hidden="1">#REF!</definedName>
    <definedName name="BEx1P7S1J4TKGVJ43C2Q2R3M9WRB" hidden="1">#REF!</definedName>
    <definedName name="BEx1P8OF6WY3IH8SO71KQOU83V3Y" hidden="1">#REF!</definedName>
    <definedName name="BEx1PA11BLPVZM8RC5BL46WX8YB5" hidden="1">#REF!</definedName>
    <definedName name="BEx1PAMMMZTO2BTR6YLZ9ASMPS4N" hidden="1">#REF!</definedName>
    <definedName name="BEx1PBZ4BEFIPGMQXT9T8S4PZ2IM" hidden="1">#REF!</definedName>
    <definedName name="BEx1PJMAAUI73DAR3XUON2UMXTBS" hidden="1">#REF!</definedName>
    <definedName name="BEx1PLF2CFSXBZPVI6CJ534EIJDN" hidden="1">#REF!</definedName>
    <definedName name="BEx1PMWZB2DO6EM9BKLUICZJ65HD" hidden="1">#REF!</definedName>
    <definedName name="BEx1PU3X6U0EVLY9569KVBPAH7XU" hidden="1">#REF!</definedName>
    <definedName name="BEx1Q9OV5AOW28OUGRFCD3ZFVWC3" hidden="1">#REF!</definedName>
    <definedName name="BEx1QA54J2A4I7IBQR19BTY28ZMR" hidden="1">#REF!</definedName>
    <definedName name="BEx1QD50TNYYZ6YO943BWHPB9UD9" hidden="1">#REF!</definedName>
    <definedName name="BEx1QMQAHG3KQUK59DVM68SWKZIZ" hidden="1">#REF!</definedName>
    <definedName name="BEx1R9YFKJCMSEST8OVCAO5E47FO" hidden="1">#REF!</definedName>
    <definedName name="BEx1RBGC06B3T52OIC0EQ1KGVP1I" hidden="1">#REF!</definedName>
    <definedName name="BEx1RRC7X4NI1CU4EO5XYE2GVARJ" hidden="1">#REF!</definedName>
    <definedName name="BEx1RZA1NCGT832L7EMR7GMF588W" hidden="1">#REF!</definedName>
    <definedName name="BEx1S0XGIPUSZQUCSGWSK10GKW7Y" hidden="1">#REF!</definedName>
    <definedName name="BEx1S5VFNKIXHTTCWSV60UC50EZ8" hidden="1">#REF!</definedName>
    <definedName name="BEx1SK3U02H0RGKEYXW7ZMCEOF3V" hidden="1">#REF!</definedName>
    <definedName name="BEx1SSNEZINBJT29QVS62VS1THT4" hidden="1">#REF!</definedName>
    <definedName name="BEx1SVNCHNANBJIDIQVB8AFK4HAN" hidden="1">#REF!</definedName>
    <definedName name="BEx1SY74DYVEPAQ9TGGGXKJA025O" hidden="1">#REF!</definedName>
    <definedName name="BEx1TJ0WLS9O7KNSGIPWTYHDYI1D" hidden="1">#REF!</definedName>
    <definedName name="BEx1TUPQAYGAI13ZC7FU1FJXFAPM" hidden="1">#REF!</definedName>
    <definedName name="BEx1TY0F9W7EOF31FZXITWEYBSRT" hidden="1">#REF!</definedName>
    <definedName name="BEx1U7WFO8OZKB1EBF4H386JW91L" hidden="1">#REF!</definedName>
    <definedName name="BEx1U87938YR9N6HYI24KVBKLOS3" hidden="1">#REF!</definedName>
    <definedName name="BEx1U9P6VQWSVRICLZR9DYRMN61U" hidden="1">#REF!</definedName>
    <definedName name="BEx1UESH4KDWHYESQU2IE55RS3LI" hidden="1">#REF!</definedName>
    <definedName name="BEx1UI8N9KTCPSOJ7RDW0T8UEBNP" hidden="1">#REF!</definedName>
    <definedName name="BEx1UML0HHJFHA5TBOYQ24I3RV1W" hidden="1">#REF!</definedName>
    <definedName name="BEx1UO8ENOJNYCNX5Z95TBIJ3MKP" hidden="1">#REF!</definedName>
    <definedName name="BEx1UUDIQPZ23XQ79GUL0RAWRSCK" hidden="1">#REF!</definedName>
    <definedName name="BEx1V67SEV778NVW68J8W5SND1J7" hidden="1">#REF!</definedName>
    <definedName name="BEx1VIY9SQLRESD11CC4PHYT0XSG" hidden="1">#REF!</definedName>
    <definedName name="BEx1W3170EJU6QEJR4F8E2ULUU2U" hidden="1">#REF!</definedName>
    <definedName name="BEx1WC67EH10SC38QWX3WEA5KH3A" hidden="1">#REF!</definedName>
    <definedName name="BEx1WDTMC6W73PJPTY0JYLKOA883" hidden="1">#REF!</definedName>
    <definedName name="BEx1WGYTKZZIPM1577W5FEYKFH3V" hidden="1">#REF!</definedName>
    <definedName name="BEx1WHPURIV3D3PTJJ359H1OP7ZV" hidden="1">#REF!</definedName>
    <definedName name="BEx1WLBBR45RLDQX9FCLJWUUQX5R" hidden="1">#REF!</definedName>
    <definedName name="BEx1WLWY2CR1WRD694JJSWSDFAIR" hidden="1">#REF!</definedName>
    <definedName name="BEx1WMD1LWPWRIK6GGAJRJAHJM8I" hidden="1">#REF!</definedName>
    <definedName name="BEx1WR0D41MR174LBF3P9E3K0J51" hidden="1">#REF!</definedName>
    <definedName name="BEx1WT3VU2F7OSUQZHBIV4KTTFJ4" hidden="1">#REF!</definedName>
    <definedName name="BEx1WUB1FAS5PHU33TJ60SUHR618" hidden="1">#REF!</definedName>
    <definedName name="BEx1WX04G0INSPPG9NTNR3DYR6PZ" hidden="1">#REF!</definedName>
    <definedName name="BEx1X3LHU9DPG01VWX2IF65TRATF" hidden="1">#REF!</definedName>
    <definedName name="BEx1XFL3ISYW3FU1DQ3US0DYA8NQ" hidden="1">#REF!</definedName>
    <definedName name="BEx1XK8AAMO0AH0Z1OUKW30CA7EQ" hidden="1">#REF!</definedName>
    <definedName name="BEx1XL4MZ7C80495GHQRWOBS16PQ" hidden="1">#REF!</definedName>
    <definedName name="BEx1Y2IGS2K95E1M51PEF9KJZ0KB" hidden="1">#REF!</definedName>
    <definedName name="BEx1Y3PKK83X2FN9SAALFHOWKMRQ" hidden="1">#REF!</definedName>
    <definedName name="BEx1YL3DJ7Y4AZ01ERCOGW0FJ26T" hidden="1">#REF!</definedName>
    <definedName name="BEx1Z2RYHSVD1H37817SN93VMURZ" hidden="1">#REF!</definedName>
    <definedName name="BEx3AMAKWI6458B67VKZO56MCNJW" hidden="1">#REF!</definedName>
    <definedName name="BEx3AOOVM42G82TNF53W0EKXLUSI" hidden="1">#REF!</definedName>
    <definedName name="BEx3AZH9W4SUFCAHNDOQ728R9V4L" hidden="1">#REF!</definedName>
    <definedName name="BEx3BNR9ES4KY7Q1DK83KC5NDGL8" hidden="1">#REF!</definedName>
    <definedName name="BEx3BQR5VZXNQ4H949ORM8ESU3B3" hidden="1">#REF!</definedName>
    <definedName name="BEx3BTLL3ASJN134DLEQTQM70VZM" hidden="1">#REF!</definedName>
    <definedName name="BEx3BW5CTV0DJU5AQS3ZQFK2VLF3" hidden="1">#REF!</definedName>
    <definedName name="BEx3BYP0FG369M7G3JEFLMMXAKTS" hidden="1">#REF!</definedName>
    <definedName name="BEx3C2QR0WUD19QSVO8EMIPNQJKH" hidden="1">#REF!</definedName>
    <definedName name="BEx3CKFCCPZZ6ROLAT5C1DZNIC1U" hidden="1">#REF!</definedName>
    <definedName name="BEx3CO0SVO4WLH0DO43DCHYDTH1P" hidden="1">#REF!</definedName>
    <definedName name="BEx3CPDAEBC12450MVHX6S78ILBS" hidden="1">#REF!</definedName>
    <definedName name="BEx3CQ9OQ7E1YH93NADGWWEH0HD5" hidden="1">#REF!</definedName>
    <definedName name="BEx3D9G6QTSPF9UYI4X0XY0VE896" hidden="1">#REF!</definedName>
    <definedName name="BEx3DCQU9PBRXIMLO62KS5RLH447" hidden="1">#REF!</definedName>
    <definedName name="BEx3DQ8EH7C7L4XQAOL3NRRVRRT3" hidden="1">#REF!</definedName>
    <definedName name="BEx3EF99FD6QNNCNOKDEE67JHTUJ" hidden="1">#REF!</definedName>
    <definedName name="BEx3EGLXG4AU8GXIFP26DZ61E6EP" hidden="1">#REF!</definedName>
    <definedName name="BEx3EHCSERZ2O2OAG8Y95UPG2IY9" hidden="1">#REF!</definedName>
    <definedName name="BEx3EJR3TCJDYS7ZXNDS5N9KTGIK" hidden="1">#REF!</definedName>
    <definedName name="BEx3ELJTTBS6P05CNISMGOJOA60V" hidden="1">#REF!</definedName>
    <definedName name="BEx3EQSLJBDDJRHNX19PBFCKNY2I" hidden="1">#REF!</definedName>
    <definedName name="BEx3EUUAX947Q5N6MY6W0KSNY78Y" hidden="1">#REF!</definedName>
    <definedName name="BEx3F3OJYKFH63TY4TBS69H5CI8M" hidden="1">#REF!</definedName>
    <definedName name="BEx3FHMD1P5XBCH23ZKIFO6ZTCNB" hidden="1">#REF!</definedName>
    <definedName name="BEx3FI2G3YYIACQHXNXEA15M8ZK5" hidden="1">#REF!</definedName>
    <definedName name="BEx3FJ9MHSLDK8W91GO85FX1GX57" hidden="1">#REF!</definedName>
    <definedName name="BEx3FR251HFU7A33PU01SJUENL2B" hidden="1">#REF!</definedName>
    <definedName name="BEx3FX7EJL47JSLSWP3EOC265WAE" hidden="1">#REF!</definedName>
    <definedName name="BEx3G201R8NLJ6FIHO2QS0SW9QVV" hidden="1">#REF!</definedName>
    <definedName name="BEx3G2LL2II66XY5YCDPG4JE13A3" hidden="1">#REF!</definedName>
    <definedName name="BEx3G2WA0DTYY9D8AGHHOBTPE2B2" hidden="1">#REF!</definedName>
    <definedName name="BEx3GCXR6IAS0B6WJ03GJVH7CO52" hidden="1">#REF!</definedName>
    <definedName name="BEx3GEVV18SEQDI1JGY7EN6D1GT1" hidden="1">#REF!</definedName>
    <definedName name="BEx3GKFH64MKQX61S7DYTZ15JCPY" hidden="1">#REF!</definedName>
    <definedName name="BEx3GMJ1Y6UU02DLRL0QXCEKDA6C" hidden="1">#REF!</definedName>
    <definedName name="BEx3GN4LY0135CBDIN1TU2UEODGF" hidden="1">#REF!</definedName>
    <definedName name="BEx3GPDH2AH4QKT4OOSN563XUHBD" hidden="1">#REF!</definedName>
    <definedName name="BEx3GRGZOH1A62SHC133FKNN9K23" hidden="1">#REF!</definedName>
    <definedName name="BEx3GS2LABKJSRV8GPZLJZVX7NMJ" hidden="1">#REF!</definedName>
    <definedName name="BEx3H05W7OEBR6W6YJKGD6W5M3I1" hidden="1">#REF!</definedName>
    <definedName name="BEx3H244GCME7ZDNAXG6ZSJ64ZRE" hidden="1">#REF!</definedName>
    <definedName name="BEx3H5UX2GZFZZT657YR76RHW5I6" hidden="1">#REF!</definedName>
    <definedName name="BEx3HACPKDZVUOS9WBDCCFJB46DK" hidden="1">#REF!</definedName>
    <definedName name="BEx3HMSEFOP6DBM4R97XA6B7NFG6" hidden="1">#REF!</definedName>
    <definedName name="BEx3HWJ5SQSD2CVCQNR183X44FR8" hidden="1">#REF!</definedName>
    <definedName name="BEx3I09YVXO0G4X7KGSA4WGORM35" hidden="1">#REF!</definedName>
    <definedName name="BEx3I3KN8WAL54AYYACGCUM43J9W" hidden="1">#REF!</definedName>
    <definedName name="BEx3ICF1GY8HQEBIU9S43PDJ90BX" hidden="1">#REF!</definedName>
    <definedName name="BEx3IYAH2DEBFWO8F94H4MXE3RLY" hidden="1">#REF!</definedName>
    <definedName name="BEx3IZSG3932LSWHR5YV78IVRPCK" hidden="1">#REF!</definedName>
    <definedName name="BEx3IZXXSYEW50379N2EAFWO8DZV" hidden="1">#REF!</definedName>
    <definedName name="BEx3J1VZVGTKT4ATPO9O5JCSFTTR" hidden="1">#REF!</definedName>
    <definedName name="BEx3JC2TY7JNAAC3L7QHVPQXLGQ8" hidden="1">#REF!</definedName>
    <definedName name="BEx3JMF5D7ODCJ7THAJTC1GFSG95" hidden="1">#REF!</definedName>
    <definedName name="BEx3JX23SYDIGOGM4Y0CQFBW8ZBV" hidden="1">#REF!</definedName>
    <definedName name="BEx3JXCXCVBZJGV5VEG9MJEI01AL" hidden="1">#REF!</definedName>
    <definedName name="BEx3JYK2N7X59TPJSKYZ77ENY8SS" hidden="1">#REF!</definedName>
    <definedName name="BEx3K13PSDK50JLCLD0GX8L4TWAH" hidden="1">#REF!</definedName>
    <definedName name="BEx3K4EII7GU1CG0BN7UL15M6J8Z" hidden="1">#REF!</definedName>
    <definedName name="BEx3K4ZXQUQ2KYZF74B84SO48XMW" hidden="1">#REF!</definedName>
    <definedName name="BEx3KEFXUCVNVPH7KSEGAZYX13B5" hidden="1">#REF!</definedName>
    <definedName name="BEx3KFXUAF6YXAA47B7Q6X9B3VGB" hidden="1">#REF!</definedName>
    <definedName name="BEx3KIXQYOGMPK4WJJAVBRX4NR28" hidden="1">#REF!</definedName>
    <definedName name="BEx3KJOMVOSFZVJUL3GKCNP6DQDS" hidden="1">#REF!</definedName>
    <definedName name="BEx3KP2VRBMORK0QEAZUYCXL3DHJ" hidden="1">#REF!</definedName>
    <definedName name="BEx3L4IN3LI4C26SITKTGAH27CDU" hidden="1">#REF!</definedName>
    <definedName name="BEx3L4YQ0J7ZU0M5QM6YIPCEYC9K" hidden="1">#REF!</definedName>
    <definedName name="BEx3L60DJOR7NQN42G7YSAODP1EX" hidden="1">#REF!</definedName>
    <definedName name="BEx3L7D0PI38HWZ7VADU16C9E33D" hidden="1">#REF!</definedName>
    <definedName name="BEx3LANPY1HT49TAH98H4B9RC1D4" hidden="1">#REF!</definedName>
    <definedName name="BEx3LM1PR4Y7KINKMTMKR984GX8Q" hidden="1">#REF!</definedName>
    <definedName name="BEx3LM1PWWC9WH0R5TX5K06V559U" hidden="1">#REF!</definedName>
    <definedName name="BEx3LPCEZ1C0XEKNCM3YT09JWCUO" hidden="1">#REF!</definedName>
    <definedName name="BEx3LSXW33WR1ECIMRYUPFBJXGGH" hidden="1">#REF!</definedName>
    <definedName name="BEx3M1MR1K1NQD03H74BFWOK4MWQ" hidden="1">#REF!</definedName>
    <definedName name="BEx3M4H77MYUKOOD31H9F80NMVK8" hidden="1">#REF!</definedName>
    <definedName name="BEx3M9VFX329PZWYC4DMZ6P3W9R2" hidden="1">#REF!</definedName>
    <definedName name="BEx3MCQ0VEBV0CZXDS505L38EQ8N" hidden="1">#REF!</definedName>
    <definedName name="BEx3MEYV5LQY0BAL7V3CFAFVOM3T" hidden="1">#REF!</definedName>
    <definedName name="BEx3MF9LX8G8DXGARRYNTDH542WG" hidden="1">#REF!</definedName>
    <definedName name="BEx3MREOFWJQEYMCMBL7ZE06NBN6" hidden="1">#REF!</definedName>
    <definedName name="BEx3MSGD8I6KBFD4XFWYGH3DKUK3" hidden="1">#REF!</definedName>
    <definedName name="BEx3NDQFYEWZAUGWFMGT2R7E7RBT" hidden="1">#REF!</definedName>
    <definedName name="BEx3NGQBX2HEDKOCDX0TX1TGBB3P" hidden="1">#REF!</definedName>
    <definedName name="BEx3NLIZ7PHF2XE59ECZ3MD04ZG1" hidden="1">#REF!</definedName>
    <definedName name="BEx3NMQ4BVC94728AUM7CCX7UHTU" hidden="1">#REF!</definedName>
    <definedName name="BEx3NR2I4OUFP3Z2QZEDU2PIFIDI" hidden="1">#REF!</definedName>
    <definedName name="BEx3O19B8FTTAPVT5DZXQGQXWFR8" hidden="1">#REF!</definedName>
    <definedName name="BEx3O85IKWARA6NCJOLRBRJFMEWW" hidden="1">#REF!</definedName>
    <definedName name="BEx3OJZSCGFRW7SVGBFI0X9DNVMM" hidden="1">#REF!</definedName>
    <definedName name="BEx3ORSBUXAF21MKEY90YJV9AY9A" hidden="1">#REF!</definedName>
    <definedName name="BEx3OUS0N576NJN078Y1BWUWQK6B" hidden="1">#REF!</definedName>
    <definedName name="BEx3OV8BH6PYNZT7C246LOAU9SVX" hidden="1">#REF!</definedName>
    <definedName name="BEx3OXRYJZUEY6E72UJU0PHLMYAR" hidden="1">#REF!</definedName>
    <definedName name="BEx3P3RP5PYI4BJVYGNU1V7KT5EH" hidden="1">#REF!</definedName>
    <definedName name="BEx3P59TTRSGQY888P5C1O7M2PQT" hidden="1">#REF!</definedName>
    <definedName name="BEx3PDNRRNKD5GOUBUQFXAHIXLD9" hidden="1">#REF!</definedName>
    <definedName name="BEx3PDT8GNPWLLN02IH1XPV90XYK" hidden="1">#REF!</definedName>
    <definedName name="BEx3PKEMDW8KZEP11IL927C5O7I2" hidden="1">#REF!</definedName>
    <definedName name="BEx3PKJZ1Z7L9S6KV8KXVS6B2FX4" hidden="1">#REF!</definedName>
    <definedName name="BEx3PMNG53Z5HY138H99QOMTX8W3" hidden="1">#REF!</definedName>
    <definedName name="BEx3PP1RRSFZ8UC0JC9R91W6LNKW" hidden="1">#REF!</definedName>
    <definedName name="BEx3PRQW017D7T1X732WDV7L1KP8" hidden="1">#REF!</definedName>
    <definedName name="BEx3PVXYZC8WB9ZJE7OCKUXZ46EA" hidden="1">#REF!</definedName>
    <definedName name="BEx3Q0VWPU5EQECK7MQ47TYJ3SWW" hidden="1">#REF!</definedName>
    <definedName name="BEx3Q7BZ9PUXK2RLIOFSIS9AHU1B" hidden="1">#REF!</definedName>
    <definedName name="BEx3Q8J42S9VU6EAN2Y28MR6DF88" hidden="1">#REF!</definedName>
    <definedName name="BEx3QCFD2TBUF95ZN83Q7JPV97FK" hidden="1">#REF!</definedName>
    <definedName name="BEx3QEDFOYFY5NBTININ5W4RLD4Q" hidden="1">#REF!</definedName>
    <definedName name="BEx3QIKJ3U962US1Q564NZDLU8LD" hidden="1">#REF!</definedName>
    <definedName name="BEx3QLF3RHHBNUFLUWEROBZDF1U4" hidden="1">#REF!</definedName>
    <definedName name="BEx3QR9D45DHW50VQ7Y3Q1AXPOB9" hidden="1">#REF!</definedName>
    <definedName name="BEx3QSWT2S5KWG6U2V9711IYDQBM" hidden="1">#REF!</definedName>
    <definedName name="BEx3QVGG7Q2X4HZHJAM35A8T3VR7" hidden="1">#REF!</definedName>
    <definedName name="BEx3R0JUB9YN8PHPPQTAMIT1IHWK" hidden="1">#REF!</definedName>
    <definedName name="BEx3R81NFRO7M81VHVKOBFT0QBIL" hidden="1">#REF!</definedName>
    <definedName name="BEx3RHC2ZD5UFS6QD4OPFCNNMWH1" hidden="1">#REF!</definedName>
    <definedName name="BEx3RQ10QIWBAPHALAA91BUUCM2X" hidden="1">#REF!</definedName>
    <definedName name="BEx3RV4E1WT43SZBUN09RTB8EK1O" hidden="1">#REF!</definedName>
    <definedName name="BEx3RXYU0QLFXSFTM5EB20GD03W5" hidden="1">#REF!</definedName>
    <definedName name="BEx3RYKLC3QQO3XTUN7BEW2AQL98" hidden="1">#REF!</definedName>
    <definedName name="BEx3S37QNFSKW3DGRH5YVVEZLJI7" hidden="1">#REF!</definedName>
    <definedName name="BEx3SICJ45BYT6FHBER86PJT25FC" hidden="1">#REF!</definedName>
    <definedName name="BEx3SMUCMJVGQ2H4EHQI5ZFHEF0P" hidden="1">#REF!</definedName>
    <definedName name="BEx3SN56F03CPDRDA7LZ763V0N4I" hidden="1">#REF!</definedName>
    <definedName name="BEx3SPE6N1ORXPRCDL3JPZD73Z9F" hidden="1">#REF!</definedName>
    <definedName name="BEx3T29ZTULQE0OMSMWUMZDU9ZZ0" hidden="1">#REF!</definedName>
    <definedName name="BEx3T6MJ1QDJ929WMUDVZ0O3UW0Y" hidden="1">#REF!</definedName>
    <definedName name="BEx3TD7WH1NN1OH0MRS4T8ENRU32" hidden="1">#REF!</definedName>
    <definedName name="BEx3TPCSI16OAB2L9M9IULQMQ9J9" hidden="1">#REF!</definedName>
    <definedName name="BEx3TQ3SFJB2WTCV0OXDE56FB46K" hidden="1">#REF!</definedName>
    <definedName name="BEx3TX59M3456DDBXWFJ8X2TU37A" hidden="1">#REF!</definedName>
    <definedName name="BEx3U2UBY80GPGSTYFGI6F8TPKCV" hidden="1">#REF!</definedName>
    <definedName name="BEx3U64YUOZ419BAJS2W78UMATAW" hidden="1">#REF!</definedName>
    <definedName name="BEx3U94WCEA5DKMWBEX1GU0LKYG2" hidden="1">#REF!</definedName>
    <definedName name="BEx3U9VZ8SQVYS6ZA038J7AP7ZGW" hidden="1">#REF!</definedName>
    <definedName name="BEx3UIQ5WRJBGNTFCCLOR4N7B1OQ" hidden="1">#REF!</definedName>
    <definedName name="BEx3UJMIX2NUSSWGMSI25A5DM4CH" hidden="1">#REF!</definedName>
    <definedName name="BEx3UKIX0UULWP3BZA8VT2SQ8WI7" hidden="1">#REF!</definedName>
    <definedName name="BEx3UKOCOQG7S1YQ436S997K1KWV" hidden="1">#REF!</definedName>
    <definedName name="BEx3UNISOEXF3OFHT2BUA6P9RBIJ" hidden="1">#REF!</definedName>
    <definedName name="BEx3UYM19VIXLA0EU7LB9NHA77PB" hidden="1">#REF!</definedName>
    <definedName name="BEx3VML7CG70HPISMVYIUEN3711Q" hidden="1">#REF!</definedName>
    <definedName name="BEx56ZID5H04P9AIYLP1OASFGV56" hidden="1">#REF!</definedName>
    <definedName name="BEx57ROM8UIFKV5C1BOZWSQQLESO" hidden="1">#REF!</definedName>
    <definedName name="BEx587EYSS57E3PI8DT973HLJM9E" hidden="1">#REF!</definedName>
    <definedName name="BEx587KFQ3VKCOCY1SA5F24PQGUI" hidden="1">#REF!</definedName>
    <definedName name="BEx58O780PQ05NF0Z1SKKRB3N099" hidden="1">#REF!</definedName>
    <definedName name="BEx58W57CTL8HFK3U7ZRFYZR6MXE" hidden="1">#REF!</definedName>
    <definedName name="BEx58XHO7ZULLF2EUD7YIS0MGQJ5" hidden="1">#REF!</definedName>
    <definedName name="BEx58ZAFNTMGBNDH52VUYXLRJO7P" hidden="1">#REF!</definedName>
    <definedName name="BEx58ZW0HAIGIPEX9CVA1PQQTR6X" hidden="1">#REF!</definedName>
    <definedName name="BEx593SAFVYKW7V61D9COEZJXDA7" hidden="1">#REF!</definedName>
    <definedName name="BEx59BA1KH3RG6K1LHL7YS2VB79N" hidden="1">#REF!</definedName>
    <definedName name="BEx59DDIU0AMFOY94NSP1ULST8JD" hidden="1">#REF!</definedName>
    <definedName name="BEx59E9WABJP2TN71QAIKK79HPK9" hidden="1">#REF!</definedName>
    <definedName name="BEx59F0T17A80RNLNSZNFX8NAO8Y" hidden="1">#REF!</definedName>
    <definedName name="BEx59P7MAPNU129ZTC5H3EH892G1" hidden="1">#REF!</definedName>
    <definedName name="BEx5A11WZRQSIE089QE119AOX9ZG" hidden="1">#REF!</definedName>
    <definedName name="BEx5A7CIGCOTHJKHGUBDZG91JGPZ" hidden="1">#REF!</definedName>
    <definedName name="BEx5A8UFLT2SWVSG5COFA9B8P376" hidden="1">#REF!</definedName>
    <definedName name="BEx5ABUBK8WJV1WILGYU9A7CO0KI" hidden="1">#REF!</definedName>
    <definedName name="BEx5AFFTN3IXIBHDKM0FYC4OFL1S" hidden="1">#REF!</definedName>
    <definedName name="BEx5AOFIO8KVRHIZ1RII337AA8ML" hidden="1">#REF!</definedName>
    <definedName name="BEx5APRZ66L5BWHFE8E4YYNEDTI4" hidden="1">#REF!</definedName>
    <definedName name="BEx5AQJ1Z64KY10P8ZF1JKJUFEGN" hidden="1">#REF!</definedName>
    <definedName name="BEx5AY62R0TL82VHXE37SCZCINQC" hidden="1">#REF!</definedName>
    <definedName name="BEx5B0PV1FCOUSHWQTY94AO0B8P0" hidden="1">#REF!</definedName>
    <definedName name="BEx5B4RHHX0J1BF2FZKEA0SPP29O" hidden="1">#REF!</definedName>
    <definedName name="BEx5B5YMSWP0OVI5CIQRP5V18D0C" hidden="1">#REF!</definedName>
    <definedName name="BEx5B825RW35M5H0UB2IZGGRS4ER" hidden="1">#REF!</definedName>
    <definedName name="BEx5BAWPMY0TL684WDXX6KKJLRCN" hidden="1">#REF!</definedName>
    <definedName name="BEx5BBCUOWR6J9MZS2ML5XB0X7MW" hidden="1">#REF!</definedName>
    <definedName name="BEx5BBI61U4Y65GD0ARMTALPP7SJ" hidden="1">#REF!</definedName>
    <definedName name="BEx5BDR56MEV4IHY6CIH2SVNG1UB" hidden="1">#REF!</definedName>
    <definedName name="BEx5BESZC5H329SKHGJOHZFILYJJ" hidden="1">#REF!</definedName>
    <definedName name="BEx5BHSQ42B50IU1TEQFUXFX9XQD" hidden="1">#REF!</definedName>
    <definedName name="BEx5BKSM4UN4C1DM3EYKM79MRC5K" hidden="1">#REF!</definedName>
    <definedName name="BEx5BNN8NPH9KVOBARB9CDD9WLB6" hidden="1">#REF!</definedName>
    <definedName name="BEx5BPLEZ8XY6S89R7AZQSKLT4HK" hidden="1">#REF!</definedName>
    <definedName name="BEx5BYFMZ80TDDN2EZO8CF39AIAC" hidden="1">#REF!</definedName>
    <definedName name="BEx5C2BWFW6SHZBFDEISKGXHZCQW" hidden="1">#REF!</definedName>
    <definedName name="BEx5C44NK782B81CBGQUDS6Z8MV9" hidden="1">#REF!</definedName>
    <definedName name="BEx5C49ZFH8TO9ZU55729C3F7XG7" hidden="1">#REF!</definedName>
    <definedName name="BEx5C8GZQK13G60ZM70P63I5OS0L" hidden="1">#REF!</definedName>
    <definedName name="BEx5CAPTVN2NBT3UOMA1UFAL1C2R" hidden="1">#REF!</definedName>
    <definedName name="BEx5CEM3SYF9XP0ZZVE0GEPCLV3F" hidden="1">#REF!</definedName>
    <definedName name="BEx5CFYQ0F1Z6P8SCVJ0I3UPVFE4" hidden="1">#REF!</definedName>
    <definedName name="BEx5CPEKNSJORIPFQC2E1LTRYY8L" hidden="1">#REF!</definedName>
    <definedName name="BEx5CSUOL05D8PAM2TRDA9VRJT1O" hidden="1">#REF!</definedName>
    <definedName name="BEx5CUNFOO4YDFJ22HCMI2QKIGKM" hidden="1">#REF!</definedName>
    <definedName name="BEx5D01O3G6BXWXT7MZEVS1F4TE9" hidden="1">#REF!</definedName>
    <definedName name="BEx5D3HO5XE85AN0NGALZ4K4GE8J" hidden="1">#REF!</definedName>
    <definedName name="BEx5D8L47OF0WHBPFWXGZINZWUBZ" hidden="1">#REF!</definedName>
    <definedName name="BEx5DAJAHQ2SKUPCKSCR3PYML67L" hidden="1">#REF!</definedName>
    <definedName name="BEx5DC18JM1KJCV44PF18E0LNRKA" hidden="1">#REF!</definedName>
    <definedName name="BEx5DFH8EU3RCPUOTFY8S9G8SBCG" hidden="1">#REF!</definedName>
    <definedName name="BEx5DJIZBTNS011R9IIG2OQ2L6ZX" hidden="1">#REF!</definedName>
    <definedName name="BEx5DS2EKWFPC2UWI1W1QESX9QP5" hidden="1">#REF!</definedName>
    <definedName name="BEx5E123OLO9WQUOIRIDJ967KAGK" hidden="1">#REF!</definedName>
    <definedName name="BEx5E2UU5NES6W779W2OZTZOB4O7" hidden="1">#REF!</definedName>
    <definedName name="BEx5ELFT92WAQN3NW8COIMQHUL91" hidden="1">#REF!</definedName>
    <definedName name="BEx5ELQL9B0VR6UT18KP11DHOTFX" hidden="1">#REF!</definedName>
    <definedName name="BEx5ER4TJTFPN7IB1MNEB1ZFR5M6" hidden="1">#REF!</definedName>
    <definedName name="BEx5EYXB2LDMI4FLC3QFAOXC0FZ3" hidden="1">#REF!</definedName>
    <definedName name="BEx5F6V72QTCK7O39Y59R0EVM6CW" hidden="1">#REF!</definedName>
    <definedName name="BEx5FGLQVACD5F5YZG4DGSCHCGO2" hidden="1">#REF!</definedName>
    <definedName name="BEx5FHCTE8VTJEF7IK189AVLNYSY" hidden="1">#REF!</definedName>
    <definedName name="BEx5FLJWHLW3BTZILDPN5NMA449V" hidden="1">#REF!</definedName>
    <definedName name="BEx5FNI2O10YN2SI1NO4X5GP3GTF" hidden="1">#REF!</definedName>
    <definedName name="BEx5FO8YRFSZCG3L608EHIHIHFY4" hidden="1">#REF!</definedName>
    <definedName name="BEx5FQNA6V4CNYSH013K45RI4BCV" hidden="1">#REF!</definedName>
    <definedName name="BEx5FVQPPEU32CPNV9RRQ9MNLLVE" hidden="1">#REF!</definedName>
    <definedName name="BEx5G08KGMG5X2AQKDGPFYG5GH94" hidden="1">#REF!</definedName>
    <definedName name="BEx5G1A8TFN4C4QII35U9DKYNIS8" hidden="1">#REF!</definedName>
    <definedName name="BEx5G1L0QO91KEPDMV1D8OT4BT73" hidden="1">#REF!</definedName>
    <definedName name="BEx5G1QHX69GFUYHUZA5X74MTDMR" hidden="1">#REF!</definedName>
    <definedName name="BEx5G5S2C9JRD28ZQMMQLCBHWOHB" hidden="1">#REF!</definedName>
    <definedName name="BEx5G7KU3EGZQSYN2YNML8EW8NDC" hidden="1">#REF!</definedName>
    <definedName name="BEx5G86DZL1VYUX6KWODAP3WFAWP" hidden="1">#REF!</definedName>
    <definedName name="BEx5G8BV2GIOCM3C7IUFK8L04A6M" hidden="1">#REF!</definedName>
    <definedName name="BEx5GID9MVBUPFFT9M8K8B5MO9NV" hidden="1">#REF!</definedName>
    <definedName name="BEx5GN0EWA9SCQDPQ7NTUQH82QVK" hidden="1">#REF!</definedName>
    <definedName name="BEx5GNBCU4WZ74I0UXFL9ZG2XSGJ" hidden="1">#REF!</definedName>
    <definedName name="BEx5GUCTYC7QCWGWU5BTO7Y7HDZX" hidden="1">#REF!</definedName>
    <definedName name="BEx5GYUPJULJQ624TEESYFG1NFOH" hidden="1">#REF!</definedName>
    <definedName name="BEx5H0NEE0AIN5E2UHJ9J9ISU9N1" hidden="1">#REF!</definedName>
    <definedName name="BEx5H1UJSEUQM2K8QHQXO5THVHSO" hidden="1">#REF!</definedName>
    <definedName name="BEx5HAOT9XWUF7XIFRZZS8B9F5TZ" hidden="1">#REF!</definedName>
    <definedName name="BEx5HB534CO7TBSALKMD27WHMAQJ" hidden="1">#REF!</definedName>
    <definedName name="BEx5HE4XRF9BUY04MENWY9CHHN5H" hidden="1">#REF!</definedName>
    <definedName name="BEx5HFHMABAT0H9KKS754X4T304E" hidden="1">#REF!</definedName>
    <definedName name="BEx5HGDZ7MX1S3KNXLRL9WU565V4" hidden="1">#REF!</definedName>
    <definedName name="BEx5HJZ9FAVNZSSBTAYRPZDYM9NU" hidden="1">#REF!</definedName>
    <definedName name="BEx5HZ9JMKHNLFWLVUB1WP5B39BL" hidden="1">#REF!</definedName>
    <definedName name="BEx5I17QJ0PQ1OG1IMH69HMQWNEA" hidden="1">#REF!</definedName>
    <definedName name="BEx5I244LQHZTF3XI66J8705R9XX" hidden="1">#REF!</definedName>
    <definedName name="BEx5I8PBP4LIXDGID5BP0THLO0AQ" hidden="1">#REF!</definedName>
    <definedName name="BEx5I8USVUB3JP4S9OXGMZVMOQXR" hidden="1">#REF!</definedName>
    <definedName name="BEx5I9GDQSYIAL65UQNDMNFQCS9Y" hidden="1">#REF!</definedName>
    <definedName name="BEx5IBUPG9AWNW5PK7JGRGEJ4OLM" hidden="1">#REF!</definedName>
    <definedName name="BEx5IC06RVN8BSAEPREVKHKLCJ2L" hidden="1">#REF!</definedName>
    <definedName name="BEx5IGY4M04BPXSQF2J4GQYXF85O" hidden="1">#REF!</definedName>
    <definedName name="BEx5IWTZDCLZ5CCDG108STY04SAJ" hidden="1">#REF!</definedName>
    <definedName name="BEx5J0FFP1KS4NGY20AEJI8VREEA" hidden="1">#REF!</definedName>
    <definedName name="BEx5J1XE5FVWL6IJV6CWKPN24UBK" hidden="1">#REF!</definedName>
    <definedName name="BEx5JF3ZXLDIS8VNKDCY7ZI7H1CI" hidden="1">#REF!</definedName>
    <definedName name="BEx5JHCZJ8G6OOOW6EF3GABXKH6F" hidden="1">#REF!</definedName>
    <definedName name="BEx5JJB6W446THXQCRUKD3I7RKLP" hidden="1">#REF!</definedName>
    <definedName name="BEx5JNCT8Z7XSSPD5EMNAJELCU2V" hidden="1">#REF!</definedName>
    <definedName name="BEx5JQCNT9Y4RM306CHC8IPY3HBZ" hidden="1">#REF!</definedName>
    <definedName name="BEx5K08PYKE6JOKBYIB006TX619P" hidden="1">#REF!</definedName>
    <definedName name="BEx5K4W2S2K7M9V2M304KW93LK8Q" hidden="1">#REF!</definedName>
    <definedName name="BEx5K51DSERT1TR7B4A29R41W4NX" hidden="1">#REF!</definedName>
    <definedName name="BEx5KBBZ8KCEQK36ARG4ERYOFD4G" hidden="1">#REF!</definedName>
    <definedName name="BEx5KCOET0DYMY4VILOLGVBX7E3C" hidden="1">#REF!</definedName>
    <definedName name="BEx5KYER580I4T7WTLMUN7NLNP5K" hidden="1">#REF!</definedName>
    <definedName name="BEx5LHLB3M6K4ZKY2F42QBZT30ZH" hidden="1">#REF!</definedName>
    <definedName name="BEx5LKQJG40DO2JR1ZF6KD3PON9K" hidden="1">#REF!</definedName>
    <definedName name="BEx5LQA84QRPGAR4FLC7MCT3H9EN" hidden="1">#REF!</definedName>
    <definedName name="BEx5LRMNU3HXIE1BUMDHRU31F7JJ" hidden="1">#REF!</definedName>
    <definedName name="BEx5LSJ1LPUAX3ENSPECWPG4J7D1" hidden="1">#REF!</definedName>
    <definedName name="BEx5LTKQ8RQWJE4BC88OP928893U" hidden="1">#REF!</definedName>
    <definedName name="BEx5M4D4KHXU4JXKDEHZZNRG7NRA" hidden="1">#REF!</definedName>
    <definedName name="BEx5MB9BR71LZDG7XXQ2EO58JC5F" hidden="1">#REF!</definedName>
    <definedName name="BEx5MHEF05EVRV5DPTG4KMPWZSUS" hidden="1">#REF!</definedName>
    <definedName name="BEx5MLQZM68YQSKARVWTTPINFQ2C" hidden="1">#REF!</definedName>
    <definedName name="BEx5MMCJMU7FOOWUCW9EA13B7V5F" hidden="1">#REF!</definedName>
    <definedName name="BEx5MVXTKNBXHNWTL43C670E4KXC" hidden="1">#REF!</definedName>
    <definedName name="BEx5MWZGZ3VRB5418C2RNF9H17BQ" hidden="1">#REF!</definedName>
    <definedName name="BEx5MX4YD2QV39W04QH9C6AOA0FB" hidden="1">#REF!</definedName>
    <definedName name="BEx5N3A8LULD7YBJH5J83X27PZSW" hidden="1">#REF!</definedName>
    <definedName name="BEx5N4XI4PWB1W9PMZ4O5R0HWTYD" hidden="1">#REF!</definedName>
    <definedName name="BEx5N8DH1SY888WI2GZ2D6E9XCXB" hidden="1">#REF!</definedName>
    <definedName name="BEx5NA68N6FJFX9UJXK4M14U487F" hidden="1">#REF!</definedName>
    <definedName name="BEx5NIKBG2GDJOYGE3WCXKU7YY51" hidden="1">#REF!</definedName>
    <definedName name="BEx5NV06L5J5IMKGOMGKGJ4PBZCD" hidden="1">#REF!</definedName>
    <definedName name="BEx5NW1V6AB25NEEX9VPHRXWJDSS" hidden="1">#REF!</definedName>
    <definedName name="BEx5NWSXWACAUHWVZAI57DGZ8OCQ" hidden="1">#REF!</definedName>
    <definedName name="BEx5NZSSQ6PY99ZX2D7Q9IGOR34W" hidden="1">#REF!</definedName>
    <definedName name="BEx5O2N9HTGG4OJHR62PKFMNZTTW" hidden="1">#REF!</definedName>
    <definedName name="BEx5O3ZUQ2OARA1CDOZ3NC4UE5AA" hidden="1">#REF!</definedName>
    <definedName name="BEx5OAFS0NJ2CB86A02E1JYHMLQ1" hidden="1">#REF!</definedName>
    <definedName name="BEx5OG4RPU8W1ETWDWM234NYYYEN" hidden="1">#REF!</definedName>
    <definedName name="BEx5OP9Y43F99O2IT69MKCCXGL61" hidden="1">#REF!</definedName>
    <definedName name="BEx5P9Y9RDXNUAJ6CZ2LHMM8IM7T" hidden="1">#REF!</definedName>
    <definedName name="BEx5PHWB2C0D5QLP3BZIP3UO7DIZ" hidden="1">#REF!</definedName>
    <definedName name="BEx5PJP02W68K2E46L5C5YBSNU6T" hidden="1">#REF!</definedName>
    <definedName name="BEx5PLCA8DOMAU315YCS5275L2HS" hidden="1">#REF!</definedName>
    <definedName name="BEx5PRXMZ5M65Z732WNNGV564C2J" hidden="1">#REF!</definedName>
    <definedName name="BEx5Q29Y91E64DPE0YY53A6YHF3Y" hidden="1">#REF!</definedName>
    <definedName name="BEx5QPSW4IPLH50WSR87HRER05RF" hidden="1">#REF!</definedName>
    <definedName name="BEx73V0EP8EMNRC3EZJJKKVKWQVB" hidden="1">#REF!</definedName>
    <definedName name="BEx741WJHIJVXUX131SBXTVW8D71" hidden="1">#REF!</definedName>
    <definedName name="BEx74Q6H3O7133AWQXWC21MI2UFT" hidden="1">#REF!</definedName>
    <definedName name="BEx74R2VQ8BSMKPX25262AU3VZF7" hidden="1">#REF!</definedName>
    <definedName name="BEx74W6BJ8ENO3J25WNM5H5APKA3" hidden="1">#REF!</definedName>
    <definedName name="BEx74YKLW1FKLWC3DJ2ELZBZBY1M" hidden="1">#REF!</definedName>
    <definedName name="BEx755GRRD9BL27YHLH5QWIYLWB7" hidden="1">#REF!</definedName>
    <definedName name="BEx759D1D5SXS5ELLZVBI0SXYUNF" hidden="1">#REF!</definedName>
    <definedName name="BEx75DPEQTX055IZ2L8UVLJOT1DD" hidden="1">#REF!</definedName>
    <definedName name="BEx75GJZSZHUDN6OOAGQYFUDA2LP" hidden="1">#REF!</definedName>
    <definedName name="BEx75HGCCV5K4UCJWYV8EV9AG5YT" hidden="1">#REF!</definedName>
    <definedName name="BEx75PZT8TY5P13U978NVBUXKHT4" hidden="1">#REF!</definedName>
    <definedName name="BEx75T55F7GML8V1DMWL26WRT006" hidden="1">#REF!</definedName>
    <definedName name="BEx75VJGR07JY6UUWURQ4PJ29UKC" hidden="1">#REF!</definedName>
    <definedName name="BEx7696AZUPB1PK30JJQUWUELQPJ" hidden="1">#REF!</definedName>
    <definedName name="BEx76PNR8S4T4VUQS0KU58SEX0VN" hidden="1">#REF!</definedName>
    <definedName name="BEx76YY7ODSIKDD9VDF9TLTDM18I" hidden="1">#REF!</definedName>
    <definedName name="BEx7705E86I9B7DTKMMJMAFSYMUL" hidden="1">#REF!</definedName>
    <definedName name="BEx7741OUGLA0WJQLQRUJSL4DE00" hidden="1">#REF!</definedName>
    <definedName name="BEx774N83DXLJZ54Q42PWIJZ2DN1" hidden="1">#REF!</definedName>
    <definedName name="BEx779QNIY3061ZV9BR462WKEGRW" hidden="1">#REF!</definedName>
    <definedName name="BEx77G19QU9A95CNHE6QMVSQR2T3" hidden="1">#REF!</definedName>
    <definedName name="BEx77P0S3GVMS7BJUL9OWUGJ1B02" hidden="1">#REF!</definedName>
    <definedName name="BEx77QDESURI6WW5582YXSK3A972" hidden="1">#REF!</definedName>
    <definedName name="BEx77VBI9XOPFHKEWU5EHQ9J675Y" hidden="1">#REF!</definedName>
    <definedName name="BEx7809GQOCLHSNH95VOYIX7P1TV" hidden="1">#REF!</definedName>
    <definedName name="BEx780K8XAXUHGVZGZWQ74DK4CI3" hidden="1">#REF!</definedName>
    <definedName name="BEx78226TN58UE0CTY98YEDU0LSL" hidden="1">#REF!</definedName>
    <definedName name="BEx7881ZZBWHRAX6W2GY19J8MGEQ" hidden="1">#REF!</definedName>
    <definedName name="BEx78BSYINF85GYNSCIRD95PH86Q" hidden="1">#REF!</definedName>
    <definedName name="BEx78HHRIWDLHQX2LG0HWFRYEL1T" hidden="1">#REF!</definedName>
    <definedName name="BEx78QC4X2YVM9K6MQRB2WJG36N3" hidden="1">#REF!</definedName>
    <definedName name="BEx78QMXZ2P1ZB3HJ9O50DWHCMXR" hidden="1">#REF!</definedName>
    <definedName name="BEx78SFO5VR28677DWZEMDN7G86X" hidden="1">#REF!</definedName>
    <definedName name="BEx78SFOYH1Z0ZDTO47W2M60TW6K" hidden="1">#REF!</definedName>
    <definedName name="BEx7974EARYYX2ICWU0YC50VO5D8" hidden="1">#REF!</definedName>
    <definedName name="BEx79JK3E6JO8MX4O35A5G8NZCC8" hidden="1">#REF!</definedName>
    <definedName name="BEx79OCP4HQ6XP8EWNGEUDLOZBBS" hidden="1">#REF!</definedName>
    <definedName name="BEx79SEAYKUZB0H4LYBCD6WWJBG2" hidden="1">#REF!</definedName>
    <definedName name="BEx79SJRHTLS9PYM69O9BWW1FMJK" hidden="1">#REF!</definedName>
    <definedName name="BEx79YJJLBELICW9F9FRYSCQ101L" hidden="1">#REF!</definedName>
    <definedName name="BEx79YUC7B0V77FSBGIRCY1BR4VK" hidden="1">#REF!</definedName>
    <definedName name="BEx7A06T3RC2891FUX05G3QPRAUE" hidden="1">#REF!</definedName>
    <definedName name="BEx7A9S3JA1X7FH4CFSQLTZC4691" hidden="1">#REF!</definedName>
    <definedName name="BEx7ABA2C9IWH5VSLVLLLCY62161" hidden="1">#REF!</definedName>
    <definedName name="BEx7AE4LPLX8N85BYB0WCO5S7ZPV" hidden="1">#REF!</definedName>
    <definedName name="BEx7AR0EEP9O5JPPEKQWG1TC860T" hidden="1">#REF!</definedName>
    <definedName name="BEx7ASD1I654MEDCO6GGWA95PXSC" hidden="1">#REF!</definedName>
    <definedName name="BEx7AURD3S7JGN4D3YK1QAG6TAFA" hidden="1">#REF!</definedName>
    <definedName name="BEx7AVCX9S5RJP3NSZ4QM4E6ERDT" hidden="1">#REF!</definedName>
    <definedName name="BEx7AVYIGP0930MV5JEBWRYCJN68" hidden="1">#REF!</definedName>
    <definedName name="BEx7B6LH6917TXOSAAQ6U7HVF018" hidden="1">#REF!</definedName>
    <definedName name="BEx7BN8E88JR3K1BSLAZRPSFPQ9L" hidden="1">#REF!</definedName>
    <definedName name="BEx7BP14RMS3638K85OM4NCYLRHG" hidden="1">#REF!</definedName>
    <definedName name="BEx7BPXFZXJ79FQ0E8AQE21PGVHA" hidden="1">#REF!</definedName>
    <definedName name="BEx7C04AM39DQMC1TIX7CFZ2ADHX" hidden="1">#REF!</definedName>
    <definedName name="BEx7C346X4AX2J1QPM4NBC7JL5W9" hidden="1">#REF!</definedName>
    <definedName name="BEx7C40F0PQURHPI6YQ39NFIR86Z" hidden="1">#REF!</definedName>
    <definedName name="BEx7C7B9VCY7N0H7N1NH6HNNH724" hidden="1">#REF!</definedName>
    <definedName name="BEx7C93VR7SYRIJS1JO8YZKSFAW9" hidden="1">#REF!</definedName>
    <definedName name="BEx7CCPC6R1KQQZ2JQU6EFI1G0RM" hidden="1">#REF!</definedName>
    <definedName name="BEx7CIJST9GLS2QD383UK7VUDTGL" hidden="1">#REF!</definedName>
    <definedName name="BEx7CO8T2XKC7GHDSYNAWTZ9L7YR" hidden="1">#REF!</definedName>
    <definedName name="BEx7CW1CF00DO8A36UNC2X7K65C2" hidden="1">#REF!</definedName>
    <definedName name="BEx7CW6NFRL2P4XWP0MWHIYA97KF" hidden="1">#REF!</definedName>
    <definedName name="BEx7CZXN83U7XFVGG1P1N6ZCQK7U" hidden="1">#REF!</definedName>
    <definedName name="BEx7D14R4J25CLH301NHMGU8FSWM" hidden="1">#REF!</definedName>
    <definedName name="BEx7D38BE0Z9QLQBDMGARM9USFPM" hidden="1">#REF!</definedName>
    <definedName name="BEx7D5RWKRS4W71J4NZ6ZSFHPKFT" hidden="1">#REF!</definedName>
    <definedName name="BEx7D8H1TPOX1UN17QZYEV7Q58GA" hidden="1">#REF!</definedName>
    <definedName name="BEx7DGF13H2074LRWFZQ45PZ6JPX" hidden="1">#REF!</definedName>
    <definedName name="BEx7DHBE0SOC5KXWWQ73WUDBRX8J" hidden="1">#REF!</definedName>
    <definedName name="BEx7DKWUXEDIISSX4GDD4YYT887F" hidden="1">#REF!</definedName>
    <definedName name="BEx7DMUYR2HC26WW7AOB1TULERMB" hidden="1">#REF!</definedName>
    <definedName name="BEx7DVJTRV44IMJIBFXELE67SZ7S" hidden="1">#REF!</definedName>
    <definedName name="BEx7DVUMFCI5INHMVFIJ44RTTSTT" hidden="1">#REF!</definedName>
    <definedName name="BEx7E2QT2U8THYOKBPXONB1B47WH" hidden="1">#REF!</definedName>
    <definedName name="BEx7E5QP7W6UKO74F5Y0VJ741HS5" hidden="1">#REF!</definedName>
    <definedName name="BEx7E6N29HGH3I47AFB2DCS6MVS6" hidden="1">#REF!</definedName>
    <definedName name="BEx7EBA8IYHQKT7IQAOAML660SYA" hidden="1">#REF!</definedName>
    <definedName name="BEx7EI6C8MCRZFEQYUBE5FSUTIHK" hidden="1">#REF!</definedName>
    <definedName name="BEx7EI6DL1Z6UWLFBXAKVGZTKHWJ" hidden="1">#REF!</definedName>
    <definedName name="BEx7EQKHX7GZYOLXRDU534TT4H64" hidden="1">#REF!</definedName>
    <definedName name="BEx7ETV6L1TM7JSXJIGK3FC6RVZW" hidden="1">#REF!</definedName>
    <definedName name="BEx7EYYLHMBYQTH6I377FCQS7CSX" hidden="1">#REF!</definedName>
    <definedName name="BEx7FCLG1RYI2SNOU1Y2GQZNZSWA" hidden="1">#REF!</definedName>
    <definedName name="BEx7FN32ZGWOAA4TTH79KINTDWR9" hidden="1">#REF!</definedName>
    <definedName name="BEx7FV0WJHXL6X5JNQ2ZX45PX49P" hidden="1">#REF!</definedName>
    <definedName name="BEx7G82CKM3NIY1PHNFK28M09PCH" hidden="1">#REF!</definedName>
    <definedName name="BEx7GR3ENYWRXXS5IT0UMEGOLGUH" hidden="1">#REF!</definedName>
    <definedName name="BEx7GSAL6P7TASL8MB63RFST1LJL" hidden="1">#REF!</definedName>
    <definedName name="BEx7H0JD6I5I8WQLLWOYWY5YWPQE" hidden="1">#REF!</definedName>
    <definedName name="BEx7H14XCXH7WEXEY1HVO53A6AGH" hidden="1">#REF!</definedName>
    <definedName name="BEx7HGVBEF4LEIF6RC14N3PSU461" hidden="1">#REF!</definedName>
    <definedName name="BEx7HQ5T9FZ42QWS09UO4DT42Y0R" hidden="1">#REF!</definedName>
    <definedName name="BEx7HRCZE3CVGON1HV07MT5MNDZ3" hidden="1">#REF!</definedName>
    <definedName name="BEx7HWGE2CANG5M17X4C8YNC3N8F" hidden="1">#REF!</definedName>
    <definedName name="BEx7IB54GU5UCTJS549UBDW43EJL" hidden="1">#REF!</definedName>
    <definedName name="BEx7IBVYN47SFZIA0K4MDKQZNN9V" hidden="1">#REF!</definedName>
    <definedName name="BEx7IGOMJB39HUONENRXTK1MFHGE" hidden="1">#REF!</definedName>
    <definedName name="BEx7ISO6LTCYYDK0J6IN4PG2P6SW" hidden="1">#REF!</definedName>
    <definedName name="BEx7IV2IJ5WT7UC0UG7WP0WF2JZI" hidden="1">#REF!</definedName>
    <definedName name="BEx7IXGU74GE5E4S6W4Z13AR092Y" hidden="1">#REF!</definedName>
    <definedName name="BEx7J4YL8Q3BI1MLH16YYQ18IJRD" hidden="1">#REF!</definedName>
    <definedName name="BEx7J5K5QVUOXI6A663KUWL6PO3O" hidden="1">#REF!</definedName>
    <definedName name="BEx7JH3HGBPI07OHZ5LFYK0UFZQR" hidden="1">#REF!</definedName>
    <definedName name="BEx7JRL3MHRMVLQF3EN15MXRPN68" hidden="1">#REF!</definedName>
    <definedName name="BEx7JV194190CNM6WWGQ3UBJ3CHH" hidden="1">#REF!</definedName>
    <definedName name="BEx7JZJ4AE8AGMWPK3XPBTBUBZ48" hidden="1">#REF!</definedName>
    <definedName name="BEx7K7GZ607XQOGB81A1HINBTGOZ" hidden="1">#REF!</definedName>
    <definedName name="BEx7KEYPBDXSNROH8M6CDCBN6B50" hidden="1">#REF!</definedName>
    <definedName name="BEx7KH7PZ0A6FSWA4LAN2CMZ0WSF" hidden="1">#REF!</definedName>
    <definedName name="BEx7KNCTL6VMNQP4MFMHOMV1WI1Y" hidden="1">#REF!</definedName>
    <definedName name="BEx7KSAS8BZT6H8OQCZ5DNSTMO07" hidden="1">#REF!</definedName>
    <definedName name="BEx7KWHTBD21COXVI4HNEQH0Z3L8" hidden="1">#REF!</definedName>
    <definedName name="BEx7KXUGRMRSUXCM97Z7VRZQ9JH2" hidden="1">#REF!</definedName>
    <definedName name="BEx7L5C6U8MP6IZ67BD649WQYJEK" hidden="1">#REF!</definedName>
    <definedName name="BEx7L8HEYEVTATR0OG5JJO647KNI" hidden="1">#REF!</definedName>
    <definedName name="BEx7L8XOV64OMS15ZFURFEUXLMWF" hidden="1">#REF!</definedName>
    <definedName name="BEx7LPF478MRAYB9TQ6LDML6O3BY" hidden="1">#REF!</definedName>
    <definedName name="BEx7LPV780NFCG1VX4EKJ29YXOLZ" hidden="1">#REF!</definedName>
    <definedName name="BEx7LQ0PD30NJWOAYKPEYHM9J83B" hidden="1">#REF!</definedName>
    <definedName name="BEx7M4EKEDHZ1ZZ91NDLSUNPUFPZ" hidden="1">#REF!</definedName>
    <definedName name="BEx7MAUI1JJFDIJGDW4RWY5384LY" hidden="1">#REF!</definedName>
    <definedName name="BEx7MI1EW6N7FOBHWJLYC02TZSKR" hidden="1">#REF!</definedName>
    <definedName name="BEx7MJZO3UKAMJ53UWOJ5ZD4GGMQ" hidden="1">#REF!</definedName>
    <definedName name="BEx7MO17TZ6L4457Q12FYYLUUZAZ" hidden="1">#REF!</definedName>
    <definedName name="BEx7MT4MFNXIVQGAT6D971GZW7CA" hidden="1">#REF!</definedName>
    <definedName name="BEx7MUMLPPX92MX7SA8S1PLONDL8" hidden="1">#REF!</definedName>
    <definedName name="BEx7MX0W532Q7CB4V6KFVC9WAOUI" hidden="1">#REF!</definedName>
    <definedName name="BEx7NB403NE748IF75RXMWOFQ986" hidden="1">#REF!</definedName>
    <definedName name="BEx7NI062THZAM6I8AJWTFJL91CS" hidden="1">#REF!</definedName>
    <definedName name="BEx904S75BPRYMHF0083JF7ES4NG" hidden="1">#REF!</definedName>
    <definedName name="BEx90HDD4RWF7JZGA8GCGG7D63MG" hidden="1">#REF!</definedName>
    <definedName name="BEx90HO6UVMFVSV8U0YBZFHNCL38" hidden="1">#REF!</definedName>
    <definedName name="BEx90VGH5H09ON2QXYC9WIIEU98T" hidden="1">#REF!</definedName>
    <definedName name="BEx9157279000SVN5XNWQ99JY0WU" hidden="1">#REF!</definedName>
    <definedName name="BEx9175B70QXYAU5A8DJPGZQ46L9" hidden="1">#REF!</definedName>
    <definedName name="BEx91AQQRTV87AO27VWHSFZAD4ZR" hidden="1">#REF!</definedName>
    <definedName name="BEx91L8FLL5CWLA2CDHKCOMGVDZN" hidden="1">#REF!</definedName>
    <definedName name="BEx91OTVH9ZDBC3QTORU8RZX4EOC" hidden="1">#REF!</definedName>
    <definedName name="BEx91QH5JRZKQP1GPN2SQMR3CKAG" hidden="1">#REF!</definedName>
    <definedName name="BEx91ROALDNHO7FI4X8L61RH4UJE" hidden="1">#REF!</definedName>
    <definedName name="BEx91TMID71GVYH0U16QM1RV3PX0" hidden="1">#REF!</definedName>
    <definedName name="BEx91VF2D78PAF337E3L2L81K9W2" hidden="1">#REF!</definedName>
    <definedName name="BEx921PNZ46VORG2VRMWREWIC0SE" hidden="1">#REF!</definedName>
    <definedName name="BEx929CVDCG5CFUQWNDLOSNRQ1FN" hidden="1">#REF!</definedName>
    <definedName name="BEx92DPEKL5WM5A3CN8674JI0PR3" hidden="1">#REF!</definedName>
    <definedName name="BEx92ER2RMY93TZK0D9L9T3H0GI5" hidden="1">#REF!</definedName>
    <definedName name="BEx92FI04PJT4LI23KKIHRXWJDTT" hidden="1">#REF!</definedName>
    <definedName name="BEx92HR14HQ9D5JXCSPA4SS4RT62" hidden="1">#REF!</definedName>
    <definedName name="BEx92HWA2D6A5EX9MFG68G0NOMSN" hidden="1">#REF!</definedName>
    <definedName name="BEx92I1SQUKW2W7S22E82HLJXRGK" hidden="1">#REF!</definedName>
    <definedName name="BEx92PUBDIXAU1FW5ZAXECMAU0LN" hidden="1">#REF!</definedName>
    <definedName name="BEx92S8MHFFIVRQ2YSHZNQGOFUHD" hidden="1">#REF!</definedName>
    <definedName name="BEx92VJ5FJGXISSSMOUAESCSIWFV" hidden="1">#REF!</definedName>
    <definedName name="BEx93B9OULL2YGC896XXYAAJSTRK" hidden="1">#REF!</definedName>
    <definedName name="BEx93FRKF99NRT3LH99UTIH7AAYF" hidden="1">#REF!</definedName>
    <definedName name="BEx93M7FSHP50OG34A4W8W8DF12U" hidden="1">#REF!</definedName>
    <definedName name="BEx93OLWY2O3PRA74U41VG5RXT4Q" hidden="1">#REF!</definedName>
    <definedName name="BEx93RWFAF6YJGYUTITVM445C02U" hidden="1">#REF!</definedName>
    <definedName name="BEx93SY9RWG3HUV4YXQKXJH9FH14" hidden="1">#REF!</definedName>
    <definedName name="BEx93TJUX3U0FJDBG6DDSNQ91R5J" hidden="1">#REF!</definedName>
    <definedName name="BEx942UCRHMI4B0US31HO95GSC2X" hidden="1">#REF!</definedName>
    <definedName name="BEx942ZND3V7XSHKTD0UH9X85N5E" hidden="1">#REF!</definedName>
    <definedName name="BEx947HHLR6UU6NYPNDZRF79V52K" hidden="1">#REF!</definedName>
    <definedName name="BEx948ZFFQWVIDNG4AZAUGGGEB5U" hidden="1">#REF!</definedName>
    <definedName name="BEx94CKXG92OMURH41SNU6IOHK4J" hidden="1">#REF!</definedName>
    <definedName name="BEx94GXG30CIVB6ZQN3X3IK6BZXQ" hidden="1">#REF!</definedName>
    <definedName name="BEx94HJ0DWZHE39X4BLCQCJ3M1MC" hidden="1">#REF!</definedName>
    <definedName name="BEx94HZ5LURYM9ST744ALV6ZCKYP" hidden="1">#REF!</definedName>
    <definedName name="BEx94IQ75E90YUMWJ9N591LR7DQQ" hidden="1">#REF!</definedName>
    <definedName name="BEx94N7W5T3U7UOE97D6OVIBUCXS" hidden="1">#REF!</definedName>
    <definedName name="BEx955NIAWX5OLAHMTV6QFUZPR30" hidden="1">#REF!</definedName>
    <definedName name="BEx9581TYVI2M5TT4ISDAJV4W7Z6" hidden="1">#REF!</definedName>
    <definedName name="BEx95G55NR99FDSE95CXDI4DKWSV" hidden="1">#REF!</definedName>
    <definedName name="BEx95NHF4RVUE0YDOAFZEIVBYJXD" hidden="1">#REF!</definedName>
    <definedName name="BEx95QBZMG0E2KQ9BERJ861QLYN3" hidden="1">#REF!</definedName>
    <definedName name="BEx95QHBVDN795UNQJLRXG3RDU49" hidden="1">#REF!</definedName>
    <definedName name="BEx95TBVUWV7L7OMFMZDQEXGVHU6" hidden="1">#REF!</definedName>
    <definedName name="BEx95U89DZZSVO39TGS62CX8G9N4" hidden="1">#REF!</definedName>
    <definedName name="BEx95XTPKKKJG67C45LRX0T25I06" hidden="1">#REF!</definedName>
    <definedName name="BEx9602K2GHNBUEUVT9ONRQU1GMD" hidden="1">#REF!</definedName>
    <definedName name="BEx9602LTEI8BPC79BGMRK6S0RP8" hidden="1">#REF!</definedName>
    <definedName name="BEx962BL3Y4LA53EBYI64ZYMZE8U" hidden="1">#REF!</definedName>
    <definedName name="BEx96HAWZ2EMMI7VJ5NQXGK044OO" hidden="1">#REF!</definedName>
    <definedName name="BEx96KR21O7H9R29TN0S45Y3QPUK" hidden="1">#REF!</definedName>
    <definedName name="BEx96SUFKHHFE8XQ6UUO6ILDOXHO" hidden="1">#REF!</definedName>
    <definedName name="BEx96UN4YWXBDEZ1U1ZUIPP41Z7I" hidden="1">#REF!</definedName>
    <definedName name="BEx978KSD61YJH3S9DGO050R2EHA" hidden="1">#REF!</definedName>
    <definedName name="BEx97H9O1NAKAPK4MX4PKO34ICL5" hidden="1">#REF!</definedName>
    <definedName name="BEx97MNUZQ1Z0AO2FL7XQYVNCPR7" hidden="1">#REF!</definedName>
    <definedName name="BEx97NPQBACJVD9K1YXI08RTW9E2" hidden="1">#REF!</definedName>
    <definedName name="BEx97RWQLXS0OORDCN69IGA58CWU" hidden="1">#REF!</definedName>
    <definedName name="BEx97YNGGDFIXHTMGFL2IHAQX9MI" hidden="1">#REF!</definedName>
    <definedName name="BEx9805E16VCDEWPM3404WTQS6ZK" hidden="1">#REF!</definedName>
    <definedName name="BEx981HW73BUZWT14TBTZHC0ZTJ4" hidden="1">#REF!</definedName>
    <definedName name="BEx9871KU0N99P0900EAK69VFYT2" hidden="1">#REF!</definedName>
    <definedName name="BEx98IFKNJFGZFLID1YTRFEG1SXY" hidden="1">#REF!</definedName>
    <definedName name="BEx98T7ZEF0HKRFLBVK3BNKCG3CJ" hidden="1">#REF!</definedName>
    <definedName name="BEx98WYSAS39FWGYTMQ8QGIT81TF" hidden="1">#REF!</definedName>
    <definedName name="BEx990461P2YAJ7BRK25INFYZ7RQ" hidden="1">#REF!</definedName>
    <definedName name="BEx9915UVD4G7RA3IMLFZ0LG3UA2" hidden="1">#REF!</definedName>
    <definedName name="BEx991M410V3S2PKCJGQ30O6JT6H" hidden="1">#REF!</definedName>
    <definedName name="BEx992CZON8AO7U7V88VN1JBO0MG" hidden="1">#REF!</definedName>
    <definedName name="BEx9952469XMFGSPXL7CMXHPJF90" hidden="1">#REF!</definedName>
    <definedName name="BEx99B77I7TUSHRR4HIZ9FU2EIUT" hidden="1">#REF!</definedName>
    <definedName name="BEx99EHWKKHZB66Q30C7QIXU3BVM" hidden="1">#REF!</definedName>
    <definedName name="BEx99IE6TEODZ443HP0AYCXVTNOV" hidden="1">#REF!</definedName>
    <definedName name="BEx99Q6PH5F3OQKCCAAO75PYDEFN" hidden="1">#REF!</definedName>
    <definedName name="BEx99RU5I4O0109P2FW9DN4IU3QX" hidden="1">#REF!</definedName>
    <definedName name="BEx99WBYT2D6UUC1PT7A40ENYID4" hidden="1">#REF!</definedName>
    <definedName name="BEx99WS2X3RTQE9O764SS5G2FPE6" hidden="1">#REF!</definedName>
    <definedName name="BEx99ZRZ4I7FHDPGRAT5VW7NVBPU" hidden="1">#REF!</definedName>
    <definedName name="BEx9AT5E3ZSHKSOL35O38L8HF9TH" hidden="1">#REF!</definedName>
    <definedName name="BEx9ATW9WB5CNKQR5HKK7Y2GHYGR" hidden="1">#REF!</definedName>
    <definedName name="BEx9AV8W1FAWF5BHATYEN47X12JN" hidden="1">#REF!</definedName>
    <definedName name="BEx9B8A5186FNTQQNLIO5LK02ABI" hidden="1">#REF!</definedName>
    <definedName name="BEx9B8VR20E2CILU4CDQUQQ9ONXK" hidden="1">#REF!</definedName>
    <definedName name="BEx9B917EUP13X6FQ3NPQL76XM5V" hidden="1">#REF!</definedName>
    <definedName name="BEx9BAJ5WYEQ623HUT9NNCMP3RUG" hidden="1">#REF!</definedName>
    <definedName name="BEx9BE9Z7EFJCFDYJJOY5KFTGDF4" hidden="1">#REF!</definedName>
    <definedName name="BEx9BSIJN2O0MG8CXAMCAOADEMTO" hidden="1">#REF!</definedName>
    <definedName name="BEx9BU0BBJO3ITPCO4T9FIVEVJY7" hidden="1">#REF!</definedName>
    <definedName name="BEx9BYSYW7QCPXS2NAVLFAU5Y2Z2" hidden="1">#REF!</definedName>
    <definedName name="BEx9C590HJ2O31IWJB73C1HR74AI" hidden="1">#REF!</definedName>
    <definedName name="BEx9CCQRMYYOGIOYTOM73VKDIPS1" hidden="1">#REF!</definedName>
    <definedName name="BEx9CM6JVXIG9S6EAZMR899UW190" hidden="1">#REF!</definedName>
    <definedName name="BEx9D160NRGTDVT2ML4H9A7UKR4T" hidden="1">#REF!</definedName>
    <definedName name="BEx9D1BC9FT19KY0INAABNDBAMR1" hidden="1">#REF!</definedName>
    <definedName name="BEx9D1MB15VSARB7IKBMZYU0JJBI" hidden="1">#REF!</definedName>
    <definedName name="BEx9DN6ZMF18Q39MPMXSDJTZQNJ3" hidden="1">#REF!</definedName>
    <definedName name="BEx9DZXN85O544CD9O60K126YYAU" hidden="1">#REF!</definedName>
    <definedName name="BEx9E14TDNSEMI784W0OTIEQMWN6" hidden="1">#REF!</definedName>
    <definedName name="BEx9E14TGNBYGMDDG9NETDK4SYAW" hidden="1">#REF!</definedName>
    <definedName name="BEx9E2BZ2B1R41FMGJCJ7JLGLUAJ" hidden="1">#REF!</definedName>
    <definedName name="BEx9EG9KBJ77M8LEOR9ITOKN5KXY" hidden="1">#REF!</definedName>
    <definedName name="BEx9EL27NGDBCTVPW97K42QANS5K" hidden="1">#REF!</definedName>
    <definedName name="BEx9EMK6HAJJMVYZTN5AUIV7O1E6" hidden="1">#REF!</definedName>
    <definedName name="BEx9ENB8RPU9FA3QW16IGB6LK1CH" hidden="1">#REF!</definedName>
    <definedName name="BEx9EQLVZHYQ1TPX7WH3SOWXCZLE" hidden="1">#REF!</definedName>
    <definedName name="BEx9ETLU0EK5LGEM1QCNYN2S8O5F" hidden="1">#REF!</definedName>
    <definedName name="BEx9F0710LGLAU3161O0O346N58H" hidden="1">#REF!</definedName>
    <definedName name="BEx9F0Y2ESUNE3U7TQDLMPE9BO67" hidden="1">#REF!</definedName>
    <definedName name="BEx9F439L1R726MJFX2EP39XIBPY" hidden="1">#REF!</definedName>
    <definedName name="BEx9F5W18ZGFOKGRE8PR6T1MO6GT" hidden="1">#REF!</definedName>
    <definedName name="BEx9F78N4HY0XFGBQ4UJRD52L1EI" hidden="1">#REF!</definedName>
    <definedName name="BEx9FF16LOQP5QIR4UHW5EIFGQB8" hidden="1">#REF!</definedName>
    <definedName name="BEx9FJTSRCZ3ZXT3QVBJT5NF8T7V" hidden="1">#REF!</definedName>
    <definedName name="BEx9FRBEEYPS5HLS3XT34AKZN94G" hidden="1">#REF!</definedName>
    <definedName name="BEx9G5USBCNYNA7HGVW92D800SKX" hidden="1">#REF!</definedName>
    <definedName name="BEx9G7CPXG7HR6N6FHPU2DBBUIKG" hidden="1">#REF!</definedName>
    <definedName name="BEx9GDY4D8ZPQJCYFIMYM0V0C51Y" hidden="1">#REF!</definedName>
    <definedName name="BEx9GGY04V0ZWI6O9KZH4KSBB389" hidden="1">#REF!</definedName>
    <definedName name="BEx9GMC7TE8SDTCO5PHODBUF4SM1" hidden="1">#REF!</definedName>
    <definedName name="BEx9GMN0B495HEAOG6JQK9D7HUPC" hidden="1">#REF!</definedName>
    <definedName name="BEx9GNOPB6OZ2RH3FCDNJR38RJOS" hidden="1">#REF!</definedName>
    <definedName name="BEx9GUQALUWCD30UKUQGSWW8KBQ7" hidden="1">#REF!</definedName>
    <definedName name="BEx9GY6BVFQGCLMOWVT6PIC9WP5X" hidden="1">#REF!</definedName>
    <definedName name="BEx9GZ2P3FDHKXEBXX2VS0BG2NP2" hidden="1">#REF!</definedName>
    <definedName name="BEx9H04IB14E1437FF2OIRRWBSD7" hidden="1">#REF!</definedName>
    <definedName name="BEx9H5O1KDZJCW91Q29VRPY5YS6P" hidden="1">#REF!</definedName>
    <definedName name="BEx9H8YR0E906F1JXZMBX3LNT004" hidden="1">#REF!</definedName>
    <definedName name="BEx9I1QKLI6OOUPQLUQ0EF0355X6" hidden="1">#REF!</definedName>
    <definedName name="BEx9I8XIG7E5NB48QQHXP23FIN60" hidden="1">#REF!</definedName>
    <definedName name="BEx9IQRF01ATLVK0YE60ARKQJ68L" hidden="1">#REF!</definedName>
    <definedName name="BEx9IT5QNZWKM6YQ5WER0DC2PMMU" hidden="1">#REF!</definedName>
    <definedName name="BEx9IUICG3HZWG57MG3NXCEX4LQI" hidden="1">#REF!</definedName>
    <definedName name="BEx9IW5LYJF40GS78FJNXO9O667A" hidden="1">#REF!</definedName>
    <definedName name="BEx9IW5MFLXTVCJHVUZTUH93AXOS" hidden="1">#REF!</definedName>
    <definedName name="BEx9IXCSPSZC80YZUPRCYTG326KV" hidden="1">#REF!</definedName>
    <definedName name="BEx9IYUQSBZ0GG9ZT1QKX83F42F1" hidden="1">#REF!</definedName>
    <definedName name="BEx9IZR39NHDGOM97H4E6F81RTQW" hidden="1">#REF!</definedName>
    <definedName name="BEx9J6CH5E7YZPER7HXEIOIKGPCA" hidden="1">#REF!</definedName>
    <definedName name="BEx9JJTZKVUJAVPTRE0RAVTEH41G" hidden="1">#REF!</definedName>
    <definedName name="BEx9JLBYK239B3F841C7YG1GT7ST" hidden="1">#REF!</definedName>
    <definedName name="BExAW4IIW5D0MDY6TJ3G4FOLPYIR" hidden="1">#REF!</definedName>
    <definedName name="BExAWNP1B2E9Q88TW48NH41C0FTZ" hidden="1">#REF!</definedName>
    <definedName name="BExAWUFQXTIPQ308ERZPSVPTUMYN" hidden="1">#REF!</definedName>
    <definedName name="BExAWY6O96OQO2R036QK2DI37EKV" hidden="1">#REF!</definedName>
    <definedName name="BExAX410NB4F2XOB84OR2197H8M5" hidden="1">#REF!</definedName>
    <definedName name="BExAX8TNG8LQ5Q4904SAYQIPGBSV" hidden="1">#REF!</definedName>
    <definedName name="BExAX9KPAVIVUVU3XREDCV1BIYZL" hidden="1">#REF!</definedName>
    <definedName name="BExAXPB35BNVXZYF2XS6UP3LP0QH" hidden="1">#REF!</definedName>
    <definedName name="BExAXWSRVPK0GCZ2UFU10UOP01IY" hidden="1">#REF!</definedName>
    <definedName name="BExAY0EAT2LXR5MFGM0DLIB45PLO" hidden="1">#REF!</definedName>
    <definedName name="BExAY6JK0AK9EBIJSPEJNOIDE40W" hidden="1">#REF!</definedName>
    <definedName name="BExAYE6LNIEBR9DSNI5JGNITGKIT" hidden="1">#REF!</definedName>
    <definedName name="BExAYHMLXGGO25P8HYB2S75DEB4F" hidden="1">#REF!</definedName>
    <definedName name="BExAYKXAUWGDOPG952TEJ2UKZKWN" hidden="1">#REF!</definedName>
    <definedName name="BExAYP9TDTI2MBP6EYE0H39CPMXN" hidden="1">#REF!</definedName>
    <definedName name="BExAYPPWJPWDKU59O051WMGB7O0J" hidden="1">#REF!</definedName>
    <definedName name="BExAYR2JZCJBUH6F1LZC2A7JIVRJ" hidden="1">#REF!</definedName>
    <definedName name="BExAYTGVRD3DLKO75RFPMBKCIWB8" hidden="1">#REF!</definedName>
    <definedName name="BExAYY9H9COOT46HJLPVDLTO12UL" hidden="1">#REF!</definedName>
    <definedName name="BExAYYKAQA3KDMQ890FIE5M9SPBL" hidden="1">#REF!</definedName>
    <definedName name="BExAZ6SY0EU69GC3CWI5EOO0YLFG" hidden="1">#REF!</definedName>
    <definedName name="BExAZ6YEEBJV0PCKFE137K2Y3A8M" hidden="1">#REF!</definedName>
    <definedName name="BExAZAP844MJ4GSAIYNYHQ7FECC3" hidden="1">#REF!</definedName>
    <definedName name="BExAZCNEGB4JYHC8CZ51KTN890US" hidden="1">#REF!</definedName>
    <definedName name="BExAZFCI302YFYRDJYQDWQQL0Q0O" hidden="1">#REF!</definedName>
    <definedName name="BExAZJE2UOL40XUAU2RB53X5K20P" hidden="1">#REF!</definedName>
    <definedName name="BExAZLHLST9OP89R1HJMC1POQG8H" hidden="1">#REF!</definedName>
    <definedName name="BExAZMDYMIAA7RX1BMCKU1VLBRGY" hidden="1">#REF!</definedName>
    <definedName name="BExAZNL6BHI8DCQWXOX4I2P839UX" hidden="1">#REF!</definedName>
    <definedName name="BExAZRMWSONMCG9KDUM4KAQ7BONM" hidden="1">#REF!</definedName>
    <definedName name="BExAZSOJNQ5N3LM4XA17IH7NIY7G" hidden="1">#REF!</definedName>
    <definedName name="BExAZTFG4SJRG4TW6JXRF7N08JFI" hidden="1">#REF!</definedName>
    <definedName name="BExAZUS4A8OHDZK0MWAOCCCKTH73" hidden="1">#REF!</definedName>
    <definedName name="BExAZX6FECVK3E07KXM2XPYKGM6U" hidden="1">#REF!</definedName>
    <definedName name="BExB012NJ8GASTNNPBRRFTLHIOC9" hidden="1">#REF!</definedName>
    <definedName name="BExB072HHXVMUC0VYNGG48GRSH5Q" hidden="1">#REF!</definedName>
    <definedName name="BExB0FRDEYDEUEAB1W8KD6D965XA" hidden="1">#REF!</definedName>
    <definedName name="BExB0GIGLDV7P55ZR51C0HG15PA2" hidden="1">#REF!</definedName>
    <definedName name="BExB0KPCN7YJORQAYUCF4YKIKPMC" hidden="1">#REF!</definedName>
    <definedName name="BExB0VHQD6ORZS0MIC86QWHCE4UC" hidden="1">#REF!</definedName>
    <definedName name="BExB0WE4PI3NOBXXVO9CTEN4DIU2" hidden="1">#REF!</definedName>
    <definedName name="BExB0Z8O1CQF2CWFBBHE8SNISDAO" hidden="1">#REF!</definedName>
    <definedName name="BExB10QNIVITUYS55OAEKK3VLJFE" hidden="1">#REF!</definedName>
    <definedName name="BExB15ZDRY4CIJ911DONP0KCY9KU" hidden="1">#REF!</definedName>
    <definedName name="BExB16VQY0O0RLZYJFU3OFEONVTE" hidden="1">#REF!</definedName>
    <definedName name="BExB1FKNY2UO4W5FUGFHJOA2WFGG" hidden="1">#REF!</definedName>
    <definedName name="BExB1GMD0PIDGTFBGQOPRWQSP9I4" hidden="1">#REF!</definedName>
    <definedName name="BExB1HZ0FHGNOS2URJWFD5G55OMO" hidden="1">#REF!</definedName>
    <definedName name="BExB1Q29OO6LNFNT1EQLA3KYE7MX" hidden="1">#REF!</definedName>
    <definedName name="BExB1TNRV5EBWZEHYLHI76T0FVA7" hidden="1">#REF!</definedName>
    <definedName name="BExB1WI6M8I0EEP1ANUQZCFY24EV" hidden="1">#REF!</definedName>
    <definedName name="BExB203OWC9QZA3BYOKQ18L4FUJE" hidden="1">#REF!</definedName>
    <definedName name="BExB2CJHTU7C591BR4WRL5L2F2K6" hidden="1">#REF!</definedName>
    <definedName name="BExB2K1AV4PGNS1O6C7D7AO411AX" hidden="1">#REF!</definedName>
    <definedName name="BExB2O2UYHKI324YE324E1N7FVIB" hidden="1">#REF!</definedName>
    <definedName name="BExB2Q0VJ0MU2URO3JOVUAVHEI3V" hidden="1">#REF!</definedName>
    <definedName name="BExB30IP1DNKNQ6PZ5ERUGR5MK4Z" hidden="1">#REF!</definedName>
    <definedName name="BExB385QW2BSSBXS953SSQN2ISSW" hidden="1">#REF!</definedName>
    <definedName name="BExB3DEMEV5D9G8FDHD4NQ9X2YNT" hidden="1">#REF!</definedName>
    <definedName name="BExB3RXU8AJQ86I5RXEWLGGR7R7C" hidden="1">#REF!</definedName>
    <definedName name="BExB442RX0T3L6HUL6X5T21CENW6" hidden="1">#REF!</definedName>
    <definedName name="BExB4ADD0L7417CII901XTFKXD1J" hidden="1">#REF!</definedName>
    <definedName name="BExB4DYU06HCGRIPBSWRCXK804UM" hidden="1">#REF!</definedName>
    <definedName name="BExB4HEZO4E597Q5M4M10LT8TLY3" hidden="1">#REF!</definedName>
    <definedName name="BExB4X01APD3Z8ZW6MVX1P8NAO7G" hidden="1">#REF!</definedName>
    <definedName name="BExB4Z3EZBGYYI33U0KQ8NEIH8PY" hidden="1">#REF!</definedName>
    <definedName name="BExB4ZJOLU1PXBMG4TPCCLTRMNRE" hidden="1">#REF!</definedName>
    <definedName name="BExB4ZZSDPL4Q05BMVT5TUN0IGKT" hidden="1">#REF!</definedName>
    <definedName name="BExB55368XW7UX657ZSPC6BFE92S" hidden="1">#REF!</definedName>
    <definedName name="BExB57MZEPL2SA2ONPK66YFLZWJU" hidden="1">#REF!</definedName>
    <definedName name="BExB5833OAOJ22VK1YK47FHUSVK2" hidden="1">#REF!</definedName>
    <definedName name="BExB58JDIHS42JZT9DJJMKA8QFCO" hidden="1">#REF!</definedName>
    <definedName name="BExB58U5FQC5JWV9CGC83HLLZUZI" hidden="1">#REF!</definedName>
    <definedName name="BExB5EDO9XUKHF74X3HAU2WPPHZH" hidden="1">#REF!</definedName>
    <definedName name="BExB5EDOQKZIQXT13IG1KLCZ474G" hidden="1">#REF!</definedName>
    <definedName name="BExB5G6EH68AYEP1UT0GHUEL3SLN" hidden="1">#REF!</definedName>
    <definedName name="BExB5LVGGXMNUN3D3452G3J62MKF" hidden="1">#REF!</definedName>
    <definedName name="BExB5QYVEZWFE5DQVHAM760EV05X" hidden="1">#REF!</definedName>
    <definedName name="BExB5U9IRH14EMOE0YGIE3WIVLFS" hidden="1">#REF!</definedName>
    <definedName name="BExB5V5WWQYPK4GCSYZQALJYGC94" hidden="1">#REF!</definedName>
    <definedName name="BExB5VWYMOV6BAIH7XUBBVPU7MMD" hidden="1">#REF!</definedName>
    <definedName name="BExB610DZWIJP1B72U9QM42COH2B" hidden="1">#REF!</definedName>
    <definedName name="BExB64AX81KEVMGZDXB25NB459SW" hidden="1">#REF!</definedName>
    <definedName name="BExB6C3FUAKK9ML5T767NMWGA9YB" hidden="1">#REF!</definedName>
    <definedName name="BExB6C8X6JYRLKZKK17VE3QUNL3D" hidden="1">#REF!</definedName>
    <definedName name="BExB6HN3QRFPXM71MDUK21BKM7PF" hidden="1">#REF!</definedName>
    <definedName name="BExB6I39SKL5BMHHDD9EED7FQD9Z" hidden="1">#REF!</definedName>
    <definedName name="BExB6IZMHCZ3LB7N73KD90YB1HBZ" hidden="1">#REF!</definedName>
    <definedName name="BExB719SGNX4Y8NE6JEXC555K596" hidden="1">#REF!</definedName>
    <definedName name="BExB7265DCHKS7V2OWRBXCZTEIW9" hidden="1">#REF!</definedName>
    <definedName name="BExB74PS5P9G0P09Y6DZSCX0FLTJ" hidden="1">#REF!</definedName>
    <definedName name="BExB78RH79J0MIF7H8CAZ0CFE88Q" hidden="1">#REF!</definedName>
    <definedName name="BExB7ELT09HGDVO5BJC1ZY9D09GZ" hidden="1">#REF!</definedName>
    <definedName name="BExB7F7EIHG0MYMQYUVG9HIZPHMZ" hidden="1">#REF!</definedName>
    <definedName name="BExB806PAXX70XUTA3ZI7OORD78R" hidden="1">#REF!</definedName>
    <definedName name="BExB83199EQQS6I5HE7WADNCK8OE" hidden="1">#REF!</definedName>
    <definedName name="BExB8HF4UBVZKQCSRFRUQL2EE6VL" hidden="1">#REF!</definedName>
    <definedName name="BExB8HKHKZ1ORJZUYGG2M4VSCC39" hidden="1">#REF!</definedName>
    <definedName name="BExB8HV9YUS1Q77M9SNFRKDLU5HS" hidden="1">#REF!</definedName>
    <definedName name="BExB8QPH8DC5BESEVPSMBCWVN6PO" hidden="1">#REF!</definedName>
    <definedName name="BExB8U5N0D85YR8APKN3PPKG0FWP" hidden="1">#REF!</definedName>
    <definedName name="BExB93G413CK5DKO7925ZHSOBGIN" hidden="1">#REF!</definedName>
    <definedName name="BExB96LBXL1JW5A4PP93UJ9UDLKZ" hidden="1">#REF!</definedName>
    <definedName name="BExB9DHI5I2TJ2LXYPM98EE81L27" hidden="1">#REF!</definedName>
    <definedName name="BExB9G6LZG5OQUY0GZLHX066V3D4" hidden="1">#REF!</definedName>
    <definedName name="BExB9IFG9FW3RQUDIMDFKIYDB4HE" hidden="1">#REF!</definedName>
    <definedName name="BExB9NDIZ7LGMTL8351GRA6VK2K0" hidden="1">#REF!</definedName>
    <definedName name="BExB9Q2MZZHBGW8QQKVEYIMJBPIE" hidden="1">#REF!</definedName>
    <definedName name="BExBA1GON0EZRJ20UYPILAPLNQWM" hidden="1">#REF!</definedName>
    <definedName name="BExBA525BALJ5HMTDMMSM5WWJ1YW" hidden="1">#REF!</definedName>
    <definedName name="BExBA69ASGYRZW1G1DYIS9QRRTBN" hidden="1">#REF!</definedName>
    <definedName name="BExBA6K42582A14WFFWQ3Q8QQWB6" hidden="1">#REF!</definedName>
    <definedName name="BExBA8I5D4R8R2PYQ1K16TWGTOEP" hidden="1">#REF!</definedName>
    <definedName name="BExBA93PE0DGUUTA7LLSIGBIXWE5" hidden="1">#REF!</definedName>
    <definedName name="BExBABCQMR685CQ1SC8CECO7GTGB" hidden="1">#REF!</definedName>
    <definedName name="BExBAI8X0FKDQJ6YZJQDTTG4ZCWY" hidden="1">#REF!</definedName>
    <definedName name="BExBAKN7XIBAXCF9PCNVS038PCQO" hidden="1">#REF!</definedName>
    <definedName name="BExBAKXZ7PBW3DDKKA5MWC1ZUC7O" hidden="1">#REF!</definedName>
    <definedName name="BExBAO8NLXZXHO6KCIECSFCH3RR0" hidden="1">#REF!</definedName>
    <definedName name="BExBAOOT1KBSIEISN1ADL4RMY879" hidden="1">#REF!</definedName>
    <definedName name="BExBAVKX8Q09370X1GCZWJ4E91YJ" hidden="1">#REF!</definedName>
    <definedName name="BExBAX2X2ENJYO4QTR5VAIQ86L7B" hidden="1">#REF!</definedName>
    <definedName name="BExBAZ13D3F1DVJQ6YJ8JGUYEYJE" hidden="1">#REF!</definedName>
    <definedName name="BExBBMPCB1QOZY8WWEX4J21JDE6U" hidden="1">#REF!</definedName>
    <definedName name="BExBBU1QQWUE0YFG7O1TN0RFLSSG" hidden="1">#REF!</definedName>
    <definedName name="BExBBUCJQRR74Q7GPWDEZXYK2KJL" hidden="1">#REF!</definedName>
    <definedName name="BExBBV8XVMD9CKZY711T0BN7H3PM" hidden="1">#REF!</definedName>
    <definedName name="BExBC78HXWXHO3XAB6E8NVTBGLJS" hidden="1">#REF!</definedName>
    <definedName name="BExBCFH3SMGZ2IPHFB6BCM9O3W0H" hidden="1">#REF!</definedName>
    <definedName name="BExBCK9SCAABKOT9IP6TEPRR7YDT" hidden="1">#REF!</definedName>
    <definedName name="BExBCKKJFFT2RP50WNPKBT7X8PJ3" hidden="1">#REF!</definedName>
    <definedName name="BExBCKKJTIRKC1RZJRTK65HHLX4W" hidden="1">#REF!</definedName>
    <definedName name="BExBCLMEPAN3XXX174TU8SS0627Q" hidden="1">#REF!</definedName>
    <definedName name="BExBCRBEYR2KZ8FAQFZ2NHY13WIY" hidden="1">#REF!</definedName>
    <definedName name="BExBD4I559NXSV6J07Q343TKYMVJ" hidden="1">#REF!</definedName>
    <definedName name="BExBD9W8C0W9N6L1AFL18JP4H94W" hidden="1">#REF!</definedName>
    <definedName name="BExBDBZQLTX3OGFYGULQFK5WEZU5" hidden="1">#REF!</definedName>
    <definedName name="BExBDJS9TUEU8Z84IV59E5V4T8K6" hidden="1">#REF!</definedName>
    <definedName name="BExBDKOMSVH4XMH52CFJ3F028I9R" hidden="1">#REF!</definedName>
    <definedName name="BExBDSRXVZQ0W5WXQMP5XD00GRRL" hidden="1">#REF!</definedName>
    <definedName name="BExBDTJ0J7XEHB9OATXFF5I8FZBJ" hidden="1">#REF!</definedName>
    <definedName name="BExBDUVGK3E1J4JY9ZYTS7V14BLY" hidden="1">#REF!</definedName>
    <definedName name="BExBE0KGY14GSWOGPU4HSJRLD2UD" hidden="1">#REF!</definedName>
    <definedName name="BExBE162OSBKD30I7T1DKKPT3I9I" hidden="1">#REF!</definedName>
    <definedName name="BExBEC9ATLQZF86W1M3APSM4HEOH" hidden="1">#REF!</definedName>
    <definedName name="BExBEXU4CFCM1P5CTZ4NE14PBGDA" hidden="1">#REF!</definedName>
    <definedName name="BExBEYFQJE9YK12A6JBMRFKEC7RN" hidden="1">#REF!</definedName>
    <definedName name="BExBG1ED81J2O4A2S5F5Y3BPHMCR" hidden="1">#REF!</definedName>
    <definedName name="BExCRK0K58VDM9V35DGI6VK8C92V" hidden="1">#REF!</definedName>
    <definedName name="BExCRLIHS7466WFJ3RPIUGGXYESZ" hidden="1">#REF!</definedName>
    <definedName name="BExCRXSXMF4LHAQZHN64FXJPMVZ7" hidden="1">#REF!</definedName>
    <definedName name="BExCS1EDDUEAEWHVYXHIP9I1WCJH" hidden="1">#REF!</definedName>
    <definedName name="BExCS1P5QG0X3OTHKX07RALOE5T5" hidden="1">#REF!</definedName>
    <definedName name="BExCS7ZPMHFJ4UJDAL8CQOLSZ13B" hidden="1">#REF!</definedName>
    <definedName name="BExCS8W4NJUZH9S1CYB6XSDLEPBW" hidden="1">#REF!</definedName>
    <definedName name="BExCSAE1M6G20R41J0Y24YNN0YC1" hidden="1">#REF!</definedName>
    <definedName name="BExCSAOUZOYKHN7HV511TO8VDJ02" hidden="1">#REF!</definedName>
    <definedName name="BExCSJ2XVKHN6ULCF7JML0TCRKEO" hidden="1">#REF!</definedName>
    <definedName name="BExCSMOFTXSUEC1T46LR1UPYRCX5" hidden="1">#REF!</definedName>
    <definedName name="BExCSSDG3TM6TPKS19E9QYJEELZ6" hidden="1">#REF!</definedName>
    <definedName name="BExCSZV7U67UWXL2HKJNM5W1E4OO" hidden="1">#REF!</definedName>
    <definedName name="BExCT4NSDT61OCH04Y2QIFIOP75H" hidden="1">#REF!</definedName>
    <definedName name="BExCTHZWIPJVLE56GATEFKPIKLK2" hidden="1">#REF!</definedName>
    <definedName name="BExCTW8G3VCZ55S09HTUGXKB1P2M" hidden="1">#REF!</definedName>
    <definedName name="BExCTYS2KX0QANOLT8LGZ9WV3S3T" hidden="1">#REF!</definedName>
    <definedName name="BExCTZ2V6H9TT6LFGK3SADZ2TIGQ" hidden="1">#REF!</definedName>
    <definedName name="BExCTZZ9JNES4EDHW97NP0EGQALX" hidden="1">#REF!</definedName>
    <definedName name="BExCU0A1V6NMZQ9ASYJ8QIVQ5UR2" hidden="1">#REF!</definedName>
    <definedName name="BExCU2834920JBHSPCRC4UF80OLL" hidden="1">#REF!</definedName>
    <definedName name="BExCU8O54I3P3WRYWY1CRP3S78QY" hidden="1">#REF!</definedName>
    <definedName name="BExCUDRJO23YOKT8GPWOVQ4XEHF5" hidden="1">#REF!</definedName>
    <definedName name="BExCULEOALM7SEHVMQC4B4N25MRM" hidden="1">#REF!</definedName>
    <definedName name="BExCUPAXFR16YMWL30ME3F3BSRDZ" hidden="1">#REF!</definedName>
    <definedName name="BExCUR94DHCE47PUUWEMT5QZOYR2" hidden="1">#REF!</definedName>
    <definedName name="BExCV5HJSTBNPQZVGYJY9AZ4IJ26" hidden="1">#REF!</definedName>
    <definedName name="BExCV634L7SVHGB0UDDTRRQ2Q72H" hidden="1">#REF!</definedName>
    <definedName name="BExCVBXGSXT9FWJRG62PX9S1RK83" hidden="1">#REF!</definedName>
    <definedName name="BExCVHBNLOHNFS0JAV3I1XGPNH9W" hidden="1">#REF!</definedName>
    <definedName name="BExCVI86R31A2IOZIEBY1FJLVILD" hidden="1">#REF!</definedName>
    <definedName name="BExCVKGZXE0I9EIXKBZVSGSEY2RR" hidden="1">#REF!</definedName>
    <definedName name="BExCVNROVORCSNX9HKHKPHY0URS3" hidden="1">#REF!</definedName>
    <definedName name="BExCVPEZON7VV6NOWII8VZMONPCJ" hidden="1">#REF!</definedName>
    <definedName name="BExCVV44WY5807WGMTGKPW0GT256" hidden="1">#REF!</definedName>
    <definedName name="BExCVZ5PN4V6MRBZ04PZJW3GEF8S" hidden="1">#REF!</definedName>
    <definedName name="BExCW13R0GWJYGXZBNCPAHQN4NR2" hidden="1">#REF!</definedName>
    <definedName name="BExCW9Y5HWU4RJTNX74O6L24VGCK" hidden="1">#REF!</definedName>
    <definedName name="BExCWHADQJRXWFDGV2KMANWIY1YN" hidden="1">#REF!</definedName>
    <definedName name="BExCWPDPESGZS07QGBLSBWDNVJLZ" hidden="1">#REF!</definedName>
    <definedName name="BExCWTVKHIVCRHF8GC39KI58YM5K" hidden="1">#REF!</definedName>
    <definedName name="BExCX2KGRZBRVLZNM8SUSIE6A0RL" hidden="1">#REF!</definedName>
    <definedName name="BExCX3X451T70LZ1VF95L7W4Y4TM" hidden="1">#REF!</definedName>
    <definedName name="BExCX4NZ2N1OUGXM7EV0U7VULJMM" hidden="1">#REF!</definedName>
    <definedName name="BExCXILMURGYMAH6N5LF5DV6K3GM" hidden="1">#REF!</definedName>
    <definedName name="BExCXQUFBMXQ1650735H48B1AZT3" hidden="1">#REF!</definedName>
    <definedName name="BExCXYSBKJ9SZQD7XS2WUS6SVBJO" hidden="1">#REF!</definedName>
    <definedName name="BExCXZ8DGK5ZE8467LFEHX6JNQHJ" hidden="1">#REF!</definedName>
    <definedName name="BExCY2DQO9VLA77Q7EG3T0XNXX4F" hidden="1">#REF!</definedName>
    <definedName name="BExCY5Z7X93Z8XUOEASK50W08S36" hidden="1">#REF!</definedName>
    <definedName name="BExCY6VMJ68MX3C981R5Q0BX5791" hidden="1">#REF!</definedName>
    <definedName name="BExCYAH2SAZCPW6XCB7V7PMMCAWO" hidden="1">#REF!</definedName>
    <definedName name="BExCYDGYM1UGUNTB331L2E4L5F34" hidden="1">#REF!</definedName>
    <definedName name="BExCYN7KCKU1F6EXMNPQPTKNOT6A" hidden="1">#REF!</definedName>
    <definedName name="BExCYPRC5HJE6N2XQTHCT6NXGP8N" hidden="1">#REF!</definedName>
    <definedName name="BExCYQCX9ES8ZWW2L35B12WDNT73" hidden="1">#REF!</definedName>
    <definedName name="BExCYSLQY2CYU7DQ3QI07UGGS6OW" hidden="1">#REF!</definedName>
    <definedName name="BExCYUK0I3UEXZNFDW71G6Z6D8XR" hidden="1">#REF!</definedName>
    <definedName name="BExCZFZCXMLY5DWESYJ9NGTJYQ8M" hidden="1">#REF!</definedName>
    <definedName name="BExCZJ4P8WS0BDT31WDXI0ROE7D6" hidden="1">#REF!</definedName>
    <definedName name="BExCZKH6NI0EE02L995IFVBD1J59" hidden="1">#REF!</definedName>
    <definedName name="BExCZNRWARGGHWLSC1PEDZFLF3JV" hidden="1">#REF!</definedName>
    <definedName name="BExCZP9TBB61HISZ2U5QMQSO2LBE" hidden="1">#REF!</definedName>
    <definedName name="BExCZUD9FEOJBKDJ51Z3JON9LKJ8" hidden="1">#REF!</definedName>
    <definedName name="BExD0AUOVQT3UL53T2KUVJNGD0QF" hidden="1">#REF!</definedName>
    <definedName name="BExD0HALIN0JR4JTPGDEVAEE5EX5" hidden="1">#REF!</definedName>
    <definedName name="BExD0LCCDPG16YLY5WQSZF1XI5DA" hidden="1">#REF!</definedName>
    <definedName name="BExD0RMWSB4TRECEHTH6NN4K9DFZ" hidden="1">#REF!</definedName>
    <definedName name="BExD0U6KG10QGVDI1XSHK0J10A2V" hidden="1">#REF!</definedName>
    <definedName name="BExD0WQ6EQ2G82IAJI3FDQKGZH18" hidden="1">#REF!</definedName>
    <definedName name="BExD13RUIBGRXDL4QDZ305UKUR12" hidden="1">#REF!</definedName>
    <definedName name="BExD14DETV5R4OOTMAXD5NAKWRO3" hidden="1">#REF!</definedName>
    <definedName name="BExD1MI40YRCBI7KT4S9YHQJUO06" hidden="1">#REF!</definedName>
    <definedName name="BExD1OAU9OXQAZA4D70HP72CU6GB" hidden="1">#REF!</definedName>
    <definedName name="BExD1T8WPV0G6YOX7WMAIZD8XNBK" hidden="1">#REF!</definedName>
    <definedName name="BExD1Y1JV61416YA1XRQHKWPZIE7" hidden="1">#REF!</definedName>
    <definedName name="BExD2CFHIRMBKN5KXE5QP4XXEWFS" hidden="1">#REF!</definedName>
    <definedName name="BExD2DMHH1HWXQ9W0YYMDP8AAX8Q" hidden="1">#REF!</definedName>
    <definedName name="BExD2HTPC7IWBAU6OSQ67MQA8BYZ" hidden="1">#REF!</definedName>
    <definedName name="BExD2PWTVQ2CXNG6B7UDL8FIMXBH" hidden="1">#REF!</definedName>
    <definedName name="BExD2X9AQ03EX1AVVX44CXLXRPTI" hidden="1">#REF!</definedName>
    <definedName name="BExD2ZNL9MWJOEL2575KJZBDP2A6" hidden="1">#REF!</definedName>
    <definedName name="BExD34G79JRMB8BZRVN81P1H9MSB" hidden="1">#REF!</definedName>
    <definedName name="BExD35CL2NULPPEHAM954ETQIJA2" hidden="1">#REF!</definedName>
    <definedName name="BExD363H2VGFIQUCE6LS4AC5J0ZT" hidden="1">#REF!</definedName>
    <definedName name="BExD3A588E939V61P1XEW0FI5Q0S" hidden="1">#REF!</definedName>
    <definedName name="BExD3CJJDKVR9M18XI3WDZH80WL6" hidden="1">#REF!</definedName>
    <definedName name="BExD3ESD9WYJIB3TRDPJ1CKXRAVL" hidden="1">#REF!</definedName>
    <definedName name="BExD3F368X5S25MWSUNIV57RDB57" hidden="1">#REF!</definedName>
    <definedName name="BExD3I8JTNF4LTMFY6GRVDJ6VLGG" hidden="1">#REF!</definedName>
    <definedName name="BExD3IJ5IT335SOSNV9L85WKAOSI" hidden="1">#REF!</definedName>
    <definedName name="BExD3KBVUY57GMMQTOFEU6S6G1AY" hidden="1">#REF!</definedName>
    <definedName name="BExD3NMR7AW2Z6V8SC79VQR37NA6" hidden="1">#REF!</definedName>
    <definedName name="BExD3QXA2UQ2W4N7NYLUEOG40BZB" hidden="1">#REF!</definedName>
    <definedName name="BExD3U2N041TEJ7GCN005UTPHNXY" hidden="1">#REF!</definedName>
    <definedName name="BExD3VPY5VEI1LLQ4I16T16251DT" hidden="1">#REF!</definedName>
    <definedName name="BExD3XIUEZZ1KIHV7CPS7DKUGIN8" hidden="1">#REF!</definedName>
    <definedName name="BExD40O0CFTNJFOFMMM1KH0P7BUI" hidden="1">#REF!</definedName>
    <definedName name="BExD47UYINTJY1PDIW2S1FZ8ZMIO" hidden="1">#REF!</definedName>
    <definedName name="BExD4BR9HJ3MWWZ5KLVZWX9FJAUS" hidden="1">#REF!</definedName>
    <definedName name="BExD4F1WTKT3H0N9MF4H1LX7MBSY" hidden="1">#REF!</definedName>
    <definedName name="BExD4H5GQWXBS6LUL3TSP36DVO38" hidden="1">#REF!</definedName>
    <definedName name="BExD4JJSS3QDBLABCJCHD45SRNPI" hidden="1">#REF!</definedName>
    <definedName name="BExD4QQQ7V9LH5WWBJA3HKJXLVP6" hidden="1">#REF!</definedName>
    <definedName name="BExD4R1I0MKF033I5LPUYIMTZ6E8" hidden="1">#REF!</definedName>
    <definedName name="BExD50MT3M6XZLNUP9JL93EG6D9R" hidden="1">#REF!</definedName>
    <definedName name="BExD5EV7KDSVF1CJT38M4IBPFLPY" hidden="1">#REF!</definedName>
    <definedName name="BExD5FRK547OESJRYAW574DZEZ7J" hidden="1">#REF!</definedName>
    <definedName name="BExD5I5X2YA2YNCTCDSMEL4CWF4N" hidden="1">#REF!</definedName>
    <definedName name="BExD5QUSRFJWRQ1ZM50WYLCF74DF" hidden="1">#REF!</definedName>
    <definedName name="BExD5SSUIF6AJQHBHK8PNMFBPRYB" hidden="1">#REF!</definedName>
    <definedName name="BExD623C9LRX18BE0W2V6SZLQUXX" hidden="1">#REF!</definedName>
    <definedName name="BExD6CQA7UMJBXV7AIFAIHUF2ICX" hidden="1">#REF!</definedName>
    <definedName name="BExD6D18MCF5R8YJMPG21WE3GPJQ" hidden="1">#REF!</definedName>
    <definedName name="BExD6FKVK8WJWNYPVENR7Q8Q30PK" hidden="1">#REF!</definedName>
    <definedName name="BExD6GMP0LK8WKVWMIT1NNH8CHLF" hidden="1">#REF!</definedName>
    <definedName name="BExD6H2TE0WWAUIWVSSCLPZ6B88N" hidden="1">#REF!</definedName>
    <definedName name="BExD71LTOE015TV5RSAHM8NT8GVW" hidden="1">#REF!</definedName>
    <definedName name="BExD73USXVADC7EHGHVTQNCT06ZA" hidden="1">#REF!</definedName>
    <definedName name="BExD7GAIGULTB3YHM1OS9RBQOTEC" hidden="1">#REF!</definedName>
    <definedName name="BExD7IE1DHIS52UFDCTSKPJQNRD5" hidden="1">#REF!</definedName>
    <definedName name="BExD7IUBGUWHYC9UNZ1IY5XFYKQN" hidden="1">#REF!</definedName>
    <definedName name="BExD7JQOJ35HGL8U2OCEI2P2JT7I" hidden="1">#REF!</definedName>
    <definedName name="BExD7KSDKNDNH95NDT3S7GM3MUU2" hidden="1">#REF!</definedName>
    <definedName name="BExD8H5O087KQVWIVPUUID5VMGMS" hidden="1">#REF!</definedName>
    <definedName name="BExD8HLWJHFK6566YQLGOAPIWD7G" hidden="1">#REF!</definedName>
    <definedName name="BExD8OCLZMFN5K3VZYI4Q4ITVKUA" hidden="1">#REF!</definedName>
    <definedName name="BExD93C1R6LC0631ECHVFYH0R0PD" hidden="1">#REF!</definedName>
    <definedName name="BExD97TXIO0COVNN4OH3DEJ33YLM" hidden="1">#REF!</definedName>
    <definedName name="BExD99RZ1RFIMK6O1ZHSPJ68X9Y5" hidden="1">#REF!</definedName>
    <definedName name="BExD9ATSNNU6SJVYYUCUG2AFS57W" hidden="1">#REF!</definedName>
    <definedName name="BExD9JO1QOKHUKL6DOEKDLUBPPKZ" hidden="1">#REF!</definedName>
    <definedName name="BExD9L0ID3VSOU609GKWYTA5BFMA" hidden="1">#REF!</definedName>
    <definedName name="BExD9M7SEMG0JK2FUTTZXWIEBTKB" hidden="1">#REF!</definedName>
    <definedName name="BExD9MNYBYB1AICQL5165G472IE2" hidden="1">#REF!</definedName>
    <definedName name="BExD9PNSYT7GASEGUVL48MUQ02WO" hidden="1">#REF!</definedName>
    <definedName name="BExD9TK2MIWFH5SKUYU9ZKF4NPHQ" hidden="1">#REF!</definedName>
    <definedName name="BExDA23J1UL1EN1K0BLX2TKAX4U0" hidden="1">#REF!</definedName>
    <definedName name="BExDA6594R2INH5X2F55YRZSKRND" hidden="1">#REF!</definedName>
    <definedName name="BExDA6LD9061UULVKUUI4QP8SK13" hidden="1">#REF!</definedName>
    <definedName name="BExDAGMVMNLQ6QXASB9R6D8DIT12" hidden="1">#REF!</definedName>
    <definedName name="BExDAYBHU9ADLXI8VRC7F608RVGM" hidden="1">#REF!</definedName>
    <definedName name="BExDBDR1XR0FV0CYUCB2OJ7CJCZU" hidden="1">#REF!</definedName>
    <definedName name="BExDC7F818VN0S18ID7XRCRVYPJ4" hidden="1">#REF!</definedName>
    <definedName name="BExDCL7K96PC9VZYB70ZW3QPVIJE" hidden="1">#REF!</definedName>
    <definedName name="BExDCP3UZ3C2O4C1F7KMU0Z9U32N" hidden="1">#REF!</definedName>
    <definedName name="BExENU8ISP26W97JG63CN1XT9KB4" hidden="1">#REF!</definedName>
    <definedName name="BExEO14OTKLVDBTNB2ONGZ4YB20H" hidden="1">#REF!</definedName>
    <definedName name="BExEO80UUNTK4DX33Z5TYLM8NYZM" hidden="1">#REF!</definedName>
    <definedName name="BExEOBX3WECDMYCV9RLN49APTXMM" hidden="1">#REF!</definedName>
    <definedName name="BExEPN9VIYI0FVL0HLZQXJFO6TT0" hidden="1">#REF!</definedName>
    <definedName name="BExEPQPUOD4B6H60DKEB9159F7DR" hidden="1">#REF!</definedName>
    <definedName name="BExEPYT6VDSMR8MU2341Q5GM2Y9V" hidden="1">#REF!</definedName>
    <definedName name="BExEQ2ENYLMY8K1796XBB31CJHNN" hidden="1">#REF!</definedName>
    <definedName name="BExEQ2PFE4N40LEPGDPS90WDL6BN" hidden="1">#REF!</definedName>
    <definedName name="BExEQ2PFURT24NQYGYVE8NKX1EGA" hidden="1">#REF!</definedName>
    <definedName name="BExEQB8ZWXO6IIGOEPWTLOJGE2NR" hidden="1">#REF!</definedName>
    <definedName name="BExEQBZX0EL6LIKPY01197ACK65H" hidden="1">#REF!</definedName>
    <definedName name="BExEQDXZALJLD4OBF74IKZBR13SR" hidden="1">#REF!</definedName>
    <definedName name="BExEQFLE2RPWGMWQAI4JMKUEFRPT" hidden="1">#REF!</definedName>
    <definedName name="BExEQJHNJV9U65F5VGIGX0VM02VF" hidden="1">#REF!</definedName>
    <definedName name="BExEQTZAP8R69U31W4LKGTKKGKQE" hidden="1">#REF!</definedName>
    <definedName name="BExER2O72H1F9WV6S1J04C15PXX7" hidden="1">#REF!</definedName>
    <definedName name="BExERIPCI7N2NW7JRL59DVT0TTSU" hidden="1">#REF!</definedName>
    <definedName name="BExERRUIKIOATPZ9U4HQ0V52RJAU" hidden="1">#REF!</definedName>
    <definedName name="BExERSANFNM1O7T65PC5MJ301YET" hidden="1">#REF!</definedName>
    <definedName name="BExERU8P606C6QQZZL55U0ZQYQF1" hidden="1">#REF!</definedName>
    <definedName name="BExERWCEBKQRYWRQLYJ4UCMMKTHG" hidden="1">#REF!</definedName>
    <definedName name="BExERXE1QW042A2T25RI4DVUU59O" hidden="1">#REF!</definedName>
    <definedName name="BExES44RHHDL3V7FLV6M20834WF1" hidden="1">#REF!</definedName>
    <definedName name="BExES4A7VE2X3RYYTVRLKZD4I7WU" hidden="1">#REF!</definedName>
    <definedName name="BExESLYUFDACMPARVY264HKBCXLX" hidden="1">#REF!</definedName>
    <definedName name="BExESMKD95A649M0WRSG6CXXP326" hidden="1">#REF!</definedName>
    <definedName name="BExESR27ZXJG5VMY4PR9D940VS7T" hidden="1">#REF!</definedName>
    <definedName name="BExESVK1YRJM6UG6FBYOF9CNX29X" hidden="1">#REF!</definedName>
    <definedName name="BExESZ03KXL8DQ2591HLR56ZML94" hidden="1">#REF!</definedName>
    <definedName name="BExESZAW5N443NRTKIP59OEI1CR6" hidden="1">#REF!</definedName>
    <definedName name="BExET3HXQ60A4O2OLKX8QNXRI6LQ" hidden="1">#REF!</definedName>
    <definedName name="BExET4EAH366GROMVVMDCSUI1018" hidden="1">#REF!</definedName>
    <definedName name="BExETA3B1FCIOA80H94K90FWXQKE" hidden="1">#REF!</definedName>
    <definedName name="BExETAZOYT4CJIT8RRKC9F2HJG1D" hidden="1">#REF!</definedName>
    <definedName name="BExETB55BNG40G9YOI2H6UHIR9WU" hidden="1">#REF!</definedName>
    <definedName name="BExETF6QD5A9GEINE1KZRRC2LXWM" hidden="1">#REF!</definedName>
    <definedName name="BExETQ9XRXLUACN82805SPSPNKHI" hidden="1">#REF!</definedName>
    <definedName name="BExETR0YRMOR63E6DHLEHV9QVVON" hidden="1">#REF!</definedName>
    <definedName name="BExETVO51BGF7GGNGB21UD7OIF15" hidden="1">#REF!</definedName>
    <definedName name="BExETVTGY38YXYYF7N73OYN6FYY3" hidden="1">#REF!</definedName>
    <definedName name="BExETVTH8RADW05P2XUUV7V44TWW" hidden="1">#REF!</definedName>
    <definedName name="BExETW9PYUAV5QY6A4VCYZRIOUX4" hidden="1">#REF!</definedName>
    <definedName name="BExEUGNELLVZ7K2PYWP2TG8T65XQ" hidden="1">#REF!</definedName>
    <definedName name="BExEUHUG1NGJGB6F1UH5IKFZ9B9M" hidden="1">#REF!</definedName>
    <definedName name="BExEUNE4T242Y59C6MS28MXEUGCP" hidden="1">#REF!</definedName>
    <definedName name="BExEUNU7FYVTR4DD1D31SS7PNXX2" hidden="1">#REF!</definedName>
    <definedName name="BExEUOAHB0OT3BACAHNZ3B905C0P" hidden="1">#REF!</definedName>
    <definedName name="BExEV2TP7NA3ZR6RJGH5ER370OUM" hidden="1">#REF!</definedName>
    <definedName name="BExEV3Q7M5YTX3CY3QCP1SUIEP2E" hidden="1">#REF!</definedName>
    <definedName name="BExEV69USLNYO2QRJRC0J92XUF00" hidden="1">#REF!</definedName>
    <definedName name="BExEV6KNTQOCFD7GV726XQEVQ7R6" hidden="1">#REF!</definedName>
    <definedName name="BExEV6VGM4POO9QT9KH3QA3VYCWM" hidden="1">#REF!</definedName>
    <definedName name="BExEVCEYMOI0PGO7HAEOS9CVMU2O" hidden="1">#REF!</definedName>
    <definedName name="BExEVET98G3FU6QBF9LHYWSAMV0O" hidden="1">#REF!</definedName>
    <definedName name="BExEVNCUT0PDUYNJH7G6BSEWZOT2" hidden="1">#REF!</definedName>
    <definedName name="BExEVPGF4V5J0WQRZKUM8F9TTKZJ" hidden="1">#REF!</definedName>
    <definedName name="BExEVVLIEVWYRF2UUC1H0H5QU1CP" hidden="1">#REF!</definedName>
    <definedName name="BExEVWCKO8T84GW9Z3X47915XKSH" hidden="1">#REF!</definedName>
    <definedName name="BExEVZSJWMZ5L2ZE7AZC57CXKW6T" hidden="1">#REF!</definedName>
    <definedName name="BExEW0JL1GFFCXMDGW54CI7Y8FZN" hidden="1">#REF!</definedName>
    <definedName name="BExEW68M9WL8214QH9C7VCK7BN08" hidden="1">#REF!</definedName>
    <definedName name="BExEW8HFKH6F47KIHYBDRUEFZ2ZZ" hidden="1">#REF!</definedName>
    <definedName name="BExEWB6JHMITZPXHB6JATOCLLKLJ" hidden="1">#REF!</definedName>
    <definedName name="BExEWNBGQS1U2LW3W84T4LSJ9K00" hidden="1">#REF!</definedName>
    <definedName name="BExEWO7STL7HNZSTY8VQBPTX1WK6" hidden="1">#REF!</definedName>
    <definedName name="BExEWQ0M1N3KMKTDJ73H10QSG4W1" hidden="1">#REF!</definedName>
    <definedName name="BExEX43OR6NH8GF32YY2ZB6Y8WGP" hidden="1">#REF!</definedName>
    <definedName name="BExEX85F3OSW8NSCYGYPS9372Z1Q" hidden="1">#REF!</definedName>
    <definedName name="BExEX9HWY2G6928ZVVVQF77QCM2C" hidden="1">#REF!</definedName>
    <definedName name="BExEXBQWAYKMVBRJRHB8PFCSYFVN" hidden="1">#REF!</definedName>
    <definedName name="BExEXGE2TE9MQWLQVHL7XGQWL102" hidden="1">#REF!</definedName>
    <definedName name="BExEXRBZ0DI9E2UFLLKYWGN66B61" hidden="1">#REF!</definedName>
    <definedName name="BExEXW4FSOZ9C2SZSQIAA3W82I5K" hidden="1">#REF!</definedName>
    <definedName name="BExEXZ4H2ZUNEW5I6I74GK08QAQC" hidden="1">#REF!</definedName>
    <definedName name="BExEY42GK80HA9M84NTZ3NV9K2VI" hidden="1">#REF!</definedName>
    <definedName name="BExEYLG9FL9V1JPPNZ3FUDNSEJ4V" hidden="1">#REF!</definedName>
    <definedName name="BExEYOW8C1B3OUUCIGEC7L8OOW1Z" hidden="1">#REF!</definedName>
    <definedName name="BExEYPCI2LT224YS4M3T50V85FAG" hidden="1">#REF!</definedName>
    <definedName name="BExEYUQJXZT6N5HJH8ACJF6SRWEE" hidden="1">#REF!</definedName>
    <definedName name="BExEYYC7KLO4XJQW9GMGVVJQXF4C" hidden="1">#REF!</definedName>
    <definedName name="BExEZ1S6VZCG01ZPLBSS9Z1SBOJ2" hidden="1">#REF!</definedName>
    <definedName name="BExEZ6KV8TDKOO0Y66LSH9DCFW5M" hidden="1">#REF!</definedName>
    <definedName name="BExEZGBFNJR8DLPN0V11AU22L6WY" hidden="1">#REF!</definedName>
    <definedName name="BExEZVR61GWO1ZM3XHWUKRJJMQXV" hidden="1">#REF!</definedName>
    <definedName name="BExF02Y3V3QEPO2XLDSK47APK9XJ" hidden="1">#REF!</definedName>
    <definedName name="BExF03E824NHBODFUZ3PZ5HLF85X" hidden="1">#REF!</definedName>
    <definedName name="BExF09OS91RT7N7IW8JLMZ121ZP3" hidden="1">#REF!</definedName>
    <definedName name="BExF0D4SEQ7RRCAER8UQKUJ4HH0Q" hidden="1">#REF!</definedName>
    <definedName name="BExF0D4Z97PCG5JI9CC2TFB553AX" hidden="1">#REF!</definedName>
    <definedName name="BExF0DAB1PUE0V936NFEK68CCKTJ" hidden="1">#REF!</definedName>
    <definedName name="BExF0LOEHV42P2DV7QL8O7HOQ3N9" hidden="1">#REF!</definedName>
    <definedName name="BExF0QRT0ZP2578DKKC9SRW40F5L" hidden="1">#REF!</definedName>
    <definedName name="BExF0WRM9VO25RLSO03ZOCE8H7K5" hidden="1">#REF!</definedName>
    <definedName name="BExF0ZRI7W4RSLIDLHTSM0AWXO3S" hidden="1">#REF!</definedName>
    <definedName name="BExF19CT3MMZZ2T5EWMDNG3UOJ01" hidden="1">#REF!</definedName>
    <definedName name="BExF1C1VNHJBRW2XQKVSL1KSLFZ8" hidden="1">#REF!</definedName>
    <definedName name="BExF1M38U6NX17YJA8YU359B5Z4M" hidden="1">#REF!</definedName>
    <definedName name="BExF1MU4W3NPEY0OHRDWP5IANCBB" hidden="1">#REF!</definedName>
    <definedName name="BExF1MZN8MWMOKOARHJ1QAF9HPGT" hidden="1">#REF!</definedName>
    <definedName name="BExF1US4ZIQYSU5LBFYNRA9N0K2O" hidden="1">#REF!</definedName>
    <definedName name="BExF272JNPJCK1XLBG016XXBVFO8" hidden="1">#REF!</definedName>
    <definedName name="BExF2CWZN6E87RGTBMD4YQI2QT7R" hidden="1">#REF!</definedName>
    <definedName name="BExF2DYO1WQ7GMXSTAQRDBW1NSFG" hidden="1">#REF!</definedName>
    <definedName name="BExF2H9D3MC9XKLPZ6VIP4F7G4YN" hidden="1">#REF!</definedName>
    <definedName name="BExF2MSWNUY9Z6BZJQZ538PPTION" hidden="1">#REF!</definedName>
    <definedName name="BExF2QZYWHTYGUTTXR15CKCV3LS7" hidden="1">#REF!</definedName>
    <definedName name="BExF2T8Y6TSJ74RMSZOA9CEH4OZ6" hidden="1">#REF!</definedName>
    <definedName name="BExF31N3YM4F37EOOY8M8VI1KXN8" hidden="1">#REF!</definedName>
    <definedName name="BExF37C1YKBT79Z9SOJAG5MXQGTU" hidden="1">#REF!</definedName>
    <definedName name="BExF3A6HPA6DGYALZNHHJPMCUYZR" hidden="1">#REF!</definedName>
    <definedName name="BExF3GMJW5D7066GYKTMM3CVH1HE" hidden="1">#REF!</definedName>
    <definedName name="BExF3I9T44X7DV9HHV51DVDDPPZG" hidden="1">#REF!</definedName>
    <definedName name="BExF3IKLZ35F2D4DI7R7P7NZLVC3" hidden="1">#REF!</definedName>
    <definedName name="BExF3JMFX5DILOIFUDIO1HZUK875" hidden="1">#REF!</definedName>
    <definedName name="BExF3KIO2G9LJYXZ61H8PJJ6OQXV" hidden="1">#REF!</definedName>
    <definedName name="BExF3MGVCZHXDAUDZAGUYESZ3RC8" hidden="1">#REF!</definedName>
    <definedName name="BExF3NTC4BGZEM6B87TCFX277QCS" hidden="1">#REF!</definedName>
    <definedName name="BExF3Q2DOSQI9SIAXB522CN0WBZ7" hidden="1">#REF!</definedName>
    <definedName name="BExF3Q7NI90WT31QHYSJDIG0LLLJ" hidden="1">#REF!</definedName>
    <definedName name="BExF3QD55TIY1MSBSRK9TUJKBEWO" hidden="1">#REF!</definedName>
    <definedName name="BExF3QT8J6RIF1L3R700MBSKIOKW" hidden="1">#REF!</definedName>
    <definedName name="BExF42SSBVPMLK2UB3B7FPEIY9TU" hidden="1">#REF!</definedName>
    <definedName name="BExF4HXSWB50BKYPWA0HTT8W56H6" hidden="1">#REF!</definedName>
    <definedName name="BExF4J4Y60OUA8GY6YN8XVRUX80A" hidden="1">#REF!</definedName>
    <definedName name="BExF4KHF04IWW4LQ95FHQPFE4Y9K" hidden="1">#REF!</definedName>
    <definedName name="BExF4MVQM5Y0QRDLDFSKWWTF709C" hidden="1">#REF!</definedName>
    <definedName name="BExF4PVMZYV36E8HOYY06J81AMBI" hidden="1">#REF!</definedName>
    <definedName name="BExF4SF9NEX1FZE9N8EXT89PM54D" hidden="1">#REF!</definedName>
    <definedName name="BExF52GTGP8MHGII4KJ8TJGR8W8U" hidden="1">#REF!</definedName>
    <definedName name="BExF57K7L3UC1I2FSAWURR4SN0UN" hidden="1">#REF!</definedName>
    <definedName name="BExF5HR2GFV7O8LKG9SJ4BY78LYA" hidden="1">#REF!</definedName>
    <definedName name="BExF5ZFO2A29GHWR5ES64Z9OS16J" hidden="1">#REF!</definedName>
    <definedName name="BExF63S045JO7H2ZJCBTBVH3SUIF" hidden="1">#REF!</definedName>
    <definedName name="BExF642TEGTXCI9A61ZOONJCB0U1" hidden="1">#REF!</definedName>
    <definedName name="BExF67O951CF8UJF3KBDNR0E83C1" hidden="1">#REF!</definedName>
    <definedName name="BExF6EV7I35NVMIJGYTB6E24YVPA" hidden="1">#REF!</definedName>
    <definedName name="BExF6FGUF393KTMBT40S5BYAFG00" hidden="1">#REF!</definedName>
    <definedName name="BExF6GNYXWY8A0SY4PW1B6KJMMTM" hidden="1">#REF!</definedName>
    <definedName name="BExF6IB8K74Z0AFT05GPOKKZW7C9" hidden="1">#REF!</definedName>
    <definedName name="BExF6NUXJI11W2IAZNAM1QWC0459" hidden="1">#REF!</definedName>
    <definedName name="BExF6RR76KNVIXGJOVFO8GDILKGZ" hidden="1">#REF!</definedName>
    <definedName name="BExF6ZE8D5CMPJPRWT6S4HM56LPF" hidden="1">#REF!</definedName>
    <definedName name="BExF76FV8SF7AJK7B35AL7VTZF6D" hidden="1">#REF!</definedName>
    <definedName name="BExF7EOIMC1OYL1N7835KGOI0FIZ" hidden="1">#REF!</definedName>
    <definedName name="BExF7K88K7ASGV6RAOAGH52G04VR" hidden="1">#REF!</definedName>
    <definedName name="BExF7OVDRP3LHNAF2CX4V84CKKIR" hidden="1">#REF!</definedName>
    <definedName name="BExF7QO41X2A2SL8UXDNP99GY7U9" hidden="1">#REF!</definedName>
    <definedName name="BExF7QYWRJ8S4SID84VVXH3TN7X8" hidden="1">#REF!</definedName>
    <definedName name="BExF81GI8B8WBHXFTET68A9358BR" hidden="1">#REF!</definedName>
    <definedName name="BExGKN1EUJWHOYSSFY4XX6T9QVV5" hidden="1">#REF!</definedName>
    <definedName name="BExGL97US0Y3KXXASUTVR26XLT70" hidden="1">#REF!</definedName>
    <definedName name="BExGL9TEJAX73AMCXKXTMRO9T6QA" hidden="1">#REF!</definedName>
    <definedName name="BExGLBM5GKGBJDTZSMMBZBAVQ7N1" hidden="1">#REF!</definedName>
    <definedName name="BExGLC7R4C33RO0PID97ZPPVCW4M" hidden="1">#REF!</definedName>
    <definedName name="BExGLFIF7HCFSHNQHKEV6RY0WCO3" hidden="1">#REF!</definedName>
    <definedName name="BExGLPP9Z6SH15N8AV0F7H58S14K" hidden="1">#REF!</definedName>
    <definedName name="BExGLQATG820J44V2O4JEICPUUTR" hidden="1">#REF!</definedName>
    <definedName name="BExGLTARRL0J772UD2TXEYAVPY6E" hidden="1">#REF!</definedName>
    <definedName name="BExGLYE6RZTAAWHJBG2QFJPTDS2Q" hidden="1">#REF!</definedName>
    <definedName name="BExGM4DZ65OAQP7MA4LN6QMYZOFF" hidden="1">#REF!</definedName>
    <definedName name="BExGMCXCWEC9XNUOEMZ61TMI6CUO" hidden="1">#REF!</definedName>
    <definedName name="BExGMJDGIH0MEPC2TUSFUCY2ROTB" hidden="1">#REF!</definedName>
    <definedName name="BExGMKPW2HPKN0M0XKF3AZ8YP0D6" hidden="1">#REF!</definedName>
    <definedName name="BExGMOGUOL3NATNV0TIZH2J6DLLD" hidden="1">#REF!</definedName>
    <definedName name="BExGMP2F175LGL6QVSJGP6GKYHHA" hidden="1">#REF!</definedName>
    <definedName name="BExGMPIIP8GKML2VVA8OEFL43NCS" hidden="1">#REF!</definedName>
    <definedName name="BExGMZ3SRIXLXMWBVOXXV3M4U4YL" hidden="1">#REF!</definedName>
    <definedName name="BExGMZ3UBN48IXU1ZEFYECEMZ1IM" hidden="1">#REF!</definedName>
    <definedName name="BExGN4I0QATXNZCLZJM1KH1OIJQH" hidden="1">#REF!</definedName>
    <definedName name="BExGN9FZ2RWCMSY1YOBJKZMNIM9R" hidden="1">#REF!</definedName>
    <definedName name="BExGNDSIMTHOCXXG6QOGR6DA8SGG" hidden="1">#REF!</definedName>
    <definedName name="BExGNHOS7RBERG1J2M2HVGSRZL5G" hidden="1">#REF!</definedName>
    <definedName name="BExGNJ18W3Q55XAXY8XTFB80IVMV" hidden="1">#REF!</definedName>
    <definedName name="BExGNN2YQ9BDAZXT2GLCSAPXKIM7" hidden="1">#REF!</definedName>
    <definedName name="BExGNP6INLF5NZFP5ME6K7C9Y0NH" hidden="1">#REF!</definedName>
    <definedName name="BExGNSS0CKRPKHO25R3TDBEL2NHX" hidden="1">#REF!</definedName>
    <definedName name="BExGNYH0MO8NOVS85L15G0RWX4GW" hidden="1">#REF!</definedName>
    <definedName name="BExGNZO44DEG8CGIDYSEGDUQ531R" hidden="1">#REF!</definedName>
    <definedName name="BExGO22GMMPZVQY9RQ8MDKZDP5G3" hidden="1">#REF!</definedName>
    <definedName name="BExGO2O0V6UYDY26AX8OSN72F77N" hidden="1">#REF!</definedName>
    <definedName name="BExGO2YUBOVLYHY1QSIHRE1KLAFV" hidden="1">#REF!</definedName>
    <definedName name="BExGO70E2O70LF46V8T26YFPL4V8" hidden="1">#REF!</definedName>
    <definedName name="BExGOB25QJMQCQE76MRW9X58OIOO" hidden="1">#REF!</definedName>
    <definedName name="BExGODAZKJ9EXMQZNQR5YDBSS525" hidden="1">#REF!</definedName>
    <definedName name="BExGODR8ZSMUC11I56QHSZ686XV5" hidden="1">#REF!</definedName>
    <definedName name="BExGOXJDHUDPDT8I8IVGVW9J0R5Q" hidden="1">#REF!</definedName>
    <definedName name="BExGPAPYI1N5W3IH8H485BHSVOY3" hidden="1">#REF!</definedName>
    <definedName name="BExGPFO3GOKYO2922Y91GMQRCMOA" hidden="1">#REF!</definedName>
    <definedName name="BExGPHGT5KDOCMV2EFS4OVKTWBRD" hidden="1">#REF!</definedName>
    <definedName name="BExGPID72Y4Y619LWASUQZKZHJNC" hidden="1">#REF!</definedName>
    <definedName name="BExGPPENQIANVGLVQJ77DK5JPRTB" hidden="1">#REF!</definedName>
    <definedName name="BExGPSUUG7TL5F5PTYU6G4HPJV1B" hidden="1">#REF!</definedName>
    <definedName name="BExGQ1E950UYXYWQ84EZEQPWHVYY" hidden="1">#REF!</definedName>
    <definedName name="BExGQ1ZU4967P72AHF4V1D0FOL5C" hidden="1">#REF!</definedName>
    <definedName name="BExGQ36ZOMR9GV8T05M605MMOY3Y" hidden="1">#REF!</definedName>
    <definedName name="BExGQ4ZP0PPMLDNVBUG12W9FFVI9" hidden="1">#REF!</definedName>
    <definedName name="BExGQ61DTJ0SBFMDFBAK3XZ9O0ZO" hidden="1">#REF!</definedName>
    <definedName name="BExGQ6SG9XEOD0VMBAR22YPZWSTA" hidden="1">#REF!</definedName>
    <definedName name="BExGQ8FQN3FRAGH5H2V74848P5JX" hidden="1">#REF!</definedName>
    <definedName name="BExGQGJ1A7LNZUS8QSMOG8UNGLMK" hidden="1">#REF!</definedName>
    <definedName name="BExGQLBNZ35IK2VK33HJUAE4ADX2" hidden="1">#REF!</definedName>
    <definedName name="BExGQPO7ENFEQC0NC6MC9OZR2LHY" hidden="1">#REF!</definedName>
    <definedName name="BExGQX0H4EZMXBJTKJJE4ICJWN5O" hidden="1">#REF!</definedName>
    <definedName name="BExGR4CW3WRIID17GGX4MI9ZDHFE" hidden="1">#REF!</definedName>
    <definedName name="BExGR65GJX27MU2OL6NI5PB8XVB4" hidden="1">#REF!</definedName>
    <definedName name="BExGR6LQ97HETGS3CT96L4IK0JSH" hidden="1">#REF!</definedName>
    <definedName name="BExGR9ATP2LVT7B9OCPSLJ11H9SX" hidden="1">#REF!</definedName>
    <definedName name="BExGRILCZ3BMTGDY72B1Q9BUGW0J" hidden="1">#REF!</definedName>
    <definedName name="BExGRNZJ74Y6OYJB9F9Y9T3CAHOS" hidden="1">#REF!</definedName>
    <definedName name="BExGRPC5QJQ7UGQ4P7CFWVGRQGFW" hidden="1">#REF!</definedName>
    <definedName name="BExGRSMULUXOBEN8G0TK90PRKQ9O" hidden="1">#REF!</definedName>
    <definedName name="BExGRUKVVKDL8483WI70VN2QZDGD" hidden="1">#REF!</definedName>
    <definedName name="BExGS2IWR5DUNJ1U9PAKIV8CMBNI" hidden="1">#REF!</definedName>
    <definedName name="BExGS69P9FFTEOPDS0MWFKF45G47" hidden="1">#REF!</definedName>
    <definedName name="BExGS6F1JFHM5MUJ1RFO50WP6D05" hidden="1">#REF!</definedName>
    <definedName name="BExGSA5YB5ZGE4NHDVCZ55TQAJTL" hidden="1">#REF!</definedName>
    <definedName name="BExGSBYPYOBOB218ABCIM2X63GJ8" hidden="1">#REF!</definedName>
    <definedName name="BExGSCEUCQQVDEEKWJ677QTGUVTE" hidden="1">#REF!</definedName>
    <definedName name="BExGSQY65LH1PCKKM5WHDW83F35O" hidden="1">#REF!</definedName>
    <definedName name="BExGSYW1GKISF0PMUAK3XJK9PEW9" hidden="1">#REF!</definedName>
    <definedName name="BExGT0DZJB6LSF6L693UUB9EY1VQ" hidden="1">#REF!</definedName>
    <definedName name="BExGTEMKIEF46KBIDWCAOAN5U718" hidden="1">#REF!</definedName>
    <definedName name="BExGTGVFIF8HOQXR54SK065A8M4K" hidden="1">#REF!</definedName>
    <definedName name="BExGTIYX3OWPIINOGY1E4QQYSKHP" hidden="1">#REF!</definedName>
    <definedName name="BExGTKGUN0KUU3C0RL2LK98D8MEK" hidden="1">#REF!</definedName>
    <definedName name="BExGTV3U5SZUPLTWEMEY3IIN1L4L" hidden="1">#REF!</definedName>
    <definedName name="BExGTZ046J7VMUG4YPKFN2K8TWB7" hidden="1">#REF!</definedName>
    <definedName name="BExGTZ04EFFQ3Z3JMM0G35JYWUK3" hidden="1">#REF!</definedName>
    <definedName name="BExGU2G9OPRZRIU9YGF6NX9FUW0J" hidden="1">#REF!</definedName>
    <definedName name="BExGU6HTKLRZO8UOI3DTAM5RFDBA" hidden="1">#REF!</definedName>
    <definedName name="BExGUDDZXFFQHAF4UZF8ZB1HO7H6" hidden="1">#REF!</definedName>
    <definedName name="BExGUI6NCRHY7EAB6SK6EPPMWFG1" hidden="1">#REF!</definedName>
    <definedName name="BExGUIBXBRHGM97ZX6GBA4ZDQ79C" hidden="1">#REF!</definedName>
    <definedName name="BExGUM8D91UNPCOO4TKP9FGX85TF" hidden="1">#REF!</definedName>
    <definedName name="BExGUMDP0WYFBZL2MCB36WWJIC04" hidden="1">#REF!</definedName>
    <definedName name="BExGUQF9N9FKI7S0H30WUAEB5LPD" hidden="1">#REF!</definedName>
    <definedName name="BExGUR6BA03XPBK60SQUW197GJ5X" hidden="1">#REF!</definedName>
    <definedName name="BExGUVIP60TA4B7X2PFGMBFUSKGX" hidden="1">#REF!</definedName>
    <definedName name="BExGUVTIIWAK5T0F5FD428QDO46W" hidden="1">#REF!</definedName>
    <definedName name="BExGUZKF06F209XL1IZWVJEQ82EE" hidden="1">#REF!</definedName>
    <definedName name="BExGUZPWM950OZ8P1A3N86LXK97U" hidden="1">#REF!</definedName>
    <definedName name="BExGV2EVT380QHD4AP2RL9MR8L5L" hidden="1">#REF!</definedName>
    <definedName name="BExGVBUSKOI7KB24K40PTXJE6MER" hidden="1">#REF!</definedName>
    <definedName name="BExGVGSQSVWTL2MNI6TT8Y92W3KA" hidden="1">#REF!</definedName>
    <definedName name="BExGVHP63K0GSYU17R73XGX6W2U6" hidden="1">#REF!</definedName>
    <definedName name="BExGVN3DDSLKWSP9MVJS9QMNEUIK" hidden="1">#REF!</definedName>
    <definedName name="BExGVUVVMLOCR9DPVUZSQ141EE4J" hidden="1">#REF!</definedName>
    <definedName name="BExGVV6OOLDQ3TXZK51TTF3YX0WN" hidden="1">#REF!</definedName>
    <definedName name="BExGW0KVS7U0C87XFZ78QW991IEV" hidden="1">#REF!</definedName>
    <definedName name="BExGW0Q7QHE29TGNWAWQ6GR0V6TQ" hidden="1">#REF!</definedName>
    <definedName name="BExGW2Z7AMPG6H9EXA9ML6EZVGGA" hidden="1">#REF!</definedName>
    <definedName name="BExGWABG5VT5XO1A196RK61AXA8C" hidden="1">#REF!</definedName>
    <definedName name="BExGWEO0JDG84NYLEAV5NSOAGMJZ" hidden="1">#REF!</definedName>
    <definedName name="BExGWLEOC70Z8QAJTPT2PDHTNM4L" hidden="1">#REF!</definedName>
    <definedName name="BExGWNCXLCRTLBVMTXYJ5PHQI6SS" hidden="1">#REF!</definedName>
    <definedName name="BExGX4L8N6ERT0Q4EVVNA97EGD80" hidden="1">#REF!</definedName>
    <definedName name="BExGX5MWTL78XM0QCP4NT564ML39" hidden="1">#REF!</definedName>
    <definedName name="BExGX6U988MCFIGDA1282F92U9AA" hidden="1">#REF!</definedName>
    <definedName name="BExGX7FTB1CKAT5HUW6H531FIY6I" hidden="1">#REF!</definedName>
    <definedName name="BExGX9DVACJQIZ4GH6YAD2A7F70O" hidden="1">#REF!</definedName>
    <definedName name="BExGXCZBQISQ3IMF6DJH1OXNAQP8" hidden="1">#REF!</definedName>
    <definedName name="BExGXDVP2S2Y8Z8Q43I78RCIK3DD" hidden="1">#REF!</definedName>
    <definedName name="BExGXJ9W5JU7TT9S0BKL5Y6VVB39" hidden="1">#REF!</definedName>
    <definedName name="BExGXWB73RJ4BASBQTQ8EY0EC1EB" hidden="1">#REF!</definedName>
    <definedName name="BExGXZ0ABB43C7SMRKZHWOSU9EQX" hidden="1">#REF!</definedName>
    <definedName name="BExGY6SU3SYVCJ3AG2ITY59SAZ5A" hidden="1">#REF!</definedName>
    <definedName name="BExGY6YA4P5KMY2VHT0DYK3YTFAX" hidden="1">#REF!</definedName>
    <definedName name="BExGY8G88PVVRYHPHRPJZFSX6HSC" hidden="1">#REF!</definedName>
    <definedName name="BExGYC718HTZ80PNKYPVIYGRJVF6" hidden="1">#REF!</definedName>
    <definedName name="BExGYCNATXZY2FID93B17YWIPPRD" hidden="1">#REF!</definedName>
    <definedName name="BExGYGJJJ3BBCQAOA51WHP01HN73" hidden="1">#REF!</definedName>
    <definedName name="BExGYOS6TV2C72PLRFU8RP1I58GY" hidden="1">#REF!</definedName>
    <definedName name="BExGYXBM828PX0KPDVAZBWDL6MJZ" hidden="1">#REF!</definedName>
    <definedName name="BExGZJ78ZWZCVHZ3BKEKFJZ6MAEO" hidden="1">#REF!</definedName>
    <definedName name="BExGZOLH2QV73J3M9IWDDPA62TP4" hidden="1">#REF!</definedName>
    <definedName name="BExGZP1PWGFKVVVN4YDIS22DZPCR" hidden="1">#REF!</definedName>
    <definedName name="BExGZQUHCPM6G5U9OM8JU339JAG6" hidden="1">#REF!</definedName>
    <definedName name="BExH00FQKX09BD5WU4DB5KPXAUYA" hidden="1">#REF!</definedName>
    <definedName name="BExH00L21GZX5YJJGVMOAWBERLP5" hidden="1">#REF!</definedName>
    <definedName name="BExH02ZD6VAY1KQLAQYBBI6WWIZB" hidden="1">#REF!</definedName>
    <definedName name="BExH08Z6LQCGGSGSAILMHX4X7JMD" hidden="1">#REF!</definedName>
    <definedName name="BExH0KT9Z8HEVRRQRGQ8YHXRLIJA" hidden="1">#REF!</definedName>
    <definedName name="BExH0M0FDN12YBOCKL3XL2Z7T7Y8" hidden="1">#REF!</definedName>
    <definedName name="BExH0O9G06YPZ5TN9RYT326I1CP2" hidden="1">#REF!</definedName>
    <definedName name="BExH0PGM6RG0F3AAGULBIGOH91C2" hidden="1">#REF!</definedName>
    <definedName name="BExH0QIB3F0YZLM5XYHBCU5F0OVR" hidden="1">#REF!</definedName>
    <definedName name="BExH0RK5LJAAP7O67ZFB4RG6WPPL" hidden="1">#REF!</definedName>
    <definedName name="BExH0WNJAKTJRCKMTX8O4KNMIIJM" hidden="1">#REF!</definedName>
    <definedName name="BExH12Y4WX542WI3ZEM15AK4UM9J" hidden="1">#REF!</definedName>
    <definedName name="BExH18CCU7B8JWO8AWGEQRLWZG6J" hidden="1">#REF!</definedName>
    <definedName name="BExH1BN2H92IQKKP5IREFSS9FBF2" hidden="1">#REF!</definedName>
    <definedName name="BExH1FDTQXR9QQ31WDB7OPXU7MPT" hidden="1">#REF!</definedName>
    <definedName name="BExH1FOMEUIJNIDJAUY0ZQFBJSY9" hidden="1">#REF!</definedName>
    <definedName name="BExH1GA6TT290OTIZ8C3N610CYZ1" hidden="1">#REF!</definedName>
    <definedName name="BExH1I8E3HJSZLFRZZ1ZKX7TBJEP" hidden="1">#REF!</definedName>
    <definedName name="BExH1JFFHEBFX9BWJMNIA3N66R3Z" hidden="1">#REF!</definedName>
    <definedName name="BExH1XYRKX51T571O1SRBP9J1D98" hidden="1">#REF!</definedName>
    <definedName name="BExH1Z0GIUSVTF2H1G1I3PDGBNK2" hidden="1">#REF!</definedName>
    <definedName name="BExH225UTM6S9FW4MUDZS7F1PQSH" hidden="1">#REF!</definedName>
    <definedName name="BExH23271RF7AYZ542KHQTH68GQ7" hidden="1">#REF!</definedName>
    <definedName name="BExH2DP58R7D1BGUFBM2FHESVRF0" hidden="1">#REF!</definedName>
    <definedName name="BExH2GJQR4JALNB314RY0LDI49VH" hidden="1">#REF!</definedName>
    <definedName name="BExH2JZR49T7644JFVE7B3N7RZM9" hidden="1">#REF!</definedName>
    <definedName name="BExH2QVWL3AXHSB9EK2GQRD0DBRH" hidden="1">#REF!</definedName>
    <definedName name="BExH2WKXV8X5S2GSBBTWGI0NLNAH" hidden="1">#REF!</definedName>
    <definedName name="BExH2XS1UFYFGU0S0EBXX90W2WE8" hidden="1">#REF!</definedName>
    <definedName name="BExH2XS1X04DMUN544K5RU4XPDCI" hidden="1">#REF!</definedName>
    <definedName name="BExH2XS2TND9SB0GC295R4FP6K5Y" hidden="1">#REF!</definedName>
    <definedName name="BExH2ZA0SZ4SSITL50NA8LZ3OEX6" hidden="1">#REF!</definedName>
    <definedName name="BExH31Z3JNVJPESWKXHILGXZHP2M" hidden="1">#REF!</definedName>
    <definedName name="BExH3E9HZ3QJCDZW7WI7YACFQCHE" hidden="1">#REF!</definedName>
    <definedName name="BExH3IRB6764RQ5HBYRLH6XCT29X" hidden="1">#REF!</definedName>
    <definedName name="BExIG2U8V6RSB47SXLCQG3Q68YRO" hidden="1">#REF!</definedName>
    <definedName name="BExIGJBO8R13LV7CZ7C1YCP974NN" hidden="1">#REF!</definedName>
    <definedName name="BExIGWT86FPOEYTI8GXCGU5Y3KGK" hidden="1">#REF!</definedName>
    <definedName name="BExIHBHXA7E7VUTBVHXXXCH3A5CL" hidden="1">#REF!</definedName>
    <definedName name="BExIHBSOGRSH1GKS6GKBRAJ7GXFQ" hidden="1">#REF!</definedName>
    <definedName name="BExIHDFY73YM0AHAR2Z5OJTFKSL2" hidden="1">#REF!</definedName>
    <definedName name="BExIHPQCQTGEW8QOJVIQ4VX0P6DX" hidden="1">#REF!</definedName>
    <definedName name="BExII1KN91Q7DLW0UB7W2TJ5ACT9" hidden="1">#REF!</definedName>
    <definedName name="BExII50LI8I0CDOOZEMIVHVA2V95" hidden="1">#REF!</definedName>
    <definedName name="BExIINQWABWRGYDT02DOJQ5L7BQF" hidden="1">#REF!</definedName>
    <definedName name="BExIIXMY38TQD12CVV4S57L3I809" hidden="1">#REF!</definedName>
    <definedName name="BExIIY37NEVU2LGS1JE4VR9AN6W4" hidden="1">#REF!</definedName>
    <definedName name="BExIIYJAGXR8TPZ1KCYM7EGJ79UW" hidden="1">#REF!</definedName>
    <definedName name="BExIJ3160YCWGAVEU0208ZGXXG3P" hidden="1">#REF!</definedName>
    <definedName name="BExIJFGZJ5ED9D6KAY4PGQYLELAX" hidden="1">#REF!</definedName>
    <definedName name="BExIJQK80ZEKSTV62E59AYJYUNLI" hidden="1">#REF!</definedName>
    <definedName name="BExIJRLX3M0YQLU1D5Y9V7HM5QNM" hidden="1">#REF!</definedName>
    <definedName name="BExIJV22J0QA7286KNPMHO1ZUCB3" hidden="1">#REF!</definedName>
    <definedName name="BExIJVI6OC7B6ZE9V4PAOYZXKNER" hidden="1">#REF!</definedName>
    <definedName name="BExIJWK0NGTGQ4X7D5VIVXD14JHI" hidden="1">#REF!</definedName>
    <definedName name="BExIJWPCIYINEJUTXU74VK7WG031" hidden="1">#REF!</definedName>
    <definedName name="BExIKHTXPZR5A8OHB6HDP6QWDHAD" hidden="1">#REF!</definedName>
    <definedName name="BExIKMMJOETSAXJYY1SIKM58LMA2" hidden="1">#REF!</definedName>
    <definedName name="BExIKRF6AQ6VOO9KCIWSM6FY8M7D" hidden="1">#REF!</definedName>
    <definedName name="BExIKTYZESFT3LC0ASFMFKSE0D1X" hidden="1">#REF!</definedName>
    <definedName name="BExIKXVA6M8K0PTRYAGXS666L335" hidden="1">#REF!</definedName>
    <definedName name="BExIL0PMZ2SXK9R6MLP43KBU1J2P" hidden="1">#REF!</definedName>
    <definedName name="BExIL1WSMNNQQK98YHWHV5HVONIZ" hidden="1">#REF!</definedName>
    <definedName name="BExILAAXRTRAD18K74M6MGUEEPUM" hidden="1">#REF!</definedName>
    <definedName name="BExILG5F338C0FFLMVOKMKF8X5ZP" hidden="1">#REF!</definedName>
    <definedName name="BExILGQTQM0HOD0BJI90YO7GOIN3" hidden="1">#REF!</definedName>
    <definedName name="BExILPL7P2BNCD7MYCGTQ9F0R5JX" hidden="1">#REF!</definedName>
    <definedName name="BExILVVS4B1B4G7IO0LPUDWY9K8W" hidden="1">#REF!</definedName>
    <definedName name="BExIM9DBUB7ZGF4B20FVUO9QGOX2" hidden="1">#REF!</definedName>
    <definedName name="BExIMCTBZ4WAESGCDWJ64SB4F0L1" hidden="1">#REF!</definedName>
    <definedName name="BExIMGK9Z94TFPWWZFMD10HV0IF6" hidden="1">#REF!</definedName>
    <definedName name="BExIMPEGKG18TELVC33T4OQTNBWC" hidden="1">#REF!</definedName>
    <definedName name="BExIN4OR435DL1US13JQPOQK8GD5" hidden="1">#REF!</definedName>
    <definedName name="BExINI6A7H3KSFRFA6UBBDPKW37F" hidden="1">#REF!</definedName>
    <definedName name="BExINIMK8XC3JOBT2EXYFHHH52H0" hidden="1">#REF!</definedName>
    <definedName name="BExINLX401ZKEGWU168DS4JUM2J6" hidden="1">#REF!</definedName>
    <definedName name="BExINMYYJO1FTV1CZF6O5XCFAMQX" hidden="1">#REF!</definedName>
    <definedName name="BExINP2H4KI05FRFV5PKZFE00HKO" hidden="1">#REF!</definedName>
    <definedName name="BExINPTCEJ9RPDEBJEJH80NATGUQ" hidden="1">#REF!</definedName>
    <definedName name="BExINWEQMNJ70A6JRXC2LACBX1GX" hidden="1">#REF!</definedName>
    <definedName name="BExINZELVWYGU876QUUZCIMXPBQC" hidden="1">#REF!</definedName>
    <definedName name="BExIO9QZ59ZHRA8SX6QICH2AY8A2" hidden="1">#REF!</definedName>
    <definedName name="BExIOAHV525SMMGFDJFE7456JPBD" hidden="1">#REF!</definedName>
    <definedName name="BExIOCQUQHKUU1KONGSDOLQTQEIC" hidden="1">#REF!</definedName>
    <definedName name="BExIOFAGCDQQKALMX3V0KU94KUQO" hidden="1">#REF!</definedName>
    <definedName name="BExIOFL8Y5O61VLKTB4H20IJNWS1" hidden="1">#REF!</definedName>
    <definedName name="BExIOMBXRW5NS4ZPYX9G5QREZ5J6" hidden="1">#REF!</definedName>
    <definedName name="BExIORA3GK78T7C7SNBJJUONJ0LS" hidden="1">#REF!</definedName>
    <definedName name="BExIORFDXP4AVIEBLSTZ8ETSXMNM" hidden="1">#REF!</definedName>
    <definedName name="BExIOTZ5EFZ2NASVQ05RH15HRSW6" hidden="1">#REF!</definedName>
    <definedName name="BExIP8YNN6UUE1GZ223SWH7DLGKO" hidden="1">#REF!</definedName>
    <definedName name="BExIPAB4AOL592OJCC1CFAXTLF1A" hidden="1">#REF!</definedName>
    <definedName name="BExIPB25DKX4S2ZCKQN7KWSC3JBF" hidden="1">#REF!</definedName>
    <definedName name="BExIPCUX4I4S2N50TLMMLALYLH9S" hidden="1">#REF!</definedName>
    <definedName name="BExIPDLT8JYAMGE5HTN4D1YHZF3V" hidden="1">#REF!</definedName>
    <definedName name="BExIPG040Q08EWIWL6CAVR3GRI43" hidden="1">#REF!</definedName>
    <definedName name="BExIPKNFUDPDKOSH5GHDVNA8D66S" hidden="1">#REF!</definedName>
    <definedName name="BExIPVL5VEVK9Q7AYB7EC2VZWBEZ" hidden="1">#REF!</definedName>
    <definedName name="BExIQ1VS9A2FHVD9TUHKG9K8EVVP" hidden="1">#REF!</definedName>
    <definedName name="BExIQ3J19L30PSQ2CXNT6IHW0I7V" hidden="1">#REF!</definedName>
    <definedName name="BExIQ3OJ7M04XCY276IO0LJA5XUK" hidden="1">#REF!</definedName>
    <definedName name="BExIQ5S19ITB0NDRUN4XV7B905ED" hidden="1">#REF!</definedName>
    <definedName name="BExIQ810MMN2UN0EQ9CRQAFWA19X" hidden="1">#REF!</definedName>
    <definedName name="BExIQ9TMQT2EIXSVQW7GVSOAW2VJ" hidden="1">#REF!</definedName>
    <definedName name="BExIQBMDE1L6J4H27K1FMSHQKDSE" hidden="1">#REF!</definedName>
    <definedName name="BExIQE65LVXUOF3UZFO7SDHFJH22" hidden="1">#REF!</definedName>
    <definedName name="BExIQG9OO2KKBOWTMD1OXY36TEGA" hidden="1">#REF!</definedName>
    <definedName name="BExIQHWZ65ALA9VAFCJEGIL1145G" hidden="1">#REF!</definedName>
    <definedName name="BExIQX1XBB31HZTYEEVOBSE3C5A6" hidden="1">#REF!</definedName>
    <definedName name="BExIR2ALYRP9FW99DK2084J7IIDC" hidden="1">#REF!</definedName>
    <definedName name="BExIR8FQETPTQYW37DBVDWG3J4JW" hidden="1">#REF!</definedName>
    <definedName name="BExIRHKWQB1PP4ZLB0C3AVUBAFMD" hidden="1">#REF!</definedName>
    <definedName name="BExIRJTRJPQR3OTAGAV7JTA4VMPS" hidden="1">#REF!</definedName>
    <definedName name="BExIROH27RJOG6VI7ZHR0RZGAZZ4" hidden="1">#REF!</definedName>
    <definedName name="BExIRRBGTY01OQOI3U5SW59RFDFI" hidden="1">#REF!</definedName>
    <definedName name="BExIS4T0DRF57HYO7OGG72KBOFOI" hidden="1">#REF!</definedName>
    <definedName name="BExIS77BJDDK18PGI9DSEYZPIL7P" hidden="1">#REF!</definedName>
    <definedName name="BExIS8USL1T3Z97CZ30HJ98E2GXQ" hidden="1">#REF!</definedName>
    <definedName name="BExISC5B700MZUBFTQ9K4IKTF7HR" hidden="1">#REF!</definedName>
    <definedName name="BExISDHXS49S1H56ENBPRF1NLD5C" hidden="1">#REF!</definedName>
    <definedName name="BExISM1JLV54A21A164IURMPGUMU" hidden="1">#REF!</definedName>
    <definedName name="BExISRFKJYUZ4AKW44IJF7RF9Y90" hidden="1">#REF!</definedName>
    <definedName name="BExISSMVV57JAUB6CSGBMBFVNGWK" hidden="1">#REF!</definedName>
    <definedName name="BExIT16AD4HCD0WQCCA72AKLQHK1" hidden="1">#REF!</definedName>
    <definedName name="BExIT1MK8TBAK3SNP36A8FKDQSOK" hidden="1">#REF!</definedName>
    <definedName name="BExIT9PPVL7XGGIZS7G6QI6L7H9U" hidden="1">#REF!</definedName>
    <definedName name="BExITBNYANV2S8KD56GOGCKW393R" hidden="1">#REF!</definedName>
    <definedName name="BExITGB4FVAV0LE88D7JMX7FBYXI" hidden="1">#REF!</definedName>
    <definedName name="BExITI3TQ14K842P38QF0PNWSWNO" hidden="1">#REF!</definedName>
    <definedName name="BExIU9OGER4TPMETACWUEP1UENK0" hidden="1">#REF!</definedName>
    <definedName name="BExIUD4OJGH65NFNQ4VMCE3R4J1X" hidden="1">#REF!</definedName>
    <definedName name="BExIUQM0XWNNW3MJD26EOVIT7FSU" hidden="1">#REF!</definedName>
    <definedName name="BExIUTB5OAAXYW0OFMP0PS40SPOB" hidden="1">#REF!</definedName>
    <definedName name="BExIUUT2MHIOV6R3WHA0DPM1KBKY" hidden="1">#REF!</definedName>
    <definedName name="BExIUYPDT1AM6MWGWQS646PIZIWC" hidden="1">#REF!</definedName>
    <definedName name="BExIV0I2O9F8D1UK1SI8AEYR6U0A" hidden="1">#REF!</definedName>
    <definedName name="BExIV2LM38XPLRTWT0R44TMQ59E5" hidden="1">#REF!</definedName>
    <definedName name="BExIV3HY4S0YRV1F7XEMF2YHAR2I" hidden="1">#REF!</definedName>
    <definedName name="BExIV6HUZFRIFLXW2SICKGTAH1PV" hidden="1">#REF!</definedName>
    <definedName name="BExIVCXWL6H5LD9DHDIA4F5U9TQL" hidden="1">#REF!</definedName>
    <definedName name="BExIVEVYJ7KL8QNR5ZTOSD11I5A6" hidden="1">#REF!</definedName>
    <definedName name="BExIVJ30S9U8MA1TUBRND8DGF96D" hidden="1">#REF!</definedName>
    <definedName name="BExIVMOIPSEWSIHIDDLOXESQ28A0" hidden="1">#REF!</definedName>
    <definedName name="BExIVNVNJX9BYDLC88NG09YF5XQ6" hidden="1">#REF!</definedName>
    <definedName name="BExIVQVKLMGSRYT1LFZH0KUIA4OR" hidden="1">#REF!</definedName>
    <definedName name="BExIVYTFI35KNR2XSA6N8OJYUTUR" hidden="1">#REF!</definedName>
    <definedName name="BExIVZF05SNB8DE7VLQOFG9S41HS" hidden="1">#REF!</definedName>
    <definedName name="BExIWB3SY3WRIVIOF988DNNODBOA" hidden="1">#REF!</definedName>
    <definedName name="BExIWB99CG0H52LRD6QWPN4L6DV2" hidden="1">#REF!</definedName>
    <definedName name="BExIWG1W7XP9DFYYSZAIOSHM0QLQ" hidden="1">#REF!</definedName>
    <definedName name="BExIWH3KUK94B7833DD4TB0Y6KP9" hidden="1">#REF!</definedName>
    <definedName name="BExIWHZXYAALPLS8CSHZHJ82LBOH" hidden="1">#REF!</definedName>
    <definedName name="BExIWJY6FHR6KOO0P8U4IZ7VD42D" hidden="1">#REF!</definedName>
    <definedName name="BExIWKE9MGIDWORBI43AWTUNYFAN" hidden="1">#REF!</definedName>
    <definedName name="BExIWPHOYLSNGZKVD3RRKOEALEUG" hidden="1">#REF!</definedName>
    <definedName name="BExIWSHLD1QIZPL5ARLXOJ9Y2CAA" hidden="1">#REF!</definedName>
    <definedName name="BExIX34PM5DBTRHRQWP6PL6WIX88" hidden="1">#REF!</definedName>
    <definedName name="BExIX5OAP9KSUE5SIZCW9P39Q4WE" hidden="1">#REF!</definedName>
    <definedName name="BExIXGRJPVJMUDGSG7IHPXPNO69B" hidden="1">#REF!</definedName>
    <definedName name="BExIXGWVQ9WOO0NCJLXAU4PJPOPM" hidden="1">#REF!</definedName>
    <definedName name="BExIXLK6SEOTUWQVNLCH4SAKTVGQ" hidden="1">#REF!</definedName>
    <definedName name="BExIXM5R87ZL3FHALWZXYCPHGX3E" hidden="1">#REF!</definedName>
    <definedName name="BExIXN24YK8MIB3OZ905DHU9CDH1" hidden="1">#REF!</definedName>
    <definedName name="BExIXS036ZCKT2Z8XZKLZ8PFWQGL" hidden="1">#REF!</definedName>
    <definedName name="BExIXY5CF9PFM0P40AZ4U51TMWV0" hidden="1">#REF!</definedName>
    <definedName name="BExIYEXJBK8JDWIRSVV4RJSKZVV1" hidden="1">#REF!</definedName>
    <definedName name="BExIYFJ59KLIPRTGIHX9X07UVGT3" hidden="1">#REF!</definedName>
    <definedName name="BExIYHH7GZO6BU3DC4GRLH3FD3ZS" hidden="1">#REF!</definedName>
    <definedName name="BExIYHMPBTD67ZNUL9O76FZQHYPT" hidden="1">#REF!</definedName>
    <definedName name="BExIYI2RH0K4225XO970K2IQ1E79" hidden="1">#REF!</definedName>
    <definedName name="BExIYMPZ0KS2KOJFQAUQJ77L7701" hidden="1">#REF!</definedName>
    <definedName name="BExIYP9Q6FV9T0R9G3UDKLS4TTYX" hidden="1">#REF!</definedName>
    <definedName name="BExIYZGLDQ1TN7BIIN4RLDP31GIM" hidden="1">#REF!</definedName>
    <definedName name="BExIZ4K0EZJK6PW3L8SVKTJFSWW9" hidden="1">#REF!</definedName>
    <definedName name="BExIZAECOEZGBAO29QMV14E6XDIV" hidden="1">#REF!</definedName>
    <definedName name="BExIZHQR3N1546MQS83ZJ8I6SPZ3" hidden="1">#REF!</definedName>
    <definedName name="BExIZKVXYD5O2JBU81F2UFJZLLSI" hidden="1">#REF!</definedName>
    <definedName name="BExIZPZDHC8HGER83WHCZAHOX7LK" hidden="1">#REF!</definedName>
    <definedName name="BExIZQA5XCS39QKXMYR1MH2ZIGPS" hidden="1">#REF!</definedName>
    <definedName name="BExIZVDLRUNAL32D9KO9X7Y4PB3O" hidden="1">#REF!</definedName>
    <definedName name="BExIZY2PUZ0OF9YKK1B13IW0VS6G" hidden="1">#REF!</definedName>
    <definedName name="BExJ08KBRR2XMWW3VZMPSQKXHZUH" hidden="1">#REF!</definedName>
    <definedName name="BExJ0DYJWXGE7DA39PYL3WM05U9O" hidden="1">#REF!</definedName>
    <definedName name="BExJ0JYDEZPM2303TRBXOZ74M7N6" hidden="1">#REF!</definedName>
    <definedName name="BExJ0MY8SY5J5V50H3UKE78ODTVB" hidden="1">#REF!</definedName>
    <definedName name="BExJ0YC98G37ML4N8FLP8D95EFRF" hidden="1">#REF!</definedName>
    <definedName name="BExKCDYKAEV45AFXHVHZZ62E5BM3" hidden="1">#REF!</definedName>
    <definedName name="BExKCYXU0W2VQVDI3N3N37K2598P" hidden="1">#REF!</definedName>
    <definedName name="BExKDJX3Z1TS0WFDD9EAO42JHL9G" hidden="1">#REF!</definedName>
    <definedName name="BExKDK7WVA5I2WBACAZHAHN35D0I" hidden="1">#REF!</definedName>
    <definedName name="BExKDKO0W4AGQO1V7K6Q4VM750FT" hidden="1">#REF!</definedName>
    <definedName name="BExKDLF10G7W77J87QWH3ZGLUCLW" hidden="1">#REF!</definedName>
    <definedName name="BExKE2NDBQ14HOJH945N4W9ZZFJO" hidden="1">#REF!</definedName>
    <definedName name="BExKEFE0I3MT6ZLC4T1L9465HKTN" hidden="1">#REF!</definedName>
    <definedName name="BExKEK6O5BVJP4VY02FY7JNAZ6BT" hidden="1">#REF!</definedName>
    <definedName name="BExKEKXK6E6QX339ELPXDIRZSJE0" hidden="1">#REF!</definedName>
    <definedName name="BExKEMFI35R0D4WN4A59V9QH7I5S" hidden="1">#REF!</definedName>
    <definedName name="BExKEOOIBMP7N8033EY2CJYCBX6H" hidden="1">#REF!</definedName>
    <definedName name="BExKEW0RR5LA3VC46A2BEOOMQE56" hidden="1">#REF!</definedName>
    <definedName name="BExKF37PTJB4PE1PUQWG20ASBX4E" hidden="1">#REF!</definedName>
    <definedName name="BExKFA3VI1CZK21SM0N3LZWT9LA1" hidden="1">#REF!</definedName>
    <definedName name="BExKFBB29XXT9A2LVUXYSIVKPWGB" hidden="1">#REF!</definedName>
    <definedName name="BExKFINBFV5J2NFRCL4YUO3YF0ZE" hidden="1">#REF!</definedName>
    <definedName name="BExKFISRBFACTAMJSALEYMY66F6X" hidden="1">#REF!</definedName>
    <definedName name="BExKFOSK5DJ151C4E8544UWMYTOC" hidden="1">#REF!</definedName>
    <definedName name="BExKFWL3DE1V1VOVHAFYBE85QUB7" hidden="1">#REF!</definedName>
    <definedName name="BExKFXS9NDEWPZDVGLTMOM3CFO7N" hidden="1">#REF!</definedName>
    <definedName name="BExKFYJC4EVEV54F82K6VKP7Q3OU" hidden="1">#REF!</definedName>
    <definedName name="BExKG4IYHBKQQ8J8FN10GB2IKO33" hidden="1">#REF!</definedName>
    <definedName name="BExKGBVDO2JNJUFOFQMF0RJG03ZK" hidden="1">#REF!</definedName>
    <definedName name="BExKGF0L44S78D33WMQ1A75TRKB9" hidden="1">#REF!</definedName>
    <definedName name="BExKGFRN31B3G20LMQ4LRF879J68" hidden="1">#REF!</definedName>
    <definedName name="BExKGJD3U3ADZILP20U3EURP0UQP" hidden="1">#REF!</definedName>
    <definedName name="BExKGNK5YGKP0YHHTAAOV17Z9EIM" hidden="1">#REF!</definedName>
    <definedName name="BExKGQ3T3TWGZUSNVWJE1XWXHGRQ" hidden="1">#REF!</definedName>
    <definedName name="BExKGV77YH9YXIQTRKK2331QGYKF" hidden="1">#REF!</definedName>
    <definedName name="BExKH3FTZ5VGTB86W9M4AB39R0G8" hidden="1">#REF!</definedName>
    <definedName name="BExKH3FV5U5O6XZM7STS3NZKQFGJ" hidden="1">#REF!</definedName>
    <definedName name="BExKH3W5435VN8DZ68OCKI93SEO4" hidden="1">#REF!</definedName>
    <definedName name="BExKH9L4L5ZUAA98QAZ7DB7YH4QE" hidden="1">#REF!</definedName>
    <definedName name="BExKHAMUH8NR3HRV0V6FHJE3ROLN" hidden="1">#REF!</definedName>
    <definedName name="BExKHCFKOWFHO2WW0N7Y5XDXEWAO" hidden="1">#REF!</definedName>
    <definedName name="BExKHIVLONZ46HLMR50DEXKEUNEP" hidden="1">#REF!</definedName>
    <definedName name="BExKHPM9XA0ADDK7TUR0N38EXWEP" hidden="1">#REF!</definedName>
    <definedName name="BExKHQYXEM47TMIQRQVHE4T5LT8K" hidden="1">#REF!</definedName>
    <definedName name="BExKI4076KXCDE5KXL79KT36OKLO" hidden="1">#REF!</definedName>
    <definedName name="BExKI7AUWXBP1WBLFRIYSNQZDWCY" hidden="1">#REF!</definedName>
    <definedName name="BExKI7LO70WYISR7Q0Y1ZDWO9M3B" hidden="1">#REF!</definedName>
    <definedName name="BExKIF3EIT434ZQKMDXUBJCRLMK8" hidden="1">#REF!</definedName>
    <definedName name="BExKIGQV6TXIZG039HBOJU62WP2U" hidden="1">#REF!</definedName>
    <definedName name="BExKILE008SF3KTAN8WML3XKI1NZ" hidden="1">#REF!</definedName>
    <definedName name="BExKINSBB6RS7I489QHMCOMU4Z2X" hidden="1">#REF!</definedName>
    <definedName name="BExKINXMPEA03CETGL1VOW1XRJIR" hidden="1">#REF!</definedName>
    <definedName name="BExKITBU5LXLZYDJS3D3BAVWEY3U" hidden="1">#REF!</definedName>
    <definedName name="BExKIU87ZKSOC2DYZWFK6SAK9I8E" hidden="1">#REF!</definedName>
    <definedName name="BExKJ449HLYX2DJ9UF0H9GTPSQ73" hidden="1">#REF!</definedName>
    <definedName name="BExKJ5649R9IC0GKQD6QI2G7C99Q" hidden="1">#REF!</definedName>
    <definedName name="BExKJEB4FXIMV2AAE9S3FCGRK1R0" hidden="1">#REF!</definedName>
    <definedName name="BExKJELX2RUC8UEC56IZPYYZXHA7" hidden="1">#REF!</definedName>
    <definedName name="BExKJI7CV9I6ILFIZ3SVO4DGK64J" hidden="1">#REF!</definedName>
    <definedName name="BExKJINMXS61G2TZEXCJAWVV4F57" hidden="1">#REF!</definedName>
    <definedName name="BExKJK5ME8KB7HA0180L7OUZDDGV" hidden="1">#REF!</definedName>
    <definedName name="BExKJLY652HI5GNEEWQXOB08K2C1" hidden="1">#REF!</definedName>
    <definedName name="BExKJN5IF0VMDILJ5K8ZENF2QYV1" hidden="1">#REF!</definedName>
    <definedName name="BExKJUSJPFUIK20FTVAFJWR2OUYX" hidden="1">#REF!</definedName>
    <definedName name="BExKJXHNZTE5OMRQ1KTVM1DIQE9I" hidden="1">#REF!</definedName>
    <definedName name="BExKK8VP5RS3D0UXZVKA37C4SYBP" hidden="1">#REF!</definedName>
    <definedName name="BExKKIM9NPF6B3SPMPIQB27HQME4" hidden="1">#REF!</definedName>
    <definedName name="BExKKIX1BCBQ4R3K41QD8NTV0OV0" hidden="1">#REF!</definedName>
    <definedName name="BExKKJ2IHMOO66DQ0V2YABR4GV05" hidden="1">#REF!</definedName>
    <definedName name="BExKKQ3ZWADYV03YHMXDOAMU90EB" hidden="1">#REF!</definedName>
    <definedName name="BExKKUGD2HMJWQEYZ8H3X1BMXFS9" hidden="1">#REF!</definedName>
    <definedName name="BExKKX05KCZZZPKOR1NE5A8RGVT4" hidden="1">#REF!</definedName>
    <definedName name="BExKL3QUCLQLECGZM555PRF8EN56" hidden="1">#REF!</definedName>
    <definedName name="BExKL7CGLA62V9UQH9ZDEHIK8W4O" hidden="1">#REF!</definedName>
    <definedName name="BExKLD6S9L66QYREYHBE5J44OK7X" hidden="1">#REF!</definedName>
    <definedName name="BExKLEZK32L28GYJWVO63BZ5E1JD" hidden="1">#REF!</definedName>
    <definedName name="BExKLLKVVHT06LA55JB2FC871DC5" hidden="1">#REF!</definedName>
    <definedName name="BExKMKNALVJRCZS69GFJA4M1J08O" hidden="1">#REF!</definedName>
    <definedName name="BExKMMFZIDRFNSBCWVADJ4S2JE52" hidden="1">#REF!</definedName>
    <definedName name="BExKMRZJS845FERFW6HUXLFAOMYD" hidden="1">#REF!</definedName>
    <definedName name="BExKMS514WWPGUGRYGTH6XU97T8B" hidden="1">#REF!</definedName>
    <definedName name="BExKMUDV8AH8HQAD5HJVUW7GFDWU" hidden="1">#REF!</definedName>
    <definedName name="BExKMWBX4EH3EYJ07UFEM08NB40Z" hidden="1">#REF!</definedName>
    <definedName name="BExKN4Q70IU9OY91QRUSK3044MQD" hidden="1">#REF!</definedName>
    <definedName name="BExKNBGV2IR3S7M0BX4810KZB4V3" hidden="1">#REF!</definedName>
    <definedName name="BExKNCTBZTSY3MO42VU5PLV6YUHZ" hidden="1">#REF!</definedName>
    <definedName name="BExKNGV2YY749C42AQ2T9QNIE5C3" hidden="1">#REF!</definedName>
    <definedName name="BExKNH0F1WPNUEQITIUN5T4NDX9H" hidden="1">#REF!</definedName>
    <definedName name="BExKNV8UOHVWEHDJWI2WMJ9X6QHZ" hidden="1">#REF!</definedName>
    <definedName name="BExKNZLD7UATC1MYRNJD8H2NH4KU" hidden="1">#REF!</definedName>
    <definedName name="BExKNZQUKQQG2Y97R74G4O4BJP1L" hidden="1">#REF!</definedName>
    <definedName name="BExKO06X0EAD3ABEG1E8PWLDWHBA" hidden="1">#REF!</definedName>
    <definedName name="BExKO2AHHSGNI1AZOIOW21KPXKPE" hidden="1">#REF!</definedName>
    <definedName name="BExKO2FXWJWC5IZLDN8JHYILQJ2N" hidden="1">#REF!</definedName>
    <definedName name="BExKO438WZ8FKOU00NURGFMOYXWN" hidden="1">#REF!</definedName>
    <definedName name="BExKO551EZ73M80UFHBQE7BQVU4L" hidden="1">#REF!</definedName>
    <definedName name="BExKOBA4VTRV9YG31IM1PDDO3J9M" hidden="1">#REF!</definedName>
    <definedName name="BExKODIZGWW2EQD0FEYW6WK6XLCM" hidden="1">#REF!</definedName>
    <definedName name="BExKOPO2HPWVQGAKW8LOZMPIDEFG" hidden="1">#REF!</definedName>
    <definedName name="BExKP7SRQ3MN5BDYXV2XMBQNUH23" hidden="1">#REF!</definedName>
    <definedName name="BExKPEZP0QTKOTLIMMIFSVTHQEEK" hidden="1">#REF!</definedName>
    <definedName name="BExKPFFSVTL757PNITV8R9RN4452" hidden="1">#REF!</definedName>
    <definedName name="BExKPIL5ZWOXQAENH3VP3ZHA2N7N" hidden="1">#REF!</definedName>
    <definedName name="BExKPJHKPVROP9QX9BMBZMU2HEZ1" hidden="1">#REF!</definedName>
    <definedName name="BExKPLQJX0HJ8OTXBXH9IC9J2V0W" hidden="1">#REF!</definedName>
    <definedName name="BExKPN8C7GN36ZJZHLOB74LU6KT0" hidden="1">#REF!</definedName>
    <definedName name="BExKPX9VZ1J5021Q98K60HMPJU58" hidden="1">#REF!</definedName>
    <definedName name="BExKQGGEP203MUWSJVORTY7RFOFT" hidden="1">#REF!</definedName>
    <definedName name="BExKQJGAAWNM3NT19E9I0CQDBTU0" hidden="1">#REF!</definedName>
    <definedName name="BExKQM5GJ1ZN5REKFE7YVBQ0KXWF" hidden="1">#REF!</definedName>
    <definedName name="BExKQQ71278061G7ZFYGPWOMOMY2" hidden="1">#REF!</definedName>
    <definedName name="BExKQTXRG3ECU8NT47UR7643LO5G" hidden="1">#REF!</definedName>
    <definedName name="BExKQVL7HPOIZ4FHANDFMVOJLEPR" hidden="1">#REF!</definedName>
    <definedName name="BExKR3ZAJRYXZB4M7XZPK0I7E55W" hidden="1">#REF!</definedName>
    <definedName name="BExKR8RZSEHW184G0Z56B4EGNU72" hidden="1">#REF!</definedName>
    <definedName name="BExKRHM60KUPM7RGAAFRSKX4TMS5" hidden="1">#REF!</definedName>
    <definedName name="BExKRQB2LX164R610N3VXJPD3C1W" hidden="1">#REF!</definedName>
    <definedName name="BExKRVUSQ6PA7ZYQSTEQL3X7PB9P" hidden="1">#REF!</definedName>
    <definedName name="BExKRY3KZ7F7RB2KH8HXSQ85IEQO" hidden="1">#REF!</definedName>
    <definedName name="BExKS91CCVW1YKNE1EQ4MCE1E9JX" hidden="1">#REF!</definedName>
    <definedName name="BExKSA37DZTCK6H13HPIKR0ZFVL8" hidden="1">#REF!</definedName>
    <definedName name="BExKSB51O073JLM4PEU353GBBSMI" hidden="1">#REF!</definedName>
    <definedName name="BExKSC1EDUXA6RM44LZV6HMMHKLX" hidden="1">#REF!</definedName>
    <definedName name="BExKSFMOMSZYDE0WNC94F40S6636" hidden="1">#REF!</definedName>
    <definedName name="BExKSHQ9K79S8KYUWIV5M5LAHHF1" hidden="1">#REF!</definedName>
    <definedName name="BExKSJTWG9L3FCX8FLK4EMUJMF27" hidden="1">#REF!</definedName>
    <definedName name="BExKSU0MKNAVZYYPKCYTZDWQX4R8" hidden="1">#REF!</definedName>
    <definedName name="BExKSX60G1MUS689FXIGYP2F7C62" hidden="1">#REF!</definedName>
    <definedName name="BExKT2UZ7Y2VWF5NQE18SJRLD2RN" hidden="1">#REF!</definedName>
    <definedName name="BExKT3GJFNGAM09H5F615E36A38C" hidden="1">#REF!</definedName>
    <definedName name="BExKTD1UM9PTLYETG1RM502XDNC0" hidden="1">#REF!</definedName>
    <definedName name="BExKTJN26AY45CE6JUAX3OIL48F7" hidden="1">#REF!</definedName>
    <definedName name="BExKTQZGN8GI3XGSEXMPCCA3S19H" hidden="1">#REF!</definedName>
    <definedName name="BExKTUKYYU0F6TUW1RXV24LRAZFE" hidden="1">#REF!</definedName>
    <definedName name="BExKU3FBLHQBIUTN6XEZW5GC9OG1" hidden="1">#REF!</definedName>
    <definedName name="BExKU82I99FEUIZLODXJDOJC96CQ" hidden="1">#REF!</definedName>
    <definedName name="BExKUDM0DFSCM3D91SH0XLXJSL18" hidden="1">#REF!</definedName>
    <definedName name="BExKUHYKD9TJTMQOOBS4EX04FCEZ" hidden="1">#REF!</definedName>
    <definedName name="BExKULEKJLA77AUQPDUHSM94Y76Z" hidden="1">#REF!</definedName>
    <definedName name="BExKUXE506JSYMR4CV866RHRDYR9" hidden="1">#REF!</definedName>
    <definedName name="BExKV08R85MKI3MAX9E2HERNQUNL" hidden="1">#REF!</definedName>
    <definedName name="BExKV4AAUNNJL5JWD7PX6BFKVS6O" hidden="1">#REF!</definedName>
    <definedName name="BExKVDVK6HN74GQPTXICP9BFC8CF" hidden="1">#REF!</definedName>
    <definedName name="BExKVFZ3ZZGIC1QI8XN6BYFWN0ZY" hidden="1">#REF!</definedName>
    <definedName name="BExKVG4KGO28KPGTAFL1R8TTZ10N" hidden="1">#REF!</definedName>
    <definedName name="BExKW0CSH7DA02YSNV64PSEIXB2P" hidden="1">#REF!</definedName>
    <definedName name="BExM9NUG3Q31X01AI9ZJCZIX25CS" hidden="1">#REF!</definedName>
    <definedName name="BExM9OG182RP30MY23PG49LVPZ1C" hidden="1">#REF!</definedName>
    <definedName name="BExMA64MW1S18NH8DCKPCCEI5KCB" hidden="1">#REF!</definedName>
    <definedName name="BExMALEWFUEM8Y686IT03ECURUBR" hidden="1">#REF!</definedName>
    <definedName name="BExMAS0AQY7KMMTBTBPK0SWWDITB" hidden="1">#REF!</definedName>
    <definedName name="BExMAXJS82ZJ8RS22VLE0V0LDUII" hidden="1">#REF!</definedName>
    <definedName name="BExMB4QRS0R3MTB4CMUHFZ84LNZQ" hidden="1">#REF!</definedName>
    <definedName name="BExMB7AICZ233JKSCEUSR9RQXRS0" hidden="1">#REF!</definedName>
    <definedName name="BExMBC35WKQY5CWQJLV4D05O6971" hidden="1">#REF!</definedName>
    <definedName name="BExMBFTZV4Q1A5KG25C1N9PHQNSW" hidden="1">#REF!</definedName>
    <definedName name="BExMBFZFXQDH3H55R89930TFTU36" hidden="1">#REF!</definedName>
    <definedName name="BExMBK6ISK3U7KHZKUJXIDKGF6VW" hidden="1">#REF!</definedName>
    <definedName name="BExMBYPQDG9AYDQ5E8IECVFREPO6" hidden="1">#REF!</definedName>
    <definedName name="BExMC7PESEESXVMDCGGIP5LPMUGY" hidden="1">#REF!</definedName>
    <definedName name="BExMC8AZUTX8LG89K2JJR7ZG62XX" hidden="1">#REF!</definedName>
    <definedName name="BExMCA96YR10V72G2R0SCIKPZLIZ" hidden="1">#REF!</definedName>
    <definedName name="BExMCB5JU5I2VQDUBS4O42BTEVKI" hidden="1">#REF!</definedName>
    <definedName name="BExMCFSQFSEMPY5IXDIRKZDASDBR" hidden="1">#REF!</definedName>
    <definedName name="BExMCH58I9XOLK7WEE6VSJGYPJGL" hidden="1">#REF!</definedName>
    <definedName name="BExMCMZOEYWVOOJ98TBHTTCS7XB8" hidden="1">#REF!</definedName>
    <definedName name="BExMCS8EF2W3FS9QADNKREYSI8P0" hidden="1">#REF!</definedName>
    <definedName name="BExMCSU0KZGHALEL7N5DJBVL94K7" hidden="1">#REF!</definedName>
    <definedName name="BExMCUS7GSOM96J0HJ7EH0FFM2AC" hidden="1">#REF!</definedName>
    <definedName name="BExMCYTT6TVDWMJXO1NZANRTVNAN" hidden="1">#REF!</definedName>
    <definedName name="BExMD54CT1VTE5YGBM90H90NF28M" hidden="1">#REF!</definedName>
    <definedName name="BExMD5F6IAV108XYJLXUO9HD0IT6" hidden="1">#REF!</definedName>
    <definedName name="BExMDANV66W9T3XAXID40XFJ0J93" hidden="1">#REF!</definedName>
    <definedName name="BExMDGD1KQP7NNR78X2ZX4FCBQ1S" hidden="1">#REF!</definedName>
    <definedName name="BExMDIRDK0DI8P86HB7WPH8QWLSQ" hidden="1">#REF!</definedName>
    <definedName name="BExMDOWGDLP3BZZB4ZPI31VS10FP" hidden="1">#REF!</definedName>
    <definedName name="BExMDPI2FVMORSWDDCVAJ85WYAYO" hidden="1">#REF!</definedName>
    <definedName name="BExMDUWB7VWHFFR266QXO46BNV2S" hidden="1">#REF!</definedName>
    <definedName name="BExME2U47N8LZG0BPJ49ANY5QVV2" hidden="1">#REF!</definedName>
    <definedName name="BExME88DH5DUKMUFI9FNVECXFD2E" hidden="1">#REF!</definedName>
    <definedName name="BExME9A7MOGAK7YTTQYXP5DL6VYA" hidden="1">#REF!</definedName>
    <definedName name="BExMEOV9YFRY5C3GDLU60GIX10BY" hidden="1">#REF!</definedName>
    <definedName name="BExMEUK2Q5GZGZFZ77Z2IYUKOOYW" hidden="1">#REF!</definedName>
    <definedName name="BExMEWT36INWIP0VNS94NEP3WZ4U" hidden="1">#REF!</definedName>
    <definedName name="BExMEY09ESM4H2YGKEQQRYUD114R" hidden="1">#REF!</definedName>
    <definedName name="BExMF0UU4SBJHOJ4SG09QMF1TC7H" hidden="1">#REF!</definedName>
    <definedName name="BExMF2YDPQWGK3CSN8LJG16MLFQZ" hidden="1">#REF!</definedName>
    <definedName name="BExMF4G4IUPQY1Y5GEY5N3E04CL6" hidden="1">#REF!</definedName>
    <definedName name="BExMF9UIGYMOAQK0ELUWP0S0HZZY" hidden="1">#REF!</definedName>
    <definedName name="BExMFDLBSWFMRDYJ2DZETI3EXKN2" hidden="1">#REF!</definedName>
    <definedName name="BExMFLDTMRTCHKA37LQW67BG8D5C" hidden="1">#REF!</definedName>
    <definedName name="BExMFTH63LTWA2JYJTJYMT5K2OF2" hidden="1">#REF!</definedName>
    <definedName name="BExMFY4AG5T27EVMCCNE00GOAR66" hidden="1">#REF!</definedName>
    <definedName name="BExMGQQNOFER1MEVQ961XARTRIOB" hidden="1">#REF!</definedName>
    <definedName name="BExMH189E60TZBQFN2UWVA1UZA7X" hidden="1">#REF!</definedName>
    <definedName name="BExMH3H9TW5TJCNU5Z1EWXP3BAEP" hidden="1">#REF!</definedName>
    <definedName name="BExMH5A1B01SYXROP70DOKTQ5D6Z" hidden="1">#REF!</definedName>
    <definedName name="BExMHCGUJ8A3L31NU0XU0FGXE4P3" hidden="1">#REF!</definedName>
    <definedName name="BExMHOWPB34KPZ76M2KIX2C9R2VB" hidden="1">#REF!</definedName>
    <definedName name="BExMHSSYC6KVHA3QDTSYPN92TWMI" hidden="1">#REF!</definedName>
    <definedName name="BExMI3AJ9477KDL4T9DHET4LJJTW" hidden="1">#REF!</definedName>
    <definedName name="BExMI6QQ20XHD0NWJUN741B37182" hidden="1">#REF!</definedName>
    <definedName name="BExMI7MYDIMC9K16SBAFUY33RHK6" hidden="1">#REF!</definedName>
    <definedName name="BExMI8JB94SBD9EMNJEK7Y2T6GYU" hidden="1">#REF!</definedName>
    <definedName name="BExMI8OS85YTW3KYVE4YD0R7Z6UV" hidden="1">#REF!</definedName>
    <definedName name="BExMI9QNOMVZ44I3BFMGU1EL1RSY" hidden="1">#REF!</definedName>
    <definedName name="BExMIBOOZU40JS3F89OMPSRCE9MM" hidden="1">#REF!</definedName>
    <definedName name="BExMIIQ5MBWSIHTFWAQADXMZC22Q" hidden="1">#REF!</definedName>
    <definedName name="BExMIL4I2GE866I25CR5JBLJWJ6A" hidden="1">#REF!</definedName>
    <definedName name="BExMIRKIPF27SNO82SPFSB3T5U17" hidden="1">#REF!</definedName>
    <definedName name="BExMIV0KC8555D5E42ZGWG15Y0MO" hidden="1">#REF!</definedName>
    <definedName name="BExMIZT6AN7E6YMW2S87CTCN2UXH" hidden="1">#REF!</definedName>
    <definedName name="BExMJB76UESLVRD81AJBOB78JDTT" hidden="1">#REF!</definedName>
    <definedName name="BExMJI8OLFZQCGOW3F99ETW8A21E" hidden="1">#REF!</definedName>
    <definedName name="BExMJNC8ZFB9DRFOJ961ZAJ8U3A8" hidden="1">#REF!</definedName>
    <definedName name="BExMJTBV8A3D31W2IQHP9RDFPPHQ" hidden="1">#REF!</definedName>
    <definedName name="BExMK2RTXN4QJWEUNX002XK8VQP8" hidden="1">#REF!</definedName>
    <definedName name="BExMKBGQDUZ8AWXYHA3QVMSDVZ3D" hidden="1">#REF!</definedName>
    <definedName name="BExMKBM1467553LDFZRRKVSHN374" hidden="1">#REF!</definedName>
    <definedName name="BExMKGK5FJUC0AU8MABRGDC5ZM70" hidden="1">#REF!</definedName>
    <definedName name="BExMKP92JGBM5BJO174H9A4HQIB9" hidden="1">#REF!</definedName>
    <definedName name="BExMKPEDT6IOYLLC3KJKRZOETC3Y" hidden="1">#REF!</definedName>
    <definedName name="BExMKTW7R5SOV4PHAFGHU3W73DYE" hidden="1">#REF!</definedName>
    <definedName name="BExMKU7051J2W1RQXGZGE62NBRUZ" hidden="1">#REF!</definedName>
    <definedName name="BExMKUN3WPECJR2XRID2R7GZRGNX" hidden="1">#REF!</definedName>
    <definedName name="BExMKZ535P011X4TNV16GCOH4H21" hidden="1">#REF!</definedName>
    <definedName name="BExML3XQNDIMX55ZCHHXKUV3D6E6" hidden="1">#REF!</definedName>
    <definedName name="BExML5QGSWHLI18BGY4CGOTD3UWH" hidden="1">#REF!</definedName>
    <definedName name="BExML6BVFCV80776USR7X70HVRZT" hidden="1">#REF!</definedName>
    <definedName name="BExMLO5Z61RE85X8HHX2G4IU3AZW" hidden="1">#REF!</definedName>
    <definedName name="BExMLVI7UORSHM9FMO8S2EI0TMTS" hidden="1">#REF!</definedName>
    <definedName name="BExMM5UCOT2HSSN0ZIPZW55GSOVO" hidden="1">#REF!</definedName>
    <definedName name="BExMM8ZRS5RQ8H1H55RVPVTDL5NL" hidden="1">#REF!</definedName>
    <definedName name="BExMMH8EAZB09XXQ5X4LR0P4NHG9" hidden="1">#REF!</definedName>
    <definedName name="BExMMIQH5BABNZVCIQ7TBCQ10AY5" hidden="1">#REF!</definedName>
    <definedName name="BExMMNIZ2T7M22WECMUQXEF4NJ71" hidden="1">#REF!</definedName>
    <definedName name="BExMMPMIOU7BURTV0L1K6ACW9X73" hidden="1">#REF!</definedName>
    <definedName name="BExMMQ835AJDHS4B419SS645P67Q" hidden="1">#REF!</definedName>
    <definedName name="BExMMQIUVPCOBISTEJJYNCCLUCPY" hidden="1">#REF!</definedName>
    <definedName name="BExMMTIXETA5VAKBSOFDD5SRU887" hidden="1">#REF!</definedName>
    <definedName name="BExMMV0P6P5YS3C35G0JYYHI7992" hidden="1">#REF!</definedName>
    <definedName name="BExMNJLFWZBRN9PZF1IO9CYWV1B2" hidden="1">#REF!</definedName>
    <definedName name="BExMNKCJ0FA57YEUUAJE43U1QN5P" hidden="1">#REF!</definedName>
    <definedName name="BExMNKN5D1WEF2OOJVP6LZ6DLU3Y" hidden="1">#REF!</definedName>
    <definedName name="BExMNR38HMPLWAJRQ9MMS3ZAZ9IU" hidden="1">#REF!</definedName>
    <definedName name="BExMNRDZULKJMVY2VKIIRM2M5A1M" hidden="1">#REF!</definedName>
    <definedName name="BExMNVFKZIBQSCAH71DIF1CJG89T" hidden="1">#REF!</definedName>
    <definedName name="BExMNVVUQAGQY9SA29FGI7D7R5MN" hidden="1">#REF!</definedName>
    <definedName name="BExMO9IOWKTWHO8LQJJQI5P3INWY" hidden="1">#REF!</definedName>
    <definedName name="BExMOI29DOEK5R1A5QZPUDKF7N6T" hidden="1">#REF!</definedName>
    <definedName name="BExMONRAU0S904NLJHPI47RVQDBH" hidden="1">#REF!</definedName>
    <definedName name="BExMPAJ5AJAXGKGK3F6H3ODS6RF4" hidden="1">#REF!</definedName>
    <definedName name="BExMPD2X55FFBVJ6CBUKNPROIOEU" hidden="1">#REF!</definedName>
    <definedName name="BExMPGZ848E38FUH1JBQN97DGWAT" hidden="1">#REF!</definedName>
    <definedName name="BExMPMTICOSMQENOFKQ18K0ZT4S8" hidden="1">#REF!</definedName>
    <definedName name="BExMPMZ07II0R4KGWQQ7PGS3RZS4" hidden="1">#REF!</definedName>
    <definedName name="BExMPOBH04JMDO6Z8DMSEJZM4ANN" hidden="1">#REF!</definedName>
    <definedName name="BExMPSD77XQ3HA6A4FZOJK8G2JP3" hidden="1">#REF!</definedName>
    <definedName name="BExMQ4I3Q7F0BMPHSFMFW9TZ87UD" hidden="1">#REF!</definedName>
    <definedName name="BExMQ4SWDWI4N16AZ0T5CJ6HH8WC" hidden="1">#REF!</definedName>
    <definedName name="BExMQ71WHW50GVX45JU951AGPLFQ" hidden="1">#REF!</definedName>
    <definedName name="BExMQGXSLPT4A6N47LE6FBVHWBOF" hidden="1">#REF!</definedName>
    <definedName name="BExMQNZGFHW75W9HWRCR0FEF0XF0" hidden="1">#REF!</definedName>
    <definedName name="BExMQRKVQPDFPD0WQUA9QND8OV7P" hidden="1">#REF!</definedName>
    <definedName name="BExMQSBR7PL4KLB1Q4961QO45Y4G" hidden="1">#REF!</definedName>
    <definedName name="BExMR1MA4I1X77714ZEPUVC8W398" hidden="1">#REF!</definedName>
    <definedName name="BExMR8YQHA7N77HGHY4Y6R30I3XT" hidden="1">#REF!</definedName>
    <definedName name="BExMRENOIARWRYOIVPDIEBVNRDO7" hidden="1">#REF!</definedName>
    <definedName name="BExMRF3SCIUZL945WMMDCT29MTLN" hidden="1">#REF!</definedName>
    <definedName name="BExMRRJNUMGRSDD5GGKKGEIZ6FTS" hidden="1">#REF!</definedName>
    <definedName name="BExMRU3ACIU0RD2BNWO55LH5U2BR" hidden="1">#REF!</definedName>
    <definedName name="BExMRWC9LD1LDAVIUQHQWIYMK129" hidden="1">#REF!</definedName>
    <definedName name="BExMSBH3T898ERC4BT51ZURKDCH1" hidden="1">#REF!</definedName>
    <definedName name="BExMSQRCC40AP8BDUPL2I2DNC210" hidden="1">#REF!</definedName>
    <definedName name="BExO4J9LR712G00TVA82VNTG8O7H" hidden="1">#REF!</definedName>
    <definedName name="BExO55G2KVZ7MIJ30N827CLH0I2A" hidden="1">#REF!</definedName>
    <definedName name="BExO5A8PZD9EUHC5CMPU6N3SQ15L" hidden="1">#REF!</definedName>
    <definedName name="BExO5XMAHL7CY3X0B1OPKZ28DCJ5" hidden="1">#REF!</definedName>
    <definedName name="BExO66LZJKY4PTQVREELI6POS4AY" hidden="1">#REF!</definedName>
    <definedName name="BExO6LLHCYTF7CIVHKAO0NMET14Q" hidden="1">#REF!</definedName>
    <definedName name="BExO6NOZIPWELHV0XX25APL9UNOP" hidden="1">#REF!</definedName>
    <definedName name="BExO71MMHEBC11LG4HXDEQNHOII2" hidden="1">#REF!</definedName>
    <definedName name="BExO71S28H4XYOYYLAXOO93QV4TF" hidden="1">#REF!</definedName>
    <definedName name="BExO7BIP1737MIY7S6K4XYMTIO95" hidden="1">#REF!</definedName>
    <definedName name="BExO7OUQS3XTUQ2LDKGQ8AAQ3OJJ" hidden="1">#REF!</definedName>
    <definedName name="BExO85HMYXZJ7SONWBKKIAXMCI3C" hidden="1">#REF!</definedName>
    <definedName name="BExO863922O4PBGQMUNEQKGN3K96" hidden="1">#REF!</definedName>
    <definedName name="BExO89ZIOXN0HOKHY24F7HDZ87UT" hidden="1">#REF!</definedName>
    <definedName name="BExO8A4SWOKD9WI5E6DITCL3LZZC" hidden="1">#REF!</definedName>
    <definedName name="BExO8CDTBCABLEUD6PE2UM2EZ6C4" hidden="1">#REF!</definedName>
    <definedName name="BExO8UTAGQWDBQZEEF4HUNMLQCVU" hidden="1">#REF!</definedName>
    <definedName name="BExO937E20IHMGQOZMECL3VZC7OX" hidden="1">#REF!</definedName>
    <definedName name="BExO94UTJKQQ7TJTTJRTSR70YVJC" hidden="1">#REF!</definedName>
    <definedName name="BExO9EALFB2R8VULHML1AVRPHME0" hidden="1">#REF!</definedName>
    <definedName name="BExO9J3A438976RXIUX5U9SU5T55" hidden="1">#REF!</definedName>
    <definedName name="BExO9RS5RXFJ1911HL3CCK6M74EP" hidden="1">#REF!</definedName>
    <definedName name="BExO9SDRI1M6KMHXSG3AE5L0F2U3" hidden="1">#REF!</definedName>
    <definedName name="BExO9US253B9UNAYT7DWLMK2BO44" hidden="1">#REF!</definedName>
    <definedName name="BExO9V2U2YXAY904GYYGU6TD8Y7M" hidden="1">#REF!</definedName>
    <definedName name="BExOAAIG18X4V98C7122L5F65P5C" hidden="1">#REF!</definedName>
    <definedName name="BExOAQ3GKCT7YZW1EMVU3EILSZL2" hidden="1">#REF!</definedName>
    <definedName name="BExOATZQ6SF8DASYLBQ0Z6D2WPSC" hidden="1">#REF!</definedName>
    <definedName name="BExOB9KT2THGV4SPLDVFTFXS4B14" hidden="1">#REF!</definedName>
    <definedName name="BExOBEZ0IE2WBEYY3D3CMRI72N1K" hidden="1">#REF!</definedName>
    <definedName name="BExOBF9TFH4NSBTR7JD2Q1165NIU" hidden="1">#REF!</definedName>
    <definedName name="BExOBIPU8760ITY0C8N27XZ3KWEF" hidden="1">#REF!</definedName>
    <definedName name="BExOBM0I5L0MZ1G4H9MGMD87SBMZ" hidden="1">#REF!</definedName>
    <definedName name="BExOBOUXMP88KJY2BX2JLUJH5N0K" hidden="1">#REF!</definedName>
    <definedName name="BExOBP0FKQ4SVR59FB48UNLKCOR6" hidden="1">#REF!</definedName>
    <definedName name="BExOBTNR0XX9V82O76VVWUQABHT8" hidden="1">#REF!</definedName>
    <definedName name="BExOBYAVUCQ0IGM0Y6A75QHP0Q1A" hidden="1">#REF!</definedName>
    <definedName name="BExOC3UEHB1CZNINSQHZANWJYKR8" hidden="1">#REF!</definedName>
    <definedName name="BExOCBSF3XGO9YJ23LX2H78VOUR7" hidden="1">#REF!</definedName>
    <definedName name="BExOCEHJCLIUR23CB4TC9OEFJGFX" hidden="1">#REF!</definedName>
    <definedName name="BExOCKXFMOW6WPFEVX1I7R7FNDSS" hidden="1">#REF!</definedName>
    <definedName name="BExOCM4L30L6FV3N2PR4O6X8WY2M" hidden="1">#REF!</definedName>
    <definedName name="BExOCYEXOB95DH5NOB0M5NOYX398" hidden="1">#REF!</definedName>
    <definedName name="BExOD4ERMDMFD8X1016N4EXOUR0S" hidden="1">#REF!</definedName>
    <definedName name="BExOD55RS7BQUHRQ6H3USVGKR0P7" hidden="1">#REF!</definedName>
    <definedName name="BExODEWDDEABM4ZY3XREJIBZ8IVP" hidden="1">#REF!</definedName>
    <definedName name="BExODICDVVLFKWA22B3L0CKKTAZA" hidden="1">#REF!</definedName>
    <definedName name="BExODZFEIWV26E8RFU7XQYX1J458" hidden="1">#REF!</definedName>
    <definedName name="BExOE0S111KPTELH26PPXE94J3GJ" hidden="1">#REF!</definedName>
    <definedName name="BExOE5KH3JKKPZO401YAB3A11G1U" hidden="1">#REF!</definedName>
    <definedName name="BExOEBKG55EROA2VL360A06LKASE" hidden="1">#REF!</definedName>
    <definedName name="BExOEFWUBETCPIYF89P9SBDOI3X5" hidden="1">#REF!</definedName>
    <definedName name="BExOEL08MN74RQKVY0P43PFHPTVB" hidden="1">#REF!</definedName>
    <definedName name="BExOERG5LWXYYEN1DY1H2FWRJS9T" hidden="1">#REF!</definedName>
    <definedName name="BExOEV1S6JJVO5PP4BZ20SNGZR7D" hidden="1">#REF!</definedName>
    <definedName name="BExOEVNDLRXW33RF3AMMCDLTLROJ" hidden="1">#REF!</definedName>
    <definedName name="BExOEZOXV3VXUB6VGSS85GXATYAC" hidden="1">#REF!</definedName>
    <definedName name="BExOFDBSAZV60157PIDWCSSUN3MJ" hidden="1">#REF!</definedName>
    <definedName name="BExOFEDNCYI2TPTMQ8SJN3AW4YMF" hidden="1">#REF!</definedName>
    <definedName name="BExOFVLXVD6RVHSQO8KZOOACSV24" hidden="1">#REF!</definedName>
    <definedName name="BExOG2SW3XOGP9VAPQ3THV3VWV12" hidden="1">#REF!</definedName>
    <definedName name="BExOG45J81K4OPA40KW5VQU54KY3" hidden="1">#REF!</definedName>
    <definedName name="BExOGFE2SCL8HHT4DFAXKLUTJZOG" hidden="1">#REF!</definedName>
    <definedName name="BExOGH1IMADJCZMFDE6NMBBKO558" hidden="1">#REF!</definedName>
    <definedName name="BExOGT6D0LJ3C22RDW8COECKB1J5" hidden="1">#REF!</definedName>
    <definedName name="BExOGTMI1HT31M1RGWVRAVHAK7DE" hidden="1">#REF!</definedName>
    <definedName name="BExOGXO9JE5XSE9GC3I6O21UEKAO" hidden="1">#REF!</definedName>
    <definedName name="BExOH9ICQA5WPLVJIKJVPWUPKSYO" hidden="1">#REF!</definedName>
    <definedName name="BExOH9ICZ13C1LAW8OTYTR9S7ZP3" hidden="1">#REF!</definedName>
    <definedName name="BExOHGEJ8V8OXT32FSU173XLXBDH" hidden="1">#REF!</definedName>
    <definedName name="BExOHL75H3OT4WAKKPUXIVXWFVDS" hidden="1">#REF!</definedName>
    <definedName name="BExOHLHXXJL6363CC082M9M5VVXQ" hidden="1">#REF!</definedName>
    <definedName name="BExOHNAO5UDXSO73BK2ARHWKS90Y" hidden="1">#REF!</definedName>
    <definedName name="BExOHR1G1I9A9CI1HG94EWBLWNM2" hidden="1">#REF!</definedName>
    <definedName name="BExOHTQPP8LQ98L6PYUI6QW08YID" hidden="1">#REF!</definedName>
    <definedName name="BExOHUHN7UXHYAJFJJFU805UZ0NB" hidden="1">#REF!</definedName>
    <definedName name="BExOHX6Q6NJI793PGX59O5EKTP4G" hidden="1">#REF!</definedName>
    <definedName name="BExOI5VMTHH7Y8MQQ1N635CHYI0P" hidden="1">#REF!</definedName>
    <definedName name="BExOIEVCP4Y6VDS23AK84MCYYHRT" hidden="1">#REF!</definedName>
    <definedName name="BExOIFRP0HEHF5D7JSZ0X8ADJ79U" hidden="1">#REF!</definedName>
    <definedName name="BExOIHPQIXR0NDR5WD01BZKPKEO3" hidden="1">#REF!</definedName>
    <definedName name="BExOIM7L0Z3LSII9P7ZTV4KJ8RMA" hidden="1">#REF!</definedName>
    <definedName name="BExOIWJVMJ6MG6JC4SPD1L00OHU1" hidden="1">#REF!</definedName>
    <definedName name="BExOIYCN8Z4JK3OOG86KYUCV0ME8" hidden="1">#REF!</definedName>
    <definedName name="BExOJ3AKZ9BCBZT3KD8WMSLK6MN2" hidden="1">#REF!</definedName>
    <definedName name="BExOJ7XQK71I4YZDD29AKOOWZ47E" hidden="1">#REF!</definedName>
    <definedName name="BExOJAXS2THXXIJMV2F2LZKMI589" hidden="1">#REF!</definedName>
    <definedName name="BExOJDXKJ43BMD5CFWEMSU5R1BP9" hidden="1">#REF!</definedName>
    <definedName name="BExOJHZ9KOD9LEP7ES426LHOCXEY" hidden="1">#REF!</definedName>
    <definedName name="BExOJM0W6XGSW5MXPTTX0GNF6SFT" hidden="1">#REF!</definedName>
    <definedName name="BExOJQ7XL1X94G2GP88DSU6OTRKY" hidden="1">#REF!</definedName>
    <definedName name="BExOJXEUJJ9SYRJXKYYV2NCCDT2R" hidden="1">#REF!</definedName>
    <definedName name="BExOK0EQYM9JUMAGWOUN7QDH7VMZ" hidden="1">#REF!</definedName>
    <definedName name="BExOK10DBCM0O0CLRF8BB6EEWGB2" hidden="1">#REF!</definedName>
    <definedName name="BExOK45QZPFPJ08Z5BZOFLNGPHCZ" hidden="1">#REF!</definedName>
    <definedName name="BExOK4WM9O7QNG6O57FOASI5QSN1" hidden="1">#REF!</definedName>
    <definedName name="BExOK57E3HXBUDOQB4M87JK9OPNE" hidden="1">#REF!</definedName>
    <definedName name="BExOKJLBFD15HACQ01HQLY1U5SE2" hidden="1">#REF!</definedName>
    <definedName name="BExOKTXMJP351VXKH8VT6SXUNIMF" hidden="1">#REF!</definedName>
    <definedName name="BExOKU8GMLOCNVORDE329819XN67" hidden="1">#REF!</definedName>
    <definedName name="BExOL0Z3Z7IAMHPB91EO2MF49U57" hidden="1">#REF!</definedName>
    <definedName name="BExOL7KH12VAR0LG741SIOJTLWFD" hidden="1">#REF!</definedName>
    <definedName name="BExOLGUYDBS2V3UOK4DVPUW5JZN7" hidden="1">#REF!</definedName>
    <definedName name="BExOLICXFHJLILCJVFMJE5MGGWKR" hidden="1">#REF!</definedName>
    <definedName name="BExOLOI0WJS3QC12I3ISL0D9AWOF" hidden="1">#REF!</definedName>
    <definedName name="BExOLQ5A7IWI0W12J7315E7LBI0O" hidden="1">#REF!</definedName>
    <definedName name="BExOLYZNG5RBD0BTS1OEZJNU92Q5" hidden="1">#REF!</definedName>
    <definedName name="BExOM136CSOYSV2NE3NAU04Z4414" hidden="1">#REF!</definedName>
    <definedName name="BExOM3HIJ3UZPOKJI68KPBJAHPDC" hidden="1">#REF!</definedName>
    <definedName name="BExOM5QC0I90GVJG1G7NFAIINKAQ" hidden="1">#REF!</definedName>
    <definedName name="BExOMKPURE33YQ3K1JG9NVQD4W49" hidden="1">#REF!</definedName>
    <definedName name="BExOMP7NGCLUNFK50QD2LPKRG078" hidden="1">#REF!</definedName>
    <definedName name="BExOMPNX2853XA8AUM0BLA7CS86A" hidden="1">#REF!</definedName>
    <definedName name="BExOMU0A6XMY48SZRYL4WQZD13BI" hidden="1">#REF!</definedName>
    <definedName name="BExOMVT0HSNC59DJP4CLISASGHKL" hidden="1">#REF!</definedName>
    <definedName name="BExON0AX35F2SI0UCVMGWGVIUNI3" hidden="1">#REF!</definedName>
    <definedName name="BExON1I19LN0T10YIIYC5NE9UGMR" hidden="1">#REF!</definedName>
    <definedName name="BExON41U4296DV3DPG6I5EF3OEYF" hidden="1">#REF!</definedName>
    <definedName name="BExONB3A7CO4YD8RB41PHC93BQ9M" hidden="1">#REF!</definedName>
    <definedName name="BExONFQH6UUXF8V0GI4BRIST9RFO" hidden="1">#REF!</definedName>
    <definedName name="BExONIL31DZWU7IFVN3VV0XTXJA1" hidden="1">#REF!</definedName>
    <definedName name="BExONJ1BU17R0F5A2UP1UGJBOGKS" hidden="1">#REF!</definedName>
    <definedName name="BExONKZDHE8SS0P4YRLGEQR9KYHF" hidden="1">#REF!</definedName>
    <definedName name="BExONNZ9VMHVX3J6NLNJY7KZA61O" hidden="1">#REF!</definedName>
    <definedName name="BExONRQ1BAA4F3TXP2MYQ4YCZ09S" hidden="1">#REF!</definedName>
    <definedName name="BExONU4ENMND8RLZX0L5EHPYQQSB" hidden="1">#REF!</definedName>
    <definedName name="BExONXPUEU6ZRSIX4PDJ1DXY679I" hidden="1">#REF!</definedName>
    <definedName name="BExOO0KEG2WL5WKKMHN0S2UTIUNG" hidden="1">#REF!</definedName>
    <definedName name="BExOO1WWIZSGB0YTGKESB45TSVMZ" hidden="1">#REF!</definedName>
    <definedName name="BExOO4B8FPAFYPHCTYTX37P1TQM5" hidden="1">#REF!</definedName>
    <definedName name="BExOOIULUDOJRMYABWV5CCL906X6" hidden="1">#REF!</definedName>
    <definedName name="BExOOJLIWKJW5S7XWJXD8TYV5HQ9" hidden="1">#REF!</definedName>
    <definedName name="BExOOQ1JVWQ9LYXD0V94BRXKTA1I" hidden="1">#REF!</definedName>
    <definedName name="BExOOTN0KTXJCL7E476XBN1CJ553" hidden="1">#REF!</definedName>
    <definedName name="BExOOVVUJIJNAYDICUUQQ9O7O3TW" hidden="1">#REF!</definedName>
    <definedName name="BExOP9DDU5MZJKWGFT0MKL44YKIV" hidden="1">#REF!</definedName>
    <definedName name="BExOP9DEBV5W5P4Q25J3XCJBP5S9" hidden="1">#REF!</definedName>
    <definedName name="BExOPFNYRBL0BFM23LZBJTADNOE4" hidden="1">#REF!</definedName>
    <definedName name="BExOPINVFSIZMCVT9YGT2AODVCX3" hidden="1">#REF!</definedName>
    <definedName name="BExOQ1JN4SAC44RTMZIGHSW023WA" hidden="1">#REF!</definedName>
    <definedName name="BExOQ256YMF115DJL3KBPNKABJ90" hidden="1">#REF!</definedName>
    <definedName name="BExQ19DEUOLC11IW32E2AMVZLFF1" hidden="1">#REF!</definedName>
    <definedName name="BExQ1OCW3L24TN0BYVRE2NE3IK1O" hidden="1">#REF!</definedName>
    <definedName name="BExQ29C73XR33S3668YYSYZAIHTG" hidden="1">#REF!</definedName>
    <definedName name="BExQ2FS228IUDUP2023RA1D4AO4C" hidden="1">#REF!</definedName>
    <definedName name="BExQ2L0XYWLY9VPZWXYYFRIRQRJ1" hidden="1">#REF!</definedName>
    <definedName name="BExQ2M841F5Z1BQYR8DG5FKK0LIU" hidden="1">#REF!</definedName>
    <definedName name="BExQ2STHO7AXYTS1VPPHQMX1WT30" hidden="1">#REF!</definedName>
    <definedName name="BExQ2XWXHMQMQ99FF9293AEQHABB" hidden="1">#REF!</definedName>
    <definedName name="BExQ300G8I8TK45A0MVHV15422EU" hidden="1">#REF!</definedName>
    <definedName name="BExQ305RBEODGNAETZ0EZQLLDZZD" hidden="1">#REF!</definedName>
    <definedName name="BExQ37SZQJSC2C73FY2IJY852LVP" hidden="1">#REF!</definedName>
    <definedName name="BExQ39R28MXSG2SEV956F0KZ20AN" hidden="1">#REF!</definedName>
    <definedName name="BExQ3D1P3M5Z3HLMEZ17E0BLEE4U" hidden="1">#REF!</definedName>
    <definedName name="BExQ3EZX6BA2WHKI84SG78UPRTSE" hidden="1">#REF!</definedName>
    <definedName name="BExQ3KOX6620WUSBG7PGACNC936P" hidden="1">#REF!</definedName>
    <definedName name="BExQ3O4W7QF8BOXTUT4IOGF6YKUD" hidden="1">#REF!</definedName>
    <definedName name="BExQ3PXOWSN8561ZR8IEY8ZASI3B" hidden="1">#REF!</definedName>
    <definedName name="BExQ3TZF04IPY0B0UG9CQQ5736UA" hidden="1">#REF!</definedName>
    <definedName name="BExQ42IU9MNDYLODP41DL6YTZMAR" hidden="1">#REF!</definedName>
    <definedName name="BExQ42O4PHH156IHXSW0JAYAC0NJ" hidden="1">#REF!</definedName>
    <definedName name="BExQ452HF7N1HYPXJXQ8WD6SOWUV" hidden="1">#REF!</definedName>
    <definedName name="BExQ4BTBSHPHVEDRCXC2ROW8PLFC" hidden="1">#REF!</definedName>
    <definedName name="BExQ4DGKF54SRKQUTUT4B1CZSS62" hidden="1">#REF!</definedName>
    <definedName name="BExQ4T74LQ5PYTV1MUQUW75A4BDY" hidden="1">#REF!</definedName>
    <definedName name="BExQ4XJHD7EJCNH7S1MJDZJ2MNWG" hidden="1">#REF!</definedName>
    <definedName name="BExQ5039ZCEWBUJHU682G4S89J03" hidden="1">#REF!</definedName>
    <definedName name="BExQ56Z9W6YHZHRXOFFI8EFA7CDI" hidden="1">#REF!</definedName>
    <definedName name="BExQ58MP5FO5Q5CIXVMMYWWPEFW3" hidden="1">#REF!</definedName>
    <definedName name="BExQ5KX3Z668H1KUCKZ9J24HUQ1F" hidden="1">#REF!</definedName>
    <definedName name="BExQ5SPMSOCJYLAY20NB5A6O32RE" hidden="1">#REF!</definedName>
    <definedName name="BExQ5UICMGTMK790KTLK49MAGXRC" hidden="1">#REF!</definedName>
    <definedName name="BExQ5YUUK9FD0QGTY4WD0W90O7OL" hidden="1">#REF!</definedName>
    <definedName name="BExQ62WGBSDPG7ZU34W0N8X45R3X" hidden="1">#REF!</definedName>
    <definedName name="BExQ63793YQ9BH7JLCNRIATIGTRG" hidden="1">#REF!</definedName>
    <definedName name="BExQ6CN1EF2UPZ57ZYMGK8TUJQSS" hidden="1">#REF!</definedName>
    <definedName name="BExQ6FSF8BMWVLJI7Y7MKPG9SU5O" hidden="1">#REF!</definedName>
    <definedName name="BExQ6M2YXJ8AMRJF3QGHC40ADAHZ" hidden="1">#REF!</definedName>
    <definedName name="BExQ6M8B0X44N9TV56ATUVHGDI00" hidden="1">#REF!</definedName>
    <definedName name="BExQ6POH065GV0I74XXVD0VUPBJW" hidden="1">#REF!</definedName>
    <definedName name="BExQ6WV9KPSMXPPLGZ3KK4WNYTHU" hidden="1">#REF!</definedName>
    <definedName name="BExQ7541G92R52ECOIYO6UXIWJJ4" hidden="1">#REF!</definedName>
    <definedName name="BExQ783XTMM2A9I3UKCFWJH1PP2N" hidden="1">#REF!</definedName>
    <definedName name="BExQ79LX01ZPQB8EGD1ZHR2VK2H3" hidden="1">#REF!</definedName>
    <definedName name="BExQ7B3V9MGDK2OIJ61XXFBFLJFZ" hidden="1">#REF!</definedName>
    <definedName name="BExQ7CB046NVPF9ZXDGA7OXOLSLX" hidden="1">#REF!</definedName>
    <definedName name="BExQ7IWDCGGOO1HTJ97YGO1CK3R9" hidden="1">#REF!</definedName>
    <definedName name="BExQ7JNFIEGS2HKNBALH3Q2N5G7Z" hidden="1">#REF!</definedName>
    <definedName name="BExQ7MY3U2Z1IZ71U5LJUD00VVB4" hidden="1">#REF!</definedName>
    <definedName name="BExQ7XL2Q1GVUFL1F9KK0K0EXMWG" hidden="1">#REF!</definedName>
    <definedName name="BExQ8469L3ZRZ3KYZPYMSJIDL7Y5" hidden="1">#REF!</definedName>
    <definedName name="BExQ84MJB94HL3BWRN50M4NCB6Z0" hidden="1">#REF!</definedName>
    <definedName name="BExQ8583ZE00NW7T9OF11OT9IA14" hidden="1">#REF!</definedName>
    <definedName name="BExQ8A0RPE3IMIFIZLUE7KD2N21W" hidden="1">#REF!</definedName>
    <definedName name="BExQ8ABK6H1ADV2R2OYT8NFFYG2N" hidden="1">#REF!</definedName>
    <definedName name="BExQ8DM90XJ6GCJIK9LC5O82I2TJ" hidden="1">#REF!</definedName>
    <definedName name="BExQ8G0K46ZORA0QVQTDI7Z8LXGF" hidden="1">#REF!</definedName>
    <definedName name="BExQ8O3WEU8HNTTGKTW5T0QSKCLP" hidden="1">#REF!</definedName>
    <definedName name="BExQ8ZCEDBOBJA3D9LDP5TU2WYGR" hidden="1">#REF!</definedName>
    <definedName name="BExQ94LAW6MAQBWY25WTBFV5PPZJ" hidden="1">#REF!</definedName>
    <definedName name="BExQ968K8V66L55PCVI3B4VR4FW6" hidden="1">#REF!</definedName>
    <definedName name="BExQ97QIPOSSRK978N8P234Y1XA4" hidden="1">#REF!</definedName>
    <definedName name="BExQ9DFHXLBKBS9DWH05G83SL12Z" hidden="1">#REF!</definedName>
    <definedName name="BExQ9E6FBAXTHGF3RXANFIA77GXP" hidden="1">#REF!</definedName>
    <definedName name="BExQ9J4ID0TGFFFJSQ9PFAMXOYZ1" hidden="1">#REF!</definedName>
    <definedName name="BExQ9KX9734KIAK7IMRLHCPYDHO2" hidden="1">#REF!</definedName>
    <definedName name="BExQ9L81FF4I7816VTPFBDWVU4CW" hidden="1">#REF!</definedName>
    <definedName name="BExQ9M4E2ACZOWWWP1JJIQO8AHUM" hidden="1">#REF!</definedName>
    <definedName name="BExQ9TBCP5IJKSQLYEBE6FQLF16I" hidden="1">#REF!</definedName>
    <definedName name="BExQ9UTANMJCK7LJ4OQMD6F2Q01L" hidden="1">#REF!</definedName>
    <definedName name="BExQ9ZLYHWABXAA9NJDW8ZS0UQ9P" hidden="1">#REF!</definedName>
    <definedName name="BExQ9ZWQ19KSRZNZNPY6ZNWEST1J" hidden="1">#REF!</definedName>
    <definedName name="BExQA324HSCK40ENJUT9CS9EC71B" hidden="1">#REF!</definedName>
    <definedName name="BExQA55GY0STSNBWQCWN8E31ZXCS" hidden="1">#REF!</definedName>
    <definedName name="BExQA7URC7M82I0T9RUF90GCS15S" hidden="1">#REF!</definedName>
    <definedName name="BExQA9HZIN9XEMHEEVHT99UU9Z82" hidden="1">#REF!</definedName>
    <definedName name="BExQAELFYH92K8CJL155181UDORO" hidden="1">#REF!</definedName>
    <definedName name="BExQAG8PP8R5NJKNQD1U4QOSD6X5" hidden="1">#REF!</definedName>
    <definedName name="BExQAVTR32SDHZQ69KNYF6UXXKS2" hidden="1">#REF!</definedName>
    <definedName name="BExQBBETZJ7LHJ9CLAL3GEKQFEGR" hidden="1">#REF!</definedName>
    <definedName name="BExQBDICMZTSA1X73TMHNO4JSFLN" hidden="1">#REF!</definedName>
    <definedName name="BExQBEER6CRCRPSSL61S0OMH57ZA" hidden="1">#REF!</definedName>
    <definedName name="BExQBFR753FNBMC27WEQJT8UKANJ" hidden="1">#REF!</definedName>
    <definedName name="BExQBIGGY5TXI2FJVVZSLZ0LTZYH" hidden="1">#REF!</definedName>
    <definedName name="BExQBM1RUSIQ85LLMM2159BYDPIP" hidden="1">#REF!</definedName>
    <definedName name="BExQBOWE543K7PGA5S7SVU2QKPM3" hidden="1">#REF!</definedName>
    <definedName name="BExQBPSOZ47V81YAEURP0NQJNTJH" hidden="1">#REF!</definedName>
    <definedName name="BExQC5TWT21CGBKD0IHAXTIN2QB8" hidden="1">#REF!</definedName>
    <definedName name="BExQC94JL9F5GW4S8DQCAF4WB2DA" hidden="1">#REF!</definedName>
    <definedName name="BExQCKTD8AT0824LGWREXM1B5D1X" hidden="1">#REF!</definedName>
    <definedName name="BExQCQ7KF4HVXSD72FF3DJGNNO3M" hidden="1">#REF!</definedName>
    <definedName name="BExQCRPJXI0WNJUFFAC39C0PFUFK" hidden="1">#REF!</definedName>
    <definedName name="BExQD571YWOXKR2SX85K5MKQ0AO2" hidden="1">#REF!</definedName>
    <definedName name="BExQDB6VCHN8PNX8EA6JNIEQ2JC2" hidden="1">#REF!</definedName>
    <definedName name="BExQDE1B6U2Q9B73KBENABP71YM1" hidden="1">#REF!</definedName>
    <definedName name="BExQDGQCN7ZW41QDUHOBJUGQAX40" hidden="1">#REF!</definedName>
    <definedName name="BExQED8ZZUEH0WRNOHXI7V9TVC8K" hidden="1">#REF!</definedName>
    <definedName name="BExQEF1PIJIB9J24OB0M4X1WLBB0" hidden="1">#REF!</definedName>
    <definedName name="BExQEMUA4HEFM4OVO8M8MA8PIAW1" hidden="1">#REF!</definedName>
    <definedName name="BExQEP38QPDKB85WG2WOL17IMB5S" hidden="1">#REF!</definedName>
    <definedName name="BExQEQ4XZQFIKUXNU9H7WE7AMZ1U" hidden="1">#REF!</definedName>
    <definedName name="BExQF1OEB07CRAP6ALNNMJNJ3P2D" hidden="1">#REF!</definedName>
    <definedName name="BExQF8KKL224NYD20XYLLM2RE7EW" hidden="1">#REF!</definedName>
    <definedName name="BExQF9X2AQPFJZTCHTU5PTTR0JAH" hidden="1">#REF!</definedName>
    <definedName name="BExQFAINO9ODQZX6NSM8EBTRD04E" hidden="1">#REF!</definedName>
    <definedName name="BExQFC0M9KKFMQKPLPEO2RQDB7MM" hidden="1">#REF!</definedName>
    <definedName name="BExQFEEV7627R8TYZCM28C6V6WHE" hidden="1">#REF!</definedName>
    <definedName name="BExQFEK8NUD04X2OBRA275ADPSDL" hidden="1">#REF!</definedName>
    <definedName name="BExQFGYIWDR4W0YF7XR6E4EWWJ02" hidden="1">#REF!</definedName>
    <definedName name="BExQFPNFKA36IAPS22LAUMBDI4KE" hidden="1">#REF!</definedName>
    <definedName name="BExQFPSWEMA8WBUZ4WK20LR13VSU" hidden="1">#REF!</definedName>
    <definedName name="BExQFVSPOSCCPF1TLJPIWYWYB8A9" hidden="1">#REF!</definedName>
    <definedName name="BExQFWJQXNQAW6LUMOEDS6KMJMYL" hidden="1">#REF!</definedName>
    <definedName name="BExQG8TYRD2G42UA5ZPCRLNKUDMX" hidden="1">#REF!</definedName>
    <definedName name="BExQG9A8OZ31BDN5QEGQGWG59A43" hidden="1">#REF!</definedName>
    <definedName name="BExQGGBQ2CMSPV4NV4RA7NMBQER6" hidden="1">#REF!</definedName>
    <definedName name="BExQGO48J9MPCDQ96RBB9UN9AIGT" hidden="1">#REF!</definedName>
    <definedName name="BExQGSBB6MJWDW7AYWA0MSFTXKRR" hidden="1">#REF!</definedName>
    <definedName name="BExQH0UURAJ13AVO5UI04HSRGVYW" hidden="1">#REF!</definedName>
    <definedName name="BExQH5I0FUT0822E2ITR6M5724UF" hidden="1">#REF!</definedName>
    <definedName name="BExQH6ZZY0NR8SE48PSI9D0CU1TC" hidden="1">#REF!</definedName>
    <definedName name="BExQH9P2MCXAJOVEO4GFQT6MNW22" hidden="1">#REF!</definedName>
    <definedName name="BExQHCZSBYUY8OKKJXFYWKBBM6AH" hidden="1">#REF!</definedName>
    <definedName name="BExQHML1J3V7M9VZ3S2S198637RP" hidden="1">#REF!</definedName>
    <definedName name="BExQHPKXZ1K33V2F90NZIQRZYIAW" hidden="1">#REF!</definedName>
    <definedName name="BExQHRDNW8YFGT2B35K9CYSS1VAI" hidden="1">#REF!</definedName>
    <definedName name="BExQHRZ9FBLUG6G6CC88UZA6V39L" hidden="1">#REF!</definedName>
    <definedName name="BExQHVF9KD06AG2RXUQJ9X4PVGX4" hidden="1">#REF!</definedName>
    <definedName name="BExQHZBHVN2L4HC7ACTR73T5OCV0" hidden="1">#REF!</definedName>
    <definedName name="BExQI3O3BBL6MXZNJD1S3UD8WBUU" hidden="1">#REF!</definedName>
    <definedName name="BExQI7431UOEBYKYPVVMNXBZ2ZP2" hidden="1">#REF!</definedName>
    <definedName name="BExQI85V9TNLDJT5LTRZS10Y26SG" hidden="1">#REF!</definedName>
    <definedName name="BExQI9ICYVAAXE7L1BQSE1VWSQA9" hidden="1">#REF!</definedName>
    <definedName name="BExQIAPKHVEV8CU1L3TTHJW67FJ5" hidden="1">#REF!</definedName>
    <definedName name="BExQIAV02RGEQG6AF0CWXU3MS9BZ" hidden="1">#REF!</definedName>
    <definedName name="BExQIBB4I3Z6AUU0HYV1DHRS13M4" hidden="1">#REF!</definedName>
    <definedName name="BExQIBWPAXU7HJZLKGJZY3EB7MIS" hidden="1">#REF!</definedName>
    <definedName name="BExQIHLP9AT969BKBF22IGW76GLI" hidden="1">#REF!</definedName>
    <definedName name="BExQIS8O6R36CI01XRY9ISM99TW9" hidden="1">#REF!</definedName>
    <definedName name="BExQIVJB9MJ25NDUHTCVMSODJY2C" hidden="1">#REF!</definedName>
    <definedName name="BExQIWAEMVTWAU39DWIXT17K2A9Z" hidden="1">#REF!</definedName>
    <definedName name="BExQJ72T8UR0U461ZLEGOOEPCDIG" hidden="1">#REF!</definedName>
    <definedName name="BExQJAZ2QDORCR0K8PR9VHQZ4Y3P" hidden="1">#REF!</definedName>
    <definedName name="BExQJBF7LAX128WR7VTMJC88ZLPG" hidden="1">#REF!</definedName>
    <definedName name="BExQJEVCKX6KZHNCLYXY7D0MX5KN" hidden="1">#REF!</definedName>
    <definedName name="BExQJJYSDX8B0J1QGF2HL071KKA3" hidden="1">#REF!</definedName>
    <definedName name="BExQK1HV6SQQ7CP8H8IUKI9TYXTD" hidden="1">#REF!</definedName>
    <definedName name="BExQK3LE5CSBW1E4H4KHW548FL2R" hidden="1">#REF!</definedName>
    <definedName name="BExQKG6LD6PLNDGNGO9DJXY865BR" hidden="1">#REF!</definedName>
    <definedName name="BExQKUKG8I4CGS9QYSD0H7NHP4JN" hidden="1">#REF!</definedName>
    <definedName name="BExQL2NSE8OYZFXQH8A23RMVMFW7" hidden="1">#REF!</definedName>
    <definedName name="BExQL4GJ3LZJL6JDEHT7UDXW90TV" hidden="1">#REF!</definedName>
    <definedName name="BExQLE1TOW3A287TQB0AVWENT8O1" hidden="1">#REF!</definedName>
    <definedName name="BExRYOYB4A3E5F6MTROY69LR0PMG" hidden="1">#REF!</definedName>
    <definedName name="BExRYZLA9EW71H4SXQR525S72LLP" hidden="1">#REF!</definedName>
    <definedName name="BExRZ66M8G9FQ0VFP077QSZBSOA5" hidden="1">#REF!</definedName>
    <definedName name="BExRZ8FMQQL46I8AQWU17LRNZD5T" hidden="1">#REF!</definedName>
    <definedName name="BExRZIRRIXRUMZ5GOO95S7460BMP" hidden="1">#REF!</definedName>
    <definedName name="BExRZJTNBKKPK7SB4LA31O3OH6PO" hidden="1">#REF!</definedName>
    <definedName name="BExRZK9RAHMM0ZLTNSK7A4LDC42D" hidden="1">#REF!</definedName>
    <definedName name="BExRZNF461H0WDF36L3U0UQSJGZB" hidden="1">#REF!</definedName>
    <definedName name="BExRZOGSR69INI6GAEPHDWSNK5Q4" hidden="1">#REF!</definedName>
    <definedName name="BExS0ASQBKRTPDWFK0KUDFOS9LE5" hidden="1">#REF!</definedName>
    <definedName name="BExS0GHQUF6YT0RU3TKDEO8CSJYB" hidden="1">#REF!</definedName>
    <definedName name="BExS0K8IHC45I78DMZBOJ1P13KQA" hidden="1">#REF!</definedName>
    <definedName name="BExS0L4WP69XXUFHED98XIEPB593" hidden="1">#REF!</definedName>
    <definedName name="BExS0Z2O2N4AJXFEPN87NU9ZGAHG" hidden="1">#REF!</definedName>
    <definedName name="BExS15IJV0WW662NXQUVT3FGP4ST" hidden="1">#REF!</definedName>
    <definedName name="BExS18T8TBNEPF4AU1VJ268XLF3L" hidden="1">#REF!</definedName>
    <definedName name="BExS194110MR25BYJI3CJ2EGZ8XT" hidden="1">#REF!</definedName>
    <definedName name="BExS1BNVGNSGD4EP90QL8WXYWZ66" hidden="1">#REF!</definedName>
    <definedName name="BExS1UE39N6NCND7MAARSBWXS6HU" hidden="1">#REF!</definedName>
    <definedName name="BExS226HTWL5WVC76MP5A1IBI8WD" hidden="1">#REF!</definedName>
    <definedName name="BExS26OI2QNNAH2WMDD95Z400048" hidden="1">#REF!</definedName>
    <definedName name="BExS2D4EI622QRKZKVDPRE66M4XA" hidden="1">#REF!</definedName>
    <definedName name="BExS2DF6B4ZUF3VZLI4G6LJ3BF38" hidden="1">#REF!</definedName>
    <definedName name="BExS2GKEA6VM3PDWKD7XI0KRUHTW" hidden="1">#REF!</definedName>
    <definedName name="BExS2I2HVU314TXI2DYFRY8XV913" hidden="1">#REF!</definedName>
    <definedName name="BExS2QB5FS5LYTFYO4BROTWG3OV5" hidden="1">#REF!</definedName>
    <definedName name="BExS2TLU1HONYV6S3ZD9T12D7CIG" hidden="1">#REF!</definedName>
    <definedName name="BExS2WLQUVBRZJWQTWUU4CYDY4IN" hidden="1">#REF!</definedName>
    <definedName name="BExS2YJQV4NUX6135T90Z1Y5R26Q" hidden="1">#REF!</definedName>
    <definedName name="BExS318UV9I2FXPQQWUKKX00QLPJ" hidden="1">#REF!</definedName>
    <definedName name="BExS3LBS0SMTHALVM4NRI1BAV1NP" hidden="1">#REF!</definedName>
    <definedName name="BExS3MTQ75VBXDGEBURP6YT8RROE" hidden="1">#REF!</definedName>
    <definedName name="BExS3OMGYO0DFN5186UFKEXZ2RX3" hidden="1">#REF!</definedName>
    <definedName name="BExS3SDERJ27OER67TIGOVZU13A2" hidden="1">#REF!</definedName>
    <definedName name="BExS3STIH9SFG0R6H30P191QZE98" hidden="1">#REF!</definedName>
    <definedName name="BExS46R5WDNU5KL04FKY5LHJUCB8" hidden="1">#REF!</definedName>
    <definedName name="BExS4ASWKM93XA275AXHYP8AG6SU" hidden="1">#REF!</definedName>
    <definedName name="BExS4IANBC4RO7HIK0MZZ2RPQU78" hidden="1">#REF!</definedName>
    <definedName name="BExS4JN3Y6SVBKILQK0R9HS45Y52" hidden="1">#REF!</definedName>
    <definedName name="BExS4P6S41O6Z6BED77U3GD9PNH1" hidden="1">#REF!</definedName>
    <definedName name="BExS4PXPURUHFBOKYFJD5J1J2RXC" hidden="1">#REF!</definedName>
    <definedName name="BExS4T32HD3YGJ91HTJ2IGVX6V4O" hidden="1">#REF!</definedName>
    <definedName name="BExS51H0N51UT0FZOPZRCF1GU063" hidden="1">#REF!</definedName>
    <definedName name="BExS54X72TJFC41FJK72MLRR2OO7" hidden="1">#REF!</definedName>
    <definedName name="BExS59F0PA1V2ZC7S5TN6IT41SXP" hidden="1">#REF!</definedName>
    <definedName name="BExS5L3TGB8JVW9ROYWTKYTUPW27" hidden="1">#REF!</definedName>
    <definedName name="BExS6GKQ96EHVLYWNJDWXZXUZW90" hidden="1">#REF!</definedName>
    <definedName name="BExS6ITKSZFRR01YD5B0F676SYN7" hidden="1">#REF!</definedName>
    <definedName name="BExS6N0LI574IAC89EFW6CLTCQ33" hidden="1">#REF!</definedName>
    <definedName name="BExS6N0NEF7XCTT5R600QZ71A44O" hidden="1">#REF!</definedName>
    <definedName name="BExS6WRDBF3ST86ZOBBUL3GTCR11" hidden="1">#REF!</definedName>
    <definedName name="BExS6XNRKR0C3MTA0LV5B60UB908" hidden="1">#REF!</definedName>
    <definedName name="BExS73NELZEK2MDOLXO2Q7H3EG71" hidden="1">#REF!</definedName>
    <definedName name="BExS7DJF6AXTWAJD7K4ZCD7L6BHV" hidden="1">#REF!</definedName>
    <definedName name="BExS7GOTHHOK287MX2RC853NWQAL" hidden="1">#REF!</definedName>
    <definedName name="BExS7TKQYLRZGM93UY3ZJZJBQNFJ" hidden="1">#REF!</definedName>
    <definedName name="BExS7Y2LNGVHSIBKC7C3R6X4LDR6" hidden="1">#REF!</definedName>
    <definedName name="BExS81TE0EY44Y3W2M4Z4MGNP5OM" hidden="1">#REF!</definedName>
    <definedName name="BExS81YPDZDVJJVS15HV2HDXAC3Y" hidden="1">#REF!</definedName>
    <definedName name="BExS82PRVNUTEKQZS56YT2DVF6C2" hidden="1">#REF!</definedName>
    <definedName name="BExS83BCNFAV6DRCB1VTUF96491J" hidden="1">#REF!</definedName>
    <definedName name="BExS86GKM9ISCSNZD15BQ5E5L6A5" hidden="1">#REF!</definedName>
    <definedName name="BExS89GGRJ55EK546SM31UGE2K8T" hidden="1">#REF!</definedName>
    <definedName name="BExS8BPG5A0GR5AO1U951NDGGR0L" hidden="1">#REF!</definedName>
    <definedName name="BExS8CGI0JXFUBD41VFLI0SZSV8F" hidden="1">#REF!</definedName>
    <definedName name="BExS8D22FXVQKOEJP01LT0CDI3PS" hidden="1">#REF!</definedName>
    <definedName name="BExS8EEJOZFBUWZDOM3O25AJRUVU" hidden="1">#REF!</definedName>
    <definedName name="BExS8GSUS17UY50TEM2AWF36BR9Z" hidden="1">#REF!</definedName>
    <definedName name="BExS8HJRBVG0XI6PWA9KTMJZMQXK" hidden="1">#REF!</definedName>
    <definedName name="BExS8NE9HUZJH13OXLREOV1BX0OZ" hidden="1">#REF!</definedName>
    <definedName name="BExS8R51C8RM2FS6V6IRTYO9GA4A" hidden="1">#REF!</definedName>
    <definedName name="BExS8WDX408F60MH1X9B9UZ2H4R7" hidden="1">#REF!</definedName>
    <definedName name="BExS8X4UTVOFE2YEVLO8LTKMSI3A" hidden="1">#REF!</definedName>
    <definedName name="BExS8Z2W2QEC3MH0BZIYLDFQNUIP" hidden="1">#REF!</definedName>
    <definedName name="BExS92DKGRFFCIA9C0IXDOLO57EP" hidden="1">#REF!</definedName>
    <definedName name="BExS98OB4321YCHLCQ022PXKTT2W" hidden="1">#REF!</definedName>
    <definedName name="BExS9C9N8GFISC6HUERJ0EI06GB2" hidden="1">#REF!</definedName>
    <definedName name="BExS9D6619QNINF06KHZHYUAH0S9" hidden="1">#REF!</definedName>
    <definedName name="BExS9DX13CACP3J8JDREK30JB1SQ" hidden="1">#REF!</definedName>
    <definedName name="BExS9FPRS2KRRCS33SE6WFNF5GYL" hidden="1">#REF!</definedName>
    <definedName name="BExS9M5VN3VE822UH6TLACVY24CJ" hidden="1">#REF!</definedName>
    <definedName name="BExS9WI0A6PSEB8N9GPXF2Z7MWHM" hidden="1">#REF!</definedName>
    <definedName name="BExS9XJPZ07ND34OHX60QD382FV6" hidden="1">#REF!</definedName>
    <definedName name="BExSA4AJLEEN4R7HU4FRSMYR17TR" hidden="1">#REF!</definedName>
    <definedName name="BExSA5HP306TN9XJS0TU619DLRR7" hidden="1">#REF!</definedName>
    <definedName name="BExSAAVWQOOIA6B3JHQVGP08HFEM" hidden="1">#REF!</definedName>
    <definedName name="BExSAFJ3IICU2M7QPVE4ARYMXZKX" hidden="1">#REF!</definedName>
    <definedName name="BExSAH6ID8OHX379UXVNGFO8J6KQ" hidden="1">#REF!</definedName>
    <definedName name="BExSAQBHIXGQRNIRGCJMBXUPCZQA" hidden="1">#REF!</definedName>
    <definedName name="BExSAUTCT4P7JP57NOR9MTX33QJZ" hidden="1">#REF!</definedName>
    <definedName name="BExSAY9CA9TFXQ9M9FBJRGJO9T9E" hidden="1">#REF!</definedName>
    <definedName name="BExSB4JYKQ3MINI7RAYK5M8BLJDC" hidden="1">#REF!</definedName>
    <definedName name="BExSBCY73CG3Q15P5BDLDT994XRL" hidden="1">#REF!</definedName>
    <definedName name="BExSBMOS41ZRLWYLOU29V6Y7YORR" hidden="1">#REF!</definedName>
    <definedName name="BExSBPZG22WAMZYIF7CZ686E8X80" hidden="1">#REF!</definedName>
    <definedName name="BExSBRBXXQMBU1TYDW1BXTEVEPRU" hidden="1">#REF!</definedName>
    <definedName name="BExSC54998WTZ21DSL0R8UN0Y9JH" hidden="1">#REF!</definedName>
    <definedName name="BExSC60N7WR9PJSNC9B7ORCX9NGY" hidden="1">#REF!</definedName>
    <definedName name="BExSCE99EZTILTTCE4NJJF96OYYM" hidden="1">#REF!</definedName>
    <definedName name="BExSCFWOMYELUEPWVJIRGIQZH5BV" hidden="1">#REF!</definedName>
    <definedName name="BExSCHUQZ2HFEWS54X67DIS8OSXZ" hidden="1">#REF!</definedName>
    <definedName name="BExSCOG41SKKG4GYU76WRWW1CTE6" hidden="1">#REF!</definedName>
    <definedName name="BExSCVC9P86YVFMRKKUVRV29MZXZ" hidden="1">#REF!</definedName>
    <definedName name="BExSD233CH4MU9ZMGNRF97ZV7KWU" hidden="1">#REF!</definedName>
    <definedName name="BExSD2U0F3BN6IN9N4R2DTTJG15H" hidden="1">#REF!</definedName>
    <definedName name="BExSD6A6NY15YSMFH51ST6XJY429" hidden="1">#REF!</definedName>
    <definedName name="BExSD9VH6PF6RQ135VOEE08YXPAW" hidden="1">#REF!</definedName>
    <definedName name="BExSDI9QWFD49GEZWZ3KOGM27XRB" hidden="1">#REF!</definedName>
    <definedName name="BExSDP5Y04WWMX2WWRITWOX8R5I9" hidden="1">#REF!</definedName>
    <definedName name="BExSDSGM203BJTNS9MKCBX453HMD" hidden="1">#REF!</definedName>
    <definedName name="BExSDT20XUFXTDM37M148AXAP7HN" hidden="1">#REF!</definedName>
    <definedName name="BExSDYLOWNTKCY92LFEDAV8LO7D3" hidden="1">#REF!</definedName>
    <definedName name="BExSE277VXZ807WBUB6A1UGQ1SF9" hidden="1">#REF!</definedName>
    <definedName name="BExSE3EDSP4UL6G0I3DZ5SBHMUBU" hidden="1">#REF!</definedName>
    <definedName name="BExSEEHK1VLWD7JBV9SVVVIKQZ3I" hidden="1">#REF!</definedName>
    <definedName name="BExSEITYG8XAMWJ1C8VKU1MB4TEO" hidden="1">#REF!</definedName>
    <definedName name="BExSEJKZLX37P3V33TRTFJ30BFRK" hidden="1">#REF!</definedName>
    <definedName name="BExSEKXG1AW54E28IG5EODEM0JJV" hidden="1">#REF!</definedName>
    <definedName name="BExSEO84KVM8R2IV5MFH0XI3IZSN" hidden="1">#REF!</definedName>
    <definedName name="BExSEP9UVOAI6TMXKNK587PQ3328" hidden="1">#REF!</definedName>
    <definedName name="BExSERIU9MUGR4NPZAUJCVXUZ74I" hidden="1">#REF!</definedName>
    <definedName name="BExSF07QFLZCO4P6K6QF05XG7PH1" hidden="1">#REF!</definedName>
    <definedName name="BExSFJ8ZAGQ63A4MVMZRQWLVRGQ5" hidden="1">#REF!</definedName>
    <definedName name="BExSFKQRST2S9KXWWLCXYLKSF4G1" hidden="1">#REF!</definedName>
    <definedName name="BExSFOHO6VZ5Y463KL3XYTZBVE3P" hidden="1">#REF!</definedName>
    <definedName name="BExSFY2ZJOYUEYBX21QZ7AMN2WK1" hidden="1">#REF!</definedName>
    <definedName name="BExSFYDRRTAZVPXRWUF5PDQ97WFF" hidden="1">#REF!</definedName>
    <definedName name="BExSFZVPFTXA3F0IJ2NGH1GXX9R7" hidden="1">#REF!</definedName>
    <definedName name="BExSG2Q34XRC1K28H4XG6PQM3FTW" hidden="1">#REF!</definedName>
    <definedName name="BExSG90Q4ZUU2IPGDYOM169NJV9S" hidden="1">#REF!</definedName>
    <definedName name="BExSG9X3DU845PNXYJGGLBQY2UHG" hidden="1">#REF!</definedName>
    <definedName name="BExSGE45J27MDUUNXW7Z8Q33UAON" hidden="1">#REF!</definedName>
    <definedName name="BExSGE9LY91Q0URHB4YAMX0UAMYI" hidden="1">#REF!</definedName>
    <definedName name="BExSGLB2URTLBCKBB4Y885W925F2" hidden="1">#REF!</definedName>
    <definedName name="BExSGNEL2G0PC04ATVS20W5179EK" hidden="1">#REF!</definedName>
    <definedName name="BExSGOAYG73SFWOPAQV80P710GID" hidden="1">#REF!</definedName>
    <definedName name="BExSGOWJHRW7FWKLO2EHUOOGHNAF" hidden="1">#REF!</definedName>
    <definedName name="BExSGOWJTAP41ZV5Q23H7MI9C76W" hidden="1">#REF!</definedName>
    <definedName name="BExSGR5JQVX2HQ0PKCGZNSSUM1RV" hidden="1">#REF!</definedName>
    <definedName name="BExSGT3MKX7YVLVP6YLL6KVO8UGV" hidden="1">#REF!</definedName>
    <definedName name="BExSGVHX69GJZHD99DKE4RZ042B1" hidden="1">#REF!</definedName>
    <definedName name="BExSGZJO4J4ZO04E2N2ECVYS9DEZ" hidden="1">#REF!</definedName>
    <definedName name="BExSHAHFHS7MMNJR8JPVABRGBVIT" hidden="1">#REF!</definedName>
    <definedName name="BExSHGH88QZWW4RNAX4YKAZ5JEBL" hidden="1">#REF!</definedName>
    <definedName name="BExSHOKK1OO3CX9Z28C58E5J1D9W" hidden="1">#REF!</definedName>
    <definedName name="BExSHQD8KYLTQGDXIRKCHQQ7MKIH" hidden="1">#REF!</definedName>
    <definedName name="BExSHVGPIAHXI97UBLI9G4I4M29F" hidden="1">#REF!</definedName>
    <definedName name="BExSI0K2YL3HTCQAD8A7TR4QCUR6" hidden="1">#REF!</definedName>
    <definedName name="BExSIFUDNRWXWIWNGCCFOOD8WIAZ" hidden="1">#REF!</definedName>
    <definedName name="BExTTZNS2PBCR93C9IUW49UZ4I6T" hidden="1">#REF!</definedName>
    <definedName name="BExTU2YFQ25JQ6MEMRHHN66VLTPJ" hidden="1">#REF!</definedName>
    <definedName name="BExTU75IOII1V5O0C9X2VAYYVJUG" hidden="1">#REF!</definedName>
    <definedName name="BExTUA5F7V4LUIIAM17J3A8XF3JE" hidden="1">#REF!</definedName>
    <definedName name="BExTUBY3AA9B91YRRWFOT21LUL8Q" hidden="1">#REF!</definedName>
    <definedName name="BExTUJ53ANGZ3H1KDK4CR4Q0OD6P" hidden="1">#REF!</definedName>
    <definedName name="BExTUKXSZBM7C57G6NGLWGU4WOHY" hidden="1">#REF!</definedName>
    <definedName name="BExTUNC5INBE8Y5OA5GQUTXX6QJW" hidden="1">#REF!</definedName>
    <definedName name="BExTUSQCFFYZCDNHWHADBC2E1ZP1" hidden="1">#REF!</definedName>
    <definedName name="BExTUV4NQDZVAENZPSZGF7A3DDFN" hidden="1">#REF!</definedName>
    <definedName name="BExTUVFGOJEYS28JURA5KHQFDU5J" hidden="1">#REF!</definedName>
    <definedName name="BExTUW10U40QCYGHM5NJ3YR1O5SP" hidden="1">#REF!</definedName>
    <definedName name="BExTUWXFQHINU66YG82BI20ATMB5" hidden="1">#REF!</definedName>
    <definedName name="BExTUY9WNSJ91GV8CP0SKJTEIV82" hidden="1">#REF!</definedName>
    <definedName name="BExTV67VIM8PV6KO253M4DUBJQLC" hidden="1">#REF!</definedName>
    <definedName name="BExTVELZCF2YA5L6F23BYZZR6WHF" hidden="1">#REF!</definedName>
    <definedName name="BExTVGPIQZ99YFXUC8OONUX5BD42" hidden="1">#REF!</definedName>
    <definedName name="BExTVQG4F5RF0LZXG06AZ6EU1GQ3" hidden="1">#REF!</definedName>
    <definedName name="BExTVZQLP9VFLEYQ9280W13X7E8K" hidden="1">#REF!</definedName>
    <definedName name="BExTWB4LA1PODQOH4LDTHQKBN16K" hidden="1">#REF!</definedName>
    <definedName name="BExTWI0Q8AWXUA3ZN7I5V3QK2KM1" hidden="1">#REF!</definedName>
    <definedName name="BExTWJTIA3WUW1PUWXAOP9O8NKLZ" hidden="1">#REF!</definedName>
    <definedName name="BExTWW95OX07FNA01WF5MSSSFQLX" hidden="1">#REF!</definedName>
    <definedName name="BExTX005F4GLW03J0PLPRPMI1SEG" hidden="1">#REF!</definedName>
    <definedName name="BExTX476KI0RNB71XI5TYMANSGBG" hidden="1">#REF!</definedName>
    <definedName name="BExTXBJFKNSCUO7IOL6CSKERP06D" hidden="1">#REF!</definedName>
    <definedName name="BExTXDMZDQ9U1FD9T7F79J29SYYN" hidden="1">#REF!</definedName>
    <definedName name="BExTXJ6HBAIXMMWKZTJNFDYVZCAY" hidden="1">#REF!</definedName>
    <definedName name="BExTXT812NQT8GAEGH738U29BI0D" hidden="1">#REF!</definedName>
    <definedName name="BExTXWIP2TFPTQ76NHFOB72NICRZ" hidden="1">#REF!</definedName>
    <definedName name="BExTY5T62H651VC86QM4X7E28JVA" hidden="1">#REF!</definedName>
    <definedName name="BExTYB7EHGVTJ4RSYOXWSG87U5WI" hidden="1">#REF!</definedName>
    <definedName name="BExTYC93RS0KNKFOD35WG37LS9LY" hidden="1">#REF!</definedName>
    <definedName name="BExTYKCEFJ83LZM95M1V7CSFQVEA" hidden="1">#REF!</definedName>
    <definedName name="BExTYPLA9N640MFRJJQPKXT7P88M" hidden="1">#REF!</definedName>
    <definedName name="BExTYW1794M1TLJ2QQQCEEUZN18F" hidden="1">#REF!</definedName>
    <definedName name="BExTZ7F71SNTOX4LLZCK5R9VUMIJ" hidden="1">#REF!</definedName>
    <definedName name="BExTZ80SWE36T1QSIIPJU7NJ65JL" hidden="1">#REF!</definedName>
    <definedName name="BExTZ869RSO739T4Q78JLOVO7G0C" hidden="1">#REF!</definedName>
    <definedName name="BExTZ8X5G9S3PA4FPSNK7T69W7QT" hidden="1">#REF!</definedName>
    <definedName name="BExTZ97Y0RMR8V5BI9F2H4MFB77O" hidden="1">#REF!</definedName>
    <definedName name="BExTZK5PMCAXJL4DUIGL6H9Y8U4C" hidden="1">#REF!</definedName>
    <definedName name="BExTZKB6L5SXV5UN71YVTCBEIGWY" hidden="1">#REF!</definedName>
    <definedName name="BExTZLICVKK4NBJFEGL270GJ2VQO" hidden="1">#REF!</definedName>
    <definedName name="BExTZO2596CBZKPI7YNA1QQNPAIJ" hidden="1">#REF!</definedName>
    <definedName name="BExTZY8TDV4U7FQL7O10G6VKWKPJ" hidden="1">#REF!</definedName>
    <definedName name="BExU02QNT4LT7H9JPUC4FXTLVGZT" hidden="1">#REF!</definedName>
    <definedName name="BExU0BFJJQO1HJZKI14QGOQ6JROO" hidden="1">#REF!</definedName>
    <definedName name="BExU0FH5WTGW8MRFUFMDDSMJ6YQ5" hidden="1">#REF!</definedName>
    <definedName name="BExU0GDOIL9U33QGU9ZU3YX3V1I4" hidden="1">#REF!</definedName>
    <definedName name="BExU0HKTO8WJDQDWRTUK5TETM3HS" hidden="1">#REF!</definedName>
    <definedName name="BExU0MTJQPE041ZN7H8UKGV6MZT7" hidden="1">#REF!</definedName>
    <definedName name="BExU0ZUUFYHLUK4M4E8GLGIBBNT0" hidden="1">#REF!</definedName>
    <definedName name="BExU147D6RPG6ZVTSXRKFSVRHSBG" hidden="1">#REF!</definedName>
    <definedName name="BExU16R10W1SOAPNG4CDJ01T7JRE" hidden="1">#REF!</definedName>
    <definedName name="BExU17CKOR3GNIHDNVLH9L1IOJS9" hidden="1">#REF!</definedName>
    <definedName name="BExU1DXYI5DAD9DSFIEAUOB5XFZ9" hidden="1">#REF!</definedName>
    <definedName name="BExU1GXUTLRPJN4MRINLAPHSZQFG" hidden="1">#REF!</definedName>
    <definedName name="BExU1IL9AOHFO85BZB6S60DK3N8H" hidden="1">#REF!</definedName>
    <definedName name="BExU1LAEKWJ0U6NP9G2AC9CTBYH6" hidden="1">#REF!</definedName>
    <definedName name="BExU1NOPS09CLFZL1O31RAF9BQNQ" hidden="1">#REF!</definedName>
    <definedName name="BExU1PH9MOEX1JZVZ3D5M9DXB191" hidden="1">#REF!</definedName>
    <definedName name="BExU1QZEEKJA35IMEOLOJ3ODX0ZA" hidden="1">#REF!</definedName>
    <definedName name="BExU1VRURIWWVJ95O40WA23LMTJD" hidden="1">#REF!</definedName>
    <definedName name="BExU2A0FXVBDX9LO3VWEXB4TLFT0" hidden="1">#REF!</definedName>
    <definedName name="BExU2LEH667H33V81XVEZUP2O0UQ" hidden="1">#REF!</definedName>
    <definedName name="BExU2M5CK6XK55UIHDVYRXJJJRI4" hidden="1">#REF!</definedName>
    <definedName name="BExU2TXVT25ZTOFQAF6CM53Z1RLF" hidden="1">#REF!</definedName>
    <definedName name="BExU2XZLYIU19G7358W5T9E87AFR" hidden="1">#REF!</definedName>
    <definedName name="BExU2ZXMKRBQEX0CT3ZPZ3UFZP1G" hidden="1">#REF!</definedName>
    <definedName name="BExU35XHF1K1XEQUSZ292S5T61YA" hidden="1">#REF!</definedName>
    <definedName name="BExU38S1U5IC1T5A3P2TZU5OV0LN" hidden="1">#REF!</definedName>
    <definedName name="BExU3B66MCKJFSKT3HL8B5EJGVX0" hidden="1">#REF!</definedName>
    <definedName name="BExU3FDFDB2NVPYUR5V7OA3HF474" hidden="1">#REF!</definedName>
    <definedName name="BExU3R7J076KUCCEUGKAYMANTUT5" hidden="1">#REF!</definedName>
    <definedName name="BExU3UNI9NR1RNZR07NSLSZMDOQQ" hidden="1">#REF!</definedName>
    <definedName name="BExU401R18N6XKZKL7CNFOZQCM14" hidden="1">#REF!</definedName>
    <definedName name="BExU42QVGY7TK39W1BIN6CDRG2OE" hidden="1">#REF!</definedName>
    <definedName name="BExU431LXP7LIUNGJB9OSXEANFGX" hidden="1">#REF!</definedName>
    <definedName name="BExU47OZMS6TCWMEHHF0UCSFLLPI" hidden="1">#REF!</definedName>
    <definedName name="BExU4D36E8TXN0M8KSNGEAFYP4DQ" hidden="1">#REF!</definedName>
    <definedName name="BExU4G31RRVLJ3AC6E1FNEFMXM3O" hidden="1">#REF!</definedName>
    <definedName name="BExU4GDVLPUEWBA4MRYRTQAUNO7B" hidden="1">#REF!</definedName>
    <definedName name="BExU4H4RAMAX0XVAWT5WFYQNPAL3" hidden="1">#REF!</definedName>
    <definedName name="BExU4I148DA7PRCCISLWQ6ABXFK6" hidden="1">#REF!</definedName>
    <definedName name="BExU4L101H2KQHVKCKQ4PBAWZV6K" hidden="1">#REF!</definedName>
    <definedName name="BExU4LML14Q7KDTYIKJWXF68W7X1" hidden="1">#REF!</definedName>
    <definedName name="BExU4NA00RRRBGRT6TOB0MXZRCRZ" hidden="1">#REF!</definedName>
    <definedName name="BExU529I6YHVOG83TJHWSILIQU1S" hidden="1">#REF!</definedName>
    <definedName name="BExU57YCIKPRD8QWL6EU0YR3NG3J" hidden="1">#REF!</definedName>
    <definedName name="BExU5DSTBWXLN6E59B757KRWRI6E" hidden="1">#REF!</definedName>
    <definedName name="BExU5JSMO03X9M4WIRPP8JPSMQKJ" hidden="1">#REF!</definedName>
    <definedName name="BExU5TDWM8NNDHYPQ7OQODTQ368A" hidden="1">#REF!</definedName>
    <definedName name="BExU5X4OX1V1XHS6WSSORVQPP6Z3" hidden="1">#REF!</definedName>
    <definedName name="BExU5XVPARTFMRYHNUTBKDIL4UJN" hidden="1">#REF!</definedName>
    <definedName name="BExU66KMFBAP8JCVG9VM1RD1TNFF" hidden="1">#REF!</definedName>
    <definedName name="BExU68IOM3CB3TACNAE9565TW7SH" hidden="1">#REF!</definedName>
    <definedName name="BExU6AM82KN21E82HMWVP3LWP9IL" hidden="1">#REF!</definedName>
    <definedName name="BExU6FEU1MRHU98R9YOJC5OKUJ6L" hidden="1">#REF!</definedName>
    <definedName name="BExU6KIAJ663Y8W8QMU4HCF183DF" hidden="1">#REF!</definedName>
    <definedName name="BExU6KT19B4PG6SHXFBGBPLM66KT" hidden="1">#REF!</definedName>
    <definedName name="BExU6PAVKIOAIMQ9XQIHHF1SUAGO" hidden="1">#REF!</definedName>
    <definedName name="BExU6SLKTWV0YINVLTI6BCG9ANZM" hidden="1">#REF!</definedName>
    <definedName name="BExU6WXXC7SSQDMHSLUN5C2V4IYX" hidden="1">#REF!</definedName>
    <definedName name="BExU73387E74XE8A9UKZLZNJYY65" hidden="1">#REF!</definedName>
    <definedName name="BExU76ZHCJM8I7VSICCMSTC33O6U" hidden="1">#REF!</definedName>
    <definedName name="BExU7BBTUF8BQ42DSGM94X5TG5GF" hidden="1">#REF!</definedName>
    <definedName name="BExU7HH4EAHFQHT4AXKGWAWZP3I0" hidden="1">#REF!</definedName>
    <definedName name="BExU7L7WPQSA0ELXZ0I86V33QCCJ" hidden="1">#REF!</definedName>
    <definedName name="BExU7MF1ZVPDHOSMCAXOSYICHZ4I" hidden="1">#REF!</definedName>
    <definedName name="BExU7O2BJ6D5YCKEL6FD2EFCWYRX" hidden="1">#REF!</definedName>
    <definedName name="BExU7Q0JS9YIUKUPNSSAIDK2KJAV" hidden="1">#REF!</definedName>
    <definedName name="BExU80I6AE5OU7P7F5V7HWIZBJ4P" hidden="1">#REF!</definedName>
    <definedName name="BExU86NB26MCPYIISZ36HADONGT2" hidden="1">#REF!</definedName>
    <definedName name="BExU885EZZNSZV3GP298UJ8LB7OL" hidden="1">#REF!</definedName>
    <definedName name="BExU8FSAUP9TUZ1NO9WXK80QPHWV" hidden="1">#REF!</definedName>
    <definedName name="BExU8KFLAN778MBN93NYZB0FV30G" hidden="1">#REF!</definedName>
    <definedName name="BExU8PZC6845UUDFG9M8FTC3P3DK" hidden="1">#REF!</definedName>
    <definedName name="BExU8UX9JX3XLB47YZ8GFXE0V7R2" hidden="1">#REF!</definedName>
    <definedName name="BExU8WVGMRSFNWCNHODQ9JQCMZB0" hidden="1">#REF!</definedName>
    <definedName name="BExU96M1J7P9DZQ3S9H0C12KGYTW" hidden="1">#REF!</definedName>
    <definedName name="BExU9F05OR1GZ3057R6UL3WPEIYI" hidden="1">#REF!</definedName>
    <definedName name="BExU9GCSO5YILIKG6VAHN13DL75K" hidden="1">#REF!</definedName>
    <definedName name="BExU9KJOZLO15N11MJVN782NFGJ0" hidden="1">#REF!</definedName>
    <definedName name="BExU9LG29XU2K1GNKRO4438JYQZE" hidden="1">#REF!</definedName>
    <definedName name="BExU9RW36I5Z6JIXUIUB3PJH86LT" hidden="1">#REF!</definedName>
    <definedName name="BExU9WU19DJ2VAGISPFEGDWWOO4V" hidden="1">#REF!</definedName>
    <definedName name="BExUA28AO7OWDG3H23Q0CL4B7BHW" hidden="1">#REF!</definedName>
    <definedName name="BExUA34N2C083NSTAHQGZZ3BCYGK" hidden="1">#REF!</definedName>
    <definedName name="BExUA5O923FFNEBY8BPO1TU3QGBM" hidden="1">#REF!</definedName>
    <definedName name="BExUA6Q4K25VH452AQ3ZIRBCMS61" hidden="1">#REF!</definedName>
    <definedName name="BExUAFV4JMBSM2SKBQL9NHL0NIBS" hidden="1">#REF!</definedName>
    <definedName name="BExUAMWQODKBXMRH1QCMJLJBF8M7" hidden="1">#REF!</definedName>
    <definedName name="BExUAPR6Y32097JKJCTGC4C6EGE9" hidden="1">#REF!</definedName>
    <definedName name="BExUARUP0MX710TNZSAA01HUEAVC" hidden="1">#REF!</definedName>
    <definedName name="BExUAX8WS5OPVLCDXRGKTU2QMTFO" hidden="1">#REF!</definedName>
    <definedName name="BExUB1FYAZ433NX9GD7WGACX5IZD" hidden="1">#REF!</definedName>
    <definedName name="BExUB8HLEXSBVPZ5AXNQEK96F1N4" hidden="1">#REF!</definedName>
    <definedName name="BExUBCDVZIEA7YT0LPSMHL5ZSERQ" hidden="1">#REF!</definedName>
    <definedName name="BExUBDA8WU087BUIMXC1U1CKA2RA" hidden="1">#REF!</definedName>
    <definedName name="BExUBKXBUCN760QYU7Q8GESBWOQH" hidden="1">#REF!</definedName>
    <definedName name="BExUBL83ED0P076RN9RJ8P1MZ299" hidden="1">#REF!</definedName>
    <definedName name="BExUC1EPS2CZ5CKFA0AQRIVRSHS8" hidden="1">#REF!</definedName>
    <definedName name="BExUC623BDYEODBN0N4DO6PJQ7NU" hidden="1">#REF!</definedName>
    <definedName name="BExUC8WH8TCKBB5313JGYYQ1WFLT" hidden="1">#REF!</definedName>
    <definedName name="BExUCAP7GOSYPHMQKK6719YLSDIQ" hidden="1">#REF!</definedName>
    <definedName name="BExUCFCDK6SPH86I6STXX8X3WMC4" hidden="1">#REF!</definedName>
    <definedName name="BExUCKL98JB87L3I6T6IFSWJNYAB" hidden="1">#REF!</definedName>
    <definedName name="BExUCLC6AQ5KR6LXSAXV4QQ8ASVG" hidden="1">#REF!</definedName>
    <definedName name="BExUD4IOJ12X3PJG5WXNNGDRCKAP" hidden="1">#REF!</definedName>
    <definedName name="BExUD9WX9BWK72UWVSLYZJLAY5VY" hidden="1">#REF!</definedName>
    <definedName name="BExUDEV0CYVO7Y5IQQBEJ6FUY9S6" hidden="1">#REF!</definedName>
    <definedName name="BExUDWOXQGIZW0EAIIYLQUPXF8YV" hidden="1">#REF!</definedName>
    <definedName name="BExUDXAIC17W1FUU8Z10XUAVB7CS" hidden="1">#REF!</definedName>
    <definedName name="BExUE5OMY7OAJQ9WR8C8HG311ORP" hidden="1">#REF!</definedName>
    <definedName name="BExUEFKOQWXXGRNLAOJV2BJ66UB8" hidden="1">#REF!</definedName>
    <definedName name="BExUEJGX3OQQP5KFRJSRCZ70EI9V" hidden="1">#REF!</definedName>
    <definedName name="BExUEKDB2RWXF3WMTZ6JSBCHNSDT" hidden="1">#REF!</definedName>
    <definedName name="BExUEYR71COFS2X8PDNU21IPMQEU" hidden="1">#REF!</definedName>
    <definedName name="BExVPRLJ9I6RX45EDVFSQGCPJSOK" hidden="1">#REF!</definedName>
    <definedName name="BExVRFU8RWFT8A80ZVAW185SG2G6" hidden="1">#REF!</definedName>
    <definedName name="BExVSJ3NHETBAIZTZQSM8LAVT76V" hidden="1">#REF!</definedName>
    <definedName name="BExVSL787C8E4HFQZ2NVLT35I2XV" hidden="1">#REF!</definedName>
    <definedName name="BExVSTFTVV14SFGHQUOJL5SQ5TX9" hidden="1">#REF!</definedName>
    <definedName name="BExVT017S14M5X928ARKQ2GNUFE0" hidden="1">#REF!</definedName>
    <definedName name="BExVT3MPE8LQ5JFN3HQIFKSQ80U4" hidden="1">#REF!</definedName>
    <definedName name="BExVT7TRK3NZHPME2TFBXOF1WBR9" hidden="1">#REF!</definedName>
    <definedName name="BExVT9H0R0T7WGQAAC0HABMG54YM" hidden="1">#REF!</definedName>
    <definedName name="BExVTAO57POUXSZQJQ6MABMZQA13" hidden="1">#REF!</definedName>
    <definedName name="BExVTCMDDEDGLUIMUU6BSFHEWTOP" hidden="1">#REF!</definedName>
    <definedName name="BExVTCMDQMLKRA2NQR72XU6Y54IK" hidden="1">#REF!</definedName>
    <definedName name="BExVTCRV8FQ5U9OYWWL44N6KFNHU" hidden="1">#REF!</definedName>
    <definedName name="BExVTNESHPVG0A0KZ7BRX26MS0PF" hidden="1">#REF!</definedName>
    <definedName name="BExVTTJVTNRSBHBTUZ78WG2JM5MK" hidden="1">#REF!</definedName>
    <definedName name="BExVTXLMYR87BC04D1ERALPUFVPG" hidden="1">#REF!</definedName>
    <definedName name="BExVUL9V3H8ZF6Y72LQBBN639YAA" hidden="1">#REF!</definedName>
    <definedName name="BExVUZT95UAU8XG5X9XSE25CHQGA" hidden="1">#REF!</definedName>
    <definedName name="BExVV5T14N2HZIK7HQ4P2KG09U0J" hidden="1">#REF!</definedName>
    <definedName name="BExVV7R410VYLADLX9LNG63ID6H1" hidden="1">#REF!</definedName>
    <definedName name="BExVVAAVDXGWAVI6J2W0BCU58MBM" hidden="1">#REF!</definedName>
    <definedName name="BExVVCEED4JEKF59OV0G3T4XFMFO" hidden="1">#REF!</definedName>
    <definedName name="BExVVPFO2J7FMSRPD36909HN4BZJ" hidden="1">#REF!</definedName>
    <definedName name="BExVVQ19AQ3VCARJOC38SF7OYE9Y" hidden="1">#REF!</definedName>
    <definedName name="BExVVQ19TAECID45CS4HXT1RD3AQ" hidden="1">#REF!</definedName>
    <definedName name="BExVVYKOYB7OX8Y0B4UIUF79PVDO" hidden="1">#REF!</definedName>
    <definedName name="BExVW3YV5XGIVJ97UUPDJGJ2P15B" hidden="1">#REF!</definedName>
    <definedName name="BExVW5X571GEYR5SCU1Z2DHKWM79" hidden="1">#REF!</definedName>
    <definedName name="BExVW6YTKA098AF57M4PHNQ54XMH" hidden="1">#REF!</definedName>
    <definedName name="BExVWHRDIJBRFANMKJFY05BHP7RS" hidden="1">#REF!</definedName>
    <definedName name="BExVWINKCH0V0NUWH363SMXAZE62" hidden="1">#REF!</definedName>
    <definedName name="BExVWYU8EK669NP172GEIGCTVPPA" hidden="1">#REF!</definedName>
    <definedName name="BExVX3XN2DRJKL8EDBIG58RYQ36R" hidden="1">#REF!</definedName>
    <definedName name="BExVXBA38Z5WNQUH39HHZ2SAMC1T" hidden="1">#REF!</definedName>
    <definedName name="BExVXDZ63PUART77BBR5SI63TPC6" hidden="1">#REF!</definedName>
    <definedName name="BExVXHKI6LFYMGWISMPACMO247HL" hidden="1">#REF!</definedName>
    <definedName name="BExVXK9SK580O7MYHVNJ3V911ALP" hidden="1">#REF!</definedName>
    <definedName name="BExVXLX2BZ5EF2X6R41BTKRJR1NM" hidden="1">#REF!</definedName>
    <definedName name="BExVXYT01U5IPYA7E44FWS6KCEFC" hidden="1">#REF!</definedName>
    <definedName name="BExVY11V7U1SAY4QKYE0PBSPD7LW" hidden="1">#REF!</definedName>
    <definedName name="BExVY1SV37DL5YU59HS4IG3VBCP4" hidden="1">#REF!</definedName>
    <definedName name="BExVY3WFGJKSQA08UF9NCMST928Y" hidden="1">#REF!</definedName>
    <definedName name="BExVY954UOEVQEIC5OFO4NEWVKAQ" hidden="1">#REF!</definedName>
    <definedName name="BExVYHDYIV5397LC02V4FEP8VD6W" hidden="1">#REF!</definedName>
    <definedName name="BExVYO4NFDGC4ZOGHANQWX5CH4BT" hidden="1">#REF!</definedName>
    <definedName name="BExVYOVIZDA18YIQ0A30Q052PCAK" hidden="1">#REF!</definedName>
    <definedName name="BExVYPS2R6B75R1EFIUJ6G5TE4Q4" hidden="1">#REF!</definedName>
    <definedName name="BExVYQIXPEM6J4JVP78BRHIC05PV" hidden="1">#REF!</definedName>
    <definedName name="BExVYVGWN7SONLVDH9WJ2F1JS264" hidden="1">#REF!</definedName>
    <definedName name="BExVZ40HNAZRM8JHYYNQ7F6A4GU0" hidden="1">#REF!</definedName>
    <definedName name="BExVZ7WRO17PYILJEJGPQCO5IL66" hidden="1">#REF!</definedName>
    <definedName name="BExVZ9EO732IK6MNMG17Y1EFTJQC" hidden="1">#REF!</definedName>
    <definedName name="BExVZB1Y5J4UL2LKK0363EU7GIJ1" hidden="1">#REF!</definedName>
    <definedName name="BExVZGQXYK2ICC9JSNFPRHBD5KNU" hidden="1">#REF!</definedName>
    <definedName name="BExVZJQVO5LQ0BJH5JEN5NOBIAF6" hidden="1">#REF!</definedName>
    <definedName name="BExVZNXWS91RD7NXV5NE2R3C8WW7" hidden="1">#REF!</definedName>
    <definedName name="BExW008AGT1ZRN5DFG4YOH5F7G47" hidden="1">#REF!</definedName>
    <definedName name="BExW0386REQRCQCVT9BCX80UPTRY" hidden="1">#REF!</definedName>
    <definedName name="BExW0FYP4WXY71CYUG40SUBG9UWU" hidden="1">#REF!</definedName>
    <definedName name="BExW0MPJNQOJ7D6U780WU5XBL97X" hidden="1">#REF!</definedName>
    <definedName name="BExW0RI61B4VV0ARXTFVBAWRA1C5" hidden="1">#REF!</definedName>
    <definedName name="BExW0Y8T85LBE0WS6FPX6ILTX9ON" hidden="1">#REF!</definedName>
    <definedName name="BExW1BVUYQTKMOR56MW7RVRX4L1L" hidden="1">#REF!</definedName>
    <definedName name="BExW1F1220628FOMTW5UAATHRJHK" hidden="1">#REF!</definedName>
    <definedName name="BExW1PTHB0NZUF0GTD2J1UUL693E" hidden="1">#REF!</definedName>
    <definedName name="BExW1TKA0Z9OP2DTG50GZR5EG8C7" hidden="1">#REF!</definedName>
    <definedName name="BExW1U0JLKQ094DW5MMOI8UHO09V" hidden="1">#REF!</definedName>
    <definedName name="BExW1VNZHNB5P9V6232N0DQCE0WE" hidden="1">#REF!</definedName>
    <definedName name="BExW1WK6J1TDP29S3QDPTYZJBLIW" hidden="1">#REF!</definedName>
    <definedName name="BExW283NP9D366XFPXLGSCI5UB0L" hidden="1">#REF!</definedName>
    <definedName name="BExW2H3C8WJSBW5FGTFKVDVJC4CL" hidden="1">#REF!</definedName>
    <definedName name="BExW2MSCKPGF5K3I7TL4KF5ISUOL" hidden="1">#REF!</definedName>
    <definedName name="BExW2SMO90FU9W8DVVES6Q4E6BZR" hidden="1">#REF!</definedName>
    <definedName name="BExW36V9N91OHCUMGWJQL3I5P4JK" hidden="1">#REF!</definedName>
    <definedName name="BExW39V04HTFFQE7DAW9MAJT0NNF" hidden="1">#REF!</definedName>
    <definedName name="BExW3ECU6QPMV99AITCPHAG0CGYK" hidden="1">#REF!</definedName>
    <definedName name="BExW3EIBA1J9Q9NA9VCGZGRS8WV7" hidden="1">#REF!</definedName>
    <definedName name="BExW3FEO8FI8N6AGQKYEG4SQVJWB" hidden="1">#REF!</definedName>
    <definedName name="BExW3GB28STOMJUSZEIA7YKYNS4Y" hidden="1">#REF!</definedName>
    <definedName name="BExW3T1K638HT5E0Y8MMK108P5JT" hidden="1">#REF!</definedName>
    <definedName name="BExW3U3D6FTAFTK3Q7DSA9FY454Q" hidden="1">#REF!</definedName>
    <definedName name="BExW4217ZHL9VO39POSTJOD090WU" hidden="1">#REF!</definedName>
    <definedName name="BExW4GPW71EBF8XPS2QGVQHBCDX3" hidden="1">#REF!</definedName>
    <definedName name="BExW4JKC5837JBPCOJV337ZVYYY3" hidden="1">#REF!</definedName>
    <definedName name="BExW4O2DBZGV8KGBO9EB4BAXIH4Y" hidden="1">#REF!</definedName>
    <definedName name="BExW4QR9FV9MP5K610THBSM51RYO" hidden="1">#REF!</definedName>
    <definedName name="BExW4Z029R9E19ZENN3WEA3VDAD1" hidden="1">#REF!</definedName>
    <definedName name="BExW53SPLW3K0Y0ZVTM4NYF1B2YH" hidden="1">#REF!</definedName>
    <definedName name="BExW591F7X34FVKJ2OUT09PFUW1B" hidden="1">#REF!</definedName>
    <definedName name="BExW5AZNT6IAZGNF2C879ODHY1B8" hidden="1">#REF!</definedName>
    <definedName name="BExW5F6OUXHEWQU5VYE7W7P8DD78" hidden="1">#REF!</definedName>
    <definedName name="BExW5WPU27WD4NWZOT0ZEJIDLX5J" hidden="1">#REF!</definedName>
    <definedName name="BExW5YD97EMSUYC4KDEFH1FB4FY3" hidden="1">#REF!</definedName>
    <definedName name="BExW5Z469DSRWTA6T0KVLA7SMIPL" hidden="1">#REF!</definedName>
    <definedName name="BExW62ETJAPBX5X53FTGUCHZXI2K" hidden="1">#REF!</definedName>
    <definedName name="BExW660AV1TUV2XNUPD65RZR3QOO" hidden="1">#REF!</definedName>
    <definedName name="BExW66LVVZK656PQY1257QMHP2AY" hidden="1">#REF!</definedName>
    <definedName name="BExW6EJPHAP1TWT380AZLXNHR22P" hidden="1">#REF!</definedName>
    <definedName name="BExW6G1PJ38H10DVLL8WPQ736OEB" hidden="1">#REF!</definedName>
    <definedName name="BExW794A74Z5F2K8LVQLD6VSKXUE" hidden="1">#REF!</definedName>
    <definedName name="BExW7Q1TQ8E6G4WYYNSOMV43S95R" hidden="1">#REF!</definedName>
    <definedName name="BExW7XZTFZV0N9YM9S4PM74A5X2O" hidden="1">#REF!</definedName>
    <definedName name="BExW8K0SSIPSKBVP06IJ71600HJZ" hidden="1">#REF!</definedName>
    <definedName name="BExW8T0GVY3ZYO4ACSBLHS8SH895" hidden="1">#REF!</definedName>
    <definedName name="BExW8YEP73JMMU9HZ08PM4WHJQZ4" hidden="1">#REF!</definedName>
    <definedName name="BExW937AT53OZQRHNWQZ5BVH24IE" hidden="1">#REF!</definedName>
    <definedName name="BExW95LN5N0LYFFVP7GJEGDVDLF0" hidden="1">#REF!</definedName>
    <definedName name="BExW967733Q8RAJOHR2GJ3HO8JIW" hidden="1">#REF!</definedName>
    <definedName name="BExW9POK1KIOI0ALS5MZIKTDIYMA" hidden="1">#REF!</definedName>
    <definedName name="BExXLDE6PN4ESWT3LXJNQCY94NE4" hidden="1">#REF!</definedName>
    <definedName name="BExXLQVPK2H3IF0NDDA5CT612EUK" hidden="1">#REF!</definedName>
    <definedName name="BExXLR6IO70TYTACKQH9M5PGV24J" hidden="1">#REF!</definedName>
    <definedName name="BExXM065WOLYRYHGHOJE0OOFXA4M" hidden="1">#REF!</definedName>
    <definedName name="BExXM3GUNXVDM82KUR17NNUMQCNI" hidden="1">#REF!</definedName>
    <definedName name="BExXMA28M8SH7MKIGETSDA72WUIZ" hidden="1">#REF!</definedName>
    <definedName name="BExXMOLHIAHDLFSA31PUB36SC3I9" hidden="1">#REF!</definedName>
    <definedName name="BExXMT8T5Z3M2JBQN65X2LKH0YQI" hidden="1">#REF!</definedName>
    <definedName name="BExXN1XNO7H60M9X1E7EVWFJDM5N" hidden="1">#REF!</definedName>
    <definedName name="BExXN1XOOOY51EZQ6II0LWEU2OYT" hidden="1">#REF!</definedName>
    <definedName name="BExXN22ZOTIW49GPLWFYKVM90FNZ" hidden="1">#REF!</definedName>
    <definedName name="BExXN6QAP8UJQVN4R4BQKPP4QK35" hidden="1">#REF!</definedName>
    <definedName name="BExXNBOA39T2X6Y5Y5GZ5DDNA1AX" hidden="1">#REF!</definedName>
    <definedName name="BExXNBZ1BRDK73S9XPRR1645KLVB" hidden="1">#REF!</definedName>
    <definedName name="BExXND6872VJ3M2PGT056WQMWBHD" hidden="1">#REF!</definedName>
    <definedName name="BExXNPM24UN2PGVL9D1TUBFRIKR4" hidden="1">#REF!</definedName>
    <definedName name="BExXNWCR6WOY5G3VTC96QCIFQE0E" hidden="1">#REF!</definedName>
    <definedName name="BExXNWYB165VO9MHARCL5WLCHWS0" hidden="1">#REF!</definedName>
    <definedName name="BExXO278QHQN8JDK5425EJ615ECC" hidden="1">#REF!</definedName>
    <definedName name="BExXO4QVV7YZ6L5A7WZEMIA5AZOV" hidden="1">#REF!</definedName>
    <definedName name="BExXOBHOP0WGFHI2Y9AO4L440UVQ" hidden="1">#REF!</definedName>
    <definedName name="BExXOHHHX25B8F97636QMXFUDZQK" hidden="1">#REF!</definedName>
    <definedName name="BExXOHSAD2NSHOLLMZ2JWA4I3I1R" hidden="1">#REF!</definedName>
    <definedName name="BExXOJKWIJ6IFTV1RHIWHR91EZMW" hidden="1">#REF!</definedName>
    <definedName name="BExXP80B5FGA00JCM7UXKPI3PB7Y" hidden="1">#REF!</definedName>
    <definedName name="BExXP85M4WXYVN1UVHUTOEKEG5XS" hidden="1">#REF!</definedName>
    <definedName name="BExXPELOTHOAG0OWILLAH94OZV5J" hidden="1">#REF!</definedName>
    <definedName name="BExXPOSJRLJNYPU01QNNQ5URXP2U" hidden="1">#REF!</definedName>
    <definedName name="BExXPS31W1VD2NMIE4E37LHVDF0L" hidden="1">#REF!</definedName>
    <definedName name="BExXPZKYEMVF5JOC14HYOOYQK6JK" hidden="1">#REF!</definedName>
    <definedName name="BExXQ89PA10X79WBWOEP1AJX1OQM" hidden="1">#REF!</definedName>
    <definedName name="BExXQCGQGGYSI0LTRVR73MUO50AW" hidden="1">#REF!</definedName>
    <definedName name="BExXQEEXFHDQ8DSRAJSB5ET6J004" hidden="1">#REF!</definedName>
    <definedName name="BExXQH41O5HZAH8BO6HCFY8YC3TU" hidden="1">#REF!</definedName>
    <definedName name="BExXQJIEF5R3QQ6D8HO3NGPU0IQC" hidden="1">#REF!</definedName>
    <definedName name="BExXQRAVW0KPQXIJ59NG6UGTZB59" hidden="1">#REF!</definedName>
    <definedName name="BExXQU00K9ER4I1WM7T9J0W1E7ZC" hidden="1">#REF!</definedName>
    <definedName name="BExXQU00KOR7XLM8B13DGJ1MIQDY" hidden="1">#REF!</definedName>
    <definedName name="BExXQUG48Q1ISN53FE4MRROM0HSJ" hidden="1">#REF!</definedName>
    <definedName name="BExXQXG18PS8HGBOS03OSTQ0KEYC" hidden="1">#REF!</definedName>
    <definedName name="BExXQXQT4OAFQT5B0YB3USDJOJOB" hidden="1">#REF!</definedName>
    <definedName name="BExXR3FSEXAHSXEQNJORWFCPX86N" hidden="1">#REF!</definedName>
    <definedName name="BExXR3W3FKYQBLR299HO9RZ70C43" hidden="1">#REF!</definedName>
    <definedName name="BExXR46U23CRRBV6IZT982MAEQKI" hidden="1">#REF!</definedName>
    <definedName name="BExXR6A8W3ND3XDZXBMQZ1VCAXHG" hidden="1">#REF!</definedName>
    <definedName name="BExXR7HKNHT37B4OOA9K9191PP22" hidden="1">#REF!</definedName>
    <definedName name="BExXR8OKAVX7O70V5IYG2PRKXSTI" hidden="1">#REF!</definedName>
    <definedName name="BExXRA6N6XCLQM6XDV724ZIH6G93" hidden="1">#REF!</definedName>
    <definedName name="BExXRABZ1CNKCG6K1MR6OUFHF7J9" hidden="1">#REF!</definedName>
    <definedName name="BExXRBOFETC0OTJ6WY3VPMFH03VB" hidden="1">#REF!</definedName>
    <definedName name="BExXRD13K1S9Y3JGR7CXSONT7RJZ" hidden="1">#REF!</definedName>
    <definedName name="BExXRIFB4QQ87QIGA9AG0NXP577K" hidden="1">#REF!</definedName>
    <definedName name="BExXRIQ2JF2CVTRDQX2D9SPH7FTN" hidden="1">#REF!</definedName>
    <definedName name="BExXRO4A6VUH1F4XV8N1BRJ4896W" hidden="1">#REF!</definedName>
    <definedName name="BExXRO9N1SNJZGKD90P4K7FU1J0P" hidden="1">#REF!</definedName>
    <definedName name="BExXROF2MWDZ7IFXX27XOJ79Q86E" hidden="1">#REF!</definedName>
    <definedName name="BExXRV5QP3Z0KAQ1EQT9JYT2FV0L" hidden="1">#REF!</definedName>
    <definedName name="BExXRZ20LZZCW8LVGDK0XETOTSAI" hidden="1">#REF!</definedName>
    <definedName name="BExXS4R1GKUJQX6MHUIUN4S3SCAS" hidden="1">#REF!</definedName>
    <definedName name="BExXS63O4OMWMNXXAODZQFSDG33N" hidden="1">#REF!</definedName>
    <definedName name="BExXSBSP1TOY051HSPEPM0AEIO2M" hidden="1">#REF!</definedName>
    <definedName name="BExXSC8RFK5D68FJD2HI4K66SA6I" hidden="1">#REF!</definedName>
    <definedName name="BExXSCP0AZ5MYCC2UFG2GLBCV1CC" hidden="1">#REF!</definedName>
    <definedName name="BExXSNHC88W4UMXEOIOOATJAIKZO" hidden="1">#REF!</definedName>
    <definedName name="BExXSTBS08WIA9TLALV3UQ2Z3MRG" hidden="1">#REF!</definedName>
    <definedName name="BExXSVQ2WOJJ73YEO8Q2FK60V4G8" hidden="1">#REF!</definedName>
    <definedName name="BExXTER5A2EQ14KN6J0MVATIHVKN" hidden="1">#REF!</definedName>
    <definedName name="BExXTHLRNL82GN7KZY3TOLO508N7" hidden="1">#REF!</definedName>
    <definedName name="BExXTL72MKEQSQH9L2OTFLU8DM2B" hidden="1">#REF!</definedName>
    <definedName name="BExXTM3M4RTCRSX7VGAXGQNPP668" hidden="1">#REF!</definedName>
    <definedName name="BExXTOCF78J7WY6FOVBRY1N2RBBR" hidden="1">#REF!</definedName>
    <definedName name="BExXTP3GYO6Z9RTKKT10XA0UTV3T" hidden="1">#REF!</definedName>
    <definedName name="BExXTRN4AFX9QW6YC4HNGBBD5R08" hidden="1">#REF!</definedName>
    <definedName name="BExXTV8M7YIG5C64O046DN613ZRO" hidden="1">#REF!</definedName>
    <definedName name="BExXTVDXQ7ZX3THNLFJXFAONW0AI" hidden="1">#REF!</definedName>
    <definedName name="BExXTZKZ4CG92ZQLIRKEXXH9BFIR" hidden="1">#REF!</definedName>
    <definedName name="BExXU4J2BM2964GD5UZHM752Q4NS" hidden="1">#REF!</definedName>
    <definedName name="BExXU6XDTT7RM93KILIDEYPA9XKF" hidden="1">#REF!</definedName>
    <definedName name="BExXU8VLZA7WLPZ3RAQZGNERUD26" hidden="1">#REF!</definedName>
    <definedName name="BExXUB9RSLSCNN5ETLXY72DAPZZM" hidden="1">#REF!</definedName>
    <definedName name="BExXUFRM82XQIN2T8KGLDQL1IBQW" hidden="1">#REF!</definedName>
    <definedName name="BExXUQEQBF6FI240ZGIF9YXZSRAU" hidden="1">#REF!</definedName>
    <definedName name="BExXUX02UQ8LJPBZ4YBORILFR0W0" hidden="1">#REF!</definedName>
    <definedName name="BExXUYND6EJO7CJ5KRICV4O1JNWK" hidden="1">#REF!</definedName>
    <definedName name="BExXV6FWG4H3S2QEUJZYIXILNGJ7" hidden="1">#REF!</definedName>
    <definedName name="BExXVK87BMMO6LHKV0CFDNIQVIBS" hidden="1">#REF!</definedName>
    <definedName name="BExXVKZ9WXPGL6IVY6T61IDD771I" hidden="1">#REF!</definedName>
    <definedName name="BExXVLA319WCSEOVHB05KDUSU054" hidden="1">#REF!</definedName>
    <definedName name="BExXVTTG5YRCSTI0UL141BKR36SU" hidden="1">#REF!</definedName>
    <definedName name="BExXVYWX74VKI8BDDSX9U85460MB" hidden="1">#REF!</definedName>
    <definedName name="BExXW27MMXHXUXX78SDTBE1JYTHT" hidden="1">#REF!</definedName>
    <definedName name="BExXW2YIM2MYBSHRIX0RP9D4PRMN" hidden="1">#REF!</definedName>
    <definedName name="BExXWBNE4KTFSXKVSRF6WX039WPB" hidden="1">#REF!</definedName>
    <definedName name="BExXWFP5AYE7EHYTJWBZSQ8PQ0YX" hidden="1">#REF!</definedName>
    <definedName name="BExXWIUCR0LXM58OVKZT2APLVTIA" hidden="1">#REF!</definedName>
    <definedName name="BExXWTXJEA32DLC6QKN10QB955JT" hidden="1">#REF!</definedName>
    <definedName name="BExXWVFIBQT8OY1O41FRFPFGXQHK" hidden="1">#REF!</definedName>
    <definedName name="BExXWWXHBZHA9J3N8K47F84X0M0L" hidden="1">#REF!</definedName>
    <definedName name="BExXXBM521DL8R4ZX7NZ3DBCUOR5" hidden="1">#REF!</definedName>
    <definedName name="BExXXC7OZI33XZ03NRMEP7VRLQK4" hidden="1">#REF!</definedName>
    <definedName name="BExXXH5N3NKBQ7BCJPJTBF8CYM2Q" hidden="1">#REF!</definedName>
    <definedName name="BExXXI7HHXLBLUEW7EQ73TALJF48" hidden="1">#REF!</definedName>
    <definedName name="BExXXKWLM4D541BH6O8GOJMHFHMW" hidden="1">#REF!</definedName>
    <definedName name="BExXXNR17I6P4FQZPQF2ZXDFYB6C" hidden="1">#REF!</definedName>
    <definedName name="BExXXPPA1Q87XPI97X0OXCPBPDON" hidden="1">#REF!</definedName>
    <definedName name="BExXXVUDA98IZTQ6MANKU4MTTDVR" hidden="1">#REF!</definedName>
    <definedName name="BExXXZQNZY6IZI45DJXJK0MQZWA7" hidden="1">#REF!</definedName>
    <definedName name="BExXY5QFG6QP94SFT3935OBM8Y4K" hidden="1">#REF!</definedName>
    <definedName name="BExXY7TYEBFXRYUYIFHTN65RJ8EW" hidden="1">#REF!</definedName>
    <definedName name="BExXYLBHANUXC5FCTDDTGOVD3GQS" hidden="1">#REF!</definedName>
    <definedName name="BExXYMNYAYH3WA2ZCFAYKZID9ZCI" hidden="1">#REF!</definedName>
    <definedName name="BExXYYT12SVN2VDMLVNV4P3ISD8T" hidden="1">#REF!</definedName>
    <definedName name="BExXYZ3SPSRCWM4YHTPZDCOLZPHR" hidden="1">#REF!</definedName>
    <definedName name="BExXZFVV4YB42AZ3H1I40YG3JAPU" hidden="1">#REF!</definedName>
    <definedName name="BExXZG1CQE1M9TDJ99253H6JVGIH" hidden="1">#REF!</definedName>
    <definedName name="BExXZHJ9T2JELF12CHHGD54J1B0C" hidden="1">#REF!</definedName>
    <definedName name="BExXZNJ2X1TK2LRK5ZY3MX49H5T7" hidden="1">#REF!</definedName>
    <definedName name="BExXZOVPCEP495TQSON6PSRQ8XCY" hidden="1">#REF!</definedName>
    <definedName name="BExXZXKH7NBARQQAZM69Z57IH1MM" hidden="1">#REF!</definedName>
    <definedName name="BExY07WSDH5QEVM7BJXJK2ZRAI1O" hidden="1">#REF!</definedName>
    <definedName name="BExY09PJJWYWGWWLX3YT8EVK0YV4" hidden="1">#REF!</definedName>
    <definedName name="BExY0C3UBVC4M59JIRXVQ8OWAJC1" hidden="1">#REF!</definedName>
    <definedName name="BExY0ENH6ZXHW155XIGS0F46T43M" hidden="1">#REF!</definedName>
    <definedName name="BExY0IEEUB9SRGD9I14IDCPO5GV4" hidden="1">#REF!</definedName>
    <definedName name="BExY0LEAAM7MUGBRLXD6KXBOHZ6S" hidden="1">#REF!</definedName>
    <definedName name="BExY0OE8GFHMLLTEAFIOQTOPEVPB" hidden="1">#REF!</definedName>
    <definedName name="BExY0OJHW85S0VKBA8T4HTYPYBOS" hidden="1">#REF!</definedName>
    <definedName name="BExY0T1E034D7XAXNC6F7540LLIE" hidden="1">#REF!</definedName>
    <definedName name="BExY0XTZLHN49J2JH94BYTKBJLT3" hidden="1">#REF!</definedName>
    <definedName name="BExY11FH9TXHERUYGG8FE50U7H7J" hidden="1">#REF!</definedName>
    <definedName name="BExY180UKNW5NIAWD6ZUYTFEH8QS" hidden="1">#REF!</definedName>
    <definedName name="BExY1DPTV4LSY9MEOUGXF8X052NA" hidden="1">#REF!</definedName>
    <definedName name="BExY1GK9ELBEKDD7O6HR6DUO8YGO" hidden="1">#REF!</definedName>
    <definedName name="BExY1NWOXXFV9GGZ3PX444LZ8TVX" hidden="1">#REF!</definedName>
    <definedName name="BExY1UCL0RND63LLSM9X5SFRG117" hidden="1">#REF!</definedName>
    <definedName name="BExY1WAT3937L08HLHIRQHMP2A3H" hidden="1">#REF!</definedName>
    <definedName name="BExY1YEBOSLMID7LURP8QB46AI91" hidden="1">#REF!</definedName>
    <definedName name="BExY236UB98PA9PNCHMCSZYCHJBD" hidden="1">#REF!</definedName>
    <definedName name="BExY2FS4LFX9OHOTQT7SJ2PXAC25" hidden="1">#REF!</definedName>
    <definedName name="BExY2GDPCZPVU0IQ6IJIB1YQQRQ6" hidden="1">#REF!</definedName>
    <definedName name="BExY2GTSZ3VA9TXLY7KW1LIAKJ61" hidden="1">#REF!</definedName>
    <definedName name="BExY2IXBR1SGYZH08T7QHKEFS8HA" hidden="1">#REF!</definedName>
    <definedName name="BExY2Q4B5FUDA5VU4VRUHX327QN0" hidden="1">#REF!</definedName>
    <definedName name="BExY2S7TM2NG7A1NFYPWIFAIKUCO" hidden="1">#REF!</definedName>
    <definedName name="BExY2Z3ZGRGD12RWANJZ8DFQO776" hidden="1">#REF!</definedName>
    <definedName name="BExY30WPXLJ01P42XKBSUF8KNOOK" hidden="1">#REF!</definedName>
    <definedName name="BExY3297KIB0C8Z1G99OS1MCEGTO" hidden="1">#REF!</definedName>
    <definedName name="BExY3HOSK7YI364K15OX70AVR6F1" hidden="1">#REF!</definedName>
    <definedName name="BExY3I526B4VA8JBTKXWE3FGVT0D" hidden="1">#REF!</definedName>
    <definedName name="BExY3I52TZR3GXQ9HDVDNIYLIGEH" hidden="1">#REF!</definedName>
    <definedName name="BExY3T89AUR83SOAZZ3OMDEJDQ39" hidden="1">#REF!</definedName>
    <definedName name="BExY3WZ7VO2K6TYCHDY754FY24AA" hidden="1">#REF!</definedName>
    <definedName name="BExY4BIG95HDDO6MY6WBUSWJIOLR" hidden="1">#REF!</definedName>
    <definedName name="BExY4MG771JQ84EMIVB6HQGGHZY7" hidden="1">#REF!</definedName>
    <definedName name="BExY4PWCSFB8P3J3TBQB2MD67263" hidden="1">#REF!</definedName>
    <definedName name="BExY4RP3BE6KYZDIKQZO4U4DIT33" hidden="1">#REF!</definedName>
    <definedName name="BExY4RZW3KK11JLYBA4DWZ92M6LQ" hidden="1">#REF!</definedName>
    <definedName name="BExY4XOVTTNVZ577RLIEC7NZQFIX" hidden="1">#REF!</definedName>
    <definedName name="BExY50JAF5CG01GTHAUS7I4ZLUDC" hidden="1">#REF!</definedName>
    <definedName name="BExY53J7EXFEOFTRNAHLK7IH3ACB" hidden="1">#REF!</definedName>
    <definedName name="BExY5515SJTJS3VM80M3YYR0WF37" hidden="1">#REF!</definedName>
    <definedName name="BExY5515WE39FQ3EG5QHG67V9C0O" hidden="1">#REF!</definedName>
    <definedName name="BExY5986WNAD8NFCPXC9TVLBU4FG" hidden="1">#REF!</definedName>
    <definedName name="BExY5DF9MS25IFNWGJ1YAS5MDN8R" hidden="1">#REF!</definedName>
    <definedName name="BExY5ERVGL3UM2MGT8LJ0XPKTZEK" hidden="1">#REF!</definedName>
    <definedName name="BExY5EX6NJFK8W754ZVZDN5DS04K" hidden="1">#REF!</definedName>
    <definedName name="BExY5S3XD1NJT109CV54IFOHVLQ6" hidden="1">#REF!</definedName>
    <definedName name="BExY5W088PPAPLSMR2P7FV2CRDCT" hidden="1">#REF!</definedName>
    <definedName name="BExY6KA6BQ6H4SH5EMJBVF8UR4ZY" hidden="1">#REF!</definedName>
    <definedName name="BExY6KVS1MMZ2R34PGEFR2BMTU9W" hidden="1">#REF!</definedName>
    <definedName name="BExY6Q9YY7LW745GP7CYOGGSPHGE" hidden="1">#REF!</definedName>
    <definedName name="BExY6R6BYIQZ4OR1E7YI0OVOC08W" hidden="1">#REF!</definedName>
    <definedName name="BExZIA3C8LKJTEH3MKQ57KJH5TA2" hidden="1">#REF!</definedName>
    <definedName name="BExZIGDWFIOPMMVCRWX45OIJ5AP3" hidden="1">#REF!</definedName>
    <definedName name="BExZIIHH3QNQE3GFMHEE4UMHY6WQ" hidden="1">#REF!</definedName>
    <definedName name="BExZIYO22G5UXOB42GDLYGVRJ6U7" hidden="1">#REF!</definedName>
    <definedName name="BExZJ7I9T8XU4MZRKJ1VVU76V2LZ" hidden="1">#REF!</definedName>
    <definedName name="BExZJMY170JCUU1RWASNZ1HJPRTA" hidden="1">#REF!</definedName>
    <definedName name="BExZJOQR77H0P4SUKVYACDCFBBXO" hidden="1">#REF!</definedName>
    <definedName name="BExZJS6RG34ODDY9HMZ0O34MEMSB" hidden="1">#REF!</definedName>
    <definedName name="BExZK34NR4BAD7HJAP7SQ926UQP3" hidden="1">#REF!</definedName>
    <definedName name="BExZK3FGPHH5H771U7D5XY7XBS6E" hidden="1">#REF!</definedName>
    <definedName name="BExZK46CVVS9X1BZ6LLL71016ENT" hidden="1">#REF!</definedName>
    <definedName name="BExZK52PZLTP1F04T09MP30BVT7H" hidden="1">#REF!</definedName>
    <definedName name="BExZKHYORG3O8C772XPFHM1N8T80" hidden="1">#REF!</definedName>
    <definedName name="BExZKJRF2IRR57DG9CLC7MSHWNNN" hidden="1">#REF!</definedName>
    <definedName name="BExZKV5GYXO0X760SBD9TWTIQHGI" hidden="1">#REF!</definedName>
    <definedName name="BExZKZCGNEA9IPON37A91L4H4H17" hidden="1">#REF!</definedName>
    <definedName name="BExZL6E4YVXRUN7ZGF2BIGIXFR8K" hidden="1">#REF!</definedName>
    <definedName name="BExZLF2ZTA4EPN0GHO7C5O8DZ1SN" hidden="1">#REF!</definedName>
    <definedName name="BExZLGVLMKTPFXG42QYT0PO81G7F" hidden="1">#REF!</definedName>
    <definedName name="BExZLHRYQQ7BYD3VQWHVTZGYGRCT" hidden="1">#REF!</definedName>
    <definedName name="BExZLKMK7LRK14S09WLMH7MXSQXM" hidden="1">#REF!</definedName>
    <definedName name="BExZM503X0NZBS0FF22LK2RGG6GP" hidden="1">#REF!</definedName>
    <definedName name="BExZM7JVLG0W8EG5RBU915U3SKBY" hidden="1">#REF!</definedName>
    <definedName name="BExZM85FOVUFF110XMQ9O2ODSJUK" hidden="1">#REF!</definedName>
    <definedName name="BExZMF1MMTZ1TA14PZ8ASSU2CBSP" hidden="1">#REF!</definedName>
    <definedName name="BExZMH54ZU6X4KM0375X9K5VJDZN" hidden="1">#REF!</definedName>
    <definedName name="BExZMKL5YQZD7F0FUCSVFGLPFK52" hidden="1">#REF!</definedName>
    <definedName name="BExZMOC3VNZALJM71X2T6FV91GTB" hidden="1">#REF!</definedName>
    <definedName name="BExZMRHA7TTR9QKJOMONHRVY3YOF" hidden="1">#REF!</definedName>
    <definedName name="BExZMXH39OB0I43XEL3K11U3G9PM" hidden="1">#REF!</definedName>
    <definedName name="BExZMZQ3RBKDHT5GLFNLS52OSJA0" hidden="1">#REF!</definedName>
    <definedName name="BExZN2F7Y2J2L2LN5WZRG949MS4A" hidden="1">#REF!</definedName>
    <definedName name="BExZN847WUWKRYTZWG9TCQZJS3OL" hidden="1">#REF!</definedName>
    <definedName name="BExZNA2ALK6RDWFAXZQCL9TWRDCF" hidden="1">#REF!</definedName>
    <definedName name="BExZNH3VISFF4NQI11BZDP5IQ7VG" hidden="1">#REF!</definedName>
    <definedName name="BExZNJYCFYVMAOI62GB2BABK1ELE" hidden="1">#REF!</definedName>
    <definedName name="BExZNLGAA6ATMJW0Y28J4OI5W27I" hidden="1">#REF!</definedName>
    <definedName name="BExZNP7916CH3QP4VCZEULUIKKS5" hidden="1">#REF!</definedName>
    <definedName name="BExZNV707LIU6Z5H6QI6H67LHTI1" hidden="1">#REF!</definedName>
    <definedName name="BExZNVCBKB930QQ9QW7KSGOZ0V1M" hidden="1">#REF!</definedName>
    <definedName name="BExZNW8QJ18X0RSGFDWAE9ZSDX39" hidden="1">#REF!</definedName>
    <definedName name="BExZNZDWRS6Q40L8OCWFEIVI0A1O" hidden="1">#REF!</definedName>
    <definedName name="BExZOBO9NYLGVJQ31LVQ9XS2ZT4N" hidden="1">#REF!</definedName>
    <definedName name="BExZOETNB1CJ3Y2RKLI1ZK0S8Z6H" hidden="1">#REF!</definedName>
    <definedName name="BExZOREMVSK4E5VSWM838KHUB8AI" hidden="1">#REF!</definedName>
    <definedName name="BExZOVR745T5P1KS9NV2PXZPZVRG" hidden="1">#REF!</definedName>
    <definedName name="BExZOZSWGLSY2XYVRIS6VSNJDSGD" hidden="1">#REF!</definedName>
    <definedName name="BExZP7AIJKLM6C6CSUIIFAHFBNX2" hidden="1">#REF!</definedName>
    <definedName name="BExZPALCPOH27L4MUPX2RFT3F8OM" hidden="1">#REF!</definedName>
    <definedName name="BExZPQ0XY507N8FJMVPKCTK8HC9H" hidden="1">#REF!</definedName>
    <definedName name="BExZPXTHEWEN48J9E5ARSA8IGRBI" hidden="1">#REF!</definedName>
    <definedName name="BExZQ37OVBR25U32CO2YYVPZOMR5" hidden="1">#REF!</definedName>
    <definedName name="BExZQ3NT7H06VO0AR48WHZULZB93" hidden="1">#REF!</definedName>
    <definedName name="BExZQ5RCYU1R0DUT1MFN99S1C408" hidden="1">#REF!</definedName>
    <definedName name="BExZQ7PJU07SEJMDX18U9YVDC2GU" hidden="1">#REF!</definedName>
    <definedName name="BExZQAJXQ5IJ5RB71EDSPGTRO5HC" hidden="1">#REF!</definedName>
    <definedName name="BExZQBLTKPF3O4MCH6L4LE544FQB" hidden="1">#REF!</definedName>
    <definedName name="BExZQIHTGHK7OOI2Y2PN3JYBY82I" hidden="1">#REF!</definedName>
    <definedName name="BExZQJJMGU5MHQOILGXGJPAQI5XI" hidden="1">#REF!</definedName>
    <definedName name="BExZQL1M2EX5YEQBMNQKVD747N3I" hidden="1">#REF!</definedName>
    <definedName name="BExZQPDYUBJL0C1OME996KHU23N5" hidden="1">#REF!</definedName>
    <definedName name="BExZQXBYEBN28QUH1KOVW6KKA5UM" hidden="1">#REF!</definedName>
    <definedName name="BExZQZKT146WEN8FTVZ7Y5TSB8L5" hidden="1">#REF!</definedName>
    <definedName name="BExZR485AKBH93YZ08CMUC3WROED" hidden="1">#REF!</definedName>
    <definedName name="BExZR7TL98P2PPUVGIZYR5873DWW" hidden="1">#REF!</definedName>
    <definedName name="BExZRAYSYOXAM1PBW1EF6YAZ9RU3" hidden="1">#REF!</definedName>
    <definedName name="BExZRGD1603X5ACFALUUDKCD7X48" hidden="1">#REF!</definedName>
    <definedName name="BExZRMSYHFOP8FFWKKUSBHU85J81" hidden="1">#REF!</definedName>
    <definedName name="BExZRP1X6UVLN1UOLHH5VF4STP1O" hidden="1">#REF!</definedName>
    <definedName name="BExZRQ930U6OCYNV00CH5I0Q4LPE" hidden="1">#REF!</definedName>
    <definedName name="BExZRQP7JLKS45QOGATXS7MK5GUZ" hidden="1">#REF!</definedName>
    <definedName name="BExZRW8W514W8OZ72YBONYJ64GXF" hidden="1">#REF!</definedName>
    <definedName name="BExZRWJP2BUVFJPO8U8ATQEP0LZU" hidden="1">#REF!</definedName>
    <definedName name="BExZSI9USDLZAN8LI8M4YYQL24GZ" hidden="1">#REF!</definedName>
    <definedName name="BExZSLKO175YAM0RMMZH1FPXL4V2" hidden="1">#REF!</definedName>
    <definedName name="BExZSS0LA2JY4ZLJ1Z5YCMLJJZCH" hidden="1">#REF!</definedName>
    <definedName name="BExZSTNUWCRNCL22SMKXKFSLCJ0O" hidden="1">#REF!</definedName>
    <definedName name="BExZSYRA4NR7K6RLC3I81QSG5SQR" hidden="1">#REF!</definedName>
    <definedName name="BExZT6JSZ8CBS0SB3T07N3LMAX7M" hidden="1">#REF!</definedName>
    <definedName name="BExZTAQV2QVSZY5Y3VCCWUBSBW9P" hidden="1">#REF!</definedName>
    <definedName name="BExZTHSI2FX56PWRSNX9H5EWTZFO" hidden="1">#REF!</definedName>
    <definedName name="BExZTJL3HVBFY139H6CJHEQCT1EL" hidden="1">#REF!</definedName>
    <definedName name="BExZTLOL8OPABZI453E0KVNA1GJS" hidden="1">#REF!</definedName>
    <definedName name="BExZTOTZ9F2ZI18DZM8GW39VDF1N" hidden="1">#REF!</definedName>
    <definedName name="BExZTT6J3X0TOX0ZY6YPLUVMCW9X" hidden="1">#REF!</definedName>
    <definedName name="BExZTW6ECBRA0BBITWBQ8R93RMCL" hidden="1">#REF!</definedName>
    <definedName name="BExZU2BHYAOKSCBM3C5014ZF6IXS" hidden="1">#REF!</definedName>
    <definedName name="BExZU2RMJTXOCS0ROPMYPE6WTD87" hidden="1">#REF!</definedName>
    <definedName name="BExZUBRAHA9DNEGONEZEB2TDVFC2" hidden="1">#REF!</definedName>
    <definedName name="BExZUF7G8FENTJKH9R1XUWXM6CWD" hidden="1">#REF!</definedName>
    <definedName name="BExZUNARUJBIZ08VCAV3GEVBIR3D" hidden="1">#REF!</definedName>
    <definedName name="BExZUSZT5496UMBP4LFSLTR1GVEW" hidden="1">#REF!</definedName>
    <definedName name="BExZUT54340I38GVCV79EL116WR0" hidden="1">#REF!</definedName>
    <definedName name="BExZUXC66MK2SXPXCLD8ZSU0BMTY" hidden="1">#REF!</definedName>
    <definedName name="BExZUYDULCX65H9OZ9JHPBNKF3MI" hidden="1">#REF!</definedName>
    <definedName name="BExZV2QD5ZDK3AGDRULLA7JB46C3" hidden="1">#REF!</definedName>
    <definedName name="BExZVBQ29OM0V8XAL3HL0JIM0MMU" hidden="1">#REF!</definedName>
    <definedName name="BExZVKV2XCPCINW1KP8Q1FI6KDNG" hidden="1">#REF!</definedName>
    <definedName name="BExZVLM4T9ORS4ZWHME46U4Q103C" hidden="1">#REF!</definedName>
    <definedName name="BExZVM7OZWPPRH5YQW50EYMMIW1A" hidden="1">#REF!</definedName>
    <definedName name="BExZVMYK7BAH6AGIAEXBE1NXDZ5Z" hidden="1">#REF!</definedName>
    <definedName name="BExZVPYGX2C5OSHMZ6F0KBKZ6B1S" hidden="1">#REF!</definedName>
    <definedName name="BExZW3LHTS7PFBNTYM95N8J5AFYQ" hidden="1">#REF!</definedName>
    <definedName name="BExZW472V5ADKCFHIKAJ6D4R8MU4" hidden="1">#REF!</definedName>
    <definedName name="BExZW5UARC8W9AQNLJX2I5WQWS5F" hidden="1">#REF!</definedName>
    <definedName name="BExZW7HRGN6A9YS41KI2B2UUMJ7X" hidden="1">#REF!</definedName>
    <definedName name="BExZW8ZPNV43UXGOT98FDNIBQHZY" hidden="1">#REF!</definedName>
    <definedName name="BExZWKZ5N3RDXU8MZ8HQVYYD8O0F" hidden="1">#REF!</definedName>
    <definedName name="BExZWMBRUCPO6F4QT5FNX8JRFL7V" hidden="1">#REF!</definedName>
    <definedName name="BExZWQO5171HT1OZ6D6JZBHEW4JG" hidden="1">#REF!</definedName>
    <definedName name="BExZWSMC9T48W74GFGQCIUJ8ZPP3" hidden="1">#REF!</definedName>
    <definedName name="BExZWUF2V4HY3HI8JN9ZVPRWK1H3" hidden="1">#REF!</definedName>
    <definedName name="BExZWX45URTK9KYDJHEXL1OTZ833" hidden="1">#REF!</definedName>
    <definedName name="BExZX0EWQEZO86WDAD9A4EAEZ012" hidden="1">#REF!</definedName>
    <definedName name="BExZX2T6ZT2DZLYSDJJBPVIT5OK2" hidden="1">#REF!</definedName>
    <definedName name="BExZXOJDELULNLEH7WG0OYJT0NJ4" hidden="1">#REF!</definedName>
    <definedName name="BExZXOOTRNUK8LGEAZ8ZCFW9KXQ1" hidden="1">#REF!</definedName>
    <definedName name="BExZXT6JOXNKEDU23DKL8XZAJZIH" hidden="1">#REF!</definedName>
    <definedName name="BExZXUTYW1HWEEZ1LIX4OQWC7HL1" hidden="1">#REF!</definedName>
    <definedName name="BExZXY4NKQL9QD76YMQJ15U1C2G8" hidden="1">#REF!</definedName>
    <definedName name="BExZXYQ7U5G08FQGUIGYT14QCBOF" hidden="1">#REF!</definedName>
    <definedName name="BExZY02V77YJBMODJSWZOYCMPS5X" hidden="1">#REF!</definedName>
    <definedName name="BExZY3DEOYNIHRV56IY5LJXZK8RU" hidden="1">#REF!</definedName>
    <definedName name="BExZY49QRZIR6CA41LFA9LM6EULU" hidden="1">#REF!</definedName>
    <definedName name="BExZYTG2G7W27YATTETFDDCZ0C4U" hidden="1">#REF!</definedName>
    <definedName name="BExZYYOZMC36ROQDWLR5Z17WKHCR" hidden="1">#REF!</definedName>
    <definedName name="BExZZ2FQA9A8C7CJKMEFQ9VPSLCE" hidden="1">#REF!</definedName>
    <definedName name="BExZZ7ZGXIMA3OVYAWY3YQSK64LF" hidden="1">#REF!</definedName>
    <definedName name="BExZZ8FKEIFG203MU6SEJ69MINCD" hidden="1">#REF!</definedName>
    <definedName name="BExZZCHAVHW8C2H649KRGVQ0WVRT" hidden="1">#REF!</definedName>
    <definedName name="BExZZTK54OTLF2YB68BHGOS27GEN" hidden="1">#REF!</definedName>
    <definedName name="BExZZXB3JQQG4SIZS4MRU6NNW7HI" hidden="1">#REF!</definedName>
    <definedName name="BExZZZEMIIFKMLLV4DJKX5TB9R5V" hidden="1">#REF!</definedName>
    <definedName name="bi" localSheetId="8" hidden="1">{#N/A,#N/A,FALSE,"BidCo Assumptions";#N/A,#N/A,FALSE,"Credit Stats";#N/A,#N/A,FALSE,"Bidco Summary";#N/A,#N/A,FALSE,"BIDCO Consolidated"}</definedName>
    <definedName name="bi" hidden="1">{#N/A,#N/A,FALSE,"BidCo Assumptions";#N/A,#N/A,FALSE,"Credit Stats";#N/A,#N/A,FALSE,"Bidco Summary";#N/A,#N/A,FALSE,"BIDCO Consolidated"}</definedName>
    <definedName name="BLOCK">#REF!</definedName>
    <definedName name="BLOCKTOP">#REF!</definedName>
    <definedName name="Blundell">[4]YearlyOEA!$B$10:$K$12</definedName>
    <definedName name="BOOKADJ">#REF!</definedName>
    <definedName name="BORD">#REF!</definedName>
    <definedName name="Bottom" localSheetId="8">#REF!</definedName>
    <definedName name="Bottom">#REF!</definedName>
    <definedName name="BudApr">#REF!</definedName>
    <definedName name="budsum1">#REF!</definedName>
    <definedName name="budsum2" localSheetId="8">[28]Att1!#REF!</definedName>
    <definedName name="budsum2">[28]Att1!#REF!</definedName>
    <definedName name="bump" localSheetId="8">[23]Utah!#REF!</definedName>
    <definedName name="bump">[23]Utah!#REF!</definedName>
    <definedName name="Burn" localSheetId="8">'[27]Base NPC'!#REF!</definedName>
    <definedName name="Burn">'[27]Base NPC'!#REF!</definedName>
    <definedName name="C_" localSheetId="8">'[29]Other States WZAMRT98'!#REF!</definedName>
    <definedName name="C_">'[29]Other States WZAMRT98'!#REF!</definedName>
    <definedName name="calcoutput">'[30]Calcoutput (futures)'!$B$7:$J$128</definedName>
    <definedName name="Camas" localSheetId="8" hidden="1">{#N/A,#N/A,FALSE,"Summary";#N/A,#N/A,FALSE,"SmPlants";#N/A,#N/A,FALSE,"Utah";#N/A,#N/A,FALSE,"Idaho";#N/A,#N/A,FALSE,"Lewis River";#N/A,#N/A,FALSE,"NrthUmpq";#N/A,#N/A,FALSE,"KlamRog"}</definedName>
    <definedName name="Camas" hidden="1">{#N/A,#N/A,FALSE,"Summary";#N/A,#N/A,FALSE,"SmPlants";#N/A,#N/A,FALSE,"Utah";#N/A,#N/A,FALSE,"Idaho";#N/A,#N/A,FALSE,"Lewis River";#N/A,#N/A,FALSE,"NrthUmpq";#N/A,#N/A,FALSE,"KlamRog"}</definedName>
    <definedName name="Canadian__for_USexchangerate">'[30]OTC Gas Quotes'!$M$2</definedName>
    <definedName name="cap">[31]Readings!$B$2</definedName>
    <definedName name="Carbon_1">[4]YearlyOEA!$B$20:$K$22</definedName>
    <definedName name="Carbon_2">[4]YearlyOEA!$B$30:$K$32</definedName>
    <definedName name="Case">OFFSET([26]MiscTables!$L$3,0,0,COUNTA([26]MiscTables!$L:$L),1)</definedName>
    <definedName name="CBWorkbookPriority" hidden="1">-2060790043</definedName>
    <definedName name="CC_1A">[4]YearlyOEA!$B$313:$K$313</definedName>
    <definedName name="CC_1B">[4]YearlyOEA!$B$314:$K$314</definedName>
    <definedName name="cgf" localSheetId="8" hidden="1">{"PRINT",#N/A,TRUE,"APPA";"PRINT",#N/A,TRUE,"APS";"PRINT",#N/A,TRUE,"BHPL";"PRINT",#N/A,TRUE,"BHPL2";"PRINT",#N/A,TRUE,"CDWR";"PRINT",#N/A,TRUE,"EWEB";"PRINT",#N/A,TRUE,"LADWP";"PRINT",#N/A,TRUE,"NEVBASE"}</definedName>
    <definedName name="cgf" hidden="1">{"PRINT",#N/A,TRUE,"APPA";"PRINT",#N/A,TRUE,"APS";"PRINT",#N/A,TRUE,"BHPL";"PRINT",#N/A,TRUE,"BHPL2";"PRINT",#N/A,TRUE,"CDWR";"PRINT",#N/A,TRUE,"EWEB";"PRINT",#N/A,TRUE,"LADWP";"PRINT",#N/A,TRUE,"NEVBASE"}</definedName>
    <definedName name="Check" localSheetId="8">#REF!</definedName>
    <definedName name="Check">#REF!</definedName>
    <definedName name="Cholla_4">[4]YearlyOEA!$B$40:$K$42</definedName>
    <definedName name="CIQWBGuid" hidden="1">"PRW Allocation Spreadsheet_November - 11312014 Shutdown.xlsx"</definedName>
    <definedName name="Classification">'[15]Functional Study'!$AG$252</definedName>
    <definedName name="Cntr">[18]Inputs!$N$14</definedName>
    <definedName name="COBAsk" localSheetId="8">#REF!</definedName>
    <definedName name="COBAsk">#REF!</definedName>
    <definedName name="COBAskHist" localSheetId="8">#REF!</definedName>
    <definedName name="COBAskHist">#REF!</definedName>
    <definedName name="COBAskOff" localSheetId="8">#REF!</definedName>
    <definedName name="COBAskOff">#REF!</definedName>
    <definedName name="COBAskToday">#REF!</definedName>
    <definedName name="COBBid">#REF!</definedName>
    <definedName name="COBBidHist">#REF!</definedName>
    <definedName name="COBBidOff">#REF!</definedName>
    <definedName name="COBBidToday">#REF!</definedName>
    <definedName name="cobhlhask">#REF!</definedName>
    <definedName name="cobhlhbid">#REF!</definedName>
    <definedName name="cogs" localSheetId="8" hidden="1">{#N/A,#N/A,FALSE,"NI Sum";#N/A,#N/A,FALSE,"EBITDA";#N/A,#N/A,FALSE,"Cap Ex";#N/A,#N/A,FALSE,"Op CFLO Sum";#N/A,#N/A,FALSE,"NI MEC";#N/A,#N/A,FALSE,"EBITDA MEC";#N/A,#N/A,FALSE,"Cap Ex MEC";#N/A,#N/A,FALSE,"Op CFLO MEC Sum";#N/A,#N/A,FALSE,"NI CE";#N/A,#N/A,FALSE,"EBITDA CE";#N/A,#N/A,FALSE,"Cap Ex CE";#N/A,#N/A,FALSE,"Op CFLO CE"}</definedName>
    <definedName name="cogs" hidden="1">{#N/A,#N/A,FALSE,"NI Sum";#N/A,#N/A,FALSE,"EBITDA";#N/A,#N/A,FALSE,"Cap Ex";#N/A,#N/A,FALSE,"Op CFLO Sum";#N/A,#N/A,FALSE,"NI MEC";#N/A,#N/A,FALSE,"EBITDA MEC";#N/A,#N/A,FALSE,"Cap Ex MEC";#N/A,#N/A,FALSE,"Op CFLO MEC Sum";#N/A,#N/A,FALSE,"NI CE";#N/A,#N/A,FALSE,"EBITDA CE";#N/A,#N/A,FALSE,"Cap Ex CE";#N/A,#N/A,FALSE,"Op CFLO CE"}</definedName>
    <definedName name="Colstrip_3">[4]YearlyOEA!$B$50:$K$52</definedName>
    <definedName name="Colstrip_4">[4]YearlyOEA!$B$60:$K$62</definedName>
    <definedName name="COMADJ">#REF!</definedName>
    <definedName name="combined1" localSheetId="8" hidden="1">{"YTD-Total",#N/A,TRUE,"Provision";"YTD-Utility",#N/A,TRUE,"Prov Utility";"YTD-NonUtility",#N/A,TRUE,"Prov NonUtility"}</definedName>
    <definedName name="combined1" hidden="1">{"YTD-Total",#N/A,TRUE,"Provision";"YTD-Utility",#N/A,TRUE,"Prov Utility";"YTD-NonUtility",#N/A,TRUE,"Prov NonUtility"}</definedName>
    <definedName name="combined1stub" localSheetId="8" hidden="1">{"YTD-Total",#N/A,TRUE,"Provision";"YTD-Utility",#N/A,TRUE,"Prov Utility";"YTD-NonUtility",#N/A,TRUE,"Prov NonUtility"}</definedName>
    <definedName name="combined1stub" hidden="1">{"YTD-Total",#N/A,TRUE,"Provision";"YTD-Utility",#N/A,TRUE,"Prov Utility";"YTD-NonUtility",#N/A,TRUE,"Prov NonUtility"}</definedName>
    <definedName name="comm">[23]Utah!#REF!</definedName>
    <definedName name="comm_cost">[23]Utah!#REF!</definedName>
    <definedName name="Comn">[20]Inputs!$K$21</definedName>
    <definedName name="COMP" localSheetId="8">#REF!</definedName>
    <definedName name="COMP">#REF!</definedName>
    <definedName name="COMPACTUAL" localSheetId="8">#REF!</definedName>
    <definedName name="COMPACTUAL">#REF!</definedName>
    <definedName name="COMPT" localSheetId="8">#REF!</definedName>
    <definedName name="COMPT">#REF!</definedName>
    <definedName name="COMPWEATHER">#REF!</definedName>
    <definedName name="CONTRACTDATA" localSheetId="8">[32]MarketData!#REF!</definedName>
    <definedName name="CONTRACTDATA">[32]MarketData!#REF!</definedName>
    <definedName name="Contracted_HLH">'[24]GRID Contracted Reserves (HLH)'!$B$6:$DQ$100</definedName>
    <definedName name="Contracted_HLH_Date">'[24]GRID Contracted Reserves (HLH)'!$B$5:$DQ$5</definedName>
    <definedName name="Contracted_HLH_Name">'[24]GRID Contracted Reserves (HLH)'!$A$6:$A$100</definedName>
    <definedName name="Contracted_LLH">'[24]GRID Contracted Reserves (LLH)'!$B$6:$DQ$100</definedName>
    <definedName name="Contracted_LLH_Date">'[24]GRID Contracted Reserves (LLH)'!$B$5:$DQ$5</definedName>
    <definedName name="Contracted_LLH_Name">'[24]GRID Contracted Reserves (LLH)'!$A$6:$A$100</definedName>
    <definedName name="contractsymbol">[30]Futures!$B$2:$B$500</definedName>
    <definedName name="ContractTypeDol">'[33]Check Dollars'!$R$258:$S$643</definedName>
    <definedName name="ContractTypeMWh">'[33]Check MWh'!$R$258:$S$643</definedName>
    <definedName name="Controls2013">[34]Controls2013!$A$8:$AP$762</definedName>
    <definedName name="Conversion">[35]Conversion!$A$2:$E$1253</definedName>
    <definedName name="copy" localSheetId="8" hidden="1">#REF!</definedName>
    <definedName name="copy" hidden="1">#REF!</definedName>
    <definedName name="Corporate_Final_Result" localSheetId="8">#REF!</definedName>
    <definedName name="Corporate_Final_Result">#REF!</definedName>
    <definedName name="COSFacVal">[14]Inputs!$W$11</definedName>
    <definedName name="Cost" localSheetId="8">'[27]Base NPC'!#REF!</definedName>
    <definedName name="Cost">'[27]Base NPC'!#REF!</definedName>
    <definedName name="COUNTER" localSheetId="8">#REF!</definedName>
    <definedName name="COUNTER">#REF!</definedName>
    <definedName name="Craig_1">[4]YearlyOEA!$B$70:$K$72</definedName>
    <definedName name="Craig_2">[4]YearlyOEA!$B$80:$K$82</definedName>
    <definedName name="CurrDiscDate">[36]Input!$C$5</definedName>
    <definedName name="CustNames">[37]Codes!$F$1:$H$121</definedName>
    <definedName name="Cwvu.GREY_ALL." localSheetId="8" hidden="1">#REF!</definedName>
    <definedName name="Cwvu.GREY_ALL." hidden="1">#REF!</definedName>
    <definedName name="d" localSheetId="8">#REF!</definedName>
    <definedName name="d">#REF!</definedName>
    <definedName name="D_TWKSHT" localSheetId="8">#REF!</definedName>
    <definedName name="D_TWKSHT">#REF!</definedName>
    <definedName name="dana" localSheetId="8" hidden="1">{#N/A,#N/A,FALSE,"Summary EPS";#N/A,#N/A,FALSE,"1st Qtr Electric";#N/A,#N/A,FALSE,"1st Qtr Australia";#N/A,#N/A,FALSE,"1st Qtr Telecom";#N/A,#N/A,FALSE,"1st QTR Other"}</definedName>
    <definedName name="dana" hidden="1">{#N/A,#N/A,FALSE,"Summary EPS";#N/A,#N/A,FALSE,"1st Qtr Electric";#N/A,#N/A,FALSE,"1st Qtr Australia";#N/A,#N/A,FALSE,"1st Qtr Telecom";#N/A,#N/A,FALSE,"1st QTR Other"}</definedName>
    <definedName name="dana1" localSheetId="8" hidden="1">{#N/A,#N/A,FALSE,"Summary 1";#N/A,#N/A,FALSE,"Domestic";#N/A,#N/A,FALSE,"Australia";#N/A,#N/A,FALSE,"Other"}</definedName>
    <definedName name="dana1" hidden="1">{#N/A,#N/A,FALSE,"Summary 1";#N/A,#N/A,FALSE,"Domestic";#N/A,#N/A,FALSE,"Australia";#N/A,#N/A,FALSE,"Other"}</definedName>
    <definedName name="DATA1">#REF!</definedName>
    <definedName name="DATA10">#REF!</definedName>
    <definedName name="DATA11">#REF!</definedName>
    <definedName name="DATA12">#REF!</definedName>
    <definedName name="DATA13">#REF!</definedName>
    <definedName name="DATA14">#REF!</definedName>
    <definedName name="DATA15">#REF!</definedName>
    <definedName name="DATA16">#REF!</definedName>
    <definedName name="DATA17">#REF!</definedName>
    <definedName name="DATA18">#REF!</definedName>
    <definedName name="DATA19">#REF!</definedName>
    <definedName name="DATA2">#REF!</definedName>
    <definedName name="DATA20">#REF!</definedName>
    <definedName name="DATA24">'[38]Payroll detail report 7-31-21'!#REF!</definedName>
    <definedName name="DATA25" localSheetId="8">#REF!</definedName>
    <definedName name="DATA25">#REF!</definedName>
    <definedName name="DATA26" localSheetId="8">#REF!</definedName>
    <definedName name="DATA26">#REF!</definedName>
    <definedName name="DATA27" localSheetId="8">#REF!</definedName>
    <definedName name="DATA27">#REF!</definedName>
    <definedName name="DATA28" localSheetId="8">'[38]Payroll detail report 7-31-21'!#REF!</definedName>
    <definedName name="DATA28">'[38]Payroll detail report 7-31-21'!#REF!</definedName>
    <definedName name="DATA3" localSheetId="8">#REF!</definedName>
    <definedName name="DATA3">#REF!</definedName>
    <definedName name="DATA31" localSheetId="8">'[38]Payroll detail report 7-31-21'!#REF!</definedName>
    <definedName name="DATA31">'[38]Payroll detail report 7-31-21'!#REF!</definedName>
    <definedName name="DATA32" localSheetId="8">'[38]Payroll detail report 7-31-21'!#REF!</definedName>
    <definedName name="DATA32">'[38]Payroll detail report 7-31-21'!#REF!</definedName>
    <definedName name="DATA33" localSheetId="8">'[38]Payroll detail report 7-31-21'!#REF!</definedName>
    <definedName name="DATA33">'[38]Payroll detail report 7-31-21'!#REF!</definedName>
    <definedName name="DATA38" localSheetId="8">'[38]Payroll detail report 7-31-21'!#REF!</definedName>
    <definedName name="DATA38">'[38]Payroll detail report 7-31-21'!#REF!</definedName>
    <definedName name="DATA4" localSheetId="8">#REF!</definedName>
    <definedName name="DATA4">#REF!</definedName>
    <definedName name="DATA5" localSheetId="8">#REF!</definedName>
    <definedName name="DATA5">#REF!</definedName>
    <definedName name="DATA6" localSheetId="8">#REF!</definedName>
    <definedName name="DATA6">#REF!</definedName>
    <definedName name="DATA7">#REF!</definedName>
    <definedName name="DATA8">#REF!</definedName>
    <definedName name="DATA9">#REF!</definedName>
    <definedName name="_xlnm.Database">'[39]FIXED PHY prior to BOM'!$A$1:$H$847</definedName>
    <definedName name="DataCheck">'[27]Base NPC'!#REF!</definedName>
    <definedName name="DataCheck_Base" localSheetId="8">#REF!</definedName>
    <definedName name="DataCheck_Base">#REF!</definedName>
    <definedName name="DataCheck_Delta" localSheetId="8">#REF!</definedName>
    <definedName name="DataCheck_Delta">#REF!</definedName>
    <definedName name="DATE" localSheetId="8">[40]Jan!#REF!</definedName>
    <definedName name="DATE">[40]Jan!#REF!</definedName>
    <definedName name="dateTable">'[24]on off peak hours'!$C$15:$IT$15</definedName>
    <definedName name="DaysAndWeeks" localSheetId="8">{0,1,2,3,4,5,6} + {0;1;2;3;4;5}*7</definedName>
    <definedName name="DaysAndWeeks">{0,1,2,3,4,5,6} + {0;1;2;3;4;5}*7</definedName>
    <definedName name="daysMonth">'[24]on off peak hours'!$C$3:$IT$3</definedName>
    <definedName name="debt">[23]Utah!#REF!</definedName>
    <definedName name="Debt_">[20]Inputs!$K$19</definedName>
    <definedName name="debt_cost" localSheetId="8">[23]Utah!#REF!</definedName>
    <definedName name="debt_cost">[23]Utah!#REF!</definedName>
    <definedName name="DebtCost" localSheetId="8">#REF!</definedName>
    <definedName name="DebtCost">#REF!</definedName>
    <definedName name="DEC" localSheetId="8">[1]Jan!#REF!</definedName>
    <definedName name="DEC">[1]Jan!#REF!</definedName>
    <definedName name="dec2001_claims" localSheetId="8">#REF!</definedName>
    <definedName name="dec2001_claims">#REF!</definedName>
    <definedName name="dec2002_claims" localSheetId="8">#REF!</definedName>
    <definedName name="dec2002_claims">#REF!</definedName>
    <definedName name="dec2003_claims" localSheetId="8">#REF!</definedName>
    <definedName name="dec2003_claims">#REF!</definedName>
    <definedName name="dec2004_claims">#REF!</definedName>
    <definedName name="dec2005_claims">#REF!</definedName>
    <definedName name="dec2006_claims">#REF!</definedName>
    <definedName name="DECT">#REF!</definedName>
    <definedName name="DELETE01" localSheetId="8" hidden="1">{#N/A,#N/A,FALSE,"Coversheet";#N/A,#N/A,FALSE,"QA"}</definedName>
    <definedName name="DELETE01" hidden="1">{#N/A,#N/A,FALSE,"Coversheet";#N/A,#N/A,FALSE,"QA"}</definedName>
    <definedName name="DELETE02" localSheetId="8" hidden="1">{#N/A,#N/A,FALSE,"Schedule F";#N/A,#N/A,FALSE,"Schedule G"}</definedName>
    <definedName name="DELETE02" hidden="1">{#N/A,#N/A,FALSE,"Schedule F";#N/A,#N/A,FALSE,"Schedule G"}</definedName>
    <definedName name="Delete06" localSheetId="8" hidden="1">{#N/A,#N/A,FALSE,"Coversheet";#N/A,#N/A,FALSE,"QA"}</definedName>
    <definedName name="Delete06" hidden="1">{#N/A,#N/A,FALSE,"Coversheet";#N/A,#N/A,FALSE,"QA"}</definedName>
    <definedName name="Delete09" localSheetId="8" hidden="1">{#N/A,#N/A,FALSE,"Coversheet";#N/A,#N/A,FALSE,"QA"}</definedName>
    <definedName name="Delete09" hidden="1">{#N/A,#N/A,FALSE,"Coversheet";#N/A,#N/A,FALSE,"QA"}</definedName>
    <definedName name="Delete1" localSheetId="8" hidden="1">{#N/A,#N/A,FALSE,"Coversheet";#N/A,#N/A,FALSE,"QA"}</definedName>
    <definedName name="Delete1" hidden="1">{#N/A,#N/A,FALSE,"Coversheet";#N/A,#N/A,FALSE,"QA"}</definedName>
    <definedName name="Delete10" localSheetId="8" hidden="1">{#N/A,#N/A,FALSE,"Schedule F";#N/A,#N/A,FALSE,"Schedule G"}</definedName>
    <definedName name="Delete10" hidden="1">{#N/A,#N/A,FALSE,"Schedule F";#N/A,#N/A,FALSE,"Schedule G"}</definedName>
    <definedName name="Delete21" localSheetId="8" hidden="1">{#N/A,#N/A,FALSE,"Coversheet";#N/A,#N/A,FALSE,"QA"}</definedName>
    <definedName name="Delete21" hidden="1">{#N/A,#N/A,FALSE,"Coversheet";#N/A,#N/A,FALSE,"QA"}</definedName>
    <definedName name="Demand">[16]Inputs!$D$8</definedName>
    <definedName name="Demand_Dollar">'[24]Demand Dollars'!$B$5:$DQ$1005</definedName>
    <definedName name="Demand_Dollar_Date">'[24]Demand Dollars'!$B$4:$DQ$4</definedName>
    <definedName name="Demand_Dollar_Name">'[24]Demand Dollars'!$A$5:$A$1005</definedName>
    <definedName name="Demand2">[15]Inputs!$D$10</definedName>
    <definedName name="DENTAL" localSheetId="8">#REF!</definedName>
    <definedName name="DENTAL">#REF!</definedName>
    <definedName name="DeprAcctCheck" localSheetId="8">#REF!</definedName>
    <definedName name="DeprAcctCheck">#REF!</definedName>
    <definedName name="DeprAdjCheck" localSheetId="8">#REF!</definedName>
    <definedName name="DeprAdjCheck">#REF!</definedName>
    <definedName name="DEPRAdjNumber">#REF!</definedName>
    <definedName name="DeprAdjNumberPaste">#REF!</definedName>
    <definedName name="DeprAdjSortData">#REF!</definedName>
    <definedName name="DeprAdjSortOrder">#REF!</definedName>
    <definedName name="DeprateTransmissionJune2013">[34]TransmissionJune2013!$A$1:$S$11</definedName>
    <definedName name="DeprFactorCheck" localSheetId="8">#REF!</definedName>
    <definedName name="DeprFactorCheck">#REF!</definedName>
    <definedName name="DeprNumberSort" localSheetId="8">#REF!</definedName>
    <definedName name="DeprNumberSort">#REF!</definedName>
    <definedName name="DeprTypeCheck" localSheetId="8">#REF!</definedName>
    <definedName name="DeprTypeCheck">#REF!</definedName>
    <definedName name="DeRated_Avail_HLH">#REF!</definedName>
    <definedName name="DeRated_Avail_HLH_Date">#REF!</definedName>
    <definedName name="DeRated_Avail_HLH_Name">#REF!</definedName>
    <definedName name="DeRated_Avail_LLH">#REF!</definedName>
    <definedName name="DeRated_Avail_LLH_Date">#REF!</definedName>
    <definedName name="DeRated_Avail_LLH_Name">#REF!</definedName>
    <definedName name="Detail">'[41]FY''s Detail'!$A$6:$J$484</definedName>
    <definedName name="DetailStart" localSheetId="8">#REF!</definedName>
    <definedName name="DetailStart">#REF!</definedName>
    <definedName name="dfd" localSheetId="8" hidden="1">{#N/A,#N/A,FALSE,"CHECKREQ"}</definedName>
    <definedName name="dfd" hidden="1">{#N/A,#N/A,FALSE,"CHECKREQ"}</definedName>
    <definedName name="dfdfdfd" localSheetId="8" hidden="1">{#N/A,#N/A,FALSE,"CHECKREQ"}</definedName>
    <definedName name="dfdfdfd" hidden="1">{#N/A,#N/A,FALSE,"CHECKREQ"}</definedName>
    <definedName name="DFIT" localSheetId="8" hidden="1">{#N/A,#N/A,FALSE,"Coversheet";#N/A,#N/A,FALSE,"QA"}</definedName>
    <definedName name="DFIT" hidden="1">{#N/A,#N/A,FALSE,"Coversheet";#N/A,#N/A,FALSE,"QA"}</definedName>
    <definedName name="Directory">#REF!</definedName>
    <definedName name="Dis">[14]FuncStudy!$Y$90</definedName>
    <definedName name="DiscBOY">[36]Input!$B$6</definedName>
    <definedName name="DiscEOY">[36]Input!$C$6</definedName>
    <definedName name="Disclosure">[42]Inputs!$B$10</definedName>
    <definedName name="Discount">'[43]Consolidated Revenue Req'!$C$7</definedName>
    <definedName name="discsens3">'[44]Liabilities-roll &amp; load-North'!$D$34</definedName>
    <definedName name="DisFac">'[15]Functional Dist Factor Table'!$A$11:$G$25</definedName>
    <definedName name="DispatchSum">"GRID Thermal Generation!R2C1:R4C2"</definedName>
    <definedName name="Dist_factor">#REF!</definedName>
    <definedName name="DistPeakMethod">[18]Inputs!#REF!</definedName>
    <definedName name="DJ_1">[4]YearlyOEA!$B$93:$K$95</definedName>
    <definedName name="DJ_2">[4]YearlyOEA!$B$103:$K$105</definedName>
    <definedName name="DJ_3">[4]YearlyOEA!$B$113:$K$115</definedName>
    <definedName name="DJ_4">[4]YearlyOEA!$B$123:$K$125</definedName>
    <definedName name="Dollars_Wheeling">'[45]Exhibit 1'!#REF!</definedName>
    <definedName name="dsd" localSheetId="8" hidden="1">[6]Inputs!#REF!</definedName>
    <definedName name="dsd" hidden="1">[6]Inputs!#REF!</definedName>
    <definedName name="DUDE" localSheetId="8" hidden="1">#REF!</definedName>
    <definedName name="DUDE" hidden="1">#REF!</definedName>
    <definedName name="Dynamic_CaseDesc" localSheetId="8">OFFSET([26]Tbl_IRPCases!#REF!,0,0,COUNTA([26]Tbl_IRPCases!$A:$A)-1,COUNTA([26]Tbl_IRPCases!$4:$4))</definedName>
    <definedName name="Dynamic_CaseDesc">OFFSET([26]Tbl_IRPCases!#REF!,0,0,COUNTA([26]Tbl_IRPCases!$A:$A)-1,COUNTA([26]Tbl_IRPCases!$4:$4))</definedName>
    <definedName name="Dynamic_StudyTable">OFFSET([26]MiscTables!$L$3,0,0,COUNTA([26]MiscTables!$L:$L),3)</definedName>
    <definedName name="DynamicCEMbyUNIT">OFFSET('[26]CEM Data'!$M$1,0,0,COUNTA('[26]CEM Data'!$A:$A),3)</definedName>
    <definedName name="DynamicCEMData">OFFSET('[26]CEM Data'!$A$1,0,0,COUNTA('[26]CEM Data'!$A:$A),COUNTA('[26]CEM Data'!$1:$1))</definedName>
    <definedName name="e" localSheetId="8">#REF!</definedName>
    <definedName name="e">#REF!</definedName>
    <definedName name="ECDQF_Exp" localSheetId="8">#REF!</definedName>
    <definedName name="ECDQF_Exp">#REF!</definedName>
    <definedName name="ECDQF_MWh">#REF!</definedName>
    <definedName name="ee" localSheetId="8" hidden="1">{#N/A,#N/A,FALSE,"Month ";#N/A,#N/A,FALSE,"YTD";#N/A,#N/A,FALSE,"12 mo ended"}</definedName>
    <definedName name="ee" hidden="1">{#N/A,#N/A,FALSE,"Month ";#N/A,#N/A,FALSE,"YTD";#N/A,#N/A,FALSE,"12 mo ended"}</definedName>
    <definedName name="EffectiveTaxRate">#REF!</definedName>
    <definedName name="Electric_Prices_HLH">'[24]GRID Prices (HLH)'!$B$5:$DQ$30</definedName>
    <definedName name="Electric_Prices_HLH_Date">'[24]GRID Prices (HLH)'!$B$4:$DQ$4</definedName>
    <definedName name="Electric_Prices_HLH_Name">'[24]GRID Prices (HLH)'!$A$5:$A$30</definedName>
    <definedName name="Electric_Prices_LLH">'[24]GRID Prices (LLH)'!$B$5:$DQ$30</definedName>
    <definedName name="Electric_Prices_LLH_Date">'[24]GRID Prices (LLH)'!$B$4:$DQ$4</definedName>
    <definedName name="Electric_Prices_LLH_Name">'[24]GRID Prices (LLH)'!$A$5:$A$30</definedName>
    <definedName name="EmbeddedCapCost" localSheetId="8">#REF!</definedName>
    <definedName name="EmbeddedCapCost">#REF!</definedName>
    <definedName name="Emergency_Dol" localSheetId="8">#REF!</definedName>
    <definedName name="Emergency_Dol">#REF!</definedName>
    <definedName name="Emergency_Dol_Date" localSheetId="8">#REF!</definedName>
    <definedName name="Emergency_Dol_Date">#REF!</definedName>
    <definedName name="Emergency_Dol_Name">#REF!</definedName>
    <definedName name="Emergency_MWh">#REF!</definedName>
    <definedName name="Emergency_MWh_Date">#REF!</definedName>
    <definedName name="Emergency_MWh_Date_LLH">#REF!</definedName>
    <definedName name="Emergency_MWh_LLH">#REF!</definedName>
    <definedName name="Emergency_MWh_Name">#REF!</definedName>
    <definedName name="Emergency_MWh_Name_LLH">#REF!</definedName>
    <definedName name="End_month">#REF!</definedName>
    <definedName name="energy" localSheetId="8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ergy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ergystub" localSheetId="8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ergystub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gy">[16]Inputs!$D$9</definedName>
    <definedName name="enrgy" localSheetId="8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stub" localSheetId="8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stub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rror" localSheetId="8" hidden="1">{#N/A,#N/A,FALSE,"Coversheet";#N/A,#N/A,FALSE,"QA"}</definedName>
    <definedName name="error" hidden="1">{#N/A,#N/A,FALSE,"Coversheet";#N/A,#N/A,FALSE,"QA"}</definedName>
    <definedName name="ert" hidden="1">#REF!</definedName>
    <definedName name="Estimate" localSheetId="8" hidden="1">{#N/A,#N/A,FALSE,"Summ";#N/A,#N/A,FALSE,"General"}</definedName>
    <definedName name="Estimate" hidden="1">{#N/A,#N/A,FALSE,"Summ";#N/A,#N/A,FALSE,"General"}</definedName>
    <definedName name="ex" localSheetId="8" hidden="1">{#N/A,#N/A,FALSE,"Summ";#N/A,#N/A,FALSE,"General"}</definedName>
    <definedName name="ex" hidden="1">{#N/A,#N/A,FALSE,"Summ";#N/A,#N/A,FALSE,"General"}</definedName>
    <definedName name="Exchange_Rates___Bloomberg">[30]MarketData!$J$1</definedName>
    <definedName name="ExchangeMWh">'[27]Base NPC'!#REF!</definedName>
    <definedName name="extra2" localSheetId="8" hidden="1">{#N/A,#N/A,FALSE,"Loans";#N/A,#N/A,FALSE,"Program Costs";#N/A,#N/A,FALSE,"Measures";#N/A,#N/A,FALSE,"Net Lost Rev";#N/A,#N/A,FALSE,"Incentive"}</definedName>
    <definedName name="extra2" hidden="1">{#N/A,#N/A,FALSE,"Loans";#N/A,#N/A,FALSE,"Program Costs";#N/A,#N/A,FALSE,"Measures";#N/A,#N/A,FALSE,"Net Lost Rev";#N/A,#N/A,FALSE,"Incentive"}</definedName>
    <definedName name="extra3" localSheetId="8" hidden="1">{#N/A,#N/A,FALSE,"Loans";#N/A,#N/A,FALSE,"Program Costs";#N/A,#N/A,FALSE,"Measures";#N/A,#N/A,FALSE,"Net Lost Rev";#N/A,#N/A,FALSE,"Incentive"}</definedName>
    <definedName name="extra3" hidden="1">{#N/A,#N/A,FALSE,"Loans";#N/A,#N/A,FALSE,"Program Costs";#N/A,#N/A,FALSE,"Measures";#N/A,#N/A,FALSE,"Net Lost Rev";#N/A,#N/A,FALSE,"Incentive"}</definedName>
    <definedName name="extra4" localSheetId="8" hidden="1">{#N/A,#N/A,FALSE,"Loans";#N/A,#N/A,FALSE,"Program Costs";#N/A,#N/A,FALSE,"Measures";#N/A,#N/A,FALSE,"Net Lost Rev";#N/A,#N/A,FALSE,"Incentive"}</definedName>
    <definedName name="extra4" hidden="1">{#N/A,#N/A,FALSE,"Loans";#N/A,#N/A,FALSE,"Program Costs";#N/A,#N/A,FALSE,"Measures";#N/A,#N/A,FALSE,"Net Lost Rev";#N/A,#N/A,FALSE,"Incentive"}</definedName>
    <definedName name="extra5" localSheetId="8" hidden="1">{#N/A,#N/A,FALSE,"Loans";#N/A,#N/A,FALSE,"Program Costs";#N/A,#N/A,FALSE,"Measures";#N/A,#N/A,FALSE,"Net Lost Rev";#N/A,#N/A,FALSE,"Incentive"}</definedName>
    <definedName name="extra5" hidden="1">{#N/A,#N/A,FALSE,"Loans";#N/A,#N/A,FALSE,"Program Costs";#N/A,#N/A,FALSE,"Measures";#N/A,#N/A,FALSE,"Net Lost Rev";#N/A,#N/A,FALSE,"Incentive"}</definedName>
    <definedName name="ExtractDates">#REF!</definedName>
    <definedName name="f" localSheetId="8">#REF!</definedName>
    <definedName name="f">#REF!</definedName>
    <definedName name="f101top">#REF!</definedName>
    <definedName name="f104top">#REF!</definedName>
    <definedName name="f138top">#REF!</definedName>
    <definedName name="f140top">#REF!</definedName>
    <definedName name="Factor" localSheetId="8">'[27]Base NPC'!#REF!</definedName>
    <definedName name="Factor">'[27]Base NPC'!#REF!</definedName>
    <definedName name="Factorck">'[15]COS Factor Table'!$P$15:$P$121</definedName>
    <definedName name="FactorMethod">[22]Variables!$AB$2</definedName>
    <definedName name="FactorType">[19]Variables!$AK$2:$AL$12</definedName>
    <definedName name="FACTP" localSheetId="8">#REF!</definedName>
    <definedName name="FACTP">#REF!</definedName>
    <definedName name="FactSum">'[15]COS Factor Table'!$A$14:$Y$121</definedName>
    <definedName name="fdasfdas" localSheetId="8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asfdas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f" localSheetId="8" hidden="1">{#N/A,#N/A,FALSE,"CHECKREQ"}</definedName>
    <definedName name="fdf" hidden="1">{#N/A,#N/A,FALSE,"CHECKREQ"}</definedName>
    <definedName name="fdgfas" hidden="1">#REF!</definedName>
    <definedName name="fdsa" localSheetId="8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fdasfdsa" localSheetId="8" hidden="1">{#N/A,#N/A,FALSE,"Month ";#N/A,#N/A,FALSE,"YTD";#N/A,#N/A,FALSE,"12 mo ended"}</definedName>
    <definedName name="fdsafdasfdsa" hidden="1">{#N/A,#N/A,FALSE,"Month ";#N/A,#N/A,FALSE,"YTD";#N/A,#N/A,FALSE,"12 mo ended"}</definedName>
    <definedName name="FEB">[1]Jan!#REF!</definedName>
    <definedName name="feb2001_claims">#REF!</definedName>
    <definedName name="feb2002_claims">#REF!</definedName>
    <definedName name="feb2003_claims">#REF!</definedName>
    <definedName name="feb2004_claims">#REF!</definedName>
    <definedName name="feb2005_claims">#REF!</definedName>
    <definedName name="feb2006_claims">#REF!</definedName>
    <definedName name="feb2007_claims">#REF!</definedName>
    <definedName name="FEBT">#REF!</definedName>
    <definedName name="Fed_Funds___Bloomberg">[30]MarketData!$A$14</definedName>
    <definedName name="FedTax">[23]Utah!#REF!</definedName>
    <definedName name="ffff" localSheetId="8" hidden="1">{#N/A,#N/A,FALSE,"Coversheet";#N/A,#N/A,FALSE,"QA"}</definedName>
    <definedName name="ffff" hidden="1">{#N/A,#N/A,FALSE,"Coversheet";#N/A,#N/A,FALSE,"QA"}</definedName>
    <definedName name="fffgf" localSheetId="8" hidden="1">{#N/A,#N/A,FALSE,"Coversheet";#N/A,#N/A,FALSE,"QA"}</definedName>
    <definedName name="fffgf" hidden="1">{#N/A,#N/A,FALSE,"Coversheet";#N/A,#N/A,FALSE,"QA"}</definedName>
    <definedName name="fhfjhke" localSheetId="8" hidden="1">{0,#N/A,TRUE,0;0,#N/A,TRUE,0;0,#N/A,TRUE,0;0,#N/A,TRUE,0;0,#N/A,TRUE,0;0,#N/A,TRUE,0;0,#N/A,TRUE,0;0,#N/A,TRUE,0}</definedName>
    <definedName name="fhfjhke" hidden="1">{0,#N/A,TRUE,0;0,#N/A,TRUE,0;0,#N/A,TRUE,0;0,#N/A,TRUE,0;0,#N/A,TRUE,0;0,#N/A,TRUE,0;0,#N/A,TRUE,0;0,#N/A,TRUE,0}</definedName>
    <definedName name="finalpassnorth">'[44]Liabilities - Input - North'!$C$6</definedName>
    <definedName name="FIT" localSheetId="8">#REF!</definedName>
    <definedName name="FIT">#REF!</definedName>
    <definedName name="fjljelj" localSheetId="8" hidden="1">{0,#N/A,TRUE,0;0,#N/A,TRUE,0;0,#N/A,TRUE,0;0,#N/A,TRUE,0;0,#N/A,TRUE,0;0,#N/A,TRUE,0;0,#N/A,TRUE,0;0,#N/A,TRUE,0}</definedName>
    <definedName name="fjljelj" hidden="1">{0,#N/A,TRUE,0;0,#N/A,TRUE,0;0,#N/A,TRUE,0;0,#N/A,TRUE,0;0,#N/A,TRUE,0;0,#N/A,TRUE,0;0,#N/A,TRUE,0;0,#N/A,TRUE,0}</definedName>
    <definedName name="Flat.Ask">#REF!</definedName>
    <definedName name="Flat.Bid">#REF!</definedName>
    <definedName name="FlatMonth">#REF!</definedName>
    <definedName name="foo" localSheetId="8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stub" localSheetId="8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stub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ranchiseTax">#REF!</definedName>
    <definedName name="friend" localSheetId="8" hidden="1">{"PRINT",#N/A,TRUE,"APPA";"PRINT",#N/A,TRUE,"APS";"PRINT",#N/A,TRUE,"BHPL";"PRINT",#N/A,TRUE,"BHPL2";"PRINT",#N/A,TRUE,"CDWR";"PRINT",#N/A,TRUE,"EWEB";"PRINT",#N/A,TRUE,"LADWP";"PRINT",#N/A,TRUE,"NEVBASE"}</definedName>
    <definedName name="friend" hidden="1">{"PRINT",#N/A,TRUE,"APPA";"PRINT",#N/A,TRUE,"APS";"PRINT",#N/A,TRUE,"BHPL";"PRINT",#N/A,TRUE,"BHPL2";"PRINT",#N/A,TRUE,"CDWR";"PRINT",#N/A,TRUE,"EWEB";"PRINT",#N/A,TRUE,"LADWP";"PRINT",#N/A,TRUE,"NEVBASE"}</definedName>
    <definedName name="FSA">#REF!</definedName>
    <definedName name="Func">'[15]Functional Factor Table'!$A$9:$H$79</definedName>
    <definedName name="Func_Ftrs" localSheetId="8">#REF!</definedName>
    <definedName name="Func_Ftrs">#REF!</definedName>
    <definedName name="Func_GTD_Percents" localSheetId="8">#REF!</definedName>
    <definedName name="Func_GTD_Percents">#REF!</definedName>
    <definedName name="Func_MC" localSheetId="8">#REF!</definedName>
    <definedName name="Func_MC">#REF!</definedName>
    <definedName name="Func_Percents">#REF!</definedName>
    <definedName name="Func_Rev_Req1">#REF!</definedName>
    <definedName name="Func_Rev_Req2">#REF!</definedName>
    <definedName name="Func_Revenue">#REF!</definedName>
    <definedName name="Function">'[15]Functional Study'!$AG$251</definedName>
    <definedName name="FY" localSheetId="8">#REF!</definedName>
    <definedName name="FY">#REF!</definedName>
    <definedName name="g" localSheetId="8">#REF!</definedName>
    <definedName name="g">#REF!</definedName>
    <definedName name="Gadsby_1">[4]YearlyOEA!$B$128:$K$128</definedName>
    <definedName name="Gadsby_2">[4]YearlyOEA!$B$129:$K$129</definedName>
    <definedName name="Gadsby_3">[4]YearlyOEA!$B$130:$K$130</definedName>
    <definedName name="Gadsby_4">[4]YearlyOEA!$B$131:$K$131</definedName>
    <definedName name="Gadsby_5">[4]YearlyOEA!$B$132:$K$132</definedName>
    <definedName name="Gadsby_6">[4]YearlyOEA!$B$133:$K$133</definedName>
    <definedName name="Gas_Forward_Price_Curve_copy_Instructions_List">'[32]Main Page'!#REF!</definedName>
    <definedName name="gassummarytable" localSheetId="8">#REF!</definedName>
    <definedName name="gassummarytable">#REF!</definedName>
    <definedName name="GREATER10MW" localSheetId="8">#REF!</definedName>
    <definedName name="GREATER10MW">#REF!</definedName>
    <definedName name="GTD_Percents" localSheetId="8">#REF!</definedName>
    <definedName name="GTD_Percents">#REF!</definedName>
    <definedName name="GWI_Annualized">#REF!</definedName>
    <definedName name="GWI_Proforma">#REF!</definedName>
    <definedName name="h">#REF!</definedName>
    <definedName name="Hayden_1">[4]YearlyOEA!$B$139:$K$141</definedName>
    <definedName name="Hayden_2">[4]YearlyOEA!$B$149:$K$151</definedName>
    <definedName name="HEADER">#N/A</definedName>
    <definedName name="HEIGHT">#REF!</definedName>
    <definedName name="helllo" localSheetId="8" hidden="1">{#N/A,#N/A,FALSE,"Pg 6b CustCount_Gas";#N/A,#N/A,FALSE,"QA";#N/A,#N/A,FALSE,"Report";#N/A,#N/A,FALSE,"forecast"}</definedName>
    <definedName name="helllo" hidden="1">{#N/A,#N/A,FALSE,"Pg 6b CustCount_Gas";#N/A,#N/A,FALSE,"QA";#N/A,#N/A,FALSE,"Report";#N/A,#N/A,FALSE,"forecast"}</definedName>
    <definedName name="Hello" localSheetId="8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Hello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HELP" localSheetId="8" hidden="1">{#N/A,#N/A,FALSE,"Coversheet";#N/A,#N/A,FALSE,"QA"}</definedName>
    <definedName name="HELP" hidden="1">{#N/A,#N/A,FALSE,"Coversheet";#N/A,#N/A,FALSE,"QA"}</definedName>
    <definedName name="HenryHub___Nymex">[32]MarketData!#REF!</definedName>
    <definedName name="Herm_Date" localSheetId="8">#REF!</definedName>
    <definedName name="Herm_Date">#REF!</definedName>
    <definedName name="Herm_Var_OM" localSheetId="8">#REF!</definedName>
    <definedName name="Herm_Var_OM">#REF!</definedName>
    <definedName name="Hermiston_1">[4]YearlyOEA!$B$159:$K$161</definedName>
    <definedName name="Hermiston_2">[4]YearlyOEA!$B$169:$K$171</definedName>
    <definedName name="Hide_Rows">#REF!</definedName>
    <definedName name="Hide_Rows_Recon">#REF!</definedName>
    <definedName name="High_Plan" localSheetId="8">#REF!</definedName>
    <definedName name="High_Plan">#REF!</definedName>
    <definedName name="Hist_Den">'[46]Historical Dental'!$A$4:$Z$72</definedName>
    <definedName name="Hist_Den_Mos">'[46]Historical Dental'!$A$4:$Z$4</definedName>
    <definedName name="Hist_FSA">'[46]Historical FSA'!$A$1:$Z$81</definedName>
    <definedName name="Hist_FSA_Mos">'[46]Historical FSA'!$4:$4</definedName>
    <definedName name="Hist_Med">'[46]Historical Medical-BH (UHC)'!$A$4:$Z$89</definedName>
    <definedName name="Hist_Med_Mos">'[46]Historical Medical-BH (UHC)'!$A$4:$Z$4</definedName>
    <definedName name="Hist_MH">'[46]Historical MMH-EAP'!$A$4:$Z$71</definedName>
    <definedName name="Hist_MH_Mos">'[46]Historical MMH-EAP'!$A$4:$Z$4</definedName>
    <definedName name="Hist_Rx">'[46]Historical Rx (Caremark)'!$A$4:$Z$66</definedName>
    <definedName name="Hist_Rx_Mos">'[46]Historical Rx (Caremark)'!$A$4:$Z$4</definedName>
    <definedName name="hj" localSheetId="8" hidden="1">#REF!</definedName>
    <definedName name="hj" hidden="1">#REF!</definedName>
    <definedName name="HLHMonth" localSheetId="8">#REF!</definedName>
    <definedName name="HLHMonth">#REF!</definedName>
    <definedName name="HolidayObserved">'[24]on off peak hours'!$C$21:$IT$21</definedName>
    <definedName name="Holidays">'[24]on off peak hours'!$C$7:$IT$7</definedName>
    <definedName name="Hours5by16">'[24]on off peak hours'!$C$26:$IT$29</definedName>
    <definedName name="HoursHoliday">'[24]on off peak hours'!$C$16:$IT$20</definedName>
    <definedName name="HoursNoHoliday">'[24]on off peak hours'!$C$10:$IT$13</definedName>
    <definedName name="HROptim" localSheetId="8" hidden="1">{#N/A,#N/A,FALSE,"Summary";#N/A,#N/A,FALSE,"SmPlants";#N/A,#N/A,FALSE,"Utah";#N/A,#N/A,FALSE,"Idaho";#N/A,#N/A,FALSE,"Lewis River";#N/A,#N/A,FALSE,"NrthUmpq";#N/A,#N/A,FALSE,"KlamRog"}</definedName>
    <definedName name="HROptim" hidden="1">{#N/A,#N/A,FALSE,"Summary";#N/A,#N/A,FALSE,"SmPlants";#N/A,#N/A,FALSE,"Utah";#N/A,#N/A,FALSE,"Idaho";#N/A,#N/A,FALSE,"Lewis River";#N/A,#N/A,FALSE,"NrthUmpq";#N/A,#N/A,FALSE,"KlamRog"}</definedName>
    <definedName name="HTML_CodePage" hidden="1">1252</definedName>
    <definedName name="HTML_Control" localSheetId="8" hidden="1">{"'Sheet1'!$A$1:$J$121"}</definedName>
    <definedName name="HTML_Control" hidden="1">{"'Sheet1'!$A$1:$J$121"}</definedName>
    <definedName name="HTML_Description" hidden="1">""</definedName>
    <definedName name="HTML_Email" hidden="1">""</definedName>
    <definedName name="HTML_Header" hidden="1">"Sheet1"</definedName>
    <definedName name="HTML_LastUpdate" hidden="1">"10/21/99"</definedName>
    <definedName name="HTML_LineAfter" hidden="1">FALSE</definedName>
    <definedName name="HTML_LineBefore" hidden="1">FALSE</definedName>
    <definedName name="HTML_Name" hidden="1">"Paulette Peoples"</definedName>
    <definedName name="HTML_OBDlg2" hidden="1">TRUE</definedName>
    <definedName name="HTML_OBDlg4" hidden="1">TRUE</definedName>
    <definedName name="HTML_OS" hidden="1">0</definedName>
    <definedName name="HTML_PathFile" hidden="1">"\\Bhincres01\groups\Mkt_Dev\EXECMKTR\RIGS\RigBible\Web NA.htm"</definedName>
    <definedName name="HTML_Title" hidden="1">"Total North America"</definedName>
    <definedName name="HTML1_1" hidden="1">"'[MONET71.xls]Market Hubs by Condition'!$A$1:$F$44"</definedName>
    <definedName name="HTML1_10" hidden="1">"Dave_LeVee"</definedName>
    <definedName name="HTML1_11" hidden="1">1</definedName>
    <definedName name="HTML1_12" hidden="1">"G:\MONET\WEB\FORECAST\hub71.htm"</definedName>
    <definedName name="HTML1_2" hidden="1">1</definedName>
    <definedName name="HTML1_3" hidden="1">"MONET71"</definedName>
    <definedName name="HTML1_4" hidden="1">"Market Hubs by Condition"</definedName>
    <definedName name="HTML1_5" hidden="1">""</definedName>
    <definedName name="HTML1_6" hidden="1">1</definedName>
    <definedName name="HTML1_7" hidden="1">1</definedName>
    <definedName name="HTML1_8" hidden="1">"4/10/96"</definedName>
    <definedName name="HTML1_9" hidden="1">"Resource Forecasting Department"</definedName>
    <definedName name="HTML2_1" hidden="1">"[MONET71.xls]FlatMarginalCost!$A$1:$E$132"</definedName>
    <definedName name="HTML2_10" hidden="1">"Dave_LeVee"</definedName>
    <definedName name="HTML2_11" hidden="1">1</definedName>
    <definedName name="HTML2_12" hidden="1">"G:\MONET\WEB\FORECAST\mc71.htm"</definedName>
    <definedName name="HTML2_2" hidden="1">1</definedName>
    <definedName name="HTML2_3" hidden="1">"MONET71"</definedName>
    <definedName name="HTML2_4" hidden="1">"FlatMarginalCost"</definedName>
    <definedName name="HTML2_5" hidden="1">""</definedName>
    <definedName name="HTML2_6" hidden="1">1</definedName>
    <definedName name="HTML2_7" hidden="1">1</definedName>
    <definedName name="HTML2_8" hidden="1">"4/10/96"</definedName>
    <definedName name="HTML2_9" hidden="1">"Resource Forecasting Department"</definedName>
    <definedName name="HTML3_1" hidden="1">"'[MONET84.XLS]Market Hubs by Condition'!$A$1:$F$36"</definedName>
    <definedName name="HTML3_10" hidden="1">"dave_levee@pgn.com"</definedName>
    <definedName name="HTML3_11" hidden="1">1</definedName>
    <definedName name="HTML3_12" hidden="1">"G:\MONET\WEB\FORECAST\Hub84.htm"</definedName>
    <definedName name="HTML3_2" hidden="1">1</definedName>
    <definedName name="HTML3_3" hidden="1">"MONET84"</definedName>
    <definedName name="HTML3_4" hidden="1">"Market Hubs by Condition"</definedName>
    <definedName name="HTML3_5" hidden="1">""</definedName>
    <definedName name="HTML3_6" hidden="1">1</definedName>
    <definedName name="HTML3_7" hidden="1">1</definedName>
    <definedName name="HTML3_8" hidden="1">"4/15/96"</definedName>
    <definedName name="HTML3_9" hidden="1">"Resource Forecasting Department"</definedName>
    <definedName name="HTML4_1" hidden="1">"[MONET84.XLS]ConditionMarginalCost!$A$1:$E$286"</definedName>
    <definedName name="HTML4_10" hidden="1">"dave_levee@pgn.com"</definedName>
    <definedName name="HTML4_11" hidden="1">1</definedName>
    <definedName name="HTML4_12" hidden="1">"G:\MONET\WEB\FORECAST\mc84.htm"</definedName>
    <definedName name="HTML4_2" hidden="1">1</definedName>
    <definedName name="HTML4_3" hidden="1">"MONET84"</definedName>
    <definedName name="HTML4_4" hidden="1">"ConditionMarginalCost"</definedName>
    <definedName name="HTML4_5" hidden="1">""</definedName>
    <definedName name="HTML4_6" hidden="1">1</definedName>
    <definedName name="HTML4_7" hidden="1">1</definedName>
    <definedName name="HTML4_8" hidden="1">"4/15/96"</definedName>
    <definedName name="HTML4_9" hidden="1">"Resource Forecasting Department"</definedName>
    <definedName name="HTML5_1" hidden="1">"[MONET84.XLS]ConditionMarginalCost!$A$1:$E$177"</definedName>
    <definedName name="HTML5_10" hidden="1">"dave_levee@pgn.com"</definedName>
    <definedName name="HTML5_11" hidden="1">1</definedName>
    <definedName name="HTML5_12" hidden="1">"G:\MONET\WEB\FORECAST\mc84.htm"</definedName>
    <definedName name="HTML5_2" hidden="1">1</definedName>
    <definedName name="HTML5_3" hidden="1">"MONET84"</definedName>
    <definedName name="HTML5_4" hidden="1">"ConditionMarginalCost"</definedName>
    <definedName name="HTML5_5" hidden="1">""</definedName>
    <definedName name="HTML5_6" hidden="1">1</definedName>
    <definedName name="HTML5_7" hidden="1">1</definedName>
    <definedName name="HTML5_8" hidden="1">"4/15/96"</definedName>
    <definedName name="HTML5_9" hidden="1">"Resource Forecasting Department"</definedName>
    <definedName name="HTMLCount" hidden="1">5</definedName>
    <definedName name="Hunter_1">[4]YearlyOEA!$B$179:$K$181</definedName>
    <definedName name="Hunter_2">[4]YearlyOEA!$B$189:$K$191</definedName>
    <definedName name="Hunter_3">[4]YearlyOEA!$B$199:$K$201</definedName>
    <definedName name="Huntington_1">[4]YearlyOEA!$B$209:$K$211</definedName>
    <definedName name="Huntington_2">[4]YearlyOEA!$B$219:$K$221</definedName>
    <definedName name="Hydro_Gen" localSheetId="8">#REF!</definedName>
    <definedName name="Hydro_Gen">#REF!</definedName>
    <definedName name="Hydro_Gen_Date" localSheetId="8">#REF!</definedName>
    <definedName name="Hydro_Gen_Date">#REF!</definedName>
    <definedName name="Hydro_Gen_Date_LLH" localSheetId="8">#REF!</definedName>
    <definedName name="Hydro_Gen_Date_LLH">#REF!</definedName>
    <definedName name="Hydro_Gen_LLH">#REF!</definedName>
    <definedName name="Hydro_Gen_Name">#REF!</definedName>
    <definedName name="Hydro_Gen_Name_LLH">#REF!</definedName>
    <definedName name="Hydro_Unit_Gen">#REF!</definedName>
    <definedName name="Hydro_Unit_Gen_LLH">#REF!</definedName>
    <definedName name="Hydro_Unit_Gen_Name">#REF!</definedName>
    <definedName name="Hydro_Unit_Gen_Name_LLH">#REF!</definedName>
    <definedName name="i">#REF!</definedName>
    <definedName name="ID_0303_RVN_data">#REF!</definedName>
    <definedName name="IDAHOSHR">#REF!</definedName>
    <definedName name="IDAllocMethod">#REF!</definedName>
    <definedName name="IDcontractsRVN">#REF!</definedName>
    <definedName name="IDRateBase">#REF!</definedName>
    <definedName name="income_satement_ytd" localSheetId="8" hidden="1">{#N/A,#N/A,FALSE,"monthly";#N/A,#N/A,FALSE,"year to date";#N/A,#N/A,FALSE,"12_months_IS";#N/A,#N/A,FALSE,"balance sheet";#N/A,#N/A,FALSE,"op_revenues_12m";#N/A,#N/A,FALSE,"op_revenues_ytd";#N/A,#N/A,FALSE,"op_revenues_cm"}</definedName>
    <definedName name="income_satement_ytd" hidden="1">{#N/A,#N/A,FALSE,"monthly";#N/A,#N/A,FALSE,"year to date";#N/A,#N/A,FALSE,"12_months_IS";#N/A,#N/A,FALSE,"balance sheet";#N/A,#N/A,FALSE,"op_revenues_12m";#N/A,#N/A,FALSE,"op_revenues_ytd";#N/A,#N/A,FALSE,"op_revenues_cm"}</definedName>
    <definedName name="IncomeTaxOptVal">[47]Inputs!$Y$11</definedName>
    <definedName name="INDADJ" localSheetId="8">#REF!</definedName>
    <definedName name="INDADJ">#REF!</definedName>
    <definedName name="INPUT" localSheetId="8">[48]Summary!#REF!</definedName>
    <definedName name="INPUT">[48]Summary!#REF!</definedName>
    <definedName name="Instructions" localSheetId="8">#REF!</definedName>
    <definedName name="Instructions">#REF!</definedName>
    <definedName name="Interest_Rates___Bloomberg">[30]MarketData!$A$1</definedName>
    <definedName name="inventory" localSheetId="8" hidden="1">{#N/A,#N/A,FALSE,"Summary";#N/A,#N/A,FALSE,"SmPlants";#N/A,#N/A,FALSE,"Utah";#N/A,#N/A,FALSE,"Idaho";#N/A,#N/A,FALSE,"Lewis River";#N/A,#N/A,FALSE,"NrthUmpq";#N/A,#N/A,FALSE,"KlamRog"}</definedName>
    <definedName name="inventory" hidden="1">{#N/A,#N/A,FALSE,"Summary";#N/A,#N/A,FALSE,"SmPlants";#N/A,#N/A,FALSE,"Utah";#N/A,#N/A,FALSE,"Idaho";#N/A,#N/A,FALSE,"Lewis River";#N/A,#N/A,FALSE,"NrthUmpq";#N/A,#N/A,FALSE,"KlamRog"}</definedName>
    <definedName name="IQ_CH" hidden="1">110000</definedName>
    <definedName name="IQ_CQ" hidden="1">5000</definedName>
    <definedName name="IQ_CY" hidden="1">10000</definedName>
    <definedName name="IQ_DAILY" hidden="1">500000</definedName>
    <definedName name="IQ_DNTM" hidden="1">700000</definedName>
    <definedName name="IQ_EXPENSE_CODE_" hidden="1">"3030739 Celestica"</definedName>
    <definedName name="IQ_FH" hidden="1">100000</definedName>
    <definedName name="IQ_FQ" hidden="1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 hidden="1">1000</definedName>
    <definedName name="IQ_LATESTK" hidden="1">1000</definedName>
    <definedName name="IQ_LATESTQ" hidden="1">500</definedName>
    <definedName name="IQ_LTM" hidden="1">2000</definedName>
    <definedName name="IQ_LTMMONTH" hidden="1">120000</definedName>
    <definedName name="IQ_MONTH" hidden="1">15000</definedName>
    <definedName name="IQ_MTD" hidden="1">800000</definedName>
    <definedName name="IQ_NAMES_REVISION_DATE_" hidden="1">43041.6469791667</definedName>
    <definedName name="IQ_NTM" hidden="1">6000</definedName>
    <definedName name="IQ_QTD" hidden="1">750000</definedName>
    <definedName name="IQ_TODAY" hidden="1">0</definedName>
    <definedName name="IQ_WEEK" hidden="1">50000</definedName>
    <definedName name="IQ_YTD" hidden="1">3000</definedName>
    <definedName name="IQ_YTDMONTH" hidden="1">130000</definedName>
    <definedName name="IRR">#REF!</definedName>
    <definedName name="ISytd" localSheetId="8" hidden="1">{#N/A,#N/A,FALSE,"monthly";#N/A,#N/A,FALSE,"year to date";#N/A,#N/A,FALSE,"12_months_IS";#N/A,#N/A,FALSE,"balance sheet";#N/A,#N/A,FALSE,"op_revenues_12m";#N/A,#N/A,FALSE,"op_revenues_ytd";#N/A,#N/A,FALSE,"op_revenues_cm"}</definedName>
    <definedName name="ISytd" hidden="1">{#N/A,#N/A,FALSE,"monthly";#N/A,#N/A,FALSE,"year to date";#N/A,#N/A,FALSE,"12_months_IS";#N/A,#N/A,FALSE,"balance sheet";#N/A,#N/A,FALSE,"op_revenues_12m";#N/A,#N/A,FALSE,"op_revenues_ytd";#N/A,#N/A,FALSE,"op_revenues_cm"}</definedName>
    <definedName name="Item_Number">"GP Detail"</definedName>
    <definedName name="j">#REF!</definedName>
    <definedName name="JAN" localSheetId="8">[1]Jan!#REF!</definedName>
    <definedName name="JAN">[1]Jan!#REF!</definedName>
    <definedName name="jan2001_claims" localSheetId="8">#REF!</definedName>
    <definedName name="jan2001_claims">#REF!</definedName>
    <definedName name="jan2002_claims" localSheetId="8">#REF!</definedName>
    <definedName name="jan2002_claims">#REF!</definedName>
    <definedName name="jan2003_claims">#REF!</definedName>
    <definedName name="jan2004_claims">#REF!</definedName>
    <definedName name="jan2005_claims">#REF!</definedName>
    <definedName name="jan2006_claims">#REF!</definedName>
    <definedName name="jan2007_claims">#REF!</definedName>
    <definedName name="Jane" localSheetId="8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e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T">#REF!</definedName>
    <definedName name="JB_1">[4]YearlyOEA!$B$229:$K$231</definedName>
    <definedName name="JB_2">[4]YearlyOEA!$B$239:$K$241</definedName>
    <definedName name="JB_3">[4]YearlyOEA!$B$249:$K$251</definedName>
    <definedName name="JB_4">[4]YearlyOEA!$B$259:$K$261</definedName>
    <definedName name="JB_5">[4]YearlyOEA!$B$320:$K$320</definedName>
    <definedName name="JETSET">'[29]Other States WZAMRT98'!#REF!</definedName>
    <definedName name="jfkejflj" localSheetId="8" hidden="1">{0,#N/A,TRUE,0;0,#N/A,TRUE,0;0,#N/A,TRUE,0;0,#N/A,TRUE,0;0,#N/A,TRUE,0;0,#N/A,TRUE,0;0,#N/A,TRUE,0;0,#N/A,TRUE,0}</definedName>
    <definedName name="jfkejflj" hidden="1">{0,#N/A,TRUE,0;0,#N/A,TRUE,0;0,#N/A,TRUE,0;0,#N/A,TRUE,0;0,#N/A,TRUE,0;0,#N/A,TRUE,0;0,#N/A,TRUE,0;0,#N/A,TRUE,0}</definedName>
    <definedName name="jfkjlllje" localSheetId="8" hidden="1">{0,#N/A,TRUE,0;0,#N/A,TRUE,0;0,#N/A,TRUE,0;0,#N/A,TRUE,0;0,#N/A,TRUE,0;0,#N/A,TRUE,0;0,#N/A,TRUE,0;0,#N/A,TRUE,0}</definedName>
    <definedName name="jfkjlllje" hidden="1">{0,#N/A,TRUE,0;0,#N/A,TRUE,0;0,#N/A,TRUE,0;0,#N/A,TRUE,0;0,#N/A,TRUE,0;0,#N/A,TRUE,0;0,#N/A,TRUE,0;0,#N/A,TRUE,0}</definedName>
    <definedName name="jfkljsdkljiejgr" localSheetId="8" hidden="1">{#N/A,#N/A,FALSE,"Summ";#N/A,#N/A,FALSE,"General"}</definedName>
    <definedName name="jfkljsdkljiejgr" hidden="1">{#N/A,#N/A,FALSE,"Summ";#N/A,#N/A,FALSE,"General"}</definedName>
    <definedName name="jjj">[49]Inputs!$N$18</definedName>
    <definedName name="JUL" localSheetId="8">[1]Jan!#REF!</definedName>
    <definedName name="JUL">[1]Jan!#REF!</definedName>
    <definedName name="jul2002_claims" localSheetId="8">#REF!</definedName>
    <definedName name="jul2002_claims">#REF!</definedName>
    <definedName name="jul2003_claims">#REF!</definedName>
    <definedName name="jul2004_claims">#REF!</definedName>
    <definedName name="jul2005_claims">#REF!</definedName>
    <definedName name="jul2006_claims">#REF!</definedName>
    <definedName name="JULT">#REF!</definedName>
    <definedName name="july2001_claims">#REF!</definedName>
    <definedName name="JUN" localSheetId="8">[1]Jan!#REF!</definedName>
    <definedName name="JUN">[1]Jan!#REF!</definedName>
    <definedName name="jun2002_claims" localSheetId="8">#REF!</definedName>
    <definedName name="jun2002_claims">#REF!</definedName>
    <definedName name="jun2003_claims" localSheetId="8">#REF!</definedName>
    <definedName name="jun2003_claims">#REF!</definedName>
    <definedName name="jun2004_claims">#REF!</definedName>
    <definedName name="jun2005_claims">#REF!</definedName>
    <definedName name="jun2006_claims">#REF!</definedName>
    <definedName name="june2001_claims">#REF!</definedName>
    <definedName name="junk" localSheetId="8" hidden="1">{"PRINT",#N/A,TRUE,"APPA";"PRINT",#N/A,TRUE,"APS";"PRINT",#N/A,TRUE,"BHPL";"PRINT",#N/A,TRUE,"BHPL2";"PRINT",#N/A,TRUE,"CDWR";"PRINT",#N/A,TRUE,"EWEB";"PRINT",#N/A,TRUE,"LADWP";"PRINT",#N/A,TRUE,"NEVBASE"}</definedName>
    <definedName name="junk" hidden="1">{"PRINT",#N/A,TRUE,"APPA";"PRINT",#N/A,TRUE,"APS";"PRINT",#N/A,TRUE,"BHPL";"PRINT",#N/A,TRUE,"BHPL2";"PRINT",#N/A,TRUE,"CDWR";"PRINT",#N/A,TRUE,"EWEB";"PRINT",#N/A,TRUE,"LADWP";"PRINT",#N/A,TRUE,"NEVBASE"}</definedName>
    <definedName name="junk1" localSheetId="8" hidden="1">{"PRINT",#N/A,TRUE,"APPA";"PRINT",#N/A,TRUE,"APS";"PRINT",#N/A,TRUE,"BHPL";"PRINT",#N/A,TRUE,"BHPL2";"PRINT",#N/A,TRUE,"CDWR";"PRINT",#N/A,TRUE,"EWEB";"PRINT",#N/A,TRUE,"LADWP";"PRINT",#N/A,TRUE,"NEVBASE"}</definedName>
    <definedName name="junk1" hidden="1">{"PRINT",#N/A,TRUE,"APPA";"PRINT",#N/A,TRUE,"APS";"PRINT",#N/A,TRUE,"BHPL";"PRINT",#N/A,TRUE,"BHPL2";"PRINT",#N/A,TRUE,"CDWR";"PRINT",#N/A,TRUE,"EWEB";"PRINT",#N/A,TRUE,"LADWP";"PRINT",#N/A,TRUE,"NEVBASE"}</definedName>
    <definedName name="junk2" localSheetId="8" hidden="1">{"PRINT",#N/A,TRUE,"APPA";"PRINT",#N/A,TRUE,"APS";"PRINT",#N/A,TRUE,"BHPL";"PRINT",#N/A,TRUE,"BHPL2";"PRINT",#N/A,TRUE,"CDWR";"PRINT",#N/A,TRUE,"EWEB";"PRINT",#N/A,TRUE,"LADWP";"PRINT",#N/A,TRUE,"NEVBASE"}</definedName>
    <definedName name="junk2" hidden="1">{"PRINT",#N/A,TRUE,"APPA";"PRINT",#N/A,TRUE,"APS";"PRINT",#N/A,TRUE,"BHPL";"PRINT",#N/A,TRUE,"BHPL2";"PRINT",#N/A,TRUE,"CDWR";"PRINT",#N/A,TRUE,"EWEB";"PRINT",#N/A,TRUE,"LADWP";"PRINT",#N/A,TRUE,"NEVBASE"}</definedName>
    <definedName name="junk3" localSheetId="8" hidden="1">{"PRINT",#N/A,TRUE,"APPA";"PRINT",#N/A,TRUE,"APS";"PRINT",#N/A,TRUE,"BHPL";"PRINT",#N/A,TRUE,"BHPL2";"PRINT",#N/A,TRUE,"CDWR";"PRINT",#N/A,TRUE,"EWEB";"PRINT",#N/A,TRUE,"LADWP";"PRINT",#N/A,TRUE,"NEVBASE"}</definedName>
    <definedName name="junk3" hidden="1">{"PRINT",#N/A,TRUE,"APPA";"PRINT",#N/A,TRUE,"APS";"PRINT",#N/A,TRUE,"BHPL";"PRINT",#N/A,TRUE,"BHPL2";"PRINT",#N/A,TRUE,"CDWR";"PRINT",#N/A,TRUE,"EWEB";"PRINT",#N/A,TRUE,"LADWP";"PRINT",#N/A,TRUE,"NEVBASE"}</definedName>
    <definedName name="junk4" localSheetId="8" hidden="1">{"PRINT",#N/A,TRUE,"APPA";"PRINT",#N/A,TRUE,"APS";"PRINT",#N/A,TRUE,"BHPL";"PRINT",#N/A,TRUE,"BHPL2";"PRINT",#N/A,TRUE,"CDWR";"PRINT",#N/A,TRUE,"EWEB";"PRINT",#N/A,TRUE,"LADWP";"PRINT",#N/A,TRUE,"NEVBASE"}</definedName>
    <definedName name="junk4" hidden="1">{"PRINT",#N/A,TRUE,"APPA";"PRINT",#N/A,TRUE,"APS";"PRINT",#N/A,TRUE,"BHPL";"PRINT",#N/A,TRUE,"BHPL2";"PRINT",#N/A,TRUE,"CDWR";"PRINT",#N/A,TRUE,"EWEB";"PRINT",#N/A,TRUE,"LADWP";"PRINT",#N/A,TRUE,"NEVBASE"}</definedName>
    <definedName name="junk5" localSheetId="8" hidden="1">{"PRINT",#N/A,TRUE,"APPA";"PRINT",#N/A,TRUE,"APS";"PRINT",#N/A,TRUE,"BHPL";"PRINT",#N/A,TRUE,"BHPL2";"PRINT",#N/A,TRUE,"CDWR";"PRINT",#N/A,TRUE,"EWEB";"PRINT",#N/A,TRUE,"LADWP";"PRINT",#N/A,TRUE,"NEVBASE"}</definedName>
    <definedName name="junk5" hidden="1">{"PRINT",#N/A,TRUE,"APPA";"PRINT",#N/A,TRUE,"APS";"PRINT",#N/A,TRUE,"BHPL";"PRINT",#N/A,TRUE,"BHPL2";"PRINT",#N/A,TRUE,"CDWR";"PRINT",#N/A,TRUE,"EWEB";"PRINT",#N/A,TRUE,"LADWP";"PRINT",#N/A,TRUE,"NEVBASE"}</definedName>
    <definedName name="JUNT">#REF!</definedName>
    <definedName name="Jurisdiction">[19]Variables!$AK$15</definedName>
    <definedName name="JurisNumber">[19]Variables!$AL$15</definedName>
    <definedName name="JurisTitle" localSheetId="8">#REF!</definedName>
    <definedName name="JurisTitle">#REF!</definedName>
    <definedName name="JVENTRY" localSheetId="8">#REF!</definedName>
    <definedName name="JVENTRY">#REF!</definedName>
    <definedName name="k" localSheetId="8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eep" localSheetId="8" hidden="1">{"PRINT",#N/A,TRUE,"APPA";"PRINT",#N/A,TRUE,"APS";"PRINT",#N/A,TRUE,"BHPL";"PRINT",#N/A,TRUE,"BHPL2";"PRINT",#N/A,TRUE,"CDWR";"PRINT",#N/A,TRUE,"EWEB";"PRINT",#N/A,TRUE,"LADWP";"PRINT",#N/A,TRUE,"NEVBASE"}</definedName>
    <definedName name="Keep" hidden="1">{"PRINT",#N/A,TRUE,"APPA";"PRINT",#N/A,TRUE,"APS";"PRINT",#N/A,TRUE,"BHPL";"PRINT",#N/A,TRUE,"BHPL2";"PRINT",#N/A,TRUE,"CDWR";"PRINT",#N/A,TRUE,"EWEB";"PRINT",#N/A,TRUE,"LADWP";"PRINT",#N/A,TRUE,"NEVBASE"}</definedName>
    <definedName name="keep2" localSheetId="8" hidden="1">{"PRINT",#N/A,TRUE,"APPA";"PRINT",#N/A,TRUE,"APS";"PRINT",#N/A,TRUE,"BHPL";"PRINT",#N/A,TRUE,"BHPL2";"PRINT",#N/A,TRUE,"CDWR";"PRINT",#N/A,TRUE,"EWEB";"PRINT",#N/A,TRUE,"LADWP";"PRINT",#N/A,TRUE,"NEVBASE"}</definedName>
    <definedName name="keep2" hidden="1">{"PRINT",#N/A,TRUE,"APPA";"PRINT",#N/A,TRUE,"APS";"PRINT",#N/A,TRUE,"BHPL";"PRINT",#N/A,TRUE,"BHPL2";"PRINT",#N/A,TRUE,"CDWR";"PRINT",#N/A,TRUE,"EWEB";"PRINT",#N/A,TRUE,"LADWP";"PRINT",#N/A,TRUE,"NEVBASE"}</definedName>
    <definedName name="l" localSheetId="8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ABORMOD">#REF!</definedName>
    <definedName name="LABORROLL">#REF!</definedName>
    <definedName name="Lakeside">[4]YearlyOEA!$B$315:$K$315</definedName>
    <definedName name="Last_Actual_Year">[50]Variables!$B$7</definedName>
    <definedName name="LastCell" localSheetId="8">#REF!</definedName>
    <definedName name="LastCell">#REF!</definedName>
    <definedName name="limcount" hidden="1">1</definedName>
    <definedName name="Line_Ext_Credit" localSheetId="8">#REF!</definedName>
    <definedName name="Line_Ext_Credit">#REF!</definedName>
    <definedName name="LinkCos">'[15]Download JAM'!$P$4</definedName>
    <definedName name="ListOffset" hidden="1">1</definedName>
    <definedName name="Little_Mtn">[4]YearlyOEA!$B$267:$K$267</definedName>
    <definedName name="LOG">[51]Backup!#REF!</definedName>
    <definedName name="lookup" localSheetId="8" hidden="1">{#N/A,#N/A,FALSE,"Coversheet";#N/A,#N/A,FALSE,"QA"}</definedName>
    <definedName name="lookup" hidden="1">{#N/A,#N/A,FALSE,"Coversheet";#N/A,#N/A,FALSE,"QA"}</definedName>
    <definedName name="LOSS">[51]Backup!#REF!</definedName>
    <definedName name="Low_Plan" localSheetId="8">#REF!</definedName>
    <definedName name="Low_Plan">#REF!</definedName>
    <definedName name="LRBalanceFile">OFFSET([26]MiscTables!$U$4,0,0,COUNTA([26]MiscTables!$U:$U)-1,1)</definedName>
    <definedName name="LTC_Dollars" localSheetId="8">#REF!</definedName>
    <definedName name="LTC_Dollars">#REF!</definedName>
    <definedName name="LTC_Dollars_Date" localSheetId="8">#REF!</definedName>
    <definedName name="LTC_Dollars_Date">#REF!</definedName>
    <definedName name="LTC_Dollars_Name">#REF!</definedName>
    <definedName name="LTC_MWh">#REF!</definedName>
    <definedName name="LTC_MWH_Date">#REF!</definedName>
    <definedName name="LTC_MWH_Date_LLH">#REF!</definedName>
    <definedName name="LTC_MWh_LLH">#REF!</definedName>
    <definedName name="LTC_MWH_Name">#REF!</definedName>
    <definedName name="LTC_MWH_Name_LLH">#REF!</definedName>
    <definedName name="lu">#REF!</definedName>
    <definedName name="MACTIT">#REF!</definedName>
    <definedName name="MAR">[1]Jan!#REF!</definedName>
    <definedName name="mar2001_claims">#REF!</definedName>
    <definedName name="mar2002_claims">#REF!</definedName>
    <definedName name="mar2003_claims">#REF!</definedName>
    <definedName name="mar2004_claims">#REF!</definedName>
    <definedName name="mar2005_claims">#REF!</definedName>
    <definedName name="mar2006_claims">#REF!</definedName>
    <definedName name="mar2007_claims">#REF!</definedName>
    <definedName name="market1">'[30]OTC Gas Quotes'!$E$5</definedName>
    <definedName name="market2">'[30]OTC Gas Quotes'!$F$5</definedName>
    <definedName name="market3">'[30]OTC Gas Quotes'!$G$5</definedName>
    <definedName name="market4">'[30]OTC Gas Quotes'!$H$5</definedName>
    <definedName name="market5">'[30]OTC Gas Quotes'!$I$5</definedName>
    <definedName name="market6">'[30]OTC Gas Quotes'!$J$5</definedName>
    <definedName name="market7">'[30]OTC Gas Quotes'!$K$5</definedName>
    <definedName name="MART" localSheetId="8">#REF!</definedName>
    <definedName name="MART">#REF!</definedName>
    <definedName name="Master" localSheetId="8" hidden="1">{#N/A,#N/A,FALSE,"Actual";#N/A,#N/A,FALSE,"Normalized";#N/A,#N/A,FALSE,"Electric Actual";#N/A,#N/A,FALSE,"Electric Normalized"}</definedName>
    <definedName name="Master" hidden="1">{#N/A,#N/A,FALSE,"Actual";#N/A,#N/A,FALSE,"Normalized";#N/A,#N/A,FALSE,"Electric Actual";#N/A,#N/A,FALSE,"Electric Normalized"}</definedName>
    <definedName name="Masterstub" localSheetId="8" hidden="1">{#N/A,#N/A,FALSE,"Actual";#N/A,#N/A,FALSE,"Normalized";#N/A,#N/A,FALSE,"Electric Actual";#N/A,#N/A,FALSE,"Electric Normalized"}</definedName>
    <definedName name="Masterstub" hidden="1">{#N/A,#N/A,FALSE,"Actual";#N/A,#N/A,FALSE,"Normalized";#N/A,#N/A,FALSE,"Electric Actual";#N/A,#N/A,FALSE,"Electric Normalized"}</definedName>
    <definedName name="MAY">[1]Jan!#REF!</definedName>
    <definedName name="may2001_claims">#REF!</definedName>
    <definedName name="may2002_claims">#REF!</definedName>
    <definedName name="may2003_claims">#REF!</definedName>
    <definedName name="may2004_claims">#REF!</definedName>
    <definedName name="may2005_claims">#REF!</definedName>
    <definedName name="may2006_claims">#REF!</definedName>
    <definedName name="MAYT">#REF!</definedName>
    <definedName name="MCAsk">#REF!</definedName>
    <definedName name="MCAskOff">#REF!</definedName>
    <definedName name="MCAskToday">#REF!</definedName>
    <definedName name="MCBid">#REF!</definedName>
    <definedName name="MCBidOff">#REF!</definedName>
    <definedName name="MCBidToday">#REF!</definedName>
    <definedName name="mchlhask">#REF!</definedName>
    <definedName name="mchlhbid">#REF!</definedName>
    <definedName name="MCtoREV">#REF!</definedName>
    <definedName name="MD_High1">'[52]Master Data'!$A$2</definedName>
    <definedName name="MD_Low1">'[52]Master Data'!$D$28</definedName>
    <definedName name="MEDRX" localSheetId="8">#REF!</definedName>
    <definedName name="MEDRX">#REF!</definedName>
    <definedName name="MEN" localSheetId="8">[1]Jan!#REF!</definedName>
    <definedName name="MEN">[1]Jan!#REF!</definedName>
    <definedName name="Menu_Begin" localSheetId="8">#REF!</definedName>
    <definedName name="Menu_Begin">#REF!</definedName>
    <definedName name="Menu_Caption" localSheetId="8">#REF!</definedName>
    <definedName name="Menu_Caption">#REF!</definedName>
    <definedName name="Menu_Large" localSheetId="8">#REF!</definedName>
    <definedName name="Menu_Large">#REF!</definedName>
    <definedName name="Menu_Name">#REF!</definedName>
    <definedName name="Menu_OnAction">#REF!</definedName>
    <definedName name="Menu_Parent">#REF!</definedName>
    <definedName name="Menu_Small">#REF!</definedName>
    <definedName name="Method">[16]Inputs!$C$6</definedName>
    <definedName name="METVISION" localSheetId="8">#REF!</definedName>
    <definedName name="METVISION">#REF!</definedName>
    <definedName name="MidColAskHist" localSheetId="8">#REF!</definedName>
    <definedName name="MidColAskHist">#REF!</definedName>
    <definedName name="MidColBidHist" localSheetId="8">#REF!</definedName>
    <definedName name="MidColBidHist">#REF!</definedName>
    <definedName name="Mill" localSheetId="8">'[27]Base NPC'!#REF!</definedName>
    <definedName name="Mill">'[27]Base NPC'!#REF!</definedName>
    <definedName name="Miller" localSheetId="8" hidden="1">{#N/A,#N/A,FALSE,"Expenditures";#N/A,#N/A,FALSE,"Property Placed In-Service";#N/A,#N/A,FALSE,"CWIP Balances"}</definedName>
    <definedName name="Miller" hidden="1">{#N/A,#N/A,FALSE,"Expenditures";#N/A,#N/A,FALSE,"Property Placed In-Service";#N/A,#N/A,FALSE,"CWIP Balances"}</definedName>
    <definedName name="Misc1AcctCheck">#REF!</definedName>
    <definedName name="Misc1Adjcheck">#REF!</definedName>
    <definedName name="MISC1AdjNumber">#REF!</definedName>
    <definedName name="MISC1AdjNumberPaste">#REF!</definedName>
    <definedName name="MISC1AdjSortData">#REF!</definedName>
    <definedName name="MISC1AdjSortOrder">#REF!</definedName>
    <definedName name="Misc1FactorCheck">#REF!</definedName>
    <definedName name="MISC1NumberSort">#REF!</definedName>
    <definedName name="Misc1TypeCheck">#REF!</definedName>
    <definedName name="Misc2AcctCheck">#REF!</definedName>
    <definedName name="Misc2AdjCheck">#REF!</definedName>
    <definedName name="MISC2AdjNumber">#REF!</definedName>
    <definedName name="MISC2AdjNumberPaste">#REF!</definedName>
    <definedName name="MISC2AdjSortData">#REF!</definedName>
    <definedName name="MISC2AdjSortOrder">#REF!</definedName>
    <definedName name="Misc2FactorCheck">#REF!</definedName>
    <definedName name="MISC2NumberSort">#REF!</definedName>
    <definedName name="Misc2TypeCheck">#REF!</definedName>
    <definedName name="MMBtu">[24]MMBtu!$B$5:$DQ$105</definedName>
    <definedName name="MMBtu_Date">[24]MMBtu!$B$4:$DQ$4</definedName>
    <definedName name="MMBtu_Name">[24]MMBtu!$A$5:$A$105</definedName>
    <definedName name="mmm" localSheetId="8" hidden="1">{"PRINT",#N/A,TRUE,"APPA";"PRINT",#N/A,TRUE,"APS";"PRINT",#N/A,TRUE,"BHPL";"PRINT",#N/A,TRUE,"BHPL2";"PRINT",#N/A,TRUE,"CDWR";"PRINT",#N/A,TRUE,"EWEB";"PRINT",#N/A,TRUE,"LADWP";"PRINT",#N/A,TRUE,"NEVBASE"}</definedName>
    <definedName name="mmm" hidden="1">{"PRINT",#N/A,TRUE,"APPA";"PRINT",#N/A,TRUE,"APS";"PRINT",#N/A,TRUE,"BHPL";"PRINT",#N/A,TRUE,"BHPL2";"PRINT",#N/A,TRUE,"CDWR";"PRINT",#N/A,TRUE,"EWEB";"PRINT",#N/A,TRUE,"LADWP";"PRINT",#N/A,TRUE,"NEVBASE"}</definedName>
    <definedName name="MONTH">#REF!</definedName>
    <definedName name="Monthdate">#REF!</definedName>
    <definedName name="monthlist">'[53]DSM Output'!$AL$1:$AM$12</definedName>
    <definedName name="Months" localSheetId="8">'[27]Base NPC'!#REF!</definedName>
    <definedName name="Months">'[27]Base NPC'!#REF!</definedName>
    <definedName name="monthtotals">'[53]DSM Output'!$M$38:$X$38</definedName>
    <definedName name="MSPAverageInput">[22]Inputs!#REF!</definedName>
    <definedName name="MSPYearEndInput">[22]Inputs!#REF!</definedName>
    <definedName name="MTAllocMethod" localSheetId="8">#REF!</definedName>
    <definedName name="MTAllocMethod">#REF!</definedName>
    <definedName name="MTKWH" localSheetId="8">#REF!</definedName>
    <definedName name="MTKWH">#REF!</definedName>
    <definedName name="MTR_YR3">[54]Variables!$E$14</definedName>
    <definedName name="MTRateBase" localSheetId="8">#REF!</definedName>
    <definedName name="MTRateBase">#REF!</definedName>
    <definedName name="MTREV" localSheetId="8">#REF!</definedName>
    <definedName name="MTREV">#REF!</definedName>
    <definedName name="MULT" localSheetId="8">#REF!</definedName>
    <definedName name="MULT">#REF!</definedName>
    <definedName name="MWh" localSheetId="8">'[27]Base NPC'!#REF!</definedName>
    <definedName name="MWh">'[27]Base NPC'!#REF!</definedName>
    <definedName name="n" localSheetId="8" hidden="1">[12]A!#REF!</definedName>
    <definedName name="n" hidden="1">[12]A!#REF!</definedName>
    <definedName name="NameAverageFuelCost" localSheetId="8">'[27]Base NPC'!#REF!</definedName>
    <definedName name="NameAverageFuelCost">'[27]Base NPC'!#REF!</definedName>
    <definedName name="NameBurn" localSheetId="8">'[27]Base NPC'!#REF!</definedName>
    <definedName name="NameBurn">'[27]Base NPC'!#REF!</definedName>
    <definedName name="NameCost" localSheetId="8">#REF!</definedName>
    <definedName name="NameCost">#REF!</definedName>
    <definedName name="NameECDQF_Exp" localSheetId="8">#REF!</definedName>
    <definedName name="NameECDQF_Exp">#REF!</definedName>
    <definedName name="NameECDQF_MWh" localSheetId="8">#REF!</definedName>
    <definedName name="NameECDQF_MWh">#REF!</definedName>
    <definedName name="NameFactor" localSheetId="8">'[27]Base NPC'!#REF!</definedName>
    <definedName name="NameFactor">'[27]Base NPC'!#REF!</definedName>
    <definedName name="NameMill" localSheetId="8">'[27]Base NPC'!#REF!</definedName>
    <definedName name="NameMill">'[27]Base NPC'!#REF!</definedName>
    <definedName name="NameMMBtu" localSheetId="8">'[27]Base NPC'!#REF!</definedName>
    <definedName name="NameMMBtu">'[27]Base NPC'!#REF!</definedName>
    <definedName name="NameMWh" localSheetId="8">[55]TAM!#REF!</definedName>
    <definedName name="NameMWh">[55]TAM!#REF!</definedName>
    <definedName name="NamePeak">'[27]Base NPC'!#REF!</definedName>
    <definedName name="Nameplate_HLH" localSheetId="8">#REF!</definedName>
    <definedName name="Nameplate_HLH">#REF!</definedName>
    <definedName name="Nameplate_HLH_Date" localSheetId="8">#REF!</definedName>
    <definedName name="Nameplate_HLH_Date">#REF!</definedName>
    <definedName name="Nameplate_HLH_Name" localSheetId="8">#REF!</definedName>
    <definedName name="Nameplate_HLH_Name">#REF!</definedName>
    <definedName name="Nameplate_LLH">#REF!</definedName>
    <definedName name="Nameplate_LLH_Date">#REF!</definedName>
    <definedName name="Nameplate_LLH_Name">#REF!</definedName>
    <definedName name="Naughton_1">[4]YearlyOEA!$B$273:$K$275</definedName>
    <definedName name="Naughton_2">[4]YearlyOEA!$B$283:$K$285</definedName>
    <definedName name="Naughton_3">[4]YearlyOEA!$B$293:$K$295</definedName>
    <definedName name="NC_BCC">[13]SC!$B$424</definedName>
    <definedName name="NC_EW">[13]SC!#REF!</definedName>
    <definedName name="NC_EWU">[13]SC!#REF!</definedName>
    <definedName name="NC_L125">[13]SC!$C$424</definedName>
    <definedName name="NC_L127">[13]SC!$D$424</definedName>
    <definedName name="NC_L197">[13]SC!$E$424</definedName>
    <definedName name="NC_L57">[13]SC!$F$424</definedName>
    <definedName name="NC_L659">[13]SC!$G$424</definedName>
    <definedName name="NC_NONU">[13]SC!$H$424</definedName>
    <definedName name="Net_Power_Cost" localSheetId="8">#REF!</definedName>
    <definedName name="Net_Power_Cost">#REF!</definedName>
    <definedName name="Net_to_Gross_Factor">[56]Inputs!$G$8</definedName>
    <definedName name="NetLagDays">[57]Inputs!$H$23</definedName>
    <definedName name="NetToGross">[58]Variables!$B$30</definedName>
    <definedName name="new" localSheetId="8" hidden="1">{#N/A,#N/A,TRUE,"Section6";#N/A,#N/A,TRUE,"OHcycles";#N/A,#N/A,TRUE,"OHtiming";#N/A,#N/A,TRUE,"OHcosts";#N/A,#N/A,TRUE,"GTdegradation";#N/A,#N/A,TRUE,"GTperformance";#N/A,#N/A,TRUE,"GraphEquip"}</definedName>
    <definedName name="new" hidden="1">{#N/A,#N/A,TRUE,"Section6";#N/A,#N/A,TRUE,"OHcycles";#N/A,#N/A,TRUE,"OHtiming";#N/A,#N/A,TRUE,"OHcosts";#N/A,#N/A,TRUE,"GTdegradation";#N/A,#N/A,TRUE,"GTperformance";#N/A,#N/A,TRUE,"GraphEquip"}</definedName>
    <definedName name="newcogs" localSheetId="8" hidden="1">{#N/A,#N/A,FALSE,"NI Sum";#N/A,#N/A,FALSE,"EBITDA";#N/A,#N/A,FALSE,"Cap Ex";#N/A,#N/A,FALSE,"Op CFLO Sum";#N/A,#N/A,FALSE,"NI MEC";#N/A,#N/A,FALSE,"EBITDA MEC";#N/A,#N/A,FALSE,"Cap Ex MEC";#N/A,#N/A,FALSE,"Op CFLO MEC Sum";#N/A,#N/A,FALSE,"NI CE";#N/A,#N/A,FALSE,"EBITDA CE";#N/A,#N/A,FALSE,"Cap Ex CE";#N/A,#N/A,FALSE,"Op CFLO CE"}</definedName>
    <definedName name="newcogs" hidden="1">{#N/A,#N/A,FALSE,"NI Sum";#N/A,#N/A,FALSE,"EBITDA";#N/A,#N/A,FALSE,"Cap Ex";#N/A,#N/A,FALSE,"Op CFLO Sum";#N/A,#N/A,FALSE,"NI MEC";#N/A,#N/A,FALSE,"EBITDA MEC";#N/A,#N/A,FALSE,"Cap Ex MEC";#N/A,#N/A,FALSE,"Op CFLO MEC Sum";#N/A,#N/A,FALSE,"NI CE";#N/A,#N/A,FALSE,"EBITDA CE";#N/A,#N/A,FALSE,"Cap Ex CE";#N/A,#N/A,FALSE,"Op CFLO CE"}</definedName>
    <definedName name="NewContract">[56]Inputs!$N$24</definedName>
    <definedName name="NEWMO1" localSheetId="8">[1]Jan!#REF!</definedName>
    <definedName name="NEWMO1">[1]Jan!#REF!</definedName>
    <definedName name="NEWMO2" localSheetId="8">[1]Jan!#REF!</definedName>
    <definedName name="NEWMO2">[1]Jan!#REF!</definedName>
    <definedName name="NEWMONTH" localSheetId="8">[1]Jan!#REF!</definedName>
    <definedName name="NEWMONTH">[1]Jan!#REF!</definedName>
    <definedName name="NONRES" localSheetId="8">#REF!</definedName>
    <definedName name="NONRES">#REF!</definedName>
    <definedName name="NORMALIZE" localSheetId="8">#REF!</definedName>
    <definedName name="NORMALIZE">#REF!</definedName>
    <definedName name="NormalizedFedTaxExp" localSheetId="8">[23]Utah!#REF!</definedName>
    <definedName name="NormalizedFedTaxExp">[23]Utah!#REF!</definedName>
    <definedName name="NormalizedOMExp" localSheetId="8">[23]Utah!#REF!</definedName>
    <definedName name="NormalizedOMExp">[23]Utah!#REF!</definedName>
    <definedName name="NormalizedState" localSheetId="8">[23]Utah!#REF!</definedName>
    <definedName name="NormalizedState">[23]Utah!#REF!</definedName>
    <definedName name="NormalizedStateTaxExp" localSheetId="8">[23]Utah!#REF!</definedName>
    <definedName name="NormalizedStateTaxExp">[23]Utah!#REF!</definedName>
    <definedName name="NormalizedTOIExp" localSheetId="8">[23]Utah!#REF!</definedName>
    <definedName name="NormalizedTOIExp">[23]Utah!#REF!</definedName>
    <definedName name="NOV">[1]Jan!#REF!</definedName>
    <definedName name="nov2001_claims">#REF!</definedName>
    <definedName name="nov2002_claims">#REF!</definedName>
    <definedName name="nov2003_claims">#REF!</definedName>
    <definedName name="nov2004_claims">#REF!</definedName>
    <definedName name="nov2005_claims">#REF!</definedName>
    <definedName name="nov2006_claims">#REF!</definedName>
    <definedName name="NOVT">#REF!</definedName>
    <definedName name="NPC">[59]Inputs!$N$18</definedName>
    <definedName name="NPCAcctCheck" localSheetId="8">#REF!</definedName>
    <definedName name="NPCAcctCheck">#REF!</definedName>
    <definedName name="NPCAdjcheck" localSheetId="8">#REF!</definedName>
    <definedName name="NPCAdjcheck">#REF!</definedName>
    <definedName name="NPCAdjNumber" localSheetId="8">#REF!</definedName>
    <definedName name="NPCAdjNumber">#REF!</definedName>
    <definedName name="NPCAdjNumberPaste">#REF!</definedName>
    <definedName name="NPCAdjSortData">#REF!</definedName>
    <definedName name="NPCAdjSortOrder">#REF!</definedName>
    <definedName name="NPCFactorCheck">#REF!</definedName>
    <definedName name="NPCNumberSort">#REF!</definedName>
    <definedName name="NPCTypeCheck">#REF!</definedName>
    <definedName name="NPPC">#REF!</definedName>
    <definedName name="NUM">#REF!</definedName>
    <definedName name="NvsASD">"V2006-06-30"</definedName>
    <definedName name="NvsAutoDrillOk">"VN"</definedName>
    <definedName name="NvsElapsedTime">0.000185185184818693</definedName>
    <definedName name="NvsEndTime">38929.5522453704</definedName>
    <definedName name="NvsInstLang">"VENG"</definedName>
    <definedName name="NvsInstSpec">"%"</definedName>
    <definedName name="NvsInstSpec1">","</definedName>
    <definedName name="NvsInstSpec2">","</definedName>
    <definedName name="NvsInstSpec3">","</definedName>
    <definedName name="NvsInstSpec4">","</definedName>
    <definedName name="NvsInstSpec5">","</definedName>
    <definedName name="NvsInstSpec6">","</definedName>
    <definedName name="NvsInstSpec7">","</definedName>
    <definedName name="NvsInstSpec8">","</definedName>
    <definedName name="NvsInstSpec9">","</definedName>
    <definedName name="NvsLayoutType">"M3"</definedName>
    <definedName name="NvsNplSpec">"%,X,RZF..,CZF.."</definedName>
    <definedName name="NvsPanelBusUnit">"V"</definedName>
    <definedName name="NvsPanelEffdt">"V2050-01-01"</definedName>
    <definedName name="NvsPanelSetid">"VCOMMN"</definedName>
    <definedName name="NvsReqBU">"VINC01"</definedName>
    <definedName name="NvsReqBUOnly">"VN"</definedName>
    <definedName name="NvsTransLed">"VN"</definedName>
    <definedName name="NvsTreeASD">"V2050-01-01"</definedName>
    <definedName name="NvsValTbl.ACCOUNT">"GL_ACCOUNT_TBL"</definedName>
    <definedName name="NvsValTbl.BUSINESS_UNIT">"BUS_UNIT_TBL_GL"</definedName>
    <definedName name="NymexFutures">[30]Futures!$A$2:$J$500</definedName>
    <definedName name="NymexOptions">[30]Options!$A$2:$K$3000</definedName>
    <definedName name="O_MLIST" localSheetId="8">#REF!</definedName>
    <definedName name="O_MLIST">#REF!</definedName>
    <definedName name="OCT" localSheetId="8">[1]Jan!#REF!</definedName>
    <definedName name="OCT">[1]Jan!#REF!</definedName>
    <definedName name="oct2001_claims" localSheetId="8">#REF!</definedName>
    <definedName name="oct2001_claims">#REF!</definedName>
    <definedName name="oct2002_claims" localSheetId="8">#REF!</definedName>
    <definedName name="oct2002_claims">#REF!</definedName>
    <definedName name="oct2003_claims">#REF!</definedName>
    <definedName name="oct2004_claims">#REF!</definedName>
    <definedName name="oct2005_claims">#REF!</definedName>
    <definedName name="oct2006_claims">#REF!</definedName>
    <definedName name="OCTT">#REF!</definedName>
    <definedName name="OEA_Date">[4]YearlyOEA!$B$4:$K$4</definedName>
    <definedName name="Off.Peak.Ask">#REF!</definedName>
    <definedName name="Off.Peak.Bid">#REF!</definedName>
    <definedName name="Off_Peak" localSheetId="8">#REF!</definedName>
    <definedName name="Off_Peak">#REF!</definedName>
    <definedName name="OffPeak_Name" localSheetId="8">[60]FPC!#REF!</definedName>
    <definedName name="OffPeak_Name">[60]FPC!#REF!</definedName>
    <definedName name="OH">[14]Inputs!$D$24</definedName>
    <definedName name="OHSch10YR" localSheetId="8" hidden="1">{#N/A,#N/A,FALSE,"Summary";#N/A,#N/A,FALSE,"SmPlants";#N/A,#N/A,FALSE,"Utah";#N/A,#N/A,FALSE,"Idaho";#N/A,#N/A,FALSE,"Lewis River";#N/A,#N/A,FALSE,"NrthUmpq";#N/A,#N/A,FALSE,"KlamRog"}</definedName>
    <definedName name="OHSch10YR" hidden="1">{#N/A,#N/A,FALSE,"Summary";#N/A,#N/A,FALSE,"SmPlants";#N/A,#N/A,FALSE,"Utah";#N/A,#N/A,FALSE,"Idaho";#N/A,#N/A,FALSE,"Lewis River";#N/A,#N/A,FALSE,"NrthUmpq";#N/A,#N/A,FALSE,"KlamRog"}</definedName>
    <definedName name="OldResultsDate">[46]Inputs!$B$3</definedName>
    <definedName name="om" localSheetId="8" hidden="1">{#N/A,#N/A,FALSE,"Summary";#N/A,#N/A,FALSE,"SmPlants";#N/A,#N/A,FALSE,"Utah";#N/A,#N/A,FALSE,"Idaho";#N/A,#N/A,FALSE,"Lewis River";#N/A,#N/A,FALSE,"NrthUmpq";#N/A,#N/A,FALSE,"KlamRog"}</definedName>
    <definedName name="om" hidden="1">{#N/A,#N/A,FALSE,"Summary";#N/A,#N/A,FALSE,"SmPlants";#N/A,#N/A,FALSE,"Utah";#N/A,#N/A,FALSE,"Idaho";#N/A,#N/A,FALSE,"Lewis River";#N/A,#N/A,FALSE,"NrthUmpq";#N/A,#N/A,FALSE,"KlamRog"}</definedName>
    <definedName name="OMAcctCheck">#REF!</definedName>
    <definedName name="OMAdjCheck">#REF!</definedName>
    <definedName name="OMAdjNumber">#REF!</definedName>
    <definedName name="OMAdjNumberPaste">#REF!</definedName>
    <definedName name="OMAdjSortData">#REF!</definedName>
    <definedName name="OMAdjSortOrder">#REF!</definedName>
    <definedName name="OMEX_High1">'[61]Master Data'!$P$2</definedName>
    <definedName name="OMEX_Low1">'[61]Master Data'!$P$36</definedName>
    <definedName name="OMEX_Low2">'[61]Master Data'!$S$36</definedName>
    <definedName name="OMFactorCheck" localSheetId="8">#REF!</definedName>
    <definedName name="OMFactorCheck">#REF!</definedName>
    <definedName name="OMNumberSort" localSheetId="8">#REF!</definedName>
    <definedName name="OMNumberSort">#REF!</definedName>
    <definedName name="OMTypeCheck" localSheetId="8">#REF!</definedName>
    <definedName name="OMTypeCheck">#REF!</definedName>
    <definedName name="On.Peak.Ask">#REF!</definedName>
    <definedName name="On.Peak.Bid">#REF!</definedName>
    <definedName name="On_Peak">#REF!</definedName>
    <definedName name="ONE" localSheetId="8">[1]Jan!#REF!</definedName>
    <definedName name="ONE">[1]Jan!#REF!</definedName>
    <definedName name="OneDisclosureDR">[42]Inputs!$B$11</definedName>
    <definedName name="OneDisclosureEROA">[42]Inputs!$B$12</definedName>
    <definedName name="OneRemeasureDR">[42]Inputs!$B$6</definedName>
    <definedName name="OneRemeasureEROA">[42]Inputs!$B$7</definedName>
    <definedName name="OneRemeasureLS">[42]Inputs!$B$8</definedName>
    <definedName name="Oper_Cap_Factor_Off_Peak" localSheetId="8">#REF!</definedName>
    <definedName name="Oper_Cap_Factor_Off_Peak">#REF!</definedName>
    <definedName name="OpRevReturn" localSheetId="8">#REF!</definedName>
    <definedName name="OpRevReturn">#REF!</definedName>
    <definedName name="option">'[62]Dist Misc'!$F$120</definedName>
    <definedName name="Option3" localSheetId="8" hidden="1">{#N/A,#N/A,FALSE,"Wld 2";#N/A,#N/A,FALSE,"MAFunding 2";#N/A,#N/A,FALSE,"MEC 2"}</definedName>
    <definedName name="Option3" hidden="1">{#N/A,#N/A,FALSE,"Wld 2";#N/A,#N/A,FALSE,"MAFunding 2";#N/A,#N/A,FALSE,"MEC 2"}</definedName>
    <definedName name="OptionsTable">[30]Options!$A$1:$P$3000</definedName>
    <definedName name="OR_305_12mo_endg_200203" localSheetId="8">#REF!</definedName>
    <definedName name="OR_305_12mo_endg_200203">#REF!</definedName>
    <definedName name="ORAllocMethod" localSheetId="8">#REF!</definedName>
    <definedName name="ORAllocMethod">#REF!</definedName>
    <definedName name="Org" localSheetId="8">#REF!</definedName>
    <definedName name="Org">#REF!</definedName>
    <definedName name="OrgUnit">[63]Org!$A$1:$C$79</definedName>
    <definedName name="ORRateBase" localSheetId="8">#REF!</definedName>
    <definedName name="ORRateBase">#REF!</definedName>
    <definedName name="Other_Dollar">'[24]Other Dollars'!$B$5:$DQ$1005</definedName>
    <definedName name="Other_Dollar_Date">'[24]Other Dollars'!$B$4:$DQ$4</definedName>
    <definedName name="Other_Dollar_Name">'[24]Other Dollars'!$A$5:$A$1005</definedName>
    <definedName name="OtherAcctCheck" localSheetId="8">#REF!</definedName>
    <definedName name="OtherAcctCheck">#REF!</definedName>
    <definedName name="OtherAdjcheck" localSheetId="8">#REF!</definedName>
    <definedName name="OtherAdjcheck">#REF!</definedName>
    <definedName name="OtherAdjNumber" localSheetId="8">#REF!</definedName>
    <definedName name="OtherAdjNumber">#REF!</definedName>
    <definedName name="OTHERAdjNumberPaste">#REF!</definedName>
    <definedName name="OTHERAdjSortData">#REF!</definedName>
    <definedName name="OTHERAdjSortOrder">#REF!</definedName>
    <definedName name="OtherFactorCheck">#REF!</definedName>
    <definedName name="OTHERNumberSort">#REF!</definedName>
    <definedName name="others" localSheetId="8" hidden="1">{"Factors Pages 1-2",#N/A,FALSE,"Factors";"Factors Page 3",#N/A,FALSE,"Factors";"Factors Page 4",#N/A,FALSE,"Factors";"Factors Page 5",#N/A,FALSE,"Factors";"Factors Pages 8-27",#N/A,FALSE,"Factors"}</definedName>
    <definedName name="others" hidden="1">{"Factors Pages 1-2",#N/A,FALSE,"Factors";"Factors Page 3",#N/A,FALSE,"Factors";"Factors Page 4",#N/A,FALSE,"Factors";"Factors Page 5",#N/A,FALSE,"Factors";"Factors Pages 8-27",#N/A,FALSE,"Factors"}</definedName>
    <definedName name="OtherTypeCheck">#REF!</definedName>
    <definedName name="OUTPUT">#REF!</definedName>
    <definedName name="p" localSheetId="8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age1">[48]Summary!#REF!</definedName>
    <definedName name="Page110" localSheetId="8">#REF!</definedName>
    <definedName name="Page110">#REF!</definedName>
    <definedName name="Page111" localSheetId="8">#REF!</definedName>
    <definedName name="Page111">#REF!</definedName>
    <definedName name="Page112" localSheetId="8">#REF!</definedName>
    <definedName name="Page112">#REF!</definedName>
    <definedName name="Page113">#REF!</definedName>
    <definedName name="Page114">#REF!</definedName>
    <definedName name="Page115">#REF!</definedName>
    <definedName name="Page116">#REF!</definedName>
    <definedName name="Page117">#REF!</definedName>
    <definedName name="Page118">#REF!</definedName>
    <definedName name="Page119">#REF!</definedName>
    <definedName name="Page120">#REF!</definedName>
    <definedName name="Page121">#REF!</definedName>
    <definedName name="Page122">#REF!</definedName>
    <definedName name="Page123">#REF!</definedName>
    <definedName name="Page2">'[64]Summary Table - Earned'!#REF!</definedName>
    <definedName name="PAGE3" localSheetId="8">#REF!</definedName>
    <definedName name="PAGE3">#REF!</definedName>
    <definedName name="Page4" localSheetId="8">#REF!</definedName>
    <definedName name="Page4">#REF!</definedName>
    <definedName name="Page5" localSheetId="8">#REF!</definedName>
    <definedName name="Page5">#REF!</definedName>
    <definedName name="Page6">#REF!</definedName>
    <definedName name="Page62">[65]TransInvest!#REF!</definedName>
    <definedName name="page63">'[14]Energy Factor'!#REF!</definedName>
    <definedName name="page64">'[14]Energy Factor'!#REF!</definedName>
    <definedName name="page65" localSheetId="8">#REF!</definedName>
    <definedName name="page65">#REF!</definedName>
    <definedName name="page66" localSheetId="8">#REF!</definedName>
    <definedName name="page66">#REF!</definedName>
    <definedName name="page67" localSheetId="8">#REF!</definedName>
    <definedName name="page67">#REF!</definedName>
    <definedName name="page68">#REF!</definedName>
    <definedName name="page69">#REF!</definedName>
    <definedName name="Page7">#REF!</definedName>
    <definedName name="page8">#REF!</definedName>
    <definedName name="Pal_Workbook_GUID" hidden="1">"VX3CWJGNQX2CCGI81U4N2V76"</definedName>
    <definedName name="PALL">#REF!</definedName>
    <definedName name="PasteCAData">#REF!</definedName>
    <definedName name="PasteContractAdj">#REF!</definedName>
    <definedName name="PasteDeprAdj">#REF!</definedName>
    <definedName name="PasteIDData">#REF!</definedName>
    <definedName name="PasteMisc1Adj">#REF!</definedName>
    <definedName name="PasteMisc2Adj">#REF!</definedName>
    <definedName name="PasteMTData">#REF!</definedName>
    <definedName name="PasteNPCAdj">#REF!</definedName>
    <definedName name="PasteOMAdj">#REF!</definedName>
    <definedName name="PasteORData">#REF!</definedName>
    <definedName name="PasteOtherAdj">#REF!</definedName>
    <definedName name="PasteRBAdj">#REF!</definedName>
    <definedName name="PasteRevAdj">#REF!</definedName>
    <definedName name="PasteTaxAdj">#REF!</definedName>
    <definedName name="PasteUTData">#REF!</definedName>
    <definedName name="PasteWAData">#REF!</definedName>
    <definedName name="PasteWYEData">#REF!</definedName>
    <definedName name="PasteWYWData">#REF!</definedName>
    <definedName name="PBLOCK">#REF!</definedName>
    <definedName name="PBLOCKWZ">#REF!</definedName>
    <definedName name="PCOMP">#REF!</definedName>
    <definedName name="PCOMPOSITES">#REF!</definedName>
    <definedName name="PCOMPWZ">#REF!</definedName>
    <definedName name="PE_Lookup" localSheetId="8">'[45]Exhibit 1'!#REF!</definedName>
    <definedName name="PE_Lookup">'[45]Exhibit 1'!#REF!</definedName>
    <definedName name="Peak" localSheetId="8">'[27]Base NPC'!#REF!</definedName>
    <definedName name="Peak">'[27]Base NPC'!#REF!</definedName>
    <definedName name="PeakMethod">[66]Inputs!$T$5</definedName>
    <definedName name="Per_YOY_Gwth_Ret_Vols_by_State" localSheetId="8">#REF!</definedName>
    <definedName name="Per_YOY_Gwth_Ret_Vols_by_State">#REF!</definedName>
    <definedName name="Percent_Tot_Ret_Vol_by_State" localSheetId="8">#REF!</definedName>
    <definedName name="Percent_Tot_Ret_Vol_by_State">#REF!</definedName>
    <definedName name="Period" localSheetId="8">#REF!</definedName>
    <definedName name="Period">#REF!</definedName>
    <definedName name="Period2">[15]Inputs!$C$5</definedName>
    <definedName name="pete" localSheetId="8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ete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etestub" localSheetId="8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etestub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hantom_5">[4]AdjFactors!$D$6:$F$60</definedName>
    <definedName name="PivotData" localSheetId="8">#REF!</definedName>
    <definedName name="PivotData">#REF!</definedName>
    <definedName name="PlannedSelection">OFFSET([26]MiscTables!$S$4,0,0,COUNTA([26]MiscTables!$S:$S),1)</definedName>
    <definedName name="PlantControls2014Actuals">[67]Controls2014Actuals!$I$1:$J$559</definedName>
    <definedName name="PlotsToday" localSheetId="8">#REF!</definedName>
    <definedName name="PlotsToday">#REF!</definedName>
    <definedName name="PMAC" localSheetId="8">[51]Backup!#REF!</definedName>
    <definedName name="PMAC">[51]Backup!#REF!</definedName>
    <definedName name="pref">[23]Utah!#REF!</definedName>
    <definedName name="Pref_">[20]Inputs!$K$20</definedName>
    <definedName name="pref_cost" localSheetId="8">[23]Utah!#REF!</definedName>
    <definedName name="pref_cost">[23]Utah!#REF!</definedName>
    <definedName name="PrefCost" localSheetId="8">#REF!</definedName>
    <definedName name="PrefCost">#REF!</definedName>
    <definedName name="PRESENT" localSheetId="8">#REF!</definedName>
    <definedName name="PRESENT">#REF!</definedName>
    <definedName name="Pretax_ror" localSheetId="8">[23]Utah!#REF!</definedName>
    <definedName name="Pretax_ror">[23]Utah!#REF!</definedName>
    <definedName name="PRICCHNG" localSheetId="8">#REF!</definedName>
    <definedName name="PRICCHNG">#REF!</definedName>
    <definedName name="PricingInfo" localSheetId="8" hidden="1">[68]Inputs!#REF!</definedName>
    <definedName name="PricingInfo" hidden="1">[68]Inputs!#REF!</definedName>
    <definedName name="PRINT" localSheetId="8">#REF!</definedName>
    <definedName name="PRINT">#REF!</definedName>
    <definedName name="_xlnm.Print_Area" localSheetId="3">'8.2.3_R'!$A$1:$H$59</definedName>
    <definedName name="_xlnm.Print_Area" localSheetId="4">'8.2.4'!$A$2:$F$59</definedName>
    <definedName name="_xlnm.Print_Area" localSheetId="5">'8.2.5'!$A$2:$K$40</definedName>
    <definedName name="_xlnm.Print_Area" localSheetId="6">'8.2.6_R'!$A$2:$G$60</definedName>
    <definedName name="_xlnm.Print_Area" localSheetId="8">'8.2.8_R'!$A$1:$G$56</definedName>
    <definedName name="_xlnm.Print_Area" localSheetId="9">'8.2.9_R'!$A$2:$K$38</definedName>
    <definedName name="_xlnm.Print_Area">#REF!</definedName>
    <definedName name="Print_Area_MI" localSheetId="8">#REF!</definedName>
    <definedName name="Print_Area_MI">#REF!</definedName>
    <definedName name="_xlnm.Print_Titles">#REF!</definedName>
    <definedName name="PrintAdjVariable">#REF!</definedName>
    <definedName name="PrintContractChange">#REF!</definedName>
    <definedName name="PrintDepr">#REF!</definedName>
    <definedName name="PrintMisc1">#REF!</definedName>
    <definedName name="PrintMisc2">#REF!</definedName>
    <definedName name="PrintNPC">#REF!</definedName>
    <definedName name="PrintOM">#REF!</definedName>
    <definedName name="PrintOther">#REF!</definedName>
    <definedName name="PrintRB">#REF!</definedName>
    <definedName name="PrintRev">#REF!</definedName>
    <definedName name="PrintSumContract">#REF!</definedName>
    <definedName name="PrintSumDep">#REF!</definedName>
    <definedName name="PrintSummaryVariable">#REF!</definedName>
    <definedName name="PrintSumMisc1">#REF!</definedName>
    <definedName name="PrintSumMisc2">#REF!</definedName>
    <definedName name="PrintSumNPC">#REF!</definedName>
    <definedName name="PrintSumOM">#REF!</definedName>
    <definedName name="PrintSumOther">#REF!</definedName>
    <definedName name="PrintSumRB">#REF!</definedName>
    <definedName name="PrintSumRev">#REF!</definedName>
    <definedName name="PrintSumTax">#REF!</definedName>
    <definedName name="PrintTax">#REF!</definedName>
    <definedName name="PriorDiscDate">[36]Input!$B$5</definedName>
    <definedName name="ProjectName">'[26]Control Panel'!$F$3</definedName>
    <definedName name="ProjectsByTime_TotalByProjAFUDC" localSheetId="8">#REF!</definedName>
    <definedName name="ProjectsByTime_TotalByProjAFUDC">#REF!</definedName>
    <definedName name="PROPOSED" localSheetId="8">#REF!</definedName>
    <definedName name="PROPOSED">#REF!</definedName>
    <definedName name="ProRate1" localSheetId="8">#REF!</definedName>
    <definedName name="ProRate1">#REF!</definedName>
    <definedName name="PSATable">#REF!</definedName>
    <definedName name="PTABLES">#REF!</definedName>
    <definedName name="PTDMOD">#REF!</definedName>
    <definedName name="PTDROLL">#REF!</definedName>
    <definedName name="PTMOD">#REF!</definedName>
    <definedName name="PTROLL">#REF!</definedName>
    <definedName name="PVAsk">#REF!</definedName>
    <definedName name="PVAskHist">#REF!</definedName>
    <definedName name="PVAskOff">#REF!</definedName>
    <definedName name="PVAskToday">#REF!</definedName>
    <definedName name="PVBid">#REF!</definedName>
    <definedName name="PVBidHist">#REF!</definedName>
    <definedName name="PVBidOff">#REF!</definedName>
    <definedName name="PVBidToday">#REF!</definedName>
    <definedName name="pvhlhask">#REF!</definedName>
    <definedName name="pvhlhbid">#REF!</definedName>
    <definedName name="PWORKBACK">#REF!</definedName>
    <definedName name="q" localSheetId="8" hidden="1">{#N/A,#N/A,FALSE,"Coversheet";#N/A,#N/A,FALSE,"QA"}</definedName>
    <definedName name="q" hidden="1">{#N/A,#N/A,FALSE,"Coversheet";#N/A,#N/A,FALSE,"QA"}</definedName>
    <definedName name="qqq" localSheetId="8" hidden="1">{#N/A,#N/A,FALSE,"schA"}</definedName>
    <definedName name="qqq" hidden="1">{#N/A,#N/A,FALSE,"schA"}</definedName>
    <definedName name="Query1">#REF!</definedName>
    <definedName name="quoted">#REF!</definedName>
    <definedName name="qw" hidden="1">#REF!</definedName>
    <definedName name="RateBase">#REF!</definedName>
    <definedName name="RateBaseType">#REF!</definedName>
    <definedName name="RateCd">#REF!</definedName>
    <definedName name="Rates">[69]Codes!$A$1:$C$308</definedName>
    <definedName name="RBAcctCheck" localSheetId="8">#REF!</definedName>
    <definedName name="RBAcctCheck">#REF!</definedName>
    <definedName name="RBAdjCheck" localSheetId="8">#REF!</definedName>
    <definedName name="RBAdjCheck">#REF!</definedName>
    <definedName name="RBAdjNumber" localSheetId="8">#REF!</definedName>
    <definedName name="RBAdjNumber">#REF!</definedName>
    <definedName name="RBAdjNumberPaste">#REF!</definedName>
    <definedName name="RBAdjSortData">#REF!</definedName>
    <definedName name="RBAdjSortOrder">#REF!</definedName>
    <definedName name="RBFactorCheck">#REF!</definedName>
    <definedName name="RBNumberSort">#REF!</definedName>
    <definedName name="RBTypeCheck">#REF!</definedName>
    <definedName name="RC_ADJ">#REF!</definedName>
    <definedName name="Reg_ROR">[23]Utah!#REF!</definedName>
    <definedName name="Remeasure">[42]Inputs!$B$5</definedName>
    <definedName name="Report_Date" localSheetId="8">#REF!</definedName>
    <definedName name="Report_Date">#REF!</definedName>
    <definedName name="ReportAdjData" localSheetId="8">#REF!</definedName>
    <definedName name="ReportAdjData">#REF!</definedName>
    <definedName name="ReportDate">[46]Inputs!$B$2</definedName>
    <definedName name="ReportMonth" localSheetId="8">#REF!</definedName>
    <definedName name="ReportMonth">#REF!</definedName>
    <definedName name="Repower_Info">'[70]Repower Info'!$A$5:$AD$23</definedName>
    <definedName name="Requirement_HLH">'[24]GRID Reserve Requirement (HLH)'!$C$20:$DR$21</definedName>
    <definedName name="Requirement_HLH_Date">'[24]GRID Reserve Requirement (HLH)'!$C$7:$DR$7</definedName>
    <definedName name="Requirement_HLH_Name">'[24]GRID Reserve Requirement (HLH)'!$A$20:$A$21</definedName>
    <definedName name="Requirement_LLH">'[24]GRID Reserve Requirement (LLH)'!$C$20:$DR$21</definedName>
    <definedName name="Requirement_LLH_Date">'[24]GRID Reserve Requirement (LLH)'!$C$7:$DR$7</definedName>
    <definedName name="Requirement_LLH_Name">'[24]GRID Reserve Requirement (LLH)'!$A$20:$A$21</definedName>
    <definedName name="RESADJ" localSheetId="8">#REF!</definedName>
    <definedName name="RESADJ">#REF!</definedName>
    <definedName name="RESIDENTIAL" localSheetId="8">#REF!</definedName>
    <definedName name="RESIDENTIAL">#REF!</definedName>
    <definedName name="ResourceNameTable">OFFSET([26]MiscTables!$B$3,0,0,COUNTA([26]MiscTables!$B:$B),2)</definedName>
    <definedName name="ResourceSupplier" localSheetId="8">#REF!</definedName>
    <definedName name="ResourceSupplier">#REF!</definedName>
    <definedName name="ResourceTbl">'[71]Proj Attrib List'!$A$1:$E$442</definedName>
    <definedName name="Ret_Sales_Vol_by_State" localSheetId="8">#REF!</definedName>
    <definedName name="Ret_Sales_Vol_by_State">#REF!</definedName>
    <definedName name="retail" localSheetId="8" hidden="1">{#N/A,#N/A,FALSE,"Loans";#N/A,#N/A,FALSE,"Program Costs";#N/A,#N/A,FALSE,"Measures";#N/A,#N/A,FALSE,"Net Lost Rev";#N/A,#N/A,FALSE,"Incentive"}</definedName>
    <definedName name="retail" hidden="1">{#N/A,#N/A,FALSE,"Loans";#N/A,#N/A,FALSE,"Program Costs";#N/A,#N/A,FALSE,"Measures";#N/A,#N/A,FALSE,"Net Lost Rev";#N/A,#N/A,FALSE,"Incentive"}</definedName>
    <definedName name="retail_CC" localSheetId="8" hidden="1">{#N/A,#N/A,FALSE,"Loans";#N/A,#N/A,FALSE,"Program Costs";#N/A,#N/A,FALSE,"Measures";#N/A,#N/A,FALSE,"Net Lost Rev";#N/A,#N/A,FALSE,"Incentive"}</definedName>
    <definedName name="retail_CC" hidden="1">{#N/A,#N/A,FALSE,"Loans";#N/A,#N/A,FALSE,"Program Costs";#N/A,#N/A,FALSE,"Measures";#N/A,#N/A,FALSE,"Net Lost Rev";#N/A,#N/A,FALSE,"Incentive"}</definedName>
    <definedName name="retail_CC1" localSheetId="8" hidden="1">{#N/A,#N/A,FALSE,"Loans";#N/A,#N/A,FALSE,"Program Costs";#N/A,#N/A,FALSE,"Measures";#N/A,#N/A,FALSE,"Net Lost Rev";#N/A,#N/A,FALSE,"Incentive"}</definedName>
    <definedName name="retail_CC1" hidden="1">{#N/A,#N/A,FALSE,"Loans";#N/A,#N/A,FALSE,"Program Costs";#N/A,#N/A,FALSE,"Measures";#N/A,#N/A,FALSE,"Net Lost Rev";#N/A,#N/A,FALSE,"Incentive"}</definedName>
    <definedName name="retail_CC1stub" localSheetId="8" hidden="1">{#N/A,#N/A,FALSE,"Loans";#N/A,#N/A,FALSE,"Program Costs";#N/A,#N/A,FALSE,"Measures";#N/A,#N/A,FALSE,"Net Lost Rev";#N/A,#N/A,FALSE,"Incentive"}</definedName>
    <definedName name="retail_CC1stub" hidden="1">{#N/A,#N/A,FALSE,"Loans";#N/A,#N/A,FALSE,"Program Costs";#N/A,#N/A,FALSE,"Measures";#N/A,#N/A,FALSE,"Net Lost Rev";#N/A,#N/A,FALSE,"Incentive"}</definedName>
    <definedName name="retail_CCstub" localSheetId="8" hidden="1">{#N/A,#N/A,FALSE,"Loans";#N/A,#N/A,FALSE,"Program Costs";#N/A,#N/A,FALSE,"Measures";#N/A,#N/A,FALSE,"Net Lost Rev";#N/A,#N/A,FALSE,"Incentive"}</definedName>
    <definedName name="retail_CCstub" hidden="1">{#N/A,#N/A,FALSE,"Loans";#N/A,#N/A,FALSE,"Program Costs";#N/A,#N/A,FALSE,"Measures";#N/A,#N/A,FALSE,"Net Lost Rev";#N/A,#N/A,FALSE,"Incentive"}</definedName>
    <definedName name="retailstub" localSheetId="8" hidden="1">{#N/A,#N/A,FALSE,"Loans";#N/A,#N/A,FALSE,"Program Costs";#N/A,#N/A,FALSE,"Measures";#N/A,#N/A,FALSE,"Net Lost Rev";#N/A,#N/A,FALSE,"Incentive"}</definedName>
    <definedName name="retailstub" hidden="1">{#N/A,#N/A,FALSE,"Loans";#N/A,#N/A,FALSE,"Program Costs";#N/A,#N/A,FALSE,"Measures";#N/A,#N/A,FALSE,"Net Lost Rev";#N/A,#N/A,FALSE,"Incentive"}</definedName>
    <definedName name="Return_107">#REF!</definedName>
    <definedName name="Return_115">#REF!</definedName>
    <definedName name="REV_SCHD">#REF!</definedName>
    <definedName name="RevAcctCheck">#REF!</definedName>
    <definedName name="RevAdjCheck">#REF!</definedName>
    <definedName name="RevAdjNumber">#REF!</definedName>
    <definedName name="RevAdjNumberPaste">#REF!</definedName>
    <definedName name="RevAdjSortData">#REF!</definedName>
    <definedName name="RevAdjSortOrder">#REF!</definedName>
    <definedName name="RevCl">#REF!</definedName>
    <definedName name="RevClass">[69]Codes!$F$2:$G$10</definedName>
    <definedName name="Revenue_by_month_take_2" localSheetId="8">#REF!</definedName>
    <definedName name="Revenue_by_month_take_2">#REF!</definedName>
    <definedName name="revenue3" localSheetId="8">#REF!</definedName>
    <definedName name="revenue3">#REF!</definedName>
    <definedName name="RevenueCheck" localSheetId="8">#REF!</definedName>
    <definedName name="RevenueCheck">#REF!</definedName>
    <definedName name="Revenues">#REF!</definedName>
    <definedName name="RevenueSum">"GRID Thermal Revenue!R2C1:R4C2"</definedName>
    <definedName name="RevFactorCheck">#REF!</definedName>
    <definedName name="RevNumberSort">#REF!</definedName>
    <definedName name="RevReqSettle">#REF!</definedName>
    <definedName name="RevTypeCheck">#REF!</definedName>
    <definedName name="REVVSTRS">#REF!</definedName>
    <definedName name="RFMData">#REF!</definedName>
    <definedName name="RISFORM">#REF!</definedName>
    <definedName name="RiskAfterRecalcMacro" hidden="1">""</definedName>
    <definedName name="RiskAfterSimMacro" hidden="1">""</definedName>
    <definedName name="RiskBeforeRecalcMacro" hidden="1">""</definedName>
    <definedName name="RiskBeforeSimMacro" hidden="1">""</definedName>
    <definedName name="RiskCollectDistributionSamples" hidden="1">2</definedName>
    <definedName name="RiskFixedSeed" hidden="1">1</definedName>
    <definedName name="RiskHasSettings" hidden="1">6</definedName>
    <definedName name="RiskMinimizeOnStart" hidden="1">FALSE</definedName>
    <definedName name="RiskMonitorConvergence" hidden="1">FALSE</definedName>
    <definedName name="RiskMultipleCPUSupportEnabled" hidden="1">TRUE</definedName>
    <definedName name="RiskNumIterations" hidden="1">100</definedName>
    <definedName name="RiskNumSimulations" hidden="1">1</definedName>
    <definedName name="RiskPauseOnError" hidden="1">FALSE</definedName>
    <definedName name="RiskRunAfterRecalcMacro" hidden="1">FALSE</definedName>
    <definedName name="RiskRunAfterSimMacro" hidden="1">FALSE</definedName>
    <definedName name="RiskRunBeforeRecalcMacro" hidden="1">FALSE</definedName>
    <definedName name="RiskRunBeforeSimMacro" hidden="1">FALSE</definedName>
    <definedName name="RiskSamplingType" hidden="1">3</definedName>
    <definedName name="RiskStandardRecalc" hidden="1">1</definedName>
    <definedName name="RiskUpdateDisplay" hidden="1">FALSE</definedName>
    <definedName name="RiskUseDifferentSeedForEachSim" hidden="1">FALSE</definedName>
    <definedName name="RiskUseFixedSeed" hidden="1">FALSE</definedName>
    <definedName name="RiskUseMultipleCPUs" hidden="1">TRUE</definedName>
    <definedName name="roasens1">'[44]Liabilities - Input - North'!$E$100</definedName>
    <definedName name="ROE" localSheetId="8">#REF!</definedName>
    <definedName name="ROE">#REF!</definedName>
    <definedName name="rounding" localSheetId="8">#REF!</definedName>
    <definedName name="rounding">#REF!</definedName>
    <definedName name="rrr" localSheetId="8" hidden="1">{"PRINT",#N/A,TRUE,"APPA";"PRINT",#N/A,TRUE,"APS";"PRINT",#N/A,TRUE,"BHPL";"PRINT",#N/A,TRUE,"BHPL2";"PRINT",#N/A,TRUE,"CDWR";"PRINT",#N/A,TRUE,"EWEB";"PRINT",#N/A,TRUE,"LADWP";"PRINT",#N/A,TRUE,"NEVBASE"}</definedName>
    <definedName name="rrr" hidden="1">{"PRINT",#N/A,TRUE,"APPA";"PRINT",#N/A,TRUE,"APS";"PRINT",#N/A,TRUE,"BHPL";"PRINT",#N/A,TRUE,"BHPL2";"PRINT",#N/A,TRUE,"CDWR";"PRINT",#N/A,TRUE,"EWEB";"PRINT",#N/A,TRUE,"LADWP";"PRINT",#N/A,TRUE,"NEVBASE"}</definedName>
    <definedName name="RunoutMos" localSheetId="8">MAX(12*(PdThruYr-IncThruYr)+PdThruMo-IncThruMo,0)</definedName>
    <definedName name="RunoutMos">MAX(12*(PdThruYr-IncThruYr)+PdThruMo-IncThruMo,0)</definedName>
    <definedName name="SameStateCheck" localSheetId="8">#REF!</definedName>
    <definedName name="SameStateCheck">#REF!</definedName>
    <definedName name="SameStateCheckError" localSheetId="8">#REF!</definedName>
    <definedName name="SameStateCheckError">#REF!</definedName>
    <definedName name="SAPBEXhrIndnt" hidden="1">"Wide"</definedName>
    <definedName name="SAPBEXrevision" hidden="1">1</definedName>
    <definedName name="SAPBEXsysID" hidden="1">"BWP"</definedName>
    <definedName name="SAPBEXwbID" hidden="1">"45J5JLNGI27004SIRR034OPHN"</definedName>
    <definedName name="SAPCrosstab1">'[72]288409'!#REF!</definedName>
    <definedName name="SAPCrosstab2" localSheetId="8">#REF!</definedName>
    <definedName name="SAPCrosstab2">#REF!</definedName>
    <definedName name="SAPsysID" hidden="1">"708C5W7SBKP804JT78WJ0JNKI"</definedName>
    <definedName name="SAPwbID" hidden="1">"ARS"</definedName>
    <definedName name="Saturdays">'[24]on off peak hours'!$C$5:$IT$5</definedName>
    <definedName name="SCENARIO" localSheetId="8">#REF!</definedName>
    <definedName name="SCENARIO">#REF!</definedName>
    <definedName name="Sch25Split">[73]Inputs!$N$29</definedName>
    <definedName name="SCH33CUSTS" localSheetId="8">#REF!</definedName>
    <definedName name="SCH33CUSTS">#REF!</definedName>
    <definedName name="SCH48ADJ" localSheetId="8">#REF!</definedName>
    <definedName name="SCH48ADJ">#REF!</definedName>
    <definedName name="SCH98NOR" localSheetId="8">#REF!</definedName>
    <definedName name="SCH98NOR">#REF!</definedName>
    <definedName name="SCHED47">#REF!</definedName>
    <definedName name="Schedule">[59]Inputs!$N$14</definedName>
    <definedName name="sdlfhsdlhfkl" localSheetId="8" hidden="1">{#N/A,#N/A,FALSE,"Summ";#N/A,#N/A,FALSE,"General"}</definedName>
    <definedName name="sdlfhsdlhfkl" hidden="1">{#N/A,#N/A,FALSE,"Summ";#N/A,#N/A,FALSE,"General"}</definedName>
    <definedName name="se">#REF!</definedName>
    <definedName name="SECOND" localSheetId="8">[1]Jan!#REF!</definedName>
    <definedName name="SECOND">[1]Jan!#REF!</definedName>
    <definedName name="SEP" localSheetId="8">[1]Jan!#REF!</definedName>
    <definedName name="SEP">[1]Jan!#REF!</definedName>
    <definedName name="sep2001_claims" localSheetId="8">#REF!</definedName>
    <definedName name="sep2001_claims">#REF!</definedName>
    <definedName name="sep2002_claims" localSheetId="8">#REF!</definedName>
    <definedName name="sep2002_claims">#REF!</definedName>
    <definedName name="sep2003_claims">#REF!</definedName>
    <definedName name="sep2004_claims">#REF!</definedName>
    <definedName name="sep2005_claims">#REF!</definedName>
    <definedName name="sep2006_claims">#REF!</definedName>
    <definedName name="SEPT">#REF!</definedName>
    <definedName name="September_2001_305_Detail">#REF!</definedName>
    <definedName name="SERVICES_3">#REF!</definedName>
    <definedName name="SettingAlloc">#REF!</definedName>
    <definedName name="SettingRB">#REF!</definedName>
    <definedName name="SettlementRates">[74]SettlementRates!$D$15:$X$761</definedName>
    <definedName name="seven" localSheetId="8" hidden="1">{#N/A,#N/A,FALSE,"CRPT";#N/A,#N/A,FALSE,"TREND";#N/A,#N/A,FALSE,"%Curve"}</definedName>
    <definedName name="seven" hidden="1">{#N/A,#N/A,FALSE,"CRPT";#N/A,#N/A,FALSE,"TREND";#N/A,#N/A,FALSE,"%Curve"}</definedName>
    <definedName name="sg">#REF!</definedName>
    <definedName name="shapefactortable">'[30]GAS CURVE Engine'!$AW$3:$CB$34</definedName>
    <definedName name="shit" localSheetId="8" hidden="1">{"PRINT",#N/A,TRUE,"APPA";"PRINT",#N/A,TRUE,"APS";"PRINT",#N/A,TRUE,"BHPL";"PRINT",#N/A,TRUE,"BHPL2";"PRINT",#N/A,TRUE,"CDWR";"PRINT",#N/A,TRUE,"EWEB";"PRINT",#N/A,TRUE,"LADWP";"PRINT",#N/A,TRUE,"NEVBASE"}</definedName>
    <definedName name="shit" hidden="1">{"PRINT",#N/A,TRUE,"APPA";"PRINT",#N/A,TRUE,"APS";"PRINT",#N/A,TRUE,"BHPL";"PRINT",#N/A,TRUE,"BHPL2";"PRINT",#N/A,TRUE,"CDWR";"PRINT",#N/A,TRUE,"EWEB";"PRINT",#N/A,TRUE,"LADWP";"PRINT",#N/A,TRUE,"NEVBASE"}</definedName>
    <definedName name="SIT">#REF!</definedName>
    <definedName name="SITRate">[57]Inputs!$H$20</definedName>
    <definedName name="situs" localSheetId="8">#REF!</definedName>
    <definedName name="situs">#REF!</definedName>
    <definedName name="six" localSheetId="8" hidden="1">{#N/A,#N/A,FALSE,"Drill Sites";"WP 212",#N/A,FALSE,"MWAG EOR";"WP 213",#N/A,FALSE,"MWAG EOR";#N/A,#N/A,FALSE,"Misc. Facility";#N/A,#N/A,FALSE,"WWTP"}</definedName>
    <definedName name="six" hidden="1">{#N/A,#N/A,FALSE,"Drill Sites";"WP 212",#N/A,FALSE,"MWAG EOR";"WP 213",#N/A,FALSE,"MWAG EOR";#N/A,#N/A,FALSE,"Misc. Facility";#N/A,#N/A,FALSE,"WWTP"}</definedName>
    <definedName name="SortContract" localSheetId="8">#REF!</definedName>
    <definedName name="SortContract">#REF!</definedName>
    <definedName name="SortDepr" localSheetId="8">#REF!</definedName>
    <definedName name="SortDepr">#REF!</definedName>
    <definedName name="SortMisc1">#REF!</definedName>
    <definedName name="SortMisc2">#REF!</definedName>
    <definedName name="SortNPC">#REF!</definedName>
    <definedName name="SortOM">#REF!</definedName>
    <definedName name="SortOther">#REF!</definedName>
    <definedName name="SortRB">#REF!</definedName>
    <definedName name="SortRev">#REF!</definedName>
    <definedName name="SortTax">#REF!</definedName>
    <definedName name="SP_LABOR___BENEFITS_P76640_ACCRUAL_JAN00">#REF!</definedName>
    <definedName name="SpecMaint" localSheetId="8" hidden="1">{#N/A,#N/A,FALSE,"Summary";#N/A,#N/A,FALSE,"SmPlants";#N/A,#N/A,FALSE,"Utah";#N/A,#N/A,FALSE,"Idaho";#N/A,#N/A,FALSE,"Lewis River";#N/A,#N/A,FALSE,"NrthUmpq";#N/A,#N/A,FALSE,"KlamRog"}</definedName>
    <definedName name="SpecMaint" hidden="1">{#N/A,#N/A,FALSE,"Summary";#N/A,#N/A,FALSE,"SmPlants";#N/A,#N/A,FALSE,"Utah";#N/A,#N/A,FALSE,"Idaho";#N/A,#N/A,FALSE,"Lewis River";#N/A,#N/A,FALSE,"NrthUmpq";#N/A,#N/A,FALSE,"KlamRog"}</definedName>
    <definedName name="spippw" localSheetId="8" hidden="1">{#N/A,#N/A,FALSE,"Actual";#N/A,#N/A,FALSE,"Normalized";#N/A,#N/A,FALSE,"Electric Actual";#N/A,#N/A,FALSE,"Electric Normalized"}</definedName>
    <definedName name="spippw" hidden="1">{#N/A,#N/A,FALSE,"Actual";#N/A,#N/A,FALSE,"Normalized";#N/A,#N/A,FALSE,"Electric Actual";#N/A,#N/A,FALSE,"Electric Normalized"}</definedName>
    <definedName name="spippwstub" localSheetId="8" hidden="1">{#N/A,#N/A,FALSE,"Actual";#N/A,#N/A,FALSE,"Normalized";#N/A,#N/A,FALSE,"Electric Actual";#N/A,#N/A,FALSE,"Electric Normalized"}</definedName>
    <definedName name="spippwstub" hidden="1">{#N/A,#N/A,FALSE,"Actual";#N/A,#N/A,FALSE,"Normalized";#N/A,#N/A,FALSE,"Electric Actual";#N/A,#N/A,FALSE,"Electric Normalized"}</definedName>
    <definedName name="ss" localSheetId="8" hidden="1">{"PRINT",#N/A,TRUE,"APPA";"PRINT",#N/A,TRUE,"APS";"PRINT",#N/A,TRUE,"BHPL";"PRINT",#N/A,TRUE,"BHPL2";"PRINT",#N/A,TRUE,"CDWR";"PRINT",#N/A,TRUE,"EWEB";"PRINT",#N/A,TRUE,"LADWP";"PRINT",#N/A,TRUE,"NEVBASE"}</definedName>
    <definedName name="ss" hidden="1">{"PRINT",#N/A,TRUE,"APPA";"PRINT",#N/A,TRUE,"APS";"PRINT",#N/A,TRUE,"BHPL";"PRINT",#N/A,TRUE,"BHPL2";"PRINT",#N/A,TRUE,"CDWR";"PRINT",#N/A,TRUE,"EWEB";"PRINT",#N/A,TRUE,"LADWP";"PRINT",#N/A,TRUE,"NEVBASE"}</definedName>
    <definedName name="ST_Bottom1" localSheetId="8">#REF!</definedName>
    <definedName name="ST_Bottom1">#REF!</definedName>
    <definedName name="ST_Top1" localSheetId="8">#REF!</definedName>
    <definedName name="ST_Top1">#REF!</definedName>
    <definedName name="ST_Top2" localSheetId="8">#REF!</definedName>
    <definedName name="ST_Top2">#REF!</definedName>
    <definedName name="ST_Top3" localSheetId="8">#REF!</definedName>
    <definedName name="ST_Top3">#REF!</definedName>
    <definedName name="standard1" localSheetId="8" hidden="1">{"YTD-Total",#N/A,FALSE,"Provision"}</definedName>
    <definedName name="standard1" hidden="1">{"YTD-Total",#N/A,FALSE,"Provision"}</definedName>
    <definedName name="standard1stub" localSheetId="8" hidden="1">{"YTD-Total",#N/A,FALSE,"Provision"}</definedName>
    <definedName name="standard1stub" hidden="1">{"YTD-Total",#N/A,FALSE,"Provision"}</definedName>
    <definedName name="START">[1]Jan!#REF!</definedName>
    <definedName name="Start_Month">#REF!</definedName>
    <definedName name="startmonth">'[30]GAS CURVE Engine'!$N$2</definedName>
    <definedName name="startmonth1">'[30]OTC Gas Quotes'!$L$6</definedName>
    <definedName name="startmonth10">'[30]OTC Gas Quotes'!$L$15</definedName>
    <definedName name="startmonth2">'[30]OTC Gas Quotes'!$L$7</definedName>
    <definedName name="startmonth3">'[30]OTC Gas Quotes'!$L$8</definedName>
    <definedName name="startmonth4">'[30]OTC Gas Quotes'!$L$9</definedName>
    <definedName name="startmonth5">'[30]OTC Gas Quotes'!$L$10</definedName>
    <definedName name="startmonth6">'[30]OTC Gas Quotes'!$L$11</definedName>
    <definedName name="startmonth7">'[30]OTC Gas Quotes'!$L$12</definedName>
    <definedName name="startmonth8">'[30]OTC Gas Quotes'!$L$13</definedName>
    <definedName name="startmonth9">'[30]OTC Gas Quotes'!$L$14</definedName>
    <definedName name="State">[15]Inputs!$C$4</definedName>
    <definedName name="StateTax">[23]Utah!#REF!</definedName>
    <definedName name="Station_Service">[4]AdjFactors!$H$6:$Q$60</definedName>
    <definedName name="STF_Pur_Dol" localSheetId="8">#REF!</definedName>
    <definedName name="STF_Pur_Dol">#REF!</definedName>
    <definedName name="STF_Pur_Dol_Date" localSheetId="8">#REF!</definedName>
    <definedName name="STF_Pur_Dol_Date">#REF!</definedName>
    <definedName name="STF_Pur_Dol_Date_LLH" localSheetId="8">#REF!</definedName>
    <definedName name="STF_Pur_Dol_Date_LLH">#REF!</definedName>
    <definedName name="STF_Pur_Dol_LLH">#REF!</definedName>
    <definedName name="STF_Pur_Dol_Name">#REF!</definedName>
    <definedName name="STF_Pur_Dol_Name_LLH">#REF!</definedName>
    <definedName name="STF_Pur_MWh">#REF!</definedName>
    <definedName name="STF_Pur_MWh_Date">#REF!</definedName>
    <definedName name="STF_Pur_MWh_Date_LLH">#REF!</definedName>
    <definedName name="STF_Pur_MWh_LLH">#REF!</definedName>
    <definedName name="STF_Pur_MWh_Name">#REF!</definedName>
    <definedName name="STF_Pur_MWh_Name_LLH">#REF!</definedName>
    <definedName name="STF_Sal_Dol">#REF!</definedName>
    <definedName name="STF_Sal_Dol_Date">#REF!</definedName>
    <definedName name="STF_Sal_Dol_Date_LLH">#REF!</definedName>
    <definedName name="STF_Sal_Dol_LLH">#REF!</definedName>
    <definedName name="STF_Sal_Dol_Name">#REF!</definedName>
    <definedName name="STF_Sal_Dol_Name_LLH">#REF!</definedName>
    <definedName name="STF_Sal_MWh">#REF!</definedName>
    <definedName name="STF_Sal_MWh_Date">#REF!</definedName>
    <definedName name="STF_Sal_MWh_Date_LLH">#REF!</definedName>
    <definedName name="STF_Sal_MWh_LLH">#REF!</definedName>
    <definedName name="STF_Sal_MWh_Name">#REF!</definedName>
    <definedName name="STF_Sal_MWh_Name_LLH">#REF!</definedName>
    <definedName name="STOP">#REF!</definedName>
    <definedName name="StudyGrp">OFFSET([26]MiscTables!$Q$4,0,0,COUNTA([26]MiscTables!$Q:$Q),1)</definedName>
    <definedName name="StudyName">'[26]Control Panel'!$B$6</definedName>
    <definedName name="SUM_TAB1" localSheetId="8">#REF!</definedName>
    <definedName name="SUM_TAB1">#REF!</definedName>
    <definedName name="SUM_TAB2" localSheetId="8">#REF!</definedName>
    <definedName name="SUM_TAB2">#REF!</definedName>
    <definedName name="SUM_TAB3" localSheetId="8">#REF!</definedName>
    <definedName name="SUM_TAB3">#REF!</definedName>
    <definedName name="SumAdjContract" localSheetId="8">[23]Utah!#REF!</definedName>
    <definedName name="SumAdjContract">[23]Utah!#REF!</definedName>
    <definedName name="SumAdjDepr" localSheetId="8">[23]Utah!#REF!</definedName>
    <definedName name="SumAdjDepr">[23]Utah!#REF!</definedName>
    <definedName name="SumAdjMisc1" localSheetId="8">[23]Utah!#REF!</definedName>
    <definedName name="SumAdjMisc1">[23]Utah!#REF!</definedName>
    <definedName name="SumAdjMisc2" localSheetId="8">[23]Utah!#REF!</definedName>
    <definedName name="SumAdjMisc2">[23]Utah!#REF!</definedName>
    <definedName name="SumAdjNPC">[23]Utah!#REF!</definedName>
    <definedName name="SumAdjOM">[23]Utah!#REF!</definedName>
    <definedName name="SumAdjOther">[23]Utah!#REF!</definedName>
    <definedName name="SumAdjRB">[23]Utah!#REF!</definedName>
    <definedName name="SumAdjRev">[23]Utah!#REF!</definedName>
    <definedName name="SumAdjTax">[23]Utah!#REF!</definedName>
    <definedName name="Summary" localSheetId="8">#REF!</definedName>
    <definedName name="Summary">#REF!</definedName>
    <definedName name="SUMMARY23" localSheetId="8">[23]Utah!#REF!</definedName>
    <definedName name="SUMMARY23">[23]Utah!#REF!</definedName>
    <definedName name="SUMMARY3" localSheetId="8">[23]Utah!#REF!</definedName>
    <definedName name="SUMMARY3">[23]Utah!#REF!</definedName>
    <definedName name="SumSortAdjContract" localSheetId="8">#REF!</definedName>
    <definedName name="SumSortAdjContract">#REF!</definedName>
    <definedName name="SumSortAdjDepr" localSheetId="8">#REF!</definedName>
    <definedName name="SumSortAdjDepr">#REF!</definedName>
    <definedName name="SumSortAdjMisc1" localSheetId="8">#REF!</definedName>
    <definedName name="SumSortAdjMisc1">#REF!</definedName>
    <definedName name="SumSortAdjMisc2">#REF!</definedName>
    <definedName name="SumSortAdjNPC">#REF!</definedName>
    <definedName name="SumSortAdjOM">#REF!</definedName>
    <definedName name="SumSortAdjOther">#REF!</definedName>
    <definedName name="SumSortAdjRB">#REF!</definedName>
    <definedName name="SumSortAdjRev">#REF!</definedName>
    <definedName name="SumSortAdjTax">#REF!</definedName>
    <definedName name="SumSortVariable">#REF!</definedName>
    <definedName name="SumTitle">#REF!</definedName>
    <definedName name="Sundays">'[24]on off peak hours'!$C$6:$IT$6</definedName>
    <definedName name="SysBal_Pur_Dol" localSheetId="8">#REF!</definedName>
    <definedName name="SysBal_Pur_Dol">#REF!</definedName>
    <definedName name="SysBal_Pur_Dol_Date" localSheetId="8">#REF!</definedName>
    <definedName name="SysBal_Pur_Dol_Date">#REF!</definedName>
    <definedName name="SysBal_Pur_Dol_Date_LLH" localSheetId="8">#REF!</definedName>
    <definedName name="SysBal_Pur_Dol_Date_LLH">#REF!</definedName>
    <definedName name="SysBal_Pur_Dol_LLH">#REF!</definedName>
    <definedName name="SysBal_Pur_Dol_Name">#REF!</definedName>
    <definedName name="SysBal_Pur_Dol_Name_LLH">#REF!</definedName>
    <definedName name="SysBal_Pur_MWh">#REF!</definedName>
    <definedName name="SysBal_Pur_MWh_Date">#REF!</definedName>
    <definedName name="SysBal_Pur_MWh_Date_LLH">#REF!</definedName>
    <definedName name="SysBal_Pur_MWh_LLH">#REF!</definedName>
    <definedName name="SysBal_Pur_MWh_Name">#REF!</definedName>
    <definedName name="SysBal_Pur_MWh_Name_LLH">#REF!</definedName>
    <definedName name="SysBal_Sal_Dol">#REF!</definedName>
    <definedName name="SysBal_Sal_Dol_Date">#REF!</definedName>
    <definedName name="SysBal_Sal_Dol_Date_LLH">#REF!</definedName>
    <definedName name="SysBal_Sal_Dol_LLH">#REF!</definedName>
    <definedName name="SysBal_Sal_Dol_Name">#REF!</definedName>
    <definedName name="SysBal_Sal_Dol_Name_LLH">#REF!</definedName>
    <definedName name="SysBal_Sal_MWh">#REF!</definedName>
    <definedName name="SysBal_Sal_MWh_Date">#REF!</definedName>
    <definedName name="SysBal_Sal_MWh_Date_LLH">#REF!</definedName>
    <definedName name="SysBal_Sal_MWh_LLH">#REF!</definedName>
    <definedName name="SysBal_Sal_MWh_Name">#REF!</definedName>
    <definedName name="SysBal_Sal_MWh_Name_LLH">#REF!</definedName>
    <definedName name="t" localSheetId="8" hidden="1">{#N/A,#N/A,FALSE,"CESTSUM";#N/A,#N/A,FALSE,"est sum A";#N/A,#N/A,FALSE,"est detail A"}</definedName>
    <definedName name="t" hidden="1">{#N/A,#N/A,FALSE,"CESTSUM";#N/A,#N/A,FALSE,"est sum A";#N/A,#N/A,FALSE,"est detail A"}</definedName>
    <definedName name="T_1" localSheetId="8">#REF!</definedName>
    <definedName name="T_1">#REF!</definedName>
    <definedName name="T_2" localSheetId="8">#REF!</definedName>
    <definedName name="T_2">#REF!</definedName>
    <definedName name="T1_Print" localSheetId="8">#REF!</definedName>
    <definedName name="T1_Print">#REF!</definedName>
    <definedName name="T1MAAVGRBCA">#REF!</definedName>
    <definedName name="T1MAAVGRBWA">#REF!</definedName>
    <definedName name="T1MAYERBCA">#REF!</definedName>
    <definedName name="T1MAYERBOR">#REF!</definedName>
    <definedName name="T1MAYERBWA">#REF!</definedName>
    <definedName name="T1RIAVGRBCA">#REF!</definedName>
    <definedName name="T1RIAVGRBOR">#REF!</definedName>
    <definedName name="T1RIAVGRBWA">#REF!</definedName>
    <definedName name="T1RIYERBCA">#REF!</definedName>
    <definedName name="T1RIYERBOR">#REF!</definedName>
    <definedName name="T1RIYERBWA">#REF!</definedName>
    <definedName name="T2_Print">#REF!</definedName>
    <definedName name="T2MAAVGRBCA">#REF!</definedName>
    <definedName name="T2MAAVGRBOR">#REF!</definedName>
    <definedName name="T2MAAVGRBWA">#REF!</definedName>
    <definedName name="T2MAYERBCA">#REF!</definedName>
    <definedName name="T2MAYERBOR">#REF!</definedName>
    <definedName name="T2MAYERBWA">#REF!</definedName>
    <definedName name="T2RateBase">[23]Utah!#REF!</definedName>
    <definedName name="T2RIAVGRBCA" localSheetId="8">#REF!</definedName>
    <definedName name="T2RIAVGRBCA">#REF!</definedName>
    <definedName name="T2RIAVGRBOR" localSheetId="8">#REF!</definedName>
    <definedName name="T2RIAVGRBOR">#REF!</definedName>
    <definedName name="T2RIAVGRBWA" localSheetId="8">#REF!</definedName>
    <definedName name="T2RIAVGRBWA">#REF!</definedName>
    <definedName name="T2RIYERBCA">#REF!</definedName>
    <definedName name="T2RIYERBOR">#REF!</definedName>
    <definedName name="T2RIYERBWA">#REF!</definedName>
    <definedName name="T3_Print">#REF!</definedName>
    <definedName name="T3MAAVGRBCA">#REF!</definedName>
    <definedName name="T3MAAVGRBOR">#REF!</definedName>
    <definedName name="T3MAAVGRBWA">#REF!</definedName>
    <definedName name="T3MAYERBCA">#REF!</definedName>
    <definedName name="T3MAYERBOR">#REF!</definedName>
    <definedName name="T3MAYERBWA">#REF!</definedName>
    <definedName name="T3RateBase">[23]Utah!#REF!</definedName>
    <definedName name="T3RIAVGRBCA" localSheetId="8">#REF!</definedName>
    <definedName name="T3RIAVGRBCA">#REF!</definedName>
    <definedName name="T3RIAVGRBOR" localSheetId="8">#REF!</definedName>
    <definedName name="T3RIAVGRBOR">#REF!</definedName>
    <definedName name="T3RIAVGRBWA" localSheetId="8">#REF!</definedName>
    <definedName name="T3RIAVGRBWA">#REF!</definedName>
    <definedName name="T3RIYERBCA">#REF!</definedName>
    <definedName name="T3RIYERBOR">#REF!</definedName>
    <definedName name="T3RIYERBWA">#REF!</definedName>
    <definedName name="TABLE_1">#REF!</definedName>
    <definedName name="TABLE_2">#REF!</definedName>
    <definedName name="TABLE_3">#REF!</definedName>
    <definedName name="TABLE_4">#REF!</definedName>
    <definedName name="TABLE_4_A">#REF!</definedName>
    <definedName name="TABLE_5">#REF!</definedName>
    <definedName name="TABLE_6">#REF!</definedName>
    <definedName name="TABLE_7">#REF!</definedName>
    <definedName name="table1">'[75]Allocation FY2005'!#REF!</definedName>
    <definedName name="table2">'[75]Allocation FY2005'!#REF!</definedName>
    <definedName name="table3">'[75]Allocation FY2004'!#REF!</definedName>
    <definedName name="table4">'[75]Allocation FY2004'!#REF!</definedName>
    <definedName name="TABLEA" localSheetId="8">#REF!</definedName>
    <definedName name="TABLEA">#REF!</definedName>
    <definedName name="tableb" localSheetId="8">#REF!</definedName>
    <definedName name="tableb">#REF!</definedName>
    <definedName name="tablec" localSheetId="8">#REF!</definedName>
    <definedName name="tablec">#REF!</definedName>
    <definedName name="TABLEONE">#REF!</definedName>
    <definedName name="tablex">#REF!</definedName>
    <definedName name="tabley">#REF!</definedName>
    <definedName name="Target_Margin">'[26]Control Panel'!$B$29</definedName>
    <definedName name="TargetROR">[18]Inputs!$G$30</definedName>
    <definedName name="TaxAcctCheck" localSheetId="8">#REF!</definedName>
    <definedName name="TaxAcctCheck">#REF!</definedName>
    <definedName name="TaxAdjCheck" localSheetId="8">#REF!</definedName>
    <definedName name="TaxAdjCheck">#REF!</definedName>
    <definedName name="TaxAdjNumber" localSheetId="8">#REF!</definedName>
    <definedName name="TaxAdjNumber">#REF!</definedName>
    <definedName name="TaxAdjNumberPaste">#REF!</definedName>
    <definedName name="TaxAdjSortData">#REF!</definedName>
    <definedName name="TaxAdjSortOrder">#REF!</definedName>
    <definedName name="TaxFactorCheck">#REF!</definedName>
    <definedName name="TaxNumberSort">#REF!</definedName>
    <definedName name="TaxRate">[23]Utah!#REF!</definedName>
    <definedName name="TaxTypeCheck" localSheetId="8">#REF!</definedName>
    <definedName name="TaxTypeCheck">#REF!</definedName>
    <definedName name="TblType">'[26]PAC Annual Data'!$H$1:$O$65</definedName>
    <definedName name="TDMOD" localSheetId="8">#REF!</definedName>
    <definedName name="TDMOD">#REF!</definedName>
    <definedName name="TDROLL" localSheetId="8">#REF!</definedName>
    <definedName name="TDROLL">#REF!</definedName>
    <definedName name="tem" localSheetId="8" hidden="1">{#N/A,#N/A,FALSE,"Summ";#N/A,#N/A,FALSE,"General"}</definedName>
    <definedName name="tem" hidden="1">{#N/A,#N/A,FALSE,"Summ";#N/A,#N/A,FALSE,"General"}</definedName>
    <definedName name="TEMP" localSheetId="8" hidden="1">{#N/A,#N/A,FALSE,"Summ";#N/A,#N/A,FALSE,"General"}</definedName>
    <definedName name="TEMP" hidden="1">{#N/A,#N/A,FALSE,"Summ";#N/A,#N/A,FALSE,"General"}</definedName>
    <definedName name="Temp1" localSheetId="8" hidden="1">{#N/A,#N/A,FALSE,"CESTSUM";#N/A,#N/A,FALSE,"est sum A";#N/A,#N/A,FALSE,"est detail A"}</definedName>
    <definedName name="Temp1" hidden="1">{#N/A,#N/A,FALSE,"CESTSUM";#N/A,#N/A,FALSE,"est sum A";#N/A,#N/A,FALSE,"est detail A"}</definedName>
    <definedName name="temp2" localSheetId="8" hidden="1">{#N/A,#N/A,FALSE,"CESTSUM";#N/A,#N/A,FALSE,"est sum A";#N/A,#N/A,FALSE,"est detail A"}</definedName>
    <definedName name="temp2" hidden="1">{#N/A,#N/A,FALSE,"CESTSUM";#N/A,#N/A,FALSE,"est sum A";#N/A,#N/A,FALSE,"est detail A"}</definedName>
    <definedName name="TEMPADJ">#REF!</definedName>
    <definedName name="Test" localSheetId="8">{#N/A,#N/A,FALSE,"Summary EPS";#N/A,#N/A,FALSE,"1st Qtr Electric";#N/A,#N/A,FALSE,"1st Qtr Australia";#N/A,#N/A,FALSE,"1st Qtr Telecom";#N/A,#N/A,FALSE,"1st QTR Other"}</definedName>
    <definedName name="Test">{#N/A,#N/A,FALSE,"Summary EPS";#N/A,#N/A,FALSE,"1st Qtr Electric";#N/A,#N/A,FALSE,"1st Qtr Australia";#N/A,#N/A,FALSE,"1st Qtr Telecom";#N/A,#N/A,FALSE,"1st QTR Other"}</definedName>
    <definedName name="Test_COS">'[14]Hot Sheet'!$F$120</definedName>
    <definedName name="TEST0" localSheetId="8">#REF!</definedName>
    <definedName name="TEST0">#REF!</definedName>
    <definedName name="Test1" localSheetId="8">#REF!</definedName>
    <definedName name="Test1">#REF!</definedName>
    <definedName name="Test2" localSheetId="8">#REF!</definedName>
    <definedName name="Test2">#REF!</definedName>
    <definedName name="Test3">#REF!</definedName>
    <definedName name="Test4">#REF!</definedName>
    <definedName name="Test5">#REF!</definedName>
    <definedName name="TEST6">#REF!</definedName>
    <definedName name="TEST7">#REF!</definedName>
    <definedName name="TEST8">#REF!</definedName>
    <definedName name="TESTHKEY">#REF!</definedName>
    <definedName name="TESTKEYS">#REF!</definedName>
    <definedName name="TestPeriod">[14]Inputs!$C$6</definedName>
    <definedName name="TESTVKEY" localSheetId="8">#REF!</definedName>
    <definedName name="TESTVKEY">#REF!</definedName>
    <definedName name="Thermal_Gen" localSheetId="8">#REF!</definedName>
    <definedName name="Thermal_Gen">#REF!</definedName>
    <definedName name="Thermal_Gen_Date" localSheetId="8">#REF!</definedName>
    <definedName name="Thermal_Gen_Date">#REF!</definedName>
    <definedName name="Thermal_Gen_Date_LLH">#REF!</definedName>
    <definedName name="Thermal_Gen_LLH">#REF!</definedName>
    <definedName name="Thermal_Gen_Name">#REF!</definedName>
    <definedName name="Thermal_Gen_Name_LLH">#REF!</definedName>
    <definedName name="ThreeFactorElectric">#REF!</definedName>
    <definedName name="TIMAAVGRBOR">#REF!</definedName>
    <definedName name="timing">[42]Inputs!$B$30</definedName>
    <definedName name="TITLE" localSheetId="8">#REF!</definedName>
    <definedName name="TITLE">#REF!</definedName>
    <definedName name="Top" localSheetId="8">#REF!</definedName>
    <definedName name="Top">#REF!</definedName>
    <definedName name="TotalRateBase">'[15]G+T+D+R+M'!$H$58</definedName>
    <definedName name="TotTaxRate">[14]Inputs!$H$17</definedName>
    <definedName name="TP_Footer_User" hidden="1">"Dylan Moser"</definedName>
    <definedName name="TP_Footer_Version" hidden="1">"v4.00"</definedName>
    <definedName name="tr" localSheetId="8" hidden="1">{#N/A,#N/A,FALSE,"CESTSUM";#N/A,#N/A,FALSE,"est sum A";#N/A,#N/A,FALSE,"est detail A"}</definedName>
    <definedName name="tr" hidden="1">{#N/A,#N/A,FALSE,"CESTSUM";#N/A,#N/A,FALSE,"est sum A";#N/A,#N/A,FALSE,"est detail A"}</definedName>
    <definedName name="Tran_Costs">#REF!</definedName>
    <definedName name="Tran_Date">#REF!</definedName>
    <definedName name="Transfer" hidden="1">#REF!</definedName>
    <definedName name="Transfers" hidden="1">#REF!</definedName>
    <definedName name="TRANSM_2">[76]Transm2!$A$1:$M$461:'[76]10 Yr FC'!$M$47</definedName>
    <definedName name="TransmissionAdditionTable">[26]MiscTables!$E$4:$F$18</definedName>
    <definedName name="Type1Adj">[23]Utah!#REF!</definedName>
    <definedName name="Type1AdjTax">[23]Utah!#REF!</definedName>
    <definedName name="Type2Adj">[23]Utah!#REF!</definedName>
    <definedName name="Type2AdjTax">[23]Utah!#REF!</definedName>
    <definedName name="Type3Adj">[23]Utah!#REF!</definedName>
    <definedName name="Type3AdjTax">[23]Utah!#REF!</definedName>
    <definedName name="TypeTable">[26]MiscTables!$E$22:$F$289</definedName>
    <definedName name="u" localSheetId="8" hidden="1">{#N/A,#N/A,FALSE,"Summ";#N/A,#N/A,FALSE,"General"}</definedName>
    <definedName name="u" hidden="1">{#N/A,#N/A,FALSE,"Summ";#N/A,#N/A,FALSE,"General"}</definedName>
    <definedName name="UAACT115S">'[18]Functional Study'!#REF!</definedName>
    <definedName name="UAACT550SGW">[14]FuncStudy!$Y$405</definedName>
    <definedName name="UAACT554SGW">[14]FuncStudy!$Y$427</definedName>
    <definedName name="UAcct103">'[15]Functional Study'!$AG$1568</definedName>
    <definedName name="UAcct105Dnpg">'[15]Functional Study'!$AG$1964</definedName>
    <definedName name="UAcct105S">'[15]Functional Study'!$AG$1959</definedName>
    <definedName name="UAcct105Seu">'[15]Functional Study'!$AG$1963</definedName>
    <definedName name="UAcct105SGG">[14]FuncStudy!$Y$1678</definedName>
    <definedName name="UAcct105SGP1">[14]FuncStudy!$Y$1674</definedName>
    <definedName name="UAcct105SGP2">[14]FuncStudy!$Y$1676</definedName>
    <definedName name="UAcct105SGT">[14]FuncStudy!$Y$1675</definedName>
    <definedName name="UAcct105Snppo">'[15]Functional Study'!$AG$1962</definedName>
    <definedName name="UAcct105Snpps">'[15]Functional Study'!$AG$1960</definedName>
    <definedName name="UAcct105Snpt">'[15]Functional Study'!$AG$1961</definedName>
    <definedName name="UAcct1081390">[14]FuncStudy!$Y$2099</definedName>
    <definedName name="UAcct1081390Rcl">'[15]Functional Study'!$AG$2406</definedName>
    <definedName name="UAcct1081390Sou">'[15]Functional Study'!$AG$2403</definedName>
    <definedName name="UAcct1081399">[14]FuncStudy!$Y$2107</definedName>
    <definedName name="UAcct1081399Rcl">'[15]Functional Study'!$AG$2414</definedName>
    <definedName name="UAcct1081399S">'[15]Functional Study'!$AG$2410</definedName>
    <definedName name="UAcct1081399Sep">'[15]Functional Study'!$AG$2411</definedName>
    <definedName name="UAcct108360">'[15]Functional Study'!$AG$2309</definedName>
    <definedName name="UAcct108361">'[15]Functional Study'!$AG$2313</definedName>
    <definedName name="UAcct108362">'[15]Functional Study'!$AG$2317</definedName>
    <definedName name="UAcct108364">'[15]Functional Study'!$AG$2324</definedName>
    <definedName name="UAcct108365">'[15]Functional Study'!$AG$2328</definedName>
    <definedName name="UAcct108366">'[15]Functional Study'!$AG$2332</definedName>
    <definedName name="UAcct108367">'[15]Functional Study'!$AG$2336</definedName>
    <definedName name="UAcct108368">'[15]Functional Study'!$AG$2340</definedName>
    <definedName name="UAcct108369">'[15]Functional Study'!$AG$2344</definedName>
    <definedName name="UAcct108370">'[15]Functional Study'!$AG$2348</definedName>
    <definedName name="UAcct108371">'[15]Functional Study'!$AG$2352</definedName>
    <definedName name="UAcct108372">'[15]Functional Study'!$AG$2356</definedName>
    <definedName name="UAcct108373">'[15]Functional Study'!$AG$2360</definedName>
    <definedName name="UAcct108D">'[15]Functional Study'!$AG$2372</definedName>
    <definedName name="UAcct108D00">'[15]Functional Study'!$AG$2364</definedName>
    <definedName name="UAcct108Ds">'[15]Functional Study'!$AG$2368</definedName>
    <definedName name="UAcct108Ep">'[15]Functional Study'!$AG$2282</definedName>
    <definedName name="UAcct108Gpcn">'[15]Functional Study'!$AG$2386</definedName>
    <definedName name="UAcct108Gps">'[15]Functional Study'!$AG$2382</definedName>
    <definedName name="UAcct108Gpse">'[15]Functional Study'!$AG$2388</definedName>
    <definedName name="UAcct108Gpsg">'[15]Functional Study'!$AG$2385</definedName>
    <definedName name="UAcct108Gpsgp">'[15]Functional Study'!$AG$2383</definedName>
    <definedName name="UAcct108Gpsgu">'[15]Functional Study'!$AG$2384</definedName>
    <definedName name="UAcct108Gpso">'[15]Functional Study'!$AG$2387</definedName>
    <definedName name="UACCT108GPSSGCH">[14]FuncStudy!$Y$2080</definedName>
    <definedName name="UACCT108GPSSGCT">[14]FuncStudy!$Y$2079</definedName>
    <definedName name="UAcct108Hp">'[15]Functional Study'!$AG$2269</definedName>
    <definedName name="UAcct108Mp">'[15]Functional Study'!$AG$2400</definedName>
    <definedName name="UAcct108Np">'[15]Functional Study'!$AG$2262</definedName>
    <definedName name="UACCT108NPSSCCT">'[15]Functional Study'!$AG$2276</definedName>
    <definedName name="UAcct108Op">'[15]Functional Study'!$AG$2277</definedName>
    <definedName name="UAcct108Opsgw">[14]FuncStudy!$Y$1980</definedName>
    <definedName name="UAcct108OPSSGCT">[14]FuncStudy!$Y$1982</definedName>
    <definedName name="UAcct108Sp">'[15]Functional Study'!$AG$2256</definedName>
    <definedName name="UACCT108SPSSGCH">'[15]Functional Study'!$AG$2255</definedName>
    <definedName name="UACCT108SSGCH">'[15]Functional Study'!$AG$2390</definedName>
    <definedName name="UACCT108SSGCT">'[15]Functional Study'!$AG$2389</definedName>
    <definedName name="UAcct108Tp">'[15]Functional Study'!$AG$2300</definedName>
    <definedName name="UACCT111390">'[15]Functional Study'!$AG$2471</definedName>
    <definedName name="UAcct111Clg">'[15]Functional Study'!$AG$2443</definedName>
    <definedName name="UAcct111Clgcn">[14]FuncStudy!$Y$2124</definedName>
    <definedName name="UAcct111Clgsop">[14]FuncStudy!$Y$2127</definedName>
    <definedName name="UAcct111Clgsou">'[15]Functional Study'!$AG$2441</definedName>
    <definedName name="UAcct111Clh">'[15]Functional Study'!$AG$2449</definedName>
    <definedName name="UAcct111Cls">'[15]Functional Study'!$AG$2434</definedName>
    <definedName name="UAcct111Ipcn">'[15]Functional Study'!$AG$2458</definedName>
    <definedName name="UAcct111Ips">'[15]Functional Study'!$AG$2453</definedName>
    <definedName name="UAcct111Ipse">'[15]Functional Study'!$AG$2456</definedName>
    <definedName name="UAcct111Ipsg">'[15]Functional Study'!$AG$2457</definedName>
    <definedName name="UAcct111Ipsgp">'[15]Functional Study'!$AG$2454</definedName>
    <definedName name="UAcct111Ipsgu">'[15]Functional Study'!$AG$2455</definedName>
    <definedName name="UAcct111Ipso">'[15]Functional Study'!$AG$2459</definedName>
    <definedName name="UACCT111IPSSGCH">[14]FuncStudy!$Y$2145</definedName>
    <definedName name="UAcct114">'[15]Functional Study'!$AG$1971</definedName>
    <definedName name="UACCT115">'[18]Functional Study'!#REF!</definedName>
    <definedName name="UACCT115DGP">'[18]Functional Study'!#REF!</definedName>
    <definedName name="UACCT115SG">'[18]Functional Study'!#REF!</definedName>
    <definedName name="UAcct120">'[15]Functional Study'!$AG$1975</definedName>
    <definedName name="UAcct124">'[15]Functional Study'!$AG$1980</definedName>
    <definedName name="UAcct141">'[15]Functional Study'!$AG$2123</definedName>
    <definedName name="UAcct151">[14]FuncStudy!$Y$1716</definedName>
    <definedName name="UAcct151Se">'[15]Functional Study'!$AG$2000</definedName>
    <definedName name="UACCT151SSECH">'[15]Functional Study'!$AG$2002</definedName>
    <definedName name="UACCT151SSECT">'[15]Functional Study'!$AG$2001</definedName>
    <definedName name="UAcct154">'[15]Functional Study'!$AG$2037</definedName>
    <definedName name="UACCT154SSGCH">'[15]Functional Study'!$AG$2035</definedName>
    <definedName name="uacct154ssgct">'[15]Functional Study'!$AG$2036</definedName>
    <definedName name="UAcct163">'[15]Functional Study'!$AG$2047</definedName>
    <definedName name="UAcct165">'[15]Functional Study'!$AG$2062</definedName>
    <definedName name="UAcct165Gps">'[15]Functional Study'!$AG$2058</definedName>
    <definedName name="UAcct165Se">[14]FuncStudy!$Y$1768</definedName>
    <definedName name="UAcct182">'[15]Functional Study'!$AG$1987</definedName>
    <definedName name="UAcct18222">'[15]Functional Study'!$AG$2113</definedName>
    <definedName name="UAcct182M">'[15]Functional Study'!$AG$2070</definedName>
    <definedName name="UACCT182MSGCT">'[15]Functional Study'!$AG$2067</definedName>
    <definedName name="UAcct182MSSGCT">[14]FuncStudy!$Y$1778</definedName>
    <definedName name="UAcct186">'[15]Functional Study'!$AG$1995</definedName>
    <definedName name="UAcct1869">'[15]Functional Study'!$AG$2118</definedName>
    <definedName name="UAcct186M">'[15]Functional Study'!$AG$2081</definedName>
    <definedName name="UAcct186Mse">[14]FuncStudy!$Y$1788</definedName>
    <definedName name="UAcct190">'[15]Functional Study'!$AG$2194</definedName>
    <definedName name="UAcct190Baddebt">'[15]Functional Study'!$AG$2187</definedName>
    <definedName name="Uacct190CN">'[15]Functional Study'!$AG$2183</definedName>
    <definedName name="UAcct190Dop">'[15]Functional Study'!$AG$2184</definedName>
    <definedName name="UACCT190IBT">[14]FuncStudy!$Y$1894</definedName>
    <definedName name="UACCT190SSGCT">[14]FuncStudy!$Y$1901</definedName>
    <definedName name="UAcct2281">'[15]Functional Study'!$AG$2140</definedName>
    <definedName name="UAcct2282">'[15]Functional Study'!$AG$2144</definedName>
    <definedName name="UAcct2283">'[15]Functional Study'!$AG$2148</definedName>
    <definedName name="UAcct2283S">[14]FuncStudy!$Y$1859</definedName>
    <definedName name="UAcct22841">'[15]Functional Study'!$AG$2156</definedName>
    <definedName name="UAcct22842">'[15]Functional Study'!$AG$2160</definedName>
    <definedName name="UAcct22842Trojd">'[16]Func Study'!#REF!</definedName>
    <definedName name="UAcct235">'[15]Functional Study'!$AG$2136</definedName>
    <definedName name="UAcct252">'[15]Functional Study'!$AG$2168</definedName>
    <definedName name="UAcct25316">'[15]Functional Study'!$AG$2011</definedName>
    <definedName name="UAcct25317">'[15]Functional Study'!$AG$2015</definedName>
    <definedName name="UAcct25318">'[15]Functional Study'!$AG$2052</definedName>
    <definedName name="UAcct25319">'[15]Functional Study'!$AG$2019</definedName>
    <definedName name="UACCT25398">[14]FuncStudy!$Y$1880</definedName>
    <definedName name="UACCT25398SE">'[15]Functional Study'!$AG$2171</definedName>
    <definedName name="UAcct25399">'[15]Functional Study'!$AG$2179</definedName>
    <definedName name="UACCT254">'[15]Functional Study'!$AG$2152</definedName>
    <definedName name="UACCT254SO">[14]FuncStudy!$Y$1863</definedName>
    <definedName name="UAcct255">'[15]Functional Study'!$AG$2241</definedName>
    <definedName name="UAcct281">'[15]Functional Study'!$AG$2200</definedName>
    <definedName name="UAcct282">'[15]Functional Study'!$AG$2216</definedName>
    <definedName name="UAcct282Cn">'[15]Functional Study'!$AG$2207</definedName>
    <definedName name="UAcct282Sgp">'[15]Functional Study'!#REF!</definedName>
    <definedName name="UAcct282So">'[15]Functional Study'!$AG$2206</definedName>
    <definedName name="UAcct283">'[15]Functional Study'!$AG$2228</definedName>
    <definedName name="UAcct283S">'[15]Functional Study'!$AG$2219</definedName>
    <definedName name="UAcct283So">'[15]Functional Study'!$AG$2222</definedName>
    <definedName name="UAcct301S">'[15]Functional Study'!$AG$1919</definedName>
    <definedName name="UAcct301Sg">'[15]Functional Study'!$AG$1921</definedName>
    <definedName name="UAcct301So">'[15]Functional Study'!$AG$1920</definedName>
    <definedName name="UAcct302S">'[15]Functional Study'!$AG$1924</definedName>
    <definedName name="UAcct302Sg">'[15]Functional Study'!$AG$1925</definedName>
    <definedName name="UAcct302Sgp">'[15]Functional Study'!$AG$1926</definedName>
    <definedName name="UAcct302Sgu">'[15]Functional Study'!$AG$1927</definedName>
    <definedName name="UAcct303Cn">'[15]Functional Study'!$AG$1935</definedName>
    <definedName name="UAcct303S">'[15]Functional Study'!$AG$1931</definedName>
    <definedName name="UAcct303Se">'[15]Functional Study'!$AG$1934</definedName>
    <definedName name="UAcct303Sg">'[15]Functional Study'!$AG$1932</definedName>
    <definedName name="UAcct303Sgp">'[15]Functional Study'!$AG$1937</definedName>
    <definedName name="UAcct303Sgu">'[15]Functional Study'!$AG$1936</definedName>
    <definedName name="UAcct303So">'[15]Functional Study'!$AG$1933</definedName>
    <definedName name="UACCT303SSGCT">[14]FuncStudy!$Y$1654</definedName>
    <definedName name="UAcct310">'[15]Functional Study'!$AG$1368</definedName>
    <definedName name="UACCT310SSCH">'[15]Functional Study'!$AG$1367</definedName>
    <definedName name="uacct310ssgch">[14]FuncStudy!$Y$1150</definedName>
    <definedName name="UAcct311">'[15]Functional Study'!$AG$1375</definedName>
    <definedName name="UACCT311SGCH">'[15]Functional Study'!$AG$1374</definedName>
    <definedName name="uacct311ssgch">[14]FuncStudy!$Y$1155</definedName>
    <definedName name="UAcct312">'[15]Functional Study'!$AG$1382</definedName>
    <definedName name="UACCT312SGCH">'[15]Functional Study'!$AG$1381</definedName>
    <definedName name="uacct312ssgch">[14]FuncStudy!$Y$1160</definedName>
    <definedName name="UAcct314">'[15]Functional Study'!$AG$1389</definedName>
    <definedName name="UACCT314SSGCH">'[15]Functional Study'!$AG$1388</definedName>
    <definedName name="UAcct315">'[15]Functional Study'!$AG$1396</definedName>
    <definedName name="UACCT315SSGCH">'[15]Functional Study'!$AG$1395</definedName>
    <definedName name="UAcct316">'[15]Functional Study'!$AG$1403</definedName>
    <definedName name="UACCT316SSGCH">'[15]Functional Study'!$AG$1402</definedName>
    <definedName name="UAcct320">'[15]Functional Study'!$AG$1419</definedName>
    <definedName name="UAcct321">'[15]Functional Study'!$AG$1424</definedName>
    <definedName name="UAcct322">'[15]Functional Study'!$AG$1429</definedName>
    <definedName name="UAcct323">'[15]Functional Study'!$AG$1434</definedName>
    <definedName name="UAcct324">'[15]Functional Study'!$AG$1439</definedName>
    <definedName name="UAcct325">'[15]Functional Study'!$AG$1444</definedName>
    <definedName name="UAcct33">'[15]Functional Study'!$AG$296</definedName>
    <definedName name="UAcct330">'[15]Functional Study'!$AG$1461</definedName>
    <definedName name="UAcct331">'[15]Functional Study'!$AG$1466</definedName>
    <definedName name="UAcct332">'[15]Functional Study'!$AG$1471</definedName>
    <definedName name="UAcct333">'[15]Functional Study'!$AG$1476</definedName>
    <definedName name="UAcct334">'[15]Functional Study'!$AG$1481</definedName>
    <definedName name="UAcct335">'[15]Functional Study'!$AG$1486</definedName>
    <definedName name="UAcct336">'[15]Functional Study'!$AG$1491</definedName>
    <definedName name="UAcct33T">[57]FuncStudy!$Y$132</definedName>
    <definedName name="UAcct340">[14]FuncStudy!$Y$1266</definedName>
    <definedName name="UAcct340Dgu">'[15]Functional Study'!$AG$1516</definedName>
    <definedName name="UAcct340Sgu">'[15]Functional Study'!$AG$1517</definedName>
    <definedName name="UAcct340Sgw">[14]FuncStudy!$Y$1264</definedName>
    <definedName name="UACCT340SSGCT">'[15]Functional Study'!$AG$1518</definedName>
    <definedName name="UAcct341">[14]FuncStudy!$Y$1272</definedName>
    <definedName name="UAcct341Dgu">'[15]Functional Study'!$AG$1522</definedName>
    <definedName name="UAcct341Sgu">'[15]Functional Study'!$AG$1523</definedName>
    <definedName name="UACCT341SGW">[14]FuncStudy!$Y$1270</definedName>
    <definedName name="UACCT341SSGCT">'[15]Functional Study'!$AG$1524</definedName>
    <definedName name="UAcct342">[14]FuncStudy!$Y$1277</definedName>
    <definedName name="UAcct342Dgu">'[15]Functional Study'!$AG$1528</definedName>
    <definedName name="UAcct342Sgu">'[15]Functional Study'!$AG$1529</definedName>
    <definedName name="UACCT342SSGCT">'[15]Functional Study'!$AG$1530</definedName>
    <definedName name="UAcct343">'[15]Functional Study'!$AG$1538</definedName>
    <definedName name="UAcct343Sgw">[14]FuncStudy!$Y$1282</definedName>
    <definedName name="UACCT343SSCCT">'[15]Functional Study'!$AG$1537</definedName>
    <definedName name="UAcct344">[14]FuncStudy!$Y$1291</definedName>
    <definedName name="UAcct344S">'[15]Functional Study'!$AG$1541</definedName>
    <definedName name="UAcct344Sgp">'[15]Functional Study'!$AG$1542</definedName>
    <definedName name="UAcct344Sgu">'[15]Functional Study'!$AG$1543</definedName>
    <definedName name="UACCT344SGW">[14]FuncStudy!$Y$1289</definedName>
    <definedName name="UACCT344SSGCT">'[15]Functional Study'!$AG$1544</definedName>
    <definedName name="UAcct345">[14]FuncStudy!$Y$1297</definedName>
    <definedName name="UAcct345Dgu">'[15]Functional Study'!$AG$1548</definedName>
    <definedName name="UAcct345Sgu">'[15]Functional Study'!$AG$1549</definedName>
    <definedName name="UACCT345SGW">[14]FuncStudy!$Y$1295</definedName>
    <definedName name="UACCT345SSGCT">'[15]Functional Study'!$AG$1550</definedName>
    <definedName name="UAcct346">'[15]Functional Study'!$AG$1556</definedName>
    <definedName name="UAcct346SGW">[14]FuncStudy!$Y$1301</definedName>
    <definedName name="UAcct350">'[15]Functional Study'!$AG$1583</definedName>
    <definedName name="UAcct352">'[15]Functional Study'!$AG$1590</definedName>
    <definedName name="UAcct353">'[15]Functional Study'!$AG$1596</definedName>
    <definedName name="UAcct354">'[15]Functional Study'!$AG$1602</definedName>
    <definedName name="UAcct355">'[15]Functional Study'!$AG$1608</definedName>
    <definedName name="UAcct356">'[15]Functional Study'!$AG$1614</definedName>
    <definedName name="UAcct357">'[15]Functional Study'!$AG$1620</definedName>
    <definedName name="UAcct358">'[15]Functional Study'!$AG$1626</definedName>
    <definedName name="UAcct359">'[15]Functional Study'!$AG$1632</definedName>
    <definedName name="UAcct360">'[15]Functional Study'!$AG$1652</definedName>
    <definedName name="UAcct361">'[15]Functional Study'!$AG$1658</definedName>
    <definedName name="UAcct362">'[15]Functional Study'!$AG$1664</definedName>
    <definedName name="UAcct368">'[15]Functional Study'!$AG$1702</definedName>
    <definedName name="UAcct369">'[15]Functional Study'!$AG$1709</definedName>
    <definedName name="UAcct370">'[15]Functional Study'!$AG$1720</definedName>
    <definedName name="UAcct372A">'[15]Functional Study'!$AG$1733</definedName>
    <definedName name="UAcct372Dp">'[15]Functional Study'!$AG$1731</definedName>
    <definedName name="UAcct372Ds">'[15]Functional Study'!$AG$1732</definedName>
    <definedName name="UAcct373">'[15]Functional Study'!$AG$1740</definedName>
    <definedName name="UAcct389Cn">'[15]Functional Study'!$AG$1758</definedName>
    <definedName name="UAcct389S">'[15]Functional Study'!$AG$1757</definedName>
    <definedName name="UAcct389Sg">'[15]Functional Study'!$AG$1760</definedName>
    <definedName name="UAcct389Sgu">'[15]Functional Study'!$AG$1759</definedName>
    <definedName name="UAcct389So">'[15]Functional Study'!$AG$1761</definedName>
    <definedName name="UAcct390Cn">'[15]Functional Study'!$AG$1768</definedName>
    <definedName name="UAcct390L">'[15]Functional Study'!$AG$1883</definedName>
    <definedName name="UAcct390Lrcl">'[15]Functional Study'!$AG$1885</definedName>
    <definedName name="UACCT390LS">[14]FuncStudy!$Y$1601</definedName>
    <definedName name="UAcct390LSG">[14]FuncStudy!$Y$1602</definedName>
    <definedName name="UAcct390LSO">[14]FuncStudy!$Y$1603</definedName>
    <definedName name="UAcct390S">'[15]Functional Study'!$AG$1765</definedName>
    <definedName name="UAcct390Sgp">'[15]Functional Study'!$AG$1766</definedName>
    <definedName name="UAcct390Sgu">'[15]Functional Study'!$AG$1767</definedName>
    <definedName name="UAcct390Sop">'[15]Functional Study'!$AG$1769</definedName>
    <definedName name="UAcct390Sou">'[15]Functional Study'!$AG$1770</definedName>
    <definedName name="UAcct391Cn">'[15]Functional Study'!$AG$1777</definedName>
    <definedName name="UAcct391S">'[15]Functional Study'!$AG$1774</definedName>
    <definedName name="UAcct391Se">'[15]Functional Study'!$AG$1779</definedName>
    <definedName name="UAcct391Sg">'[15]Functional Study'!$AG$1778</definedName>
    <definedName name="UAcct391Sgp">'[15]Functional Study'!$AG$1775</definedName>
    <definedName name="UAcct391Sgu">'[15]Functional Study'!$AG$1776</definedName>
    <definedName name="UAcct391So">'[15]Functional Study'!$AG$1780</definedName>
    <definedName name="UACCT391SSGCH">'[15]Functional Study'!$AG$1781</definedName>
    <definedName name="UACCT391SSGCT">'[15]Functional Study'!$AG$1782</definedName>
    <definedName name="UAcct392Cn">'[15]Functional Study'!$AG$1789</definedName>
    <definedName name="UAcct392L">'[15]Functional Study'!$AG$1890</definedName>
    <definedName name="UAcct392Lrcl">'[15]Functional Study'!$AG$1892</definedName>
    <definedName name="UAcct392S">'[15]Functional Study'!$AG$1786</definedName>
    <definedName name="UAcct392Se">'[15]Functional Study'!$AG$1791</definedName>
    <definedName name="UAcct392Sg">'[15]Functional Study'!$AG$1788</definedName>
    <definedName name="UAcct392Sgp">'[15]Functional Study'!$AG$1792</definedName>
    <definedName name="UAcct392Sgu">'[15]Functional Study'!$AG$1790</definedName>
    <definedName name="UAcct392So">'[15]Functional Study'!$AG$1787</definedName>
    <definedName name="UACCT392SSGCH">'[15]Functional Study'!$AG$1793</definedName>
    <definedName name="UACCT392SSGCT">'[15]Functional Study'!$AG$1794</definedName>
    <definedName name="UAcct393S">'[15]Functional Study'!$AG$1798</definedName>
    <definedName name="UAcct393Sg">'[15]Functional Study'!$AG$1802</definedName>
    <definedName name="UAcct393Sgp">'[15]Functional Study'!$AG$1799</definedName>
    <definedName name="UAcct393Sgu">'[15]Functional Study'!$AG$1800</definedName>
    <definedName name="UAcct393So">'[15]Functional Study'!$AG$1801</definedName>
    <definedName name="UACCT393SSGCT">'[15]Functional Study'!$AG$1803</definedName>
    <definedName name="UAcct394S">'[15]Functional Study'!$AG$1807</definedName>
    <definedName name="UAcct394Se">'[15]Functional Study'!$AG$1811</definedName>
    <definedName name="UAcct394Sg">'[15]Functional Study'!$AG$1812</definedName>
    <definedName name="UAcct394Sgp">'[15]Functional Study'!$AG$1808</definedName>
    <definedName name="UAcct394Sgu">'[15]Functional Study'!$AG$1809</definedName>
    <definedName name="UAcct394So">'[15]Functional Study'!$AG$1810</definedName>
    <definedName name="UACCT394SSGCH">'[15]Functional Study'!$AG$1813</definedName>
    <definedName name="UACCT394SSGCT">'[15]Functional Study'!$AG$1814</definedName>
    <definedName name="UAcct395S">'[15]Functional Study'!$AG$1818</definedName>
    <definedName name="UAcct395Se">'[15]Functional Study'!$AG$1822</definedName>
    <definedName name="UAcct395Sg">'[15]Functional Study'!$AG$1823</definedName>
    <definedName name="UAcct395Sgp">'[15]Functional Study'!$AG$1819</definedName>
    <definedName name="UAcct395Sgu">'[15]Functional Study'!$AG$1820</definedName>
    <definedName name="UAcct395So">'[15]Functional Study'!$AG$1821</definedName>
    <definedName name="UACCT395SSGCH">'[15]Functional Study'!$AG$1824</definedName>
    <definedName name="UACCT395SSGCT">'[15]Functional Study'!$AG$1825</definedName>
    <definedName name="UAcct396S">'[15]Functional Study'!$AG$1829</definedName>
    <definedName name="UAcct396Se">'[15]Functional Study'!$AG$1834</definedName>
    <definedName name="UAcct396Sg">'[15]Functional Study'!$AG$1831</definedName>
    <definedName name="UAcct396Sgp">'[15]Functional Study'!$AG$1830</definedName>
    <definedName name="UAcct396Sgu">'[15]Functional Study'!$AG$1833</definedName>
    <definedName name="UAcct396So">'[15]Functional Study'!$AG$1832</definedName>
    <definedName name="UACCT396SSGCH">'[15]Functional Study'!$AG$1836</definedName>
    <definedName name="UACCT396SSGCT">[14]FuncStudy!$Y$1559</definedName>
    <definedName name="UAcct397Cn">'[15]Functional Study'!$AG$1847</definedName>
    <definedName name="UAcct397S">'[15]Functional Study'!$AG$1843</definedName>
    <definedName name="UAcct397Se">'[15]Functional Study'!$AG$1849</definedName>
    <definedName name="UAcct397Sg">'[15]Functional Study'!$AG$1848</definedName>
    <definedName name="UAcct397Sgp">'[15]Functional Study'!$AG$1844</definedName>
    <definedName name="UAcct397Sgu">'[15]Functional Study'!$AG$1845</definedName>
    <definedName name="UAcct397So">'[15]Functional Study'!$AG$1846</definedName>
    <definedName name="UACCT397SSGCH">'[15]Functional Study'!$AG$1850</definedName>
    <definedName name="UACCT397SSGCT">'[15]Functional Study'!$AG$1851</definedName>
    <definedName name="UAcct398Cn">'[15]Functional Study'!$AG$1858</definedName>
    <definedName name="UAcct398S">'[15]Functional Study'!$AG$1855</definedName>
    <definedName name="UAcct398Se">'[15]Functional Study'!$AG$1860</definedName>
    <definedName name="UAcct398Sg">'[15]Functional Study'!$AG$1861</definedName>
    <definedName name="UAcct398Sgp">'[15]Functional Study'!$AG$1856</definedName>
    <definedName name="UAcct398Sgu">'[15]Functional Study'!$AG$1857</definedName>
    <definedName name="UAcct398So">'[15]Functional Study'!$AG$1859</definedName>
    <definedName name="UACCT398SSGCT">'[15]Functional Study'!$AG$1862</definedName>
    <definedName name="UAcct399">'[15]Functional Study'!$AG$1869</definedName>
    <definedName name="UAcct399G">'[15]Functional Study'!$AG$1910</definedName>
    <definedName name="UAcct399L">'[15]Functional Study'!$AG$1873</definedName>
    <definedName name="UAcct399Lrcl">'[15]Functional Study'!$AG$1875</definedName>
    <definedName name="UAcct403360">'[15]Functional Study'!$AG$1073</definedName>
    <definedName name="UAcct403361">'[15]Functional Study'!$AG$1074</definedName>
    <definedName name="UAcct403362">'[15]Functional Study'!$AG$1075</definedName>
    <definedName name="UAcct403363">'[15]Functional Study'!$AG$1076</definedName>
    <definedName name="UAcct403364">'[15]Functional Study'!$AG$1077</definedName>
    <definedName name="UAcct403365">'[15]Functional Study'!$AG$1078</definedName>
    <definedName name="UAcct403366">'[15]Functional Study'!$AG$1079</definedName>
    <definedName name="UAcct403367">'[15]Functional Study'!$AG$1080</definedName>
    <definedName name="UAcct403368">'[15]Functional Study'!$AG$1081</definedName>
    <definedName name="UAcct403369">'[15]Functional Study'!$AG$1082</definedName>
    <definedName name="UAcct403370">'[15]Functional Study'!$AG$1083</definedName>
    <definedName name="UAcct403371">'[15]Functional Study'!$AG$1084</definedName>
    <definedName name="UAcct403372">'[15]Functional Study'!$AG$1085</definedName>
    <definedName name="UAcct403373">'[15]Functional Study'!$AG$1086</definedName>
    <definedName name="UAcct403Ep">'[15]Functional Study'!$AG$1112</definedName>
    <definedName name="UAcct403Gpcn">'[15]Functional Study'!$AG$1094</definedName>
    <definedName name="UAcct403Gps">'[15]Functional Study'!$AG$1090</definedName>
    <definedName name="UAcct403Gpse">'[15]Functional Study'!$AG$1093</definedName>
    <definedName name="UAcct403Gpseu">[14]FuncStudy!$Y$827</definedName>
    <definedName name="UAcct403Gpsg">'[15]Functional Study'!$AG$1095</definedName>
    <definedName name="UAcct403Gpsgp">'[15]Functional Study'!$AG$1091</definedName>
    <definedName name="UAcct403Gpsgu">'[15]Functional Study'!$AG$1092</definedName>
    <definedName name="UAcct403Gpso">'[15]Functional Study'!$AG$1096</definedName>
    <definedName name="uacct403gpssgch">[14]FuncStudy!$Y$832</definedName>
    <definedName name="UACCT403GPSSGCT">'[15]Functional Study'!$AG$1097</definedName>
    <definedName name="UAcct403Gv0">'[15]Functional Study'!$AG$1103</definedName>
    <definedName name="UAcct403Hp">'[15]Functional Study'!$AG$1057</definedName>
    <definedName name="UAcct403Mp">'[15]Functional Study'!$AG$1107</definedName>
    <definedName name="UAcct403Np">'[15]Functional Study'!$AG$1051</definedName>
    <definedName name="UAcct403Op">[14]FuncStudy!$Y$799</definedName>
    <definedName name="UAcct403Opsgp">'[15]Functional Study'!$AG$1060</definedName>
    <definedName name="UAcct403Opsgu">'[15]Functional Study'!$AG$1061</definedName>
    <definedName name="uacct403opssgch">'[15]Functional Study'!$AG$1063</definedName>
    <definedName name="uacct403opssgct">'[15]Functional Study'!$AG$1062</definedName>
    <definedName name="uacct403sgw">[14]FuncStudy!$Y$798</definedName>
    <definedName name="uacct403spdg">'[15]Functional Study'!$AG$1046</definedName>
    <definedName name="uacct403spdgp">[14]FuncStudy!$Y$779</definedName>
    <definedName name="uacct403spdgu">[14]FuncStudy!$Y$780</definedName>
    <definedName name="uacct403spsg">[14]FuncStudy!$Y$781</definedName>
    <definedName name="UAcct403Spsgp">'[15]Functional Study'!$AG$1043</definedName>
    <definedName name="UAcct403Spsgu">'[15]Functional Study'!$AG$1044</definedName>
    <definedName name="UACCT403SPSSGCH">'[15]Functional Study'!$AG$1045</definedName>
    <definedName name="uacct403ssgch">'[15]Functional Study'!$AG$1098</definedName>
    <definedName name="UAcct403Tp">'[15]Functional Study'!$AG$1070</definedName>
    <definedName name="UAcct404330">'[15]Functional Study'!$AG$1158</definedName>
    <definedName name="UAcct404Clg">'[15]Functional Study'!$AG$1127</definedName>
    <definedName name="UAcct404Clgsop">'[15]Functional Study'!$AG$1125</definedName>
    <definedName name="UAcct404Clgsou">'[15]Functional Study'!$AG$1123</definedName>
    <definedName name="UAcct404Cls">'[15]Functional Study'!$AG$1132</definedName>
    <definedName name="UAcct404Ipcn">'[15]Functional Study'!$AG$1139</definedName>
    <definedName name="UACCT404IPDGU">[14]FuncStudy!$Y$869</definedName>
    <definedName name="UACCT404IPIDGU">'[15]Functional Study'!$AG$1143</definedName>
    <definedName name="UAcct404Ips">'[15]Functional Study'!$AG$1135</definedName>
    <definedName name="UAcct404Ipse">'[15]Functional Study'!$AG$1136</definedName>
    <definedName name="UAcct404Ipsg">'[15]Functional Study'!$AG$1137</definedName>
    <definedName name="UAcct404Ipsg1">'[15]Functional Study'!$AG$1140</definedName>
    <definedName name="UACCT404IPSGP">[14]FuncStudy!$Y$868</definedName>
    <definedName name="UAcct404Ipso">'[15]Functional Study'!$AG$1138</definedName>
    <definedName name="UACCT404IPSSGCH">'[15]Functional Study'!$AG$1142</definedName>
    <definedName name="UACCT404IPSSGCT">'[15]Functional Study'!$AG$1141</definedName>
    <definedName name="UAcct404M">'[15]Functional Study'!$AG$1148</definedName>
    <definedName name="UAcct404O">[14]FuncStudy!$Y$875</definedName>
    <definedName name="UAcct405">'[15]Functional Study'!$AG$1166</definedName>
    <definedName name="UAcct406">'[15]Functional Study'!$AG$1174</definedName>
    <definedName name="UAcct407">'[15]Functional Study'!$AG$1183</definedName>
    <definedName name="UAcct408">'[15]Functional Study'!$AG$1202</definedName>
    <definedName name="UAcct408S">'[15]Functional Study'!$AG$1194</definedName>
    <definedName name="UAcct40910FITOther">[14]FuncStudy!$Y$1135</definedName>
    <definedName name="UAcct40910FitPMI">[14]FuncStudy!$Y$1133</definedName>
    <definedName name="UAcct40910FITPTC">[14]FuncStudy!$Y$1134</definedName>
    <definedName name="UAcct40910FITSitus">[14]FuncStudy!$Y$1136</definedName>
    <definedName name="UAcct40911Dgu">[14]FuncStudy!$Y$1103</definedName>
    <definedName name="UAcct40911S">[14]FuncStudy!$Y$1101</definedName>
    <definedName name="UAcct41010">'[15]Functional Study'!$AG$1276</definedName>
    <definedName name="UACCT41020" localSheetId="8">'[17]Functional Study'!#REF!</definedName>
    <definedName name="UACCT41020">'[17]Functional Study'!#REF!</definedName>
    <definedName name="UACCT41020BADDEBT" localSheetId="8">'[17]Functional Study'!#REF!</definedName>
    <definedName name="UACCT41020BADDEBT">'[17]Functional Study'!#REF!</definedName>
    <definedName name="UACCT41020DITEXP" localSheetId="8">'[17]Functional Study'!#REF!</definedName>
    <definedName name="UACCT41020DITEXP">'[17]Functional Study'!#REF!</definedName>
    <definedName name="UACCT41020DNPU" localSheetId="8">'[17]Functional Study'!#REF!</definedName>
    <definedName name="UACCT41020DNPU">'[17]Functional Study'!#REF!</definedName>
    <definedName name="UACCT41020S">'[17]Functional Study'!#REF!</definedName>
    <definedName name="UACCT41020SE">'[17]Functional Study'!#REF!</definedName>
    <definedName name="UACCT41020SG">'[17]Functional Study'!#REF!</definedName>
    <definedName name="UACCT41020SGCT">'[17]Functional Study'!#REF!</definedName>
    <definedName name="UACCT41020SGPP">'[17]Functional Study'!#REF!</definedName>
    <definedName name="UACCT41020SO">'[17]Functional Study'!#REF!</definedName>
    <definedName name="UACCT41020TROJP">'[17]Functional Study'!#REF!</definedName>
    <definedName name="UACCT4102SNPD">'[17]Functional Study'!#REF!</definedName>
    <definedName name="uacct41110">'[15]Functional Study'!$AG$1294</definedName>
    <definedName name="UAcct41111" localSheetId="8">'[17]Functional Study'!#REF!</definedName>
    <definedName name="UAcct41111">'[17]Functional Study'!#REF!</definedName>
    <definedName name="UAcct41111Baddebt" localSheetId="8">'[17]Functional Study'!#REF!</definedName>
    <definedName name="UAcct41111Baddebt">'[17]Functional Study'!#REF!</definedName>
    <definedName name="UAcct41111Dgp" localSheetId="8">'[17]Functional Study'!#REF!</definedName>
    <definedName name="UAcct41111Dgp">'[17]Functional Study'!#REF!</definedName>
    <definedName name="UAcct41111Dgu" localSheetId="8">'[17]Functional Study'!#REF!</definedName>
    <definedName name="UAcct41111Dgu">'[17]Functional Study'!#REF!</definedName>
    <definedName name="UAcct41111Ditexp">'[17]Functional Study'!#REF!</definedName>
    <definedName name="UAcct41111Dnpp">'[17]Functional Study'!#REF!</definedName>
    <definedName name="UAcct41111Dnptp">'[17]Functional Study'!#REF!</definedName>
    <definedName name="UAcct41111S">'[17]Functional Study'!#REF!</definedName>
    <definedName name="UAcct41111Se">'[17]Functional Study'!#REF!</definedName>
    <definedName name="UAcct41111Sg">'[17]Functional Study'!#REF!</definedName>
    <definedName name="UAcct41111Sgpp">'[17]Functional Study'!#REF!</definedName>
    <definedName name="UAcct41111So">'[17]Functional Study'!#REF!</definedName>
    <definedName name="UAcct41111Trojp">'[17]Functional Study'!#REF!</definedName>
    <definedName name="UAcct41120">[14]FuncStudy!$Y$1011</definedName>
    <definedName name="UAcct41140">'[15]Functional Study'!$AG$1213</definedName>
    <definedName name="UAcct41141">'[15]Functional Study'!$AG$1218</definedName>
    <definedName name="UAcct41160">'[15]Functional Study'!$AG$361</definedName>
    <definedName name="UAcct41170">'[15]Functional Study'!$AG$366</definedName>
    <definedName name="UAcct4118">'[15]Functional Study'!$AG$370</definedName>
    <definedName name="UAcct41181">'[15]Functional Study'!$AG$373</definedName>
    <definedName name="UAcct4194">'[15]Functional Study'!$AG$377</definedName>
    <definedName name="UAcct419Doth">[14]FuncStudy!$Y$957</definedName>
    <definedName name="UAcct421">'[15]Functional Study'!$AG$386</definedName>
    <definedName name="UAcct4311">'[15]Functional Study'!$AG$393</definedName>
    <definedName name="UAcct442Se">'[15]Functional Study'!$AG$260</definedName>
    <definedName name="UAcct442Sg">'[15]Functional Study'!$AG$261</definedName>
    <definedName name="UAcct447">'[15]Functional Study'!$AG$288</definedName>
    <definedName name="UAcct447Dgu">'[16]Func Study'!#REF!</definedName>
    <definedName name="UAcct447S">'[15]Functional Study'!$AG$281</definedName>
    <definedName name="UAcct447Se">'[15]Functional Study'!$AG$287</definedName>
    <definedName name="UAcct448">'[15]Functional Study'!$AG$276</definedName>
    <definedName name="UAcct448S">[14]FuncStudy!$Y$114</definedName>
    <definedName name="UAcct448So">[14]FuncStudy!$Y$115</definedName>
    <definedName name="UAcct449">'[15]Functional Study'!$AG$295</definedName>
    <definedName name="UAcct450">'[15]Functional Study'!$AG$305</definedName>
    <definedName name="UAcct450S">'[15]Functional Study'!$AG$303</definedName>
    <definedName name="UAcct450So">'[15]Functional Study'!$AG$304</definedName>
    <definedName name="UAcct451S">'[15]Functional Study'!$AG$308</definedName>
    <definedName name="UAcct451Sg">'[15]Functional Study'!$AG$309</definedName>
    <definedName name="UAcct451So">'[15]Functional Study'!$AG$310</definedName>
    <definedName name="UAcct453">'[15]Functional Study'!$AG$315</definedName>
    <definedName name="UAcct454">'[15]Functional Study'!$AG$321</definedName>
    <definedName name="UAcct454S">'[15]Functional Study'!$AG$318</definedName>
    <definedName name="UAcct454Sg">'[15]Functional Study'!$AG$319</definedName>
    <definedName name="UAcct454So">'[15]Functional Study'!$AG$320</definedName>
    <definedName name="UAcct456">'[15]Functional Study'!$AG$329</definedName>
    <definedName name="UAcct456Cn">'[15]Functional Study'!$AG$325</definedName>
    <definedName name="UAcct456S">'[15]Functional Study'!$AG$324</definedName>
    <definedName name="UAcct456Se">'[15]Functional Study'!$AG$326</definedName>
    <definedName name="UAcct456So">'[15]Functional Study'!$AG$327</definedName>
    <definedName name="UAcct500">'[15]Functional Study'!$AG$412</definedName>
    <definedName name="UAcct500Dnppsu">'[15]Functional Study'!$AG$410</definedName>
    <definedName name="UACCT500SSGCH">'[15]Functional Study'!$AG$411</definedName>
    <definedName name="UAcct501">'[15]Functional Study'!$AG$426</definedName>
    <definedName name="UAcct501Se">'[15]Functional Study'!$AG$422</definedName>
    <definedName name="UACCT501SENNPC">[14]FuncStudy!$Y$229</definedName>
    <definedName name="UACCT501SSECH">'[15]Functional Study'!$AG$425</definedName>
    <definedName name="UACCT501SSECHNNPC">[14]FuncStudy!$Y$231</definedName>
    <definedName name="UACCT501SSECT">'[15]Functional Study'!$AG$424</definedName>
    <definedName name="UAcct502">'[15]Functional Study'!$AG$431</definedName>
    <definedName name="UAcct502Dnppsu">'[15]Functional Study'!$AG$429</definedName>
    <definedName name="uacct502snpps">[14]FuncStudy!$Y$236</definedName>
    <definedName name="UACCT502SSGCH">'[15]Functional Study'!$AG$430</definedName>
    <definedName name="UAcct503">'[15]Functional Study'!$AG$438</definedName>
    <definedName name="UAcct503Se">[14]FuncStudy!$Y$241</definedName>
    <definedName name="UACCT503SENNPC">[14]FuncStudy!$Y$242</definedName>
    <definedName name="UAcct505">'[15]Functional Study'!$AG$443</definedName>
    <definedName name="UAcct505Dnppsu">'[15]Functional Study'!$AG$441</definedName>
    <definedName name="uacct505snpps">[14]FuncStudy!$Y$246</definedName>
    <definedName name="UACCT505SSGCH">'[15]Functional Study'!$AG$442</definedName>
    <definedName name="UAcct506">'[15]Functional Study'!$AG$449</definedName>
    <definedName name="UAcct506Se">'[15]Functional Study'!$AG$447</definedName>
    <definedName name="uacct506snpps">[14]FuncStudy!$Y$251</definedName>
    <definedName name="UACCT506SSGCH">'[15]Functional Study'!$AG$448</definedName>
    <definedName name="UAcct507">'[15]Functional Study'!$AG$458</definedName>
    <definedName name="uacct507ssgch">'[15]Functional Study'!$AG$457</definedName>
    <definedName name="UAcct510">'[15]Functional Study'!$AG$463</definedName>
    <definedName name="uacct510ssgch">'[15]Functional Study'!$AG$462</definedName>
    <definedName name="UAcct511">'[15]Functional Study'!$AG$468</definedName>
    <definedName name="UACCT511SSGCH">'[15]Functional Study'!$AG$467</definedName>
    <definedName name="UAcct512">'[15]Functional Study'!$AG$473</definedName>
    <definedName name="UACCT512SSGCH">'[15]Functional Study'!$AG$472</definedName>
    <definedName name="UAcct513">'[15]Functional Study'!$AG$478</definedName>
    <definedName name="UACCT513SSGCH">'[15]Functional Study'!$AG$477</definedName>
    <definedName name="UAcct514">'[15]Functional Study'!$AG$483</definedName>
    <definedName name="UACCT514SSGCH">'[15]Functional Study'!$AG$482</definedName>
    <definedName name="UAcct517">'[15]Functional Study'!$AG$492</definedName>
    <definedName name="UAcct518">'[15]Functional Study'!$AG$496</definedName>
    <definedName name="UAcct519">'[15]Functional Study'!$AG$501</definedName>
    <definedName name="UAcct520">'[15]Functional Study'!$AG$505</definedName>
    <definedName name="UAcct523">'[15]Functional Study'!$AG$509</definedName>
    <definedName name="UAcct524">'[15]Functional Study'!$AG$513</definedName>
    <definedName name="UAcct528">'[15]Functional Study'!$AG$517</definedName>
    <definedName name="UAcct529">'[15]Functional Study'!$AG$521</definedName>
    <definedName name="UAcct530">'[15]Functional Study'!$AG$525</definedName>
    <definedName name="UAcct531">'[15]Functional Study'!$AG$529</definedName>
    <definedName name="UAcct532">'[15]Functional Study'!$AG$533</definedName>
    <definedName name="UAcct535">'[15]Functional Study'!$AG$545</definedName>
    <definedName name="UAcct536">'[15]Functional Study'!$AG$549</definedName>
    <definedName name="UAcct537">'[15]Functional Study'!$AG$553</definedName>
    <definedName name="UAcct538">'[15]Functional Study'!$AG$557</definedName>
    <definedName name="UAcct539">'[15]Functional Study'!$AG$561</definedName>
    <definedName name="UAcct540">'[15]Functional Study'!$AG$565</definedName>
    <definedName name="UAcct541">'[15]Functional Study'!$AG$569</definedName>
    <definedName name="UAcct542">'[15]Functional Study'!$AG$573</definedName>
    <definedName name="UAcct543">'[15]Functional Study'!$AG$577</definedName>
    <definedName name="UAcct544">'[15]Functional Study'!$AG$581</definedName>
    <definedName name="UAcct545">'[15]Functional Study'!$AG$585</definedName>
    <definedName name="UAcct546">'[15]Functional Study'!$AG$599</definedName>
    <definedName name="UAcct547">'[15]Functional Study'!$AG$608</definedName>
    <definedName name="UAcct547Se">'[15]Functional Study'!$AG$606</definedName>
    <definedName name="UACCT547SSECT">'[15]Functional Study'!$AG$607</definedName>
    <definedName name="UAcct548">'[15]Functional Study'!$AG$613</definedName>
    <definedName name="UACCT548SSCCT">'[15]Functional Study'!$AG$612</definedName>
    <definedName name="uacct548ssgct">[14]FuncStudy!$Y$394</definedName>
    <definedName name="UAcct549">'[15]Functional Study'!$AG$618</definedName>
    <definedName name="UAcct549Dnppou">'[15]Functional Study'!$AG$616</definedName>
    <definedName name="UAcct549sg">[14]FuncStudy!$Y$398</definedName>
    <definedName name="UACCT549SSGCT">'[15]Functional Study'!$AG$617</definedName>
    <definedName name="uacct550">[14]FuncStudy!$Y$406</definedName>
    <definedName name="UACCT550sg">[14]FuncStudy!$Y$404</definedName>
    <definedName name="uacct550snppo">'[15]Functional Study'!$AG$626</definedName>
    <definedName name="uacct550ssgct">'[15]Functional Study'!$AG$627</definedName>
    <definedName name="UAcct551">'[15]Functional Study'!$AG$631</definedName>
    <definedName name="UAcct552">[14]FuncStudy!$Y$415</definedName>
    <definedName name="UAcct552Dnppou">'[15]Functional Study'!$AG$634</definedName>
    <definedName name="UACCT552SSGCT">'[15]Functional Study'!$AG$635</definedName>
    <definedName name="UAcct553">[14]FuncStudy!$Y$422</definedName>
    <definedName name="UAcct553Dnppou">'[15]Functional Study'!$AG$640</definedName>
    <definedName name="UACCT553SSGCT">'[15]Functional Study'!$AG$641</definedName>
    <definedName name="UAcct554">[14]FuncStudy!$Y$428</definedName>
    <definedName name="UAcct554Dnppou">'[15]Functional Study'!$AG$645</definedName>
    <definedName name="UAcct554SSCT">[14]FuncStudy!$Y$426</definedName>
    <definedName name="UACCT554SSGCT">'[15]Functional Study'!$AG$646</definedName>
    <definedName name="uacct555dgp">'[15]Functional Study'!$AG$665</definedName>
    <definedName name="UAcct555Dgu">[14]FuncStudy!$Y$434</definedName>
    <definedName name="UAcct555S">'[15]Functional Study'!$AG$658</definedName>
    <definedName name="UAcct555Se">'[15]Functional Study'!$AG$663</definedName>
    <definedName name="UAcct555SG">'[15]Functional Study'!$AG$662</definedName>
    <definedName name="uacct555ssgc">'[15]Functional Study'!$AG$664</definedName>
    <definedName name="uacct555ssgp">[14]FuncStudy!$Y$436</definedName>
    <definedName name="UAcct556">'[15]Functional Study'!$AG$673</definedName>
    <definedName name="UAcct557">[14]FuncStudy!$Y$451</definedName>
    <definedName name="UAcct557S">'[15]Functional Study'!$AG$676</definedName>
    <definedName name="uacct557se">'[15]Functional Study'!$AG$679</definedName>
    <definedName name="UAcct557Sg">'[15]Functional Study'!$AG$677</definedName>
    <definedName name="Uacct557SSGCT">'[15]Functional Study'!$AG$678</definedName>
    <definedName name="uacct557trojp">'[15]Functional Study'!$AG$680</definedName>
    <definedName name="UAcct560">'[15]Functional Study'!$AG$707</definedName>
    <definedName name="UAcct561">'[15]Functional Study'!$AG$711</definedName>
    <definedName name="UAcct562">'[15]Functional Study'!$AG$715</definedName>
    <definedName name="UAcct563">'[15]Functional Study'!$AG$719</definedName>
    <definedName name="UAcct564">'[15]Functional Study'!$AG$723</definedName>
    <definedName name="UAcct565">'[15]Functional Study'!$AG$732</definedName>
    <definedName name="UAcct565Se">'[15]Functional Study'!$AG$731</definedName>
    <definedName name="UAcct566">'[15]Functional Study'!$AG$738</definedName>
    <definedName name="UAcct567">'[15]Functional Study'!$AG$742</definedName>
    <definedName name="UAcct568">'[15]Functional Study'!$AG$746</definedName>
    <definedName name="UAcct569">'[15]Functional Study'!$AG$750</definedName>
    <definedName name="UAcct570">'[15]Functional Study'!$AG$754</definedName>
    <definedName name="UAcct571">'[15]Functional Study'!$AG$758</definedName>
    <definedName name="UAcct572">'[15]Functional Study'!$AG$762</definedName>
    <definedName name="UAcct573">'[15]Functional Study'!$AG$766</definedName>
    <definedName name="UAcct580">'[15]Functional Study'!$AG$779</definedName>
    <definedName name="UAcct581">'[15]Functional Study'!$AG$784</definedName>
    <definedName name="UAcct582">'[15]Functional Study'!$AG$789</definedName>
    <definedName name="UAcct583">'[15]Functional Study'!$AG$794</definedName>
    <definedName name="UAcct584">'[15]Functional Study'!$AG$799</definedName>
    <definedName name="UAcct585">'[15]Functional Study'!$AG$804</definedName>
    <definedName name="UAcct586">'[15]Functional Study'!$AG$809</definedName>
    <definedName name="UAcct587">'[15]Functional Study'!$AG$814</definedName>
    <definedName name="UAcct588">'[15]Functional Study'!$AG$819</definedName>
    <definedName name="UAcct589">'[15]Functional Study'!$AG$824</definedName>
    <definedName name="UAcct590">'[15]Functional Study'!$AG$829</definedName>
    <definedName name="UAcct591">'[15]Functional Study'!$AG$834</definedName>
    <definedName name="UAcct592">'[15]Functional Study'!$AG$839</definedName>
    <definedName name="UAcct593">'[15]Functional Study'!$AG$844</definedName>
    <definedName name="UAcct594">'[15]Functional Study'!$AG$849</definedName>
    <definedName name="UAcct595">'[15]Functional Study'!$AG$854</definedName>
    <definedName name="UAcct596">'[15]Functional Study'!$AG$864</definedName>
    <definedName name="UAcct597">'[15]Functional Study'!$AG$869</definedName>
    <definedName name="UAcct598">'[15]Functional Study'!$AG$874</definedName>
    <definedName name="UAcct901">'[15]Functional Study'!$AG$886</definedName>
    <definedName name="UAcct902">'[15]Functional Study'!$AG$891</definedName>
    <definedName name="UAcct903">'[15]Functional Study'!$AG$896</definedName>
    <definedName name="UAcct904">'[15]Functional Study'!$AG$901</definedName>
    <definedName name="Uacct904SG">'[18]Functional Study'!#REF!</definedName>
    <definedName name="UAcct905">'[15]Functional Study'!$AG$906</definedName>
    <definedName name="UAcct907">'[15]Functional Study'!$AG$920</definedName>
    <definedName name="UAcct908">'[15]Functional Study'!$AG$925</definedName>
    <definedName name="UAcct909">'[15]Functional Study'!$AG$930</definedName>
    <definedName name="UAcct910">'[15]Functional Study'!$AG$935</definedName>
    <definedName name="UAcct911">'[15]Functional Study'!$AG$946</definedName>
    <definedName name="UAcct912">'[15]Functional Study'!$AG$951</definedName>
    <definedName name="UAcct913">'[15]Functional Study'!$AG$956</definedName>
    <definedName name="UAcct916">'[15]Functional Study'!$AG$961</definedName>
    <definedName name="UAcct920">'[15]Functional Study'!$AG$972</definedName>
    <definedName name="UAcct920Cn">'[15]Functional Study'!$AG$970</definedName>
    <definedName name="UAcct921">'[15]Functional Study'!$AG$978</definedName>
    <definedName name="UAcct921Cn">'[15]Functional Study'!$AG$976</definedName>
    <definedName name="UAcct923">'[15]Functional Study'!$AG$984</definedName>
    <definedName name="UAcct923Cn">'[15]Functional Study'!$AG$982</definedName>
    <definedName name="UAcct924">'[15]Functional Study'!$AG$988</definedName>
    <definedName name="UAcct924S">[14]FuncStudy!$Y$722</definedName>
    <definedName name="UACCT924SG">[14]FuncStudy!$Y$723</definedName>
    <definedName name="UAcct924SO">[14]FuncStudy!$Y$724</definedName>
    <definedName name="UAcct925">'[15]Functional Study'!$AG$992</definedName>
    <definedName name="UAcct926">'[15]Functional Study'!$AG$998</definedName>
    <definedName name="UAcct927">'[15]Functional Study'!$AG$1003</definedName>
    <definedName name="UAcct928">'[15]Functional Study'!$AG$1010</definedName>
    <definedName name="UAcct928RE">[14]FuncStudy!$Y$749</definedName>
    <definedName name="UAcct929">'[15]Functional Study'!$AG$1015</definedName>
    <definedName name="UAcct930">'[15]Functional Study'!$AG$1021</definedName>
    <definedName name="UACCT930cn">[14]FuncStudy!$Y$758</definedName>
    <definedName name="UAcct930S">[14]FuncStudy!$Y$757</definedName>
    <definedName name="UAcct930So">[14]FuncStudy!$Y$759</definedName>
    <definedName name="UAcct931">'[15]Functional Study'!$AG$1026</definedName>
    <definedName name="UAcct935">'[15]Functional Study'!$AG$1032</definedName>
    <definedName name="UAcctAGA">'[15]Functional Study'!$AG$297</definedName>
    <definedName name="UACCTCOHDGP">'[15]Functional Study'!$AG$683</definedName>
    <definedName name="UACCTCOWSG">'[15]Functional Study'!$AG$684</definedName>
    <definedName name="UAcctcwc">'[15]Functional Study'!$AG$2088</definedName>
    <definedName name="UAcctd00">'[15]Functional Study'!$AG$1744</definedName>
    <definedName name="UAcctdfad">'[15]Functional Study'!$AG$398</definedName>
    <definedName name="UAcctdfap">'[15]Functional Study'!$AG$396</definedName>
    <definedName name="UAcctdfat">'[15]Functional Study'!$AG$397</definedName>
    <definedName name="UAcctds0">'[15]Functional Study'!$AG$1748</definedName>
    <definedName name="UACCTEQFCS">'[15]Functional Study'!$AG$687</definedName>
    <definedName name="UACCTEQFCSG">'[15]Functional Study'!$AG$688</definedName>
    <definedName name="UAcctfit">'[15]Functional Study'!$AG$1349</definedName>
    <definedName name="UAcctg00">'[15]Functional Study'!$AG$1902</definedName>
    <definedName name="UAccth00">'[15]Functional Study'!$AG$1497</definedName>
    <definedName name="UAccti00">'[15]Functional Study'!$AG$1947</definedName>
    <definedName name="UACCTMCCMC">'[15]Functional Study'!$AG$685</definedName>
    <definedName name="UACCTMCSG">'[15]Functional Study'!$AG$686</definedName>
    <definedName name="UAcctn00">'[15]Functional Study'!$AG$1449</definedName>
    <definedName name="UAccto00">'[15]Functional Study'!$AG$1561</definedName>
    <definedName name="UAcctowc">'[15]Functional Study'!$AG$2099</definedName>
    <definedName name="UACCTOWCSSECH">'[15]Functional Study'!$AG$2098</definedName>
    <definedName name="UAccts00">'[15]Functional Study'!$AG$1408</definedName>
    <definedName name="UAcctSchM">[14]FuncStudy!$Y$1120</definedName>
    <definedName name="UAcctsttax">'[15]Functional Study'!$AG$1332</definedName>
    <definedName name="UAcctt00">'[15]Functional Study'!$AG$1636</definedName>
    <definedName name="UACT553SGW">[14]FuncStudy!$Y$421</definedName>
    <definedName name="UnadjBegEnd" localSheetId="8">#REF!</definedName>
    <definedName name="UnadjBegEnd">#REF!</definedName>
    <definedName name="UnadjYE" localSheetId="8">#REF!</definedName>
    <definedName name="UnadjYE">#REF!</definedName>
    <definedName name="UNBILREV" localSheetId="8">#REF!</definedName>
    <definedName name="UNBILREV">#REF!</definedName>
    <definedName name="UncollectibleAccounts">#REF!</definedName>
    <definedName name="UNI_FILT_OFFSPEC" hidden="1">2</definedName>
    <definedName name="UNI_FILT_ONSPEC" hidden="1">1</definedName>
    <definedName name="UNI_NOTHING" hidden="1">0</definedName>
    <definedName name="UNI_PRES_FILTER" hidden="1">1</definedName>
    <definedName name="UNI_PRES_HEADINGS" hidden="1">16</definedName>
    <definedName name="UNI_PRES_INVERT" hidden="1">2</definedName>
    <definedName name="UNI_PRES_MATRIX" hidden="1">4</definedName>
    <definedName name="UNI_PRES_MERGED" hidden="1">8</definedName>
    <definedName name="UNI_PRES_OUTLIERS" hidden="1">32</definedName>
    <definedName name="UNI_RET_ATTRIB" hidden="1">64</definedName>
    <definedName name="UNI_RET_CONF" hidden="1">32</definedName>
    <definedName name="UNI_RET_DESC" hidden="1">4</definedName>
    <definedName name="UNI_RET_EQUIP" hidden="1">1</definedName>
    <definedName name="UNI_RET_OFFSPEC" hidden="1">512</definedName>
    <definedName name="UNI_RET_ONSPEC" hidden="1">256</definedName>
    <definedName name="UNI_RET_PROP" hidden="1">32</definedName>
    <definedName name="UNI_RET_PROPDESC" hidden="1">64</definedName>
    <definedName name="UNI_RET_SMPLPNT" hidden="1">4</definedName>
    <definedName name="UNI_RET_SPECMAX" hidden="1">2048</definedName>
    <definedName name="UNI_RET_SPECMIN" hidden="1">1024</definedName>
    <definedName name="UNI_RET_TAG" hidden="1">1</definedName>
    <definedName name="UNI_RET_TESTTIME" hidden="1">128</definedName>
    <definedName name="UNI_RET_TIME" hidden="1">8</definedName>
    <definedName name="UNI_RET_UNIT" hidden="1">2</definedName>
    <definedName name="UNI_RET_VALUE" hidden="1">16</definedName>
    <definedName name="Unit_Fuel_Name" localSheetId="8">#REF!</definedName>
    <definedName name="Unit_Fuel_Name">#REF!</definedName>
    <definedName name="Unit_Fuel_Price" localSheetId="8">#REF!</definedName>
    <definedName name="Unit_Fuel_Price">#REF!</definedName>
    <definedName name="USBH" localSheetId="8">#REF!</definedName>
    <definedName name="USBH">#REF!</definedName>
    <definedName name="USBR">#REF!</definedName>
    <definedName name="USCHMAFS">[14]FuncStudy!$Y$1031</definedName>
    <definedName name="USCHMAFSE">[14]FuncStudy!$Y$1034</definedName>
    <definedName name="USCHMAFSG">[14]FuncStudy!$Y$1036</definedName>
    <definedName name="USCHMAFSNP">[14]FuncStudy!$Y$1032</definedName>
    <definedName name="USCHMAFSO">[14]FuncStudy!$Y$1033</definedName>
    <definedName name="USCHMAFTROJP">[14]FuncStudy!$Y$1035</definedName>
    <definedName name="USCHMAPBADDEBT">[14]FuncStudy!$Y$1045</definedName>
    <definedName name="USCHMAPS">[14]FuncStudy!$Y$1040</definedName>
    <definedName name="USCHMAPSE">[14]FuncStudy!$Y$1041</definedName>
    <definedName name="USCHMAPSG">[14]FuncStudy!$Y$1044</definedName>
    <definedName name="USCHMAPSNP">[14]FuncStudy!$Y$1042</definedName>
    <definedName name="USCHMAPSO">[14]FuncStudy!$Y$1043</definedName>
    <definedName name="USCHMATBADDEBT">[14]FuncStudy!$Y$1060</definedName>
    <definedName name="USCHMATCIAC">[14]FuncStudy!$Y$1051</definedName>
    <definedName name="USCHMATGPS">[14]FuncStudy!$Y$1057</definedName>
    <definedName name="USCHMATS">[14]FuncStudy!$Y$1049</definedName>
    <definedName name="USCHMATSCHMDEXP">[14]FuncStudy!$Y$1062</definedName>
    <definedName name="USCHMATSE">[14]FuncStudy!$Y$1055</definedName>
    <definedName name="USCHMATSG">[14]FuncStudy!$Y$1054</definedName>
    <definedName name="USCHMATSG2">[14]FuncStudy!$Y$1056</definedName>
    <definedName name="USCHMATSGCT">[14]FuncStudy!$Y$1050</definedName>
    <definedName name="USCHMATSNP">[14]FuncStudy!$Y$1052</definedName>
    <definedName name="USCHMATSNPD">[14]FuncStudy!$Y$1059</definedName>
    <definedName name="USCHMATSO">[14]FuncStudy!$Y$1058</definedName>
    <definedName name="USCHMATTAXDEPR">[14]FuncStudy!$Y$1061</definedName>
    <definedName name="USCHMATTROJD">[14]FuncStudy!$Y$1053</definedName>
    <definedName name="USCHMDFDGP">[14]FuncStudy!$Y$1069</definedName>
    <definedName name="USCHMDFDGU">[14]FuncStudy!$Y$1070</definedName>
    <definedName name="USCHMDFS">[14]FuncStudy!$Y$1068</definedName>
    <definedName name="USCHMDPIBT">[14]FuncStudy!$Y$1076</definedName>
    <definedName name="USCHMDPS">[14]FuncStudy!$Y$1073</definedName>
    <definedName name="USCHMDPSE">[14]FuncStudy!$Y$1074</definedName>
    <definedName name="USCHMDPSG">[14]FuncStudy!$Y$1077</definedName>
    <definedName name="USCHMDPSNP">[14]FuncStudy!$Y$1075</definedName>
    <definedName name="USCHMDPSO">[14]FuncStudy!$Y$1078</definedName>
    <definedName name="USCHMDTBADDEBT">[14]FuncStudy!$Y$1083</definedName>
    <definedName name="USCHMDTCN">[14]FuncStudy!$Y$1085</definedName>
    <definedName name="USCHMDTDGP">[14]FuncStudy!$Y$1087</definedName>
    <definedName name="USCHMDTGPS">[14]FuncStudy!$Y$1090</definedName>
    <definedName name="USCHMDTS">[14]FuncStudy!$Y$1082</definedName>
    <definedName name="USCHMDTSE">[14]FuncStudy!$Y$1088</definedName>
    <definedName name="USCHMDTSG">[14]FuncStudy!$Y$1089</definedName>
    <definedName name="USCHMDTSNP">[14]FuncStudy!$Y$1084</definedName>
    <definedName name="USCHMDTSNPD">[14]FuncStudy!$Y$1093</definedName>
    <definedName name="USCHMDTSO">[14]FuncStudy!$Y$1091</definedName>
    <definedName name="USCHMDTTAXDEPR">[14]FuncStudy!$Y$1092</definedName>
    <definedName name="USCHMDTTROJD">[14]FuncStudy!$Y$1086</definedName>
    <definedName name="USYieldCurves">'[30]Calcoutput (futures)'!$B$4:$C$124</definedName>
    <definedName name="UT_305A_FY_2002" localSheetId="8">#REF!</definedName>
    <definedName name="UT_305A_FY_2002">#REF!</definedName>
    <definedName name="UT_RVN_0302" localSheetId="8">#REF!</definedName>
    <definedName name="UT_RVN_0302">#REF!</definedName>
    <definedName name="UTAllocMethod" localSheetId="8">#REF!</definedName>
    <definedName name="UTAllocMethod">#REF!</definedName>
    <definedName name="UTGrossReceipts">#REF!</definedName>
    <definedName name="UTRateBase">#REF!</definedName>
    <definedName name="v" localSheetId="8" hidden="1">{#N/A,#N/A,FALSE,"Coversheet";#N/A,#N/A,FALSE,"QA"}</definedName>
    <definedName name="v" hidden="1">{#N/A,#N/A,FALSE,"Coversheet";#N/A,#N/A,FALSE,"QA"}</definedName>
    <definedName name="valdate">'[44]Liabilities - Input - North'!$C$5</definedName>
    <definedName name="ValidAccount">[19]Variables!$AK$43:$AK$369</definedName>
    <definedName name="ValidFactor" localSheetId="8">#REF!</definedName>
    <definedName name="ValidFactor">#REF!</definedName>
    <definedName name="Value" localSheetId="8" hidden="1">{#N/A,#N/A,FALSE,"Summ";#N/A,#N/A,FALSE,"General"}</definedName>
    <definedName name="Value" hidden="1">{#N/A,#N/A,FALSE,"Summ";#N/A,#N/A,FALSE,"General"}</definedName>
    <definedName name="VAR">[51]Backup!#REF!</definedName>
    <definedName name="VARIABLE">[48]Summary!#REF!</definedName>
    <definedName name="vcdv" localSheetId="8" hidden="1">#REF!</definedName>
    <definedName name="vcdv" hidden="1">#REF!</definedName>
    <definedName name="Version" localSheetId="8">#REF!</definedName>
    <definedName name="Version">#REF!</definedName>
    <definedName name="VOUCHER" localSheetId="8">#REF!</definedName>
    <definedName name="VOUCHER">#REF!</definedName>
    <definedName name="VSPVISION">#REF!</definedName>
    <definedName name="w" localSheetId="8" hidden="1">[77]Inputs!#REF!</definedName>
    <definedName name="w" hidden="1">[77]Inputs!#REF!</definedName>
    <definedName name="WAAllocMethod" localSheetId="8">#REF!</definedName>
    <definedName name="WAAllocMethod">#REF!</definedName>
    <definedName name="WARateBase" localSheetId="8">#REF!</definedName>
    <definedName name="WARateBase">#REF!</definedName>
    <definedName name="WARevenueTax" localSheetId="8">#REF!</definedName>
    <definedName name="WARevenueTax">#REF!</definedName>
    <definedName name="we" localSheetId="8" hidden="1">{#N/A,#N/A,FALSE,"Pg 6b CustCount_Gas";#N/A,#N/A,FALSE,"QA";#N/A,#N/A,FALSE,"Report";#N/A,#N/A,FALSE,"forecast"}</definedName>
    <definedName name="we" hidden="1">{#N/A,#N/A,FALSE,"Pg 6b CustCount_Gas";#N/A,#N/A,FALSE,"QA";#N/A,#N/A,FALSE,"Report";#N/A,#N/A,FALSE,"forecast"}</definedName>
    <definedName name="weather">[78]Weather!#REF!</definedName>
    <definedName name="WEATHRNORM" localSheetId="8">#REF!</definedName>
    <definedName name="WEATHRNORM">#REF!</definedName>
    <definedName name="WestMainCCCT">[4]YearlyOEA!$B$321:$K$321</definedName>
    <definedName name="WH" localSheetId="8" hidden="1">{#N/A,#N/A,FALSE,"Coversheet";#N/A,#N/A,FALSE,"QA"}</definedName>
    <definedName name="WH" hidden="1">{#N/A,#N/A,FALSE,"Coversheet";#N/A,#N/A,FALSE,"QA"}</definedName>
    <definedName name="WIDTH">#REF!</definedName>
    <definedName name="WinterPeak">'[79]Load Data'!$D$9:$H$12,'[79]Load Data'!$D$20:$H$22</definedName>
    <definedName name="WORK1" localSheetId="8">#REF!</definedName>
    <definedName name="WORK1">#REF!</definedName>
    <definedName name="WORK2" localSheetId="8">#REF!</definedName>
    <definedName name="WORK2">#REF!</definedName>
    <definedName name="WORK3" localSheetId="8">#REF!</definedName>
    <definedName name="WORK3">#REF!</definedName>
    <definedName name="wrn.1._.Bi._.Monthly._.CR." localSheetId="8" hidden="1">{#N/A,#N/A,FALSE,"Drill Sites";"WP 212",#N/A,FALSE,"MWAG EOR";"WP 213",#N/A,FALSE,"MWAG EOR";#N/A,#N/A,FALSE,"Misc. Facility";#N/A,#N/A,FALSE,"WWTP"}</definedName>
    <definedName name="wrn.1._.Bi._.Monthly._.CR." hidden="1">{#N/A,#N/A,FALSE,"Drill Sites";"WP 212",#N/A,FALSE,"MWAG EOR";"WP 213",#N/A,FALSE,"MWAG EOR";#N/A,#N/A,FALSE,"Misc. Facility";#N/A,#N/A,FALSE,"WWTP"}</definedName>
    <definedName name="wrn.10_day._.Package." localSheetId="8" hidden="1">{#N/A,#N/A,FALSE,"Balance_Sheet";#N/A,#N/A,FALSE,"income_statement_monthly";#N/A,#N/A,FALSE,"income_statement_Quarter";#N/A,#N/A,FALSE,"income_statement_ytd";#N/A,#N/A,FALSE,"income_statement_12Months"}</definedName>
    <definedName name="wrn.10_day._.Package." hidden="1">{#N/A,#N/A,FALSE,"Balance_Sheet";#N/A,#N/A,FALSE,"income_statement_monthly";#N/A,#N/A,FALSE,"income_statement_Quarter";#N/A,#N/A,FALSE,"income_statement_ytd";#N/A,#N/A,FALSE,"income_statement_12Months"}</definedName>
    <definedName name="wrn.1996._.Hydro._.5._.Year._.Forecast._.Budget." localSheetId="8" hidden="1">{#N/A,#N/A,FALSE,"Summary";#N/A,#N/A,FALSE,"SmPlants";#N/A,#N/A,FALSE,"Utah";#N/A,#N/A,FALSE,"Idaho";#N/A,#N/A,FALSE,"Lewis River";#N/A,#N/A,FALSE,"NrthUmpq";#N/A,#N/A,FALSE,"KlamRog"}</definedName>
    <definedName name="wrn.1996._.Hydro._.5._.Year._.Forecast._.Budget." hidden="1">{#N/A,#N/A,FALSE,"Summary";#N/A,#N/A,FALSE,"SmPlants";#N/A,#N/A,FALSE,"Utah";#N/A,#N/A,FALSE,"Idaho";#N/A,#N/A,FALSE,"Lewis River";#N/A,#N/A,FALSE,"NrthUmpq";#N/A,#N/A,FALSE,"KlamRog"}</definedName>
    <definedName name="wrn.AAI." localSheetId="8" hidden="1">{#N/A,#N/A,FALSE,"CRPT";#N/A,#N/A,FALSE,"TREND";#N/A,#N/A,FALSE,"%Curve"}</definedName>
    <definedName name="wrn.AAI." hidden="1">{#N/A,#N/A,FALSE,"CRPT";#N/A,#N/A,FALSE,"TREND";#N/A,#N/A,FALSE,"%Curve"}</definedName>
    <definedName name="wrn.AAI._.Report." localSheetId="8" hidden="1">{#N/A,#N/A,FALSE,"CRPT";#N/A,#N/A,FALSE,"TREND";#N/A,#N/A,FALSE,"% CURVE"}</definedName>
    <definedName name="wrn.AAI._.Report." hidden="1">{#N/A,#N/A,FALSE,"CRPT";#N/A,#N/A,FALSE,"TREND";#N/A,#N/A,FALSE,"% CURVE"}</definedName>
    <definedName name="wrn.Adj._.Back_Up." localSheetId="8" hidden="1">{"Page 3.4.1",#N/A,FALSE,"Totals";"Page 3.4.2",#N/A,FALSE,"Totals"}</definedName>
    <definedName name="wrn.Adj._.Back_Up." hidden="1">{"Page 3.4.1",#N/A,FALSE,"Totals";"Page 3.4.2",#N/A,FALSE,"Totals"}</definedName>
    <definedName name="wrn.Aging._.and._.Trend._.Analysis." localSheetId="8" hidden="1">{#N/A,#N/A,FALSE,"Aging Summary";#N/A,#N/A,FALSE,"Ratio Analysis";#N/A,#N/A,FALSE,"Test 120 Day Accts";#N/A,#N/A,FALSE,"Tickmarks"}</definedName>
    <definedName name="wrn.Aging._.and._.Trend._.Analysis." hidden="1">{#N/A,#N/A,FALSE,"Aging Summary";#N/A,#N/A,FALSE,"Ratio Analysis";#N/A,#N/A,FALSE,"Test 120 Day Accts";#N/A,#N/A,FALSE,"Tickmarks"}</definedName>
    <definedName name="wrn.ALL." localSheetId="8" hidden="1">{#N/A,#N/A,FALSE,"Summary EPS";#N/A,#N/A,FALSE,"1st Qtr Electric";#N/A,#N/A,FALSE,"1st Qtr Australia";#N/A,#N/A,FALSE,"1st Qtr Telecom";#N/A,#N/A,FALSE,"1st QTR Other"}</definedName>
    <definedName name="wrn.ALL." hidden="1">{#N/A,#N/A,FALSE,"Summary EPS";#N/A,#N/A,FALSE,"1st Qtr Electric";#N/A,#N/A,FALSE,"1st Qtr Australia";#N/A,#N/A,FALSE,"1st Qtr Telecom";#N/A,#N/A,FALSE,"1st QTR Other"}</definedName>
    <definedName name="wrn.All._.BSs._.and._.JEs." localSheetId="8" hidden="1">{#N/A,#N/A,FALSE,"Top level";#N/A,#N/A,FALSE,"Top level JEs";#N/A,#N/A,FALSE,"PHI";#N/A,#N/A,FALSE,"PHI JEs";#N/A,#N/A,FALSE,"PacifiCorp";#N/A,#N/A,FALSE,"PacifiCorp JEs";#N/A,#N/A,FALSE,"PGHC";#N/A,#N/A,FALSE,"PGHC JEs";#N/A,#N/A,FALSE,"Domestic"}</definedName>
    <definedName name="wrn.All._.BSs._.and._.JEs." hidden="1">{#N/A,#N/A,FALSE,"Top level";#N/A,#N/A,FALSE,"Top level JEs";#N/A,#N/A,FALSE,"PHI";#N/A,#N/A,FALSE,"PHI JEs";#N/A,#N/A,FALSE,"PacifiCorp";#N/A,#N/A,FALSE,"PacifiCorp JEs";#N/A,#N/A,FALSE,"PGHC";#N/A,#N/A,FALSE,"PGHC JEs";#N/A,#N/A,FALSE,"Domestic"}</definedName>
    <definedName name="wrn.All._.but._.Syn._.and._.JE." localSheetId="8" hidden="1">{#N/A,#N/A,FALSE,"June 01 Mapping";#N/A,#N/A,FALSE,"June 01 conv";#N/A,#N/A,FALSE,"reclass";#N/A,#N/A,FALSE,"US FV";#N/A,#N/A,FALSE,"UK FV";#N/A,#N/A,FALSE,"UK GAAP"}</definedName>
    <definedName name="wrn.All._.but._.Syn._.and._.JE." hidden="1">{#N/A,#N/A,FALSE,"June 01 Mapping";#N/A,#N/A,FALSE,"June 01 conv";#N/A,#N/A,FALSE,"reclass";#N/A,#N/A,FALSE,"US FV";#N/A,#N/A,FALSE,"UK FV";#N/A,#N/A,FALSE,"UK GAAP"}</definedName>
    <definedName name="wrn.all._.input." localSheetId="8" hidden="1">{"basic esc rates",#N/A,FALSE,"Basic data";"basic units on",#N/A,FALSE,"Basic data";"basic capacity",#N/A,FALSE,"Basic data";"basic cap factor",#N/A,FALSE,"Basic data";"basic heat rates",#N/A,FALSE,"Basic data";"basic generation",#N/A,FALSE,"Basic data";"basic price",#N/A,FALSE,"Basic data";"basic rev mp",#N/A,FALSE,"Basic data";"basic rev cos",#N/A,FALSE,"Basic data";"basic fuel cost",#N/A,FALSE,"Basic data";"basic o_m",#N/A,FALSE,"Basic data";"basic nox o_m",#N/A,FALSE,"Basic data";"basic env o_m",#N/A,FALSE,"Basic data";"basic corp oh",#N/A,FALSE,"Basic data";"basic oil inv",#N/A,FALSE,"Basic data";"basic prop tax",#N/A,FALSE,"Basic data";"basic summary costs",#N/A,FALSE,"Basic data";"basic gross book value",#N/A,FALSE,"Basic data";"basic cap add",#N/A,FALSE,"Basic data";"basic nox cap add",#N/A,FALSE,"Basic data";"basic other env cap add",#N/A,FALSE,"Basic data";"basic deprec",#N/A,FALSE,"Basic data";"basic decom",#N/A,FALSE,"Basic data";"basic rate base",#N/A,FALSE,"Basic data";"basic summary book value",#N/A,FALSE,"Basic data"}</definedName>
    <definedName name="wrn.all._.input." hidden="1">{"basic esc rates",#N/A,FALSE,"Basic data";"basic units on",#N/A,FALSE,"Basic data";"basic capacity",#N/A,FALSE,"Basic data";"basic cap factor",#N/A,FALSE,"Basic data";"basic heat rates",#N/A,FALSE,"Basic data";"basic generation",#N/A,FALSE,"Basic data";"basic price",#N/A,FALSE,"Basic data";"basic rev mp",#N/A,FALSE,"Basic data";"basic rev cos",#N/A,FALSE,"Basic data";"basic fuel cost",#N/A,FALSE,"Basic data";"basic o_m",#N/A,FALSE,"Basic data";"basic nox o_m",#N/A,FALSE,"Basic data";"basic env o_m",#N/A,FALSE,"Basic data";"basic corp oh",#N/A,FALSE,"Basic data";"basic oil inv",#N/A,FALSE,"Basic data";"basic prop tax",#N/A,FALSE,"Basic data";"basic summary costs",#N/A,FALSE,"Basic data";"basic gross book value",#N/A,FALSE,"Basic data";"basic cap add",#N/A,FALSE,"Basic data";"basic nox cap add",#N/A,FALSE,"Basic data";"basic other env cap add",#N/A,FALSE,"Basic data";"basic deprec",#N/A,FALSE,"Basic data";"basic decom",#N/A,FALSE,"Basic data";"basic rate base",#N/A,FALSE,"Basic data";"basic summary book value",#N/A,FALSE,"Basic data"}</definedName>
    <definedName name="wrn.All._.ISs._.and._.JEs." localSheetId="8" hidden="1">{#N/A,#N/A,FALSE,"Top level MTD";#N/A,#N/A,FALSE,"PHI MTD";#N/A,#N/A,FALSE,"PacifiCorp MTD";#N/A,#N/A,FALSE,"PGHC MTD";#N/A,#N/A,FALSE,"Top level QTD";#N/A,#N/A,FALSE,"PHI QTD";#N/A,#N/A,FALSE,"PacifiCorp QTD";#N/A,#N/A,FALSE,"PGHC QTD";#N/A,#N/A,FALSE,"Top level YTD";#N/A,#N/A,FALSE,"PHI YTD";#N/A,#N/A,FALSE,"PacifiCorp YTD";#N/A,#N/A,FALSE,"PGHC YTD"}</definedName>
    <definedName name="wrn.All._.ISs._.and._.JEs." hidden="1">{#N/A,#N/A,FALSE,"Top level MTD";#N/A,#N/A,FALSE,"PHI MTD";#N/A,#N/A,FALSE,"PacifiCorp MTD";#N/A,#N/A,FALSE,"PGHC MTD";#N/A,#N/A,FALSE,"Top level QTD";#N/A,#N/A,FALSE,"PHI QTD";#N/A,#N/A,FALSE,"PacifiCorp QTD";#N/A,#N/A,FALSE,"PGHC QTD";#N/A,#N/A,FALSE,"Top level YTD";#N/A,#N/A,FALSE,"PHI YTD";#N/A,#N/A,FALSE,"PacifiCorp YTD";#N/A,#N/A,FALSE,"PGHC YTD"}</definedName>
    <definedName name="wrn.All._.other._.months." localSheetId="8" hidden="1">{#N/A,#N/A,FALSE,"Top level MTD";#N/A,#N/A,FALSE,"PHI MTD";#N/A,#N/A,FALSE,"PacifiCorp MTD";#N/A,#N/A,FALSE,"PGHC MTD";#N/A,#N/A,FALSE,"Top level YTD";#N/A,#N/A,FALSE,"PHI YTD";#N/A,#N/A,FALSE,"PacifiCorp YTD";#N/A,#N/A,FALSE,"PGHC YTD"}</definedName>
    <definedName name="wrn.All._.other._.months." hidden="1">{#N/A,#N/A,FALSE,"Top level MTD";#N/A,#N/A,FALSE,"PHI MTD";#N/A,#N/A,FALSE,"PacifiCorp MTD";#N/A,#N/A,FALSE,"PGHC MTD";#N/A,#N/A,FALSE,"Top level YTD";#N/A,#N/A,FALSE,"PHI YTD";#N/A,#N/A,FALSE,"PacifiCorp YTD";#N/A,#N/A,FALSE,"PGHC YTD"}</definedName>
    <definedName name="wrn.All._.Pages." localSheetId="8" hidden="1">{#N/A,#N/A,FALSE,"cover";#N/A,#N/A,FALSE,"lead sheet";#N/A,#N/A,FALSE,"Adj backup";#N/A,#N/A,FALSE,"t Accounts"}</definedName>
    <definedName name="wrn.All._.Pages." hidden="1">{#N/A,#N/A,FALSE,"cover";#N/A,#N/A,FALSE,"lead sheet";#N/A,#N/A,FALSE,"Adj backup";#N/A,#N/A,FALSE,"t Accounts"}</definedName>
    <definedName name="wrn.All._.pages.stub" localSheetId="8" hidden="1">{#N/A,#N/A,FALSE,"Summary 1";#N/A,#N/A,FALSE,"Domestic";#N/A,#N/A,FALSE,"Australia";#N/A,#N/A,FALSE,"Other"}</definedName>
    <definedName name="wrn.All._.pages.stub" hidden="1">{#N/A,#N/A,FALSE,"Summary 1";#N/A,#N/A,FALSE,"Domestic";#N/A,#N/A,FALSE,"Australia";#N/A,#N/A,FALSE,"Other"}</definedName>
    <definedName name="wrn.All._.Sheets." localSheetId="8" hidden="1">{"IncSt",#N/A,FALSE,"IS";"BalSht",#N/A,FALSE,"BS";"IntCash",#N/A,FALSE,"Int. Cash";"Stats",#N/A,FALSE,"Stats"}</definedName>
    <definedName name="wrn.All._.Sheets." hidden="1">{"IncSt",#N/A,FALSE,"IS";"BalSht",#N/A,FALSE,"BS";"IntCash",#N/A,FALSE,"Int. Cash";"Stats",#N/A,FALSE,"Stats"}</definedName>
    <definedName name="wrn.Allocation._.factor." localSheetId="8" hidden="1">{#N/A,#N/A,TRUE,"11.1";#N/A,#N/A,TRUE,"11.2";#N/A,#N/A,TRUE,"11.3-.4";#N/A,#N/A,TRUE,"11.5-11.6";#N/A,#N/A,TRUE,"11.7-.10";#N/A,#N/A,TRUE,"11.11-11.22";#N/A,#N/A,TRUE,"11.23_ECD"}</definedName>
    <definedName name="wrn.Allocation._.factor." hidden="1">{#N/A,#N/A,TRUE,"11.1";#N/A,#N/A,TRUE,"11.2";#N/A,#N/A,TRUE,"11.3-.4";#N/A,#N/A,TRUE,"11.5-11.6";#N/A,#N/A,TRUE,"11.7-.10";#N/A,#N/A,TRUE,"11.11-11.22";#N/A,#N/A,TRUE,"11.23_ECD"}</definedName>
    <definedName name="wrn.AllResults." localSheetId="8" hidden="1">{#N/A,#N/A,FALSE,"Introduction";#N/A,#N/A,FALSE,"Input";#N/A,#N/A,FALSE,"LastYearInput";#N/A,#N/A,FALSE,"NextYearData";#N/A,#N/A,FALSE,"Summary";#N/A,#N/A,FALSE,"Quart";#N/A,#N/A,FALSE,"UAL";#N/A,#N/A,FALSE,"AVA";#N/A,#N/A,FALSE,"CL";#N/A,#N/A,FALSE,"CBal";#N/A,#N/A,FALSE,"Min";#N/A,#N/A,FALSE,"AFC";#N/A,#N/A,FALSE,"FFL";#N/A,#N/A,FALSE,"Max";#N/A,#N/A,FALSE,"MinAmort";#N/A,#N/A,FALSE,"Exp";#N/A,#N/A,FALSE,"AssetRet";#N/A,#N/A,FALSE,"NPPC";#N/A,#N/A,FALSE,"ReconPC";#N/A,#N/A,FALSE,"PSCAmort";#N/A,#N/A,FALSE,"FASBGL";#N/A,#N/A,FALSE,"FAS132";#N/A,#N/A,FALSE,"AML";#N/A,#N/A,FALSE,"FAS35";#N/A,#N/A,FALSE,"PI";#N/A,#N/A,FALSE,"DataRecon";#N/A,#N/A,FALSE,"GraphInput";#N/A,#N/A,FALSE,"Grph_Contrib";#N/A,#N/A,FALSE,"Grph_Fund";#N/A,#N/A,FALSE,"Grph_FAS87";#N/A,#N/A,FALSE,"Grph_FAS35";#N/A,#N/A,FALSE,"Grph_PI";#N/A,#N/A,FALSE,"Grph_Asset";#N/A,#N/A,FALSE,"Grph_Invest";#N/A,#N/A,FALSE,"ARPSOutput"}</definedName>
    <definedName name="wrn.AllResults." hidden="1">{#N/A,#N/A,FALSE,"Introduction";#N/A,#N/A,FALSE,"Input";#N/A,#N/A,FALSE,"LastYearInput";#N/A,#N/A,FALSE,"NextYearData";#N/A,#N/A,FALSE,"Summary";#N/A,#N/A,FALSE,"Quart";#N/A,#N/A,FALSE,"UAL";#N/A,#N/A,FALSE,"AVA";#N/A,#N/A,FALSE,"CL";#N/A,#N/A,FALSE,"CBal";#N/A,#N/A,FALSE,"Min";#N/A,#N/A,FALSE,"AFC";#N/A,#N/A,FALSE,"FFL";#N/A,#N/A,FALSE,"Max";#N/A,#N/A,FALSE,"MinAmort";#N/A,#N/A,FALSE,"Exp";#N/A,#N/A,FALSE,"AssetRet";#N/A,#N/A,FALSE,"NPPC";#N/A,#N/A,FALSE,"ReconPC";#N/A,#N/A,FALSE,"PSCAmort";#N/A,#N/A,FALSE,"FASBGL";#N/A,#N/A,FALSE,"FAS132";#N/A,#N/A,FALSE,"AML";#N/A,#N/A,FALSE,"FAS35";#N/A,#N/A,FALSE,"PI";#N/A,#N/A,FALSE,"DataRecon";#N/A,#N/A,FALSE,"GraphInput";#N/A,#N/A,FALSE,"Grph_Contrib";#N/A,#N/A,FALSE,"Grph_Fund";#N/A,#N/A,FALSE,"Grph_FAS87";#N/A,#N/A,FALSE,"Grph_FAS35";#N/A,#N/A,FALSE,"Grph_PI";#N/A,#N/A,FALSE,"Grph_Asset";#N/A,#N/A,FALSE,"Grph_Invest";#N/A,#N/A,FALSE,"ARPSOutput"}</definedName>
    <definedName name="wrn.ALLstub" localSheetId="8" hidden="1">{#N/A,#N/A,FALSE,"Summary EPS";#N/A,#N/A,FALSE,"1st Qtr Electric";#N/A,#N/A,FALSE,"1st Qtr Australia";#N/A,#N/A,FALSE,"1st Qtr Telecom";#N/A,#N/A,FALSE,"1st QTR Other"}</definedName>
    <definedName name="wrn.ALLstub" hidden="1">{#N/A,#N/A,FALSE,"Summary EPS";#N/A,#N/A,FALSE,"1st Qtr Electric";#N/A,#N/A,FALSE,"1st Qtr Australia";#N/A,#N/A,FALSE,"1st Qtr Telecom";#N/A,#N/A,FALSE,"1st QTR Other"}</definedName>
    <definedName name="wrn.Anvil." localSheetId="8" hidden="1">{#N/A,#N/A,FALSE,"CRPT";#N/A,#N/A,FALSE,"PCS ";#N/A,#N/A,FALSE,"TREND";#N/A,#N/A,FALSE,"% CURVE";#N/A,#N/A,FALSE,"FWICALC";#N/A,#N/A,FALSE,"CONTINGENCY";#N/A,#N/A,FALSE,"7616 Fab";#N/A,#N/A,FALSE,"7616 NSK"}</definedName>
    <definedName name="wrn.Anvil." hidden="1">{#N/A,#N/A,FALSE,"CRPT";#N/A,#N/A,FALSE,"PCS ";#N/A,#N/A,FALSE,"TREND";#N/A,#N/A,FALSE,"% CURVE";#N/A,#N/A,FALSE,"FWICALC";#N/A,#N/A,FALSE,"CONTINGENCY";#N/A,#N/A,FALSE,"7616 Fab";#N/A,#N/A,FALSE,"7616 NSK"}</definedName>
    <definedName name="wrn.BidCo." localSheetId="8" hidden="1">{#N/A,#N/A,FALSE,"BidCo Assumptions";#N/A,#N/A,FALSE,"Credit Stats";#N/A,#N/A,FALSE,"Bidco Summary";#N/A,#N/A,FALSE,"BIDCO Consolidated"}</definedName>
    <definedName name="wrn.BidCo." hidden="1">{#N/A,#N/A,FALSE,"BidCo Assumptions";#N/A,#N/A,FALSE,"Credit Stats";#N/A,#N/A,FALSE,"Bidco Summary";#N/A,#N/A,FALSE,"BIDCO Consolidated"}</definedName>
    <definedName name="wrn.BUS._.RPT." localSheetId="8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BUS._.RPT.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BUS._.RPT.stub" localSheetId="8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BUS._.RPT.stub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CHECK." localSheetId="8" hidden="1">{#N/A,#N/A,FALSE,"CHECKREQ"}</definedName>
    <definedName name="wrn.CHECK." hidden="1">{#N/A,#N/A,FALSE,"CHECKREQ"}</definedName>
    <definedName name="wrn.Combined._.YTD." localSheetId="8" hidden="1">{"YTD-Total",#N/A,TRUE,"Provision";"YTD-Utility",#N/A,TRUE,"Prov Utility";"YTD-NonUtility",#N/A,TRUE,"Prov NonUtility"}</definedName>
    <definedName name="wrn.Combined._.YTD." hidden="1">{"YTD-Total",#N/A,TRUE,"Provision";"YTD-Utility",#N/A,TRUE,"Prov Utility";"YTD-NonUtility",#N/A,TRUE,"Prov NonUtility"}</definedName>
    <definedName name="wrn.Combined._.YTD.stub" localSheetId="8" hidden="1">{"YTD-Total",#N/A,TRUE,"Provision";"YTD-Utility",#N/A,TRUE,"Prov Utility";"YTD-NonUtility",#N/A,TRUE,"Prov NonUtility"}</definedName>
    <definedName name="wrn.Combined._.YTD.stub" hidden="1">{"YTD-Total",#N/A,TRUE,"Provision";"YTD-Utility",#N/A,TRUE,"Prov Utility";"YTD-NonUtility",#N/A,TRUE,"Prov NonUtility"}</definedName>
    <definedName name="wrn.Complete._.Report." localSheetId="8" hidden="1">{"Schedule A - Cost of Equity results",#N/A,TRUE,"Summary Results";"Schedule 1B - Cost of Capital Results",#N/A,TRUE,"Final Summary Sheet";"Schedule 2 A - Selected Cohort Financial Data",#N/A,TRUE,"COMPCO";"Schedule 2 B - EPS, etc. Cohort",#N/A,TRUE,"COMPCO";"Schedule 2 C - Cohort Group Growth Estimates",#N/A,TRUE,"COMPCO";"Schedule 2 D - OPUC-Selected Companies",#N/A,TRUE,"COMPCO";"Schedules 3A &amp; 3B - Single-stage DCF Analyses",#N/A,TRUE,"Single-Stage and 5-Year DCF"}</definedName>
    <definedName name="wrn.Complete._.Report." hidden="1">{"Schedule A - Cost of Equity results",#N/A,TRUE,"Summary Results";"Schedule 1B - Cost of Capital Results",#N/A,TRUE,"Final Summary Sheet";"Schedule 2 A - Selected Cohort Financial Data",#N/A,TRUE,"COMPCO";"Schedule 2 B - EPS, etc. Cohort",#N/A,TRUE,"COMPCO";"Schedule 2 C - Cohort Group Growth Estimates",#N/A,TRUE,"COMPCO";"Schedule 2 D - OPUC-Selected Companies",#N/A,TRUE,"COMPCO";"Schedules 3A &amp; 3B - Single-stage DCF Analyses",#N/A,TRUE,"Single-Stage and 5-Year DCF"}</definedName>
    <definedName name="wrn.ConsolGrossGrp." localSheetId="8" hidden="1">{"Conol gross povision grouped",#N/A,FALSE,"Consol Gross";"Consol Gross Grouped",#N/A,FALSE,"Consol Gross"}</definedName>
    <definedName name="wrn.ConsolGrossGrp." hidden="1">{"Conol gross povision grouped",#N/A,FALSE,"Consol Gross";"Consol Gross Grouped",#N/A,FALSE,"Consol Gross"}</definedName>
    <definedName name="wrn.ConsolGrossGrp.stub" localSheetId="8" hidden="1">{"Conol gross povision grouped",#N/A,FALSE,"Consol Gross";"Consol Gross Grouped",#N/A,FALSE,"Consol Gross"}</definedName>
    <definedName name="wrn.ConsolGrossGrp.stub" hidden="1">{"Conol gross povision grouped",#N/A,FALSE,"Consol Gross";"Consol Gross Grouped",#N/A,FALSE,"Consol Gross"}</definedName>
    <definedName name="wrn.Cover." localSheetId="8" hidden="1">{#N/A,#N/A,TRUE,"Cover";#N/A,#N/A,TRUE,"Contents"}</definedName>
    <definedName name="wrn.Cover." hidden="1">{#N/A,#N/A,TRUE,"Cover";#N/A,#N/A,TRUE,"Contents"}</definedName>
    <definedName name="wrn.CoverContents." localSheetId="8" hidden="1">{#N/A,#N/A,FALSE,"Cover";#N/A,#N/A,FALSE,"Contents"}</definedName>
    <definedName name="wrn.CoverContents." hidden="1">{#N/A,#N/A,FALSE,"Cover";#N/A,#N/A,FALSE,"Contents"}</definedName>
    <definedName name="wrn.Customer._.Counts._.Electric." localSheetId="8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Gas." localSheetId="8" hidden="1">{#N/A,#N/A,FALSE,"Pg 6b CustCount_Gas";#N/A,#N/A,FALSE,"QA";#N/A,#N/A,FALSE,"Report";#N/A,#N/A,FALSE,"forecast"}</definedName>
    <definedName name="wrn.Customer._.Counts._.Gas." hidden="1">{#N/A,#N/A,FALSE,"Pg 6b CustCount_Gas";#N/A,#N/A,FALSE,"QA";#N/A,#N/A,FALSE,"Report";#N/A,#N/A,FALSE,"forecast"}</definedName>
    <definedName name="wrn.DCF._.Valuation." localSheetId="8" hidden="1">{"value box",#N/A,TRUE,"DPL Inc. Fin Statements";"unlevered free cash flows",#N/A,TRUE,"DPL Inc. Fin Statements"}</definedName>
    <definedName name="wrn.DCF._.Valuation." hidden="1">{"value box",#N/A,TRUE,"DPL Inc. Fin Statements";"unlevered free cash flows",#N/A,TRUE,"DPL Inc. Fin Statements"}</definedName>
    <definedName name="wrn.ECR." localSheetId="8" hidden="1">{#N/A,#N/A,FALSE,"schA"}</definedName>
    <definedName name="wrn.ECR." hidden="1">{#N/A,#N/A,FALSE,"schA"}</definedName>
    <definedName name="wrn.El._.Paso._.Offshore." localSheetId="8" hidden="1">{#N/A,#N/A,TRUE,"EPEsum";#N/A,#N/A,TRUE,"Approve1";#N/A,#N/A,TRUE,"Approve2";#N/A,#N/A,TRUE,"Approve3";#N/A,#N/A,TRUE,"EPE1";#N/A,#N/A,TRUE,"EPE2";#N/A,#N/A,TRUE,"CashCompare";#N/A,#N/A,TRUE,"XIRR";#N/A,#N/A,TRUE,"EPEloan";#N/A,#N/A,TRUE,"GraphEPE";#N/A,#N/A,TRUE,"OrgChart";#N/A,#N/A,TRUE,"SA08B"}</definedName>
    <definedName name="wrn.El._.Paso._.Offshore." hidden="1">{#N/A,#N/A,TRUE,"EPEsum";#N/A,#N/A,TRUE,"Approve1";#N/A,#N/A,TRUE,"Approve2";#N/A,#N/A,TRUE,"Approve3";#N/A,#N/A,TRUE,"EPE1";#N/A,#N/A,TRUE,"EPE2";#N/A,#N/A,TRUE,"CashCompare";#N/A,#N/A,TRUE,"XIRR";#N/A,#N/A,TRUE,"EPEloan";#N/A,#N/A,TRUE,"GraphEPE";#N/A,#N/A,TRUE,"OrgChart";#N/A,#N/A,TRUE,"SA08B"}</definedName>
    <definedName name="wrn.ESTIMATE." localSheetId="8" hidden="1">{#N/A,#N/A,FALSE,"CESTSUM";#N/A,#N/A,FALSE,"est sum A";#N/A,#N/A,FALSE,"est detail A"}</definedName>
    <definedName name="wrn.ESTIMATE." hidden="1">{#N/A,#N/A,FALSE,"CESTSUM";#N/A,#N/A,FALSE,"est sum A";#N/A,#N/A,FALSE,"est detail A"}</definedName>
    <definedName name="wrn.Exec._.Summary." localSheetId="8" hidden="1">{#N/A,#N/A,FALSE,"Output Ass";#N/A,#N/A,FALSE,"Sum Tot";#N/A,#N/A,FALSE,"Ex Sum Year";#N/A,#N/A,FALSE,"Sum Qtr"}</definedName>
    <definedName name="wrn.Exec._.Summary." hidden="1">{#N/A,#N/A,FALSE,"Output Ass";#N/A,#N/A,FALSE,"Sum Tot";#N/A,#N/A,FALSE,"Ex Sum Year";#N/A,#N/A,FALSE,"Sum Qtr"}</definedName>
    <definedName name="wrn.Factors._.Tab._.10." localSheetId="8" hidden="1">{"Factors Pages 1-2",#N/A,FALSE,"Factors";"Factors Page 3",#N/A,FALSE,"Factors";"Factors Page 4",#N/A,FALSE,"Factors";"Factors Page 5",#N/A,FALSE,"Factors";"Factors Pages 8-27",#N/A,FALSE,"Factors"}</definedName>
    <definedName name="wrn.Factors._.Tab._.10." hidden="1">{"Factors Pages 1-2",#N/A,FALSE,"Factors";"Factors Page 3",#N/A,FALSE,"Factors";"Factors Page 4",#N/A,FALSE,"Factors";"Factors Page 5",#N/A,FALSE,"Factors";"Factors Pages 8-27",#N/A,FALSE,"Factors"}</definedName>
    <definedName name="wrn.FASBResults." localSheetId="8" hidden="1">{#N/A,#N/A,FALSE,"Input";#N/A,#N/A,FALSE,"LastYearInput";#N/A,#N/A,FALSE,"NextYearData";#N/A,#N/A,FALSE,"NPPC";#N/A,#N/A,FALSE,"ReconPC";#N/A,#N/A,FALSE,"PSCAmort";#N/A,#N/A,FALSE,"FASBGL";#N/A,#N/A,FALSE,"FAS132";#N/A,#N/A,FALSE,"AML";#N/A,#N/A,FALSE,"FAS35"}</definedName>
    <definedName name="wrn.FASBResults." hidden="1">{#N/A,#N/A,FALSE,"Input";#N/A,#N/A,FALSE,"LastYearInput";#N/A,#N/A,FALSE,"NextYearData";#N/A,#N/A,FALSE,"NPPC";#N/A,#N/A,FALSE,"ReconPC";#N/A,#N/A,FALSE,"PSCAmort";#N/A,#N/A,FALSE,"FASBGL";#N/A,#N/A,FALSE,"FAS132";#N/A,#N/A,FALSE,"AML";#N/A,#N/A,FALSE,"FAS35"}</definedName>
    <definedName name="wrn.FCB." localSheetId="8" hidden="1">{"FCB_ALL",#N/A,FALSE,"FCB"}</definedName>
    <definedName name="wrn.FCB." hidden="1">{"FCB_ALL",#N/A,FALSE,"FCB"}</definedName>
    <definedName name="wrn.fcb2" localSheetId="8" hidden="1">{"FCB_ALL",#N/A,FALSE,"FCB"}</definedName>
    <definedName name="wrn.fcb2" hidden="1">{"FCB_ALL",#N/A,FALSE,"FCB"}</definedName>
    <definedName name="wrn.Financials." localSheetId="8" hidden="1">{#N/A,#N/A,TRUE,"Income Statement";#N/A,#N/A,TRUE,"Balance Sheet";#N/A,#N/A,TRUE,"Cash Flow"}</definedName>
    <definedName name="wrn.Financials." hidden="1">{#N/A,#N/A,TRUE,"Income Statement";#N/A,#N/A,TRUE,"Balance Sheet";#N/A,#N/A,TRUE,"Cash Flow"}</definedName>
    <definedName name="wrn.full._.report." localSheetId="8" hidden="1">{"print_su",#N/A,TRUE,"bond_size1";"print_cf",#N/A,TRUE,"bond_size1";"print_sads",#N/A,TRUE,"bond_size1";"print_capi",#N/A,TRUE,"bond_size1";"print_ads",#N/A,TRUE,"bond_size1";"print_bp",#N/A,TRUE,"bond_size1";"print_nds",#N/A,TRUE,"bond_size1";"print_yield",#N/A,TRUE,"bond_size1"}</definedName>
    <definedName name="wrn.full._.report." hidden="1">{"print_su",#N/A,TRUE,"bond_size1";"print_cf",#N/A,TRUE,"bond_size1";"print_sads",#N/A,TRUE,"bond_size1";"print_capi",#N/A,TRUE,"bond_size1";"print_ads",#N/A,TRUE,"bond_size1";"print_bp",#N/A,TRUE,"bond_size1";"print_nds",#N/A,TRUE,"bond_size1";"print_yield",#N/A,TRUE,"bond_size1"}</definedName>
    <definedName name="wrn.Full._.View." localSheetId="8" hidden="1">{"FullView",#N/A,FALSE,"Consltd-For contngcy"}</definedName>
    <definedName name="wrn.Full._.View." hidden="1">{"FullView",#N/A,FALSE,"Consltd-For contngcy"}</definedName>
    <definedName name="wrn.Full._.View.stub" localSheetId="8" hidden="1">{"FullView",#N/A,FALSE,"Consltd-For contngcy"}</definedName>
    <definedName name="wrn.Full._.View.stub" hidden="1">{"FullView",#N/A,FALSE,"Consltd-For contngcy"}</definedName>
    <definedName name="wrn.Fundamental." localSheetId="8" hidden="1">{#N/A,#N/A,TRUE,"CoverPage";#N/A,#N/A,TRUE,"Gas";#N/A,#N/A,TRUE,"Power";#N/A,#N/A,TRUE,"Historical DJ Mthly Prices"}</definedName>
    <definedName name="wrn.Fundamental." hidden="1">{#N/A,#N/A,TRUE,"CoverPage";#N/A,#N/A,TRUE,"Gas";#N/A,#N/A,TRUE,"Power";#N/A,#N/A,TRUE,"Historical DJ Mthly Prices"}</definedName>
    <definedName name="wrn.Fundamental2" localSheetId="8" hidden="1">{#N/A,#N/A,TRUE,"CoverPage";#N/A,#N/A,TRUE,"Gas";#N/A,#N/A,TRUE,"Power";#N/A,#N/A,TRUE,"Historical DJ Mthly Prices"}</definedName>
    <definedName name="wrn.Fundamental2" hidden="1">{#N/A,#N/A,TRUE,"CoverPage";#N/A,#N/A,TRUE,"Gas";#N/A,#N/A,TRUE,"Power";#N/A,#N/A,TRUE,"Historical DJ Mthly Prices"}</definedName>
    <definedName name="wrn.FundingResults." localSheetId="8" hidden="1">{#N/A,#N/A,FALSE,"Input";#N/A,#N/A,FALSE,"LastYearInput";#N/A,#N/A,FALSE,"NextYearData";#N/A,#N/A,FALSE,"Summary";#N/A,#N/A,FALSE,"Quart";#N/A,#N/A,FALSE,"UAL";#N/A,#N/A,FALSE,"AVA";#N/A,#N/A,FALSE,"CL";#N/A,#N/A,FALSE,"CBal";#N/A,#N/A,FALSE,"Min";#N/A,#N/A,FALSE,"AFC";#N/A,#N/A,FALSE,"FFL";#N/A,#N/A,FALSE,"Max";#N/A,#N/A,FALSE,"MinAmort";#N/A,#N/A,FALSE,"Exp";#N/A,#N/A,FALSE,"AssetRet"}</definedName>
    <definedName name="wrn.FundingResults." hidden="1">{#N/A,#N/A,FALSE,"Input";#N/A,#N/A,FALSE,"LastYearInput";#N/A,#N/A,FALSE,"NextYearData";#N/A,#N/A,FALSE,"Summary";#N/A,#N/A,FALSE,"Quart";#N/A,#N/A,FALSE,"UAL";#N/A,#N/A,FALSE,"AVA";#N/A,#N/A,FALSE,"CL";#N/A,#N/A,FALSE,"CBal";#N/A,#N/A,FALSE,"Min";#N/A,#N/A,FALSE,"AFC";#N/A,#N/A,FALSE,"FFL";#N/A,#N/A,FALSE,"Max";#N/A,#N/A,FALSE,"MinAmort";#N/A,#N/A,FALSE,"Exp";#N/A,#N/A,FALSE,"AssetRet"}</definedName>
    <definedName name="wrn.GLReport." localSheetId="8" hidden="1">{#N/A,#N/A,FALSE,"Forecast";#N/A,#N/A,FALSE,"SumWBS";#N/A,#N/A,FALSE,"SumGL";#N/A,#N/A,FALSE,"Klam";#N/A,#N/A,FALSE,"Yale";#N/A,#N/A,FALSE,"Merw";#N/A,#N/A,FALSE,"Swif";#N/A,#N/A,FALSE,"Umpq";#N/A,#N/A,FALSE,"Powe";#N/A,#N/A,FALSE,"PDDec";#N/A,#N/A,FALSE,"Bigf";#N/A,#N/A,FALSE,"Cond";#N/A,#N/A,FALSE,"Grac";#N/A,#N/A,FALSE,"Onei";#N/A,#N/A,FALSE,"Amer";#N/A,#N/A,FALSE,"Soda";#N/A,#N/A,FALSE,"Pros"}</definedName>
    <definedName name="wrn.GLReport." hidden="1">{#N/A,#N/A,FALSE,"Forecast";#N/A,#N/A,FALSE,"SumWBS";#N/A,#N/A,FALSE,"SumGL";#N/A,#N/A,FALSE,"Klam";#N/A,#N/A,FALSE,"Yale";#N/A,#N/A,FALSE,"Merw";#N/A,#N/A,FALSE,"Swif";#N/A,#N/A,FALSE,"Umpq";#N/A,#N/A,FALSE,"Powe";#N/A,#N/A,FALSE,"PDDec";#N/A,#N/A,FALSE,"Bigf";#N/A,#N/A,FALSE,"Cond";#N/A,#N/A,FALSE,"Grac";#N/A,#N/A,FALSE,"Onei";#N/A,#N/A,FALSE,"Amer";#N/A,#N/A,FALSE,"Soda";#N/A,#N/A,FALSE,"Pros"}</definedName>
    <definedName name="wrn.GraphResults." localSheetId="8" hidden="1">{#N/A,#N/A,FALSE,"GraphInput";#N/A,#N/A,FALSE,"Grph_Contrib";#N/A,#N/A,FALSE,"Grph_Fund";#N/A,#N/A,FALSE,"Grph_FAS87";#N/A,#N/A,FALSE,"Grph_FAS35";#N/A,#N/A,FALSE,"Grph_PI";#N/A,#N/A,FALSE,"Grph_Asset";#N/A,#N/A,FALSE,"Grph_Invest"}</definedName>
    <definedName name="wrn.GraphResults." hidden="1">{#N/A,#N/A,FALSE,"GraphInput";#N/A,#N/A,FALSE,"Grph_Contrib";#N/A,#N/A,FALSE,"Grph_Fund";#N/A,#N/A,FALSE,"Grph_FAS87";#N/A,#N/A,FALSE,"Grph_FAS35";#N/A,#N/A,FALSE,"Grph_PI";#N/A,#N/A,FALSE,"Grph_Asset";#N/A,#N/A,FALSE,"Grph_Invest"}</definedName>
    <definedName name="wrn.IEO." localSheetId="8" hidden="1">{#N/A,#N/A,FALSE,"SUMMARY";#N/A,#N/A,FALSE,"AE7616";#N/A,#N/A,FALSE,"AE7617";#N/A,#N/A,FALSE,"AE7618";#N/A,#N/A,FALSE,"AE7619"}</definedName>
    <definedName name="wrn.IEO." hidden="1">{#N/A,#N/A,FALSE,"SUMMARY";#N/A,#N/A,FALSE,"AE7616";#N/A,#N/A,FALSE,"AE7617";#N/A,#N/A,FALSE,"AE7618";#N/A,#N/A,FALSE,"AE7619"}</definedName>
    <definedName name="wrn.Incentive._.Overhead." localSheetId="8" hidden="1">{#N/A,#N/A,FALSE,"Coversheet";#N/A,#N/A,FALSE,"QA"}</definedName>
    <definedName name="wrn.Incentive._.Overhead." hidden="1">{#N/A,#N/A,FALSE,"Coversheet";#N/A,#N/A,FALSE,"QA"}</definedName>
    <definedName name="wrn.life." localSheetId="8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life.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limit_reports." localSheetId="8" hidden="1">{#N/A,#N/A,FALSE,"Schedule F";#N/A,#N/A,FALSE,"Schedule G"}</definedName>
    <definedName name="wrn.limit_reports." hidden="1">{#N/A,#N/A,FALSE,"Schedule F";#N/A,#N/A,FALSE,"Schedule G"}</definedName>
    <definedName name="wrn.MARGIN_WO_QTR." localSheetId="8" hidden="1">{#N/A,#N/A,FALSE,"Month ";#N/A,#N/A,FALSE,"YTD";#N/A,#N/A,FALSE,"12 mo ended"}</definedName>
    <definedName name="wrn.MARGIN_WO_QTR." hidden="1">{#N/A,#N/A,FALSE,"Month ";#N/A,#N/A,FALSE,"YTD";#N/A,#N/A,FALSE,"12 mo ended"}</definedName>
    <definedName name="wrn.Municipal._.Reports." localSheetId="8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new." localSheetId="8" hidden="1">{#N/A,#N/A,TRUE,"Filing Back-Up Pages_4.8.4-7";#N/A,#N/A,TRUE,"GI Back-up Page_4.8.8"}</definedName>
    <definedName name="wrn.new." hidden="1">{#N/A,#N/A,TRUE,"Filing Back-Up Pages_4.8.4-7";#N/A,#N/A,TRUE,"GI Back-up Page_4.8.8"}</definedName>
    <definedName name="wrn.om." localSheetId="8" hidden="1">{#N/A,#N/A,TRUE,"Detail Lead Sheet_4.8.1-3";#N/A,#N/A,TRUE,"Filing Back-Up Pages_4.8.4-7";#N/A,#N/A,TRUE,"GI Back-up Page_4.8.8"}</definedName>
    <definedName name="wrn.om." hidden="1">{#N/A,#N/A,TRUE,"Detail Lead Sheet_4.8.1-3";#N/A,#N/A,TRUE,"Filing Back-Up Pages_4.8.4-7";#N/A,#N/A,TRUE,"GI Back-up Page_4.8.8"}</definedName>
    <definedName name="wrn.Open._.Issues._.Only." localSheetId="8" hidden="1">{"Open issues Only",#N/A,FALSE,"TIMELINE"}</definedName>
    <definedName name="wrn.Open._.Issues._.Only." hidden="1">{"Open issues Only",#N/A,FALSE,"TIMELINE"}</definedName>
    <definedName name="wrn.Open._.Issues._.Only.stub" localSheetId="8" hidden="1">{"Open issues Only",#N/A,FALSE,"TIMELINE"}</definedName>
    <definedName name="wrn.Open._.Issues._.Only.stub" hidden="1">{"Open issues Only",#N/A,FALSE,"TIMELINE"}</definedName>
    <definedName name="wrn.OR._.Carring._.Charge._.JV.1stub" localSheetId="8" hidden="1">{#N/A,#N/A,FALSE,"Loans";#N/A,#N/A,FALSE,"Program Costs";#N/A,#N/A,FALSE,"Measures";#N/A,#N/A,FALSE,"Net Lost Rev";#N/A,#N/A,FALSE,"Incentive"}</definedName>
    <definedName name="wrn.OR._.Carring._.Charge._.JV.1stub" hidden="1">{#N/A,#N/A,FALSE,"Loans";#N/A,#N/A,FALSE,"Program Costs";#N/A,#N/A,FALSE,"Measures";#N/A,#N/A,FALSE,"Net Lost Rev";#N/A,#N/A,FALSE,"Incentive"}</definedName>
    <definedName name="wrn.OR._.Carrying._.Charge._.JV." localSheetId="8" hidden="1">{#N/A,#N/A,FALSE,"Loans";#N/A,#N/A,FALSE,"Program Costs";#N/A,#N/A,FALSE,"Measures";#N/A,#N/A,FALSE,"Net Lost Rev";#N/A,#N/A,FALSE,"Incentive"}</definedName>
    <definedName name="wrn.OR._.Carrying._.Charge._.JV." hidden="1">{#N/A,#N/A,FALSE,"Loans";#N/A,#N/A,FALSE,"Program Costs";#N/A,#N/A,FALSE,"Measures";#N/A,#N/A,FALSE,"Net Lost Rev";#N/A,#N/A,FALSE,"Incentive"}</definedName>
    <definedName name="wrn.OR._.Carrying._.Charge._.JV.1" localSheetId="8" hidden="1">{#N/A,#N/A,FALSE,"Loans";#N/A,#N/A,FALSE,"Program Costs";#N/A,#N/A,FALSE,"Measures";#N/A,#N/A,FALSE,"Net Lost Rev";#N/A,#N/A,FALSE,"Incentive"}</definedName>
    <definedName name="wrn.OR._.Carrying._.Charge._.JV.1" hidden="1">{#N/A,#N/A,FALSE,"Loans";#N/A,#N/A,FALSE,"Program Costs";#N/A,#N/A,FALSE,"Measures";#N/A,#N/A,FALSE,"Net Lost Rev";#N/A,#N/A,FALSE,"Incentive"}</definedName>
    <definedName name="wrn.OR._.Carrying._.Charge._.JV.stub" localSheetId="8" hidden="1">{#N/A,#N/A,FALSE,"Loans";#N/A,#N/A,FALSE,"Program Costs";#N/A,#N/A,FALSE,"Measures";#N/A,#N/A,FALSE,"Net Lost Rev";#N/A,#N/A,FALSE,"Incentive"}</definedName>
    <definedName name="wrn.OR._.Carrying._.Charge._.JV.stub" hidden="1">{#N/A,#N/A,FALSE,"Loans";#N/A,#N/A,FALSE,"Program Costs";#N/A,#N/A,FALSE,"Measures";#N/A,#N/A,FALSE,"Net Lost Rev";#N/A,#N/A,FALSE,"Incentive"}</definedName>
    <definedName name="wrn.Oregon._.Rate._.case." localSheetId="8" hidden="1">{#N/A,#N/A,TRUE,"10.1_Historical Cover Sheet";#N/A,#N/A,TRUE,"10.2-10.3_Historical";#N/A,#N/A,TRUE,"10.4_Historical";#N/A,#N/A,TRUE,"10.4.1_Historical";#N/A,#N/A,TRUE,"10.7-10.17_Historical"}</definedName>
    <definedName name="wrn.Oregon._.Rate._.case." hidden="1">{#N/A,#N/A,TRUE,"10.1_Historical Cover Sheet";#N/A,#N/A,TRUE,"10.2-10.3_Historical";#N/A,#N/A,TRUE,"10.4_Historical";#N/A,#N/A,TRUE,"10.4.1_Historical";#N/A,#N/A,TRUE,"10.7-10.17_Historical"}</definedName>
    <definedName name="wrn.pages." localSheetId="8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stub" localSheetId="8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stub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rtial." localSheetId="8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partial.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Payment._.View." localSheetId="8" hidden="1">{#N/A,#N/A,FALSE,"Consltd-For contngcy";"PaymentView",#N/A,FALSE,"Consltd-For contngcy"}</definedName>
    <definedName name="wrn.Payment._.View." hidden="1">{#N/A,#N/A,FALSE,"Consltd-For contngcy";"PaymentView",#N/A,FALSE,"Consltd-For contngcy"}</definedName>
    <definedName name="wrn.Payments._.View.stub" localSheetId="8" hidden="1">{#N/A,#N/A,FALSE,"Consltd-For contngcy";"PaymentView",#N/A,FALSE,"Consltd-For contngcy"}</definedName>
    <definedName name="wrn.Payments._.View.stub" hidden="1">{#N/A,#N/A,FALSE,"Consltd-For contngcy";"PaymentView",#N/A,FALSE,"Consltd-For contngcy"}</definedName>
    <definedName name="wrn.PFSreconview." localSheetId="8" hidden="1">{"PFS recon view",#N/A,FALSE,"Hyperion Proof"}</definedName>
    <definedName name="wrn.PFSreconview." hidden="1">{"PFS recon view",#N/A,FALSE,"Hyperion Proof"}</definedName>
    <definedName name="wrn.PFSreconview.stub" localSheetId="8" hidden="1">{"PFS recon view",#N/A,FALSE,"Hyperion Proof"}</definedName>
    <definedName name="wrn.PFSreconview.stub" hidden="1">{"PFS recon view",#N/A,FALSE,"Hyperion Proof"}</definedName>
    <definedName name="wrn.PGHCreconview." localSheetId="8" hidden="1">{"PGHC recon view",#N/A,FALSE,"Hyperion Proof"}</definedName>
    <definedName name="wrn.PGHCreconview." hidden="1">{"PGHC recon view",#N/A,FALSE,"Hyperion Proof"}</definedName>
    <definedName name="wrn.PGHCreconview.stub" localSheetId="8" hidden="1">{"PGHC recon view",#N/A,FALSE,"Hyperion Proof"}</definedName>
    <definedName name="wrn.PGHCreconview.stub" hidden="1">{"PGHC recon view",#N/A,FALSE,"Hyperion Proof"}</definedName>
    <definedName name="wrn.PHI._.all._.other._.months." localSheetId="8" hidden="1">{#N/A,#N/A,FALSE,"PHI MTD";#N/A,#N/A,FALSE,"PHI YTD"}</definedName>
    <definedName name="wrn.PHI._.all._.other._.months." hidden="1">{#N/A,#N/A,FALSE,"PHI MTD";#N/A,#N/A,FALSE,"PHI YTD"}</definedName>
    <definedName name="wrn.PHI._.only." localSheetId="8" hidden="1">{#N/A,#N/A,FALSE,"PHI"}</definedName>
    <definedName name="wrn.PHI._.only." hidden="1">{#N/A,#N/A,FALSE,"PHI"}</definedName>
    <definedName name="wrn.PHI._.Sept._.Dec._.March." localSheetId="8" hidden="1">{#N/A,#N/A,FALSE,"PHI MTD";#N/A,#N/A,FALSE,"PHI QTD";#N/A,#N/A,FALSE,"PHI YTD"}</definedName>
    <definedName name="wrn.PHI._.Sept._.Dec._.March." hidden="1">{#N/A,#N/A,FALSE,"PHI MTD";#N/A,#N/A,FALSE,"PHI QTD";#N/A,#N/A,FALSE,"PHI YTD"}</definedName>
    <definedName name="wrn.PPMCoCodeView." localSheetId="8" hidden="1">{"PPM Co Code View",#N/A,FALSE,"Comp Codes"}</definedName>
    <definedName name="wrn.PPMCoCodeView." hidden="1">{"PPM Co Code View",#N/A,FALSE,"Comp Codes"}</definedName>
    <definedName name="wrn.PPMCoCodeView.stub" localSheetId="8" hidden="1">{"PPM Co Code View",#N/A,FALSE,"Comp Codes"}</definedName>
    <definedName name="wrn.PPMCoCodeView.stub" hidden="1">{"PPM Co Code View",#N/A,FALSE,"Comp Codes"}</definedName>
    <definedName name="wrn.PPMreconview." localSheetId="8" hidden="1">{"PPM Recon View",#N/A,FALSE,"Hyperion Proof"}</definedName>
    <definedName name="wrn.PPMreconview." hidden="1">{"PPM Recon View",#N/A,FALSE,"Hyperion Proof"}</definedName>
    <definedName name="wrn.PPMreconview.stub" localSheetId="8" hidden="1">{"PPM Recon View",#N/A,FALSE,"Hyperion Proof"}</definedName>
    <definedName name="wrn.PPMreconview.stub" hidden="1">{"PPM Recon View",#N/A,FALSE,"Hyperion Proof"}</definedName>
    <definedName name="wrn.Print." localSheetId="8" hidden="1">{"FC",#N/A,FALSE,"CALENDAR";"P",#N/A,FALSE,"CALENDAR"}</definedName>
    <definedName name="wrn.Print." hidden="1">{"FC",#N/A,FALSE,"CALENDAR";"P",#N/A,FALSE,"CALENDAR"}</definedName>
    <definedName name="wrn.Print._.Option._.1." localSheetId="8" hidden="1">{#N/A,#N/A,FALSE,"Wld 1";#N/A,#N/A,FALSE,"MAFunding 1";#N/A,#N/A,FALSE,"MEC 1"}</definedName>
    <definedName name="wrn.Print._.Option._.1." hidden="1">{#N/A,#N/A,FALSE,"Wld 1";#N/A,#N/A,FALSE,"MAFunding 1";#N/A,#N/A,FALSE,"MEC 1"}</definedName>
    <definedName name="wrn.Print._.Option._.2." localSheetId="8" hidden="1">{#N/A,#N/A,FALSE,"Wld 2";#N/A,#N/A,FALSE,"MAFunding 2";#N/A,#N/A,FALSE,"MEC 2"}</definedName>
    <definedName name="wrn.Print._.Option._.2." hidden="1">{#N/A,#N/A,FALSE,"Wld 2";#N/A,#N/A,FALSE,"MAFunding 2";#N/A,#N/A,FALSE,"MEC 2"}</definedName>
    <definedName name="wrn.print._.reports." localSheetId="8" hidden="1">{#N/A,#N/A,FALSE,"NI Sum";#N/A,#N/A,FALSE,"EBITDA";#N/A,#N/A,FALSE,"Cap Ex";#N/A,#N/A,FALSE,"Op CFLO Sum";#N/A,#N/A,FALSE,"NI MEC";#N/A,#N/A,FALSE,"EBITDA MEC";#N/A,#N/A,FALSE,"Cap Ex MEC";#N/A,#N/A,FALSE,"Op CFLO MEC Sum";#N/A,#N/A,FALSE,"NI CE";#N/A,#N/A,FALSE,"EBITDA CE";#N/A,#N/A,FALSE,"Cap Ex CE";#N/A,#N/A,FALSE,"Op CFLO CE"}</definedName>
    <definedName name="wrn.print._.reports." hidden="1">{#N/A,#N/A,FALSE,"NI Sum";#N/A,#N/A,FALSE,"EBITDA";#N/A,#N/A,FALSE,"Cap Ex";#N/A,#N/A,FALSE,"Op CFLO Sum";#N/A,#N/A,FALSE,"NI MEC";#N/A,#N/A,FALSE,"EBITDA MEC";#N/A,#N/A,FALSE,"Cap Ex MEC";#N/A,#N/A,FALSE,"Op CFLO MEC Sum";#N/A,#N/A,FALSE,"NI CE";#N/A,#N/A,FALSE,"EBITDA CE";#N/A,#N/A,FALSE,"Cap Ex CE";#N/A,#N/A,FALSE,"Op CFLO CE"}</definedName>
    <definedName name="wrn.PRINT._.SOURCE._.DATA." localSheetId="8" hidden="1">{"DATA_SET",#N/A,FALSE,"HOURLY SPREAD"}</definedName>
    <definedName name="wrn.PRINT._.SOURCE._.DATA." hidden="1">{"DATA_SET",#N/A,FALSE,"HOURLY SPREAD"}</definedName>
    <definedName name="wrn.PrintAll." localSheetId="8" hidden="1">{"PA1",#N/A,TRUE,"BORDMW";"pa2",#N/A,TRUE,"BORDMW";"PA3",#N/A,TRUE,"BORDMW";"PA4",#N/A,TRUE,"BORDMW"}</definedName>
    <definedName name="wrn.PrintAll." hidden="1">{"PA1",#N/A,TRUE,"BORDMW";"pa2",#N/A,TRUE,"BORDMW";"PA3",#N/A,TRUE,"BORDMW";"PA4",#N/A,TRUE,"BORDMW"}</definedName>
    <definedName name="wrn.PrintHistory." localSheetId="8" hidden="1">{#N/A,#N/A,FALSE,"6004";#N/A,#N/A,FALSE,"6006";#N/A,#N/A,FALSE,"6011";#N/A,#N/A,FALSE,"6019";#N/A,#N/A,FALSE,"6024";#N/A,#N/A,FALSE,"6030";#N/A,#N/A,FALSE,"6031";#N/A,#N/A,FALSE,"6035";#N/A,#N/A,FALSE,"6037";#N/A,#N/A,FALSE,"6051";#N/A,#N/A,FALSE,"6052";#N/A,#N/A,FALSE,"6056";#N/A,#N/A,FALSE,"6057";#N/A,#N/A,FALSE,"6058";#N/A,#N/A,FALSE,"6063";#N/A,#N/A,FALSE,"6087";#N/A,#N/A,FALSE,"6090";#N/A,#N/A,FALSE,"6091";#N/A,#N/A,FALSE,"6092";#N/A,#N/A,FALSE,"6094";#N/A,#N/A,FALSE,"6095";#N/A,#N/A,FALSE,"6097";#N/A,#N/A,FALSE,"6098";#N/A,#N/A,FALSE,"6114";#N/A,#N/A,FALSE,"6118";#N/A,#N/A,FALSE,"6213";#N/A,#N/A,FALSE,"6234";#N/A,#N/A,FALSE,"6236"}</definedName>
    <definedName name="wrn.PrintHistory." hidden="1">{#N/A,#N/A,FALSE,"6004";#N/A,#N/A,FALSE,"6006";#N/A,#N/A,FALSE,"6011";#N/A,#N/A,FALSE,"6019";#N/A,#N/A,FALSE,"6024";#N/A,#N/A,FALSE,"6030";#N/A,#N/A,FALSE,"6031";#N/A,#N/A,FALSE,"6035";#N/A,#N/A,FALSE,"6037";#N/A,#N/A,FALSE,"6051";#N/A,#N/A,FALSE,"6052";#N/A,#N/A,FALSE,"6056";#N/A,#N/A,FALSE,"6057";#N/A,#N/A,FALSE,"6058";#N/A,#N/A,FALSE,"6063";#N/A,#N/A,FALSE,"6087";#N/A,#N/A,FALSE,"6090";#N/A,#N/A,FALSE,"6091";#N/A,#N/A,FALSE,"6092";#N/A,#N/A,FALSE,"6094";#N/A,#N/A,FALSE,"6095";#N/A,#N/A,FALSE,"6097";#N/A,#N/A,FALSE,"6098";#N/A,#N/A,FALSE,"6114";#N/A,#N/A,FALSE,"6118";#N/A,#N/A,FALSE,"6213";#N/A,#N/A,FALSE,"6234";#N/A,#N/A,FALSE,"6236"}</definedName>
    <definedName name="wrn.PrintOther." localSheetId="8" hidden="1">{#N/A,#N/A,FALSE,"Cover";#N/A,#N/A,FALSE,"ProjectSelector";#N/A,#N/A,FALSE,"ProjectTable";#N/A,#N/A,FALSE,"SanGorgonio";#N/A,#N/A,FALSE,"Tehachapi";#N/A,#N/A,FALSE,"Results";#N/A,#N/A,FALSE,"ReplaceForecast"}</definedName>
    <definedName name="wrn.PrintOther." hidden="1">{#N/A,#N/A,FALSE,"Cover";#N/A,#N/A,FALSE,"ProjectSelector";#N/A,#N/A,FALSE,"ProjectTable";#N/A,#N/A,FALSE,"SanGorgonio";#N/A,#N/A,FALSE,"Tehachapi";#N/A,#N/A,FALSE,"Results";#N/A,#N/A,FALSE,"ReplaceForecast"}</definedName>
    <definedName name="wrn.Project._.Services." localSheetId="8" hidden="1">{#N/A,#N/A,FALSE,"BASE";#N/A,#N/A,FALSE,"LOOPS";#N/A,#N/A,FALSE,"PLC"}</definedName>
    <definedName name="wrn.Project._.Services." hidden="1">{#N/A,#N/A,FALSE,"BASE";#N/A,#N/A,FALSE,"LOOPS";#N/A,#N/A,FALSE,"PLC"}</definedName>
    <definedName name="wrn.ProofElectricOnly." localSheetId="8" hidden="1">{"Electric Only",#N/A,FALSE,"Hyperion Proof"}</definedName>
    <definedName name="wrn.ProofElectricOnly." hidden="1">{"Electric Only",#N/A,FALSE,"Hyperion Proof"}</definedName>
    <definedName name="wrn.ProofElectricOnly.stub" localSheetId="8" hidden="1">{"Electric Only",#N/A,FALSE,"Hyperion Proof"}</definedName>
    <definedName name="wrn.ProofElectricOnly.stub" hidden="1">{"Electric Only",#N/A,FALSE,"Hyperion Proof"}</definedName>
    <definedName name="wrn.ProofTotal." localSheetId="8" hidden="1">{"Proof Total",#N/A,FALSE,"Hyperion Proof"}</definedName>
    <definedName name="wrn.ProofTotal." hidden="1">{"Proof Total",#N/A,FALSE,"Hyperion Proof"}</definedName>
    <definedName name="wrn.ProofTotal.stub" localSheetId="8" hidden="1">{"Proof Total",#N/A,FALSE,"Hyperion Proof"}</definedName>
    <definedName name="wrn.ProofTotal.stub" hidden="1">{"Proof Total",#N/A,FALSE,"Hyperion Proof"}</definedName>
    <definedName name="wrn.Reformat._.only." localSheetId="8" hidden="1">{#N/A,#N/A,FALSE,"Dec 1999 mapping"}</definedName>
    <definedName name="wrn.Reformat._.only." hidden="1">{#N/A,#N/A,FALSE,"Dec 1999 mapping"}</definedName>
    <definedName name="wrn.Reformat._.only.stub" localSheetId="8" hidden="1">{#N/A,#N/A,FALSE,"Dec 1999 mapping"}</definedName>
    <definedName name="wrn.Reformat._.only.stub" hidden="1">{#N/A,#N/A,FALSE,"Dec 1999 mapping"}</definedName>
    <definedName name="wrn.sales." localSheetId="8" hidden="1">{"sales",#N/A,FALSE,"Sales";"sales existing",#N/A,FALSE,"Sales";"sales rd1",#N/A,FALSE,"Sales";"sales rd2",#N/A,FALSE,"Sales"}</definedName>
    <definedName name="wrn.sales." hidden="1">{"sales",#N/A,FALSE,"Sales";"sales existing",#N/A,FALSE,"Sales";"sales rd1",#N/A,FALSE,"Sales";"sales rd2",#N/A,FALSE,"Sales"}</definedName>
    <definedName name="wrn.SALES._.VAR._.95._.BUDGET." localSheetId="8" hidden="1">{"PRINT",#N/A,TRUE,"APPA";"PRINT",#N/A,TRUE,"APS";"PRINT",#N/A,TRUE,"BHPL";"PRINT",#N/A,TRUE,"BHPL2";"PRINT",#N/A,TRUE,"CDWR";"PRINT",#N/A,TRUE,"EWEB";"PRINT",#N/A,TRUE,"LADWP";"PRINT",#N/A,TRUE,"NEVBASE"}</definedName>
    <definedName name="wrn.SALES._.VAR._.95._.BUDGET." hidden="1">{"PRINT",#N/A,TRUE,"APPA";"PRINT",#N/A,TRUE,"APS";"PRINT",#N/A,TRUE,"BHPL";"PRINT",#N/A,TRUE,"BHPL2";"PRINT",#N/A,TRUE,"CDWR";"PRINT",#N/A,TRUE,"EWEB";"PRINT",#N/A,TRUE,"LADWP";"PRINT",#N/A,TRUE,"NEVBASE"}</definedName>
    <definedName name="wrn.SCHEDULE." localSheetId="8" hidden="1">{#N/A,#N/A,FALSE,"7617 Fab";#N/A,#N/A,FALSE,"7617 NSK"}</definedName>
    <definedName name="wrn.SCHEDULE." hidden="1">{#N/A,#N/A,FALSE,"7617 Fab";#N/A,#N/A,FALSE,"7617 NSK"}</definedName>
    <definedName name="wrn.Section1." localSheetId="8" hidden="1">{#N/A,#N/A,TRUE,"Section1";"SavingsTop",#N/A,TRUE,"SumSavings";#N/A,#N/A,TRUE,"GraphSum";"SavingsAll",#N/A,TRUE,"SumSavings";#N/A,#N/A,TRUE,"Inputs";#N/A,#N/A,TRUE,"Scenarios";#N/A,#N/A,TRUE,"LineLoss";#N/A,#N/A,TRUE,"Summary";#N/A,#N/A,TRUE,"TermSummary";#N/A,#N/A,TRUE,"NetRates";#N/A,#N/A,TRUE,"PPAtypes"}</definedName>
    <definedName name="wrn.Section1." hidden="1">{#N/A,#N/A,TRUE,"Section1";"SavingsTop",#N/A,TRUE,"SumSavings";#N/A,#N/A,TRUE,"GraphSum";"SavingsAll",#N/A,TRUE,"SumSavings";#N/A,#N/A,TRUE,"Inputs";#N/A,#N/A,TRUE,"Scenarios";#N/A,#N/A,TRUE,"LineLoss";#N/A,#N/A,TRUE,"Summary";#N/A,#N/A,TRUE,"TermSummary";#N/A,#N/A,TRUE,"NetRates";#N/A,#N/A,TRUE,"PPAtypes"}</definedName>
    <definedName name="wrn.Section1Summaries." localSheetId="8" hidden="1">{#N/A,#N/A,TRUE,"Section1";#N/A,#N/A,TRUE,"SumF";#N/A,#N/A,TRUE,"FigExchange";#N/A,#N/A,TRUE,"Escalation";#N/A,#N/A,TRUE,"GraphEscalate";#N/A,#N/A,TRUE,"Scenarios"}</definedName>
    <definedName name="wrn.Section1Summaries." hidden="1">{#N/A,#N/A,TRUE,"Section1";#N/A,#N/A,TRUE,"SumF";#N/A,#N/A,TRUE,"FigExchange";#N/A,#N/A,TRUE,"Escalation";#N/A,#N/A,TRUE,"GraphEscalate";#N/A,#N/A,TRUE,"Scenarios"}</definedName>
    <definedName name="wrn.Section2." localSheetId="8" hidden="1">{#N/A,#N/A,TRUE,"Section2";#N/A,#N/A,TRUE,"OverPymt";#N/A,#N/A,TRUE,"Energy";#N/A,#N/A,TRUE,"EnergyDiff1";#N/A,#N/A,TRUE,"EnergyDiff2";#N/A,#N/A,TRUE,"CapPerformance";#N/A,#N/A,TRUE,"BonusPerformance";#N/A,#N/A,TRUE,"BonusFormula";#N/A,#N/A,TRUE,"GraphPymt"}</definedName>
    <definedName name="wrn.Section2." hidden="1">{#N/A,#N/A,TRUE,"Section2";#N/A,#N/A,TRUE,"OverPymt";#N/A,#N/A,TRUE,"Energy";#N/A,#N/A,TRUE,"EnergyDiff1";#N/A,#N/A,TRUE,"EnergyDiff2";#N/A,#N/A,TRUE,"CapPerformance";#N/A,#N/A,TRUE,"BonusPerformance";#N/A,#N/A,TRUE,"BonusFormula";#N/A,#N/A,TRUE,"GraphPymt"}</definedName>
    <definedName name="wrn.Section2TotalProjectCost." localSheetId="8" hidden="1">{#N/A,#N/A,TRUE,"Section2";#N/A,#N/A,TRUE,"TPCestimate";#N/A,#N/A,TRUE,"SumTPC";#N/A,#N/A,TRUE,"ConstrLoan";#N/A,#N/A,TRUE,"FigBalance";#N/A,#N/A,TRUE,"DEV27air";#N/A,#N/A,TRUE,"Graph27air";#N/A,#N/A,TRUE,"PreOp"}</definedName>
    <definedName name="wrn.Section2TotalProjectCost." hidden="1">{#N/A,#N/A,TRUE,"Section2";#N/A,#N/A,TRUE,"TPCestimate";#N/A,#N/A,TRUE,"SumTPC";#N/A,#N/A,TRUE,"ConstrLoan";#N/A,#N/A,TRUE,"FigBalance";#N/A,#N/A,TRUE,"DEV27air";#N/A,#N/A,TRUE,"Graph27air";#N/A,#N/A,TRUE,"PreOp"}</definedName>
    <definedName name="wrn.Section3." localSheetId="8" hidden="1">{#N/A,#N/A,TRUE,"Section3";#N/A,#N/A,TRUE,"BaseYear";#N/A,#N/A,TRUE,"GenHistory";#N/A,#N/A,TRUE,"GenGraph";#N/A,#N/A,TRUE,"MonthCompare";#N/A,#N/A,TRUE,"HourHistory";#N/A,#N/A,TRUE,"PayHistory";#N/A,#N/A,TRUE,"PayGraphs";#N/A,#N/A,TRUE,"ReplaceForecast";#N/A,#N/A,TRUE,"PPAforecast";#N/A,#N/A,TRUE,"OLSier"}</definedName>
    <definedName name="wrn.Section3." hidden="1">{#N/A,#N/A,TRUE,"Section3";#N/A,#N/A,TRUE,"BaseYear";#N/A,#N/A,TRUE,"GenHistory";#N/A,#N/A,TRUE,"GenGraph";#N/A,#N/A,TRUE,"MonthCompare";#N/A,#N/A,TRUE,"HourHistory";#N/A,#N/A,TRUE,"PayHistory";#N/A,#N/A,TRUE,"PayGraphs";#N/A,#N/A,TRUE,"ReplaceForecast";#N/A,#N/A,TRUE,"PPAforecast";#N/A,#N/A,TRUE,"OLSier"}</definedName>
    <definedName name="wrn.Section3PowerPlantCompany." localSheetId="8" hidden="1">{#N/A,#N/A,TRUE,"Section3";#N/A,#N/A,TRUE,"Tax";#N/A,#N/A,TRUE,"Dividend";#N/A,#N/A,TRUE,"Depreciation";#N/A,#N/A,TRUE,"Balance";#N/A,#N/A,TRUE,"SaleGain";#N/A,#N/A,TRUE,"RevExp";#N/A,#N/A,TRUE,"PIG";#N/A,#N/A,TRUE,"GraphPlant"}</definedName>
    <definedName name="wrn.Section3PowerPlantCompany." hidden="1">{#N/A,#N/A,TRUE,"Section3";#N/A,#N/A,TRUE,"Tax";#N/A,#N/A,TRUE,"Dividend";#N/A,#N/A,TRUE,"Depreciation";#N/A,#N/A,TRUE,"Balance";#N/A,#N/A,TRUE,"SaleGain";#N/A,#N/A,TRUE,"RevExp";#N/A,#N/A,TRUE,"PIG";#N/A,#N/A,TRUE,"GraphPlant"}</definedName>
    <definedName name="wrn.Section4." localSheetId="8" hidden="1">{#N/A,#N/A,TRUE,"Section4";#N/A,#N/A,TRUE,"Tariffwksht";#N/A,#N/A,TRUE,"TariffINFO";#N/A,#N/A,TRUE,"Generation";#N/A,#N/A,TRUE,"PPAsum";#N/A,#N/A,TRUE,"PPApayments";#N/A,#N/A,TRUE,"RevExp";#N/A,#N/A,TRUE,"GraphRevenue";#N/A,#N/A,TRUE,"GraphRevExp"}</definedName>
    <definedName name="wrn.Section4." hidden="1">{#N/A,#N/A,TRUE,"Section4";#N/A,#N/A,TRUE,"Tariffwksht";#N/A,#N/A,TRUE,"TariffINFO";#N/A,#N/A,TRUE,"Generation";#N/A,#N/A,TRUE,"PPAsum";#N/A,#N/A,TRUE,"PPApayments";#N/A,#N/A,TRUE,"RevExp";#N/A,#N/A,TRUE,"GraphRevenue";#N/A,#N/A,TRUE,"GraphRevExp"}</definedName>
    <definedName name="wrn.Section4Revenue." localSheetId="8" hidden="1">{#N/A,#N/A,TRUE,"Section4";#N/A,#N/A,TRUE,"PPAtable";#N/A,#N/A,TRUE,"RFPtable";#N/A,#N/A,TRUE,"RevCap";#N/A,#N/A,TRUE,"RevOther";#N/A,#N/A,TRUE,"RevGas";#N/A,#N/A,TRUE,"GraphRev"}</definedName>
    <definedName name="wrn.Section4Revenue." hidden="1">{#N/A,#N/A,TRUE,"Section4";#N/A,#N/A,TRUE,"PPAtable";#N/A,#N/A,TRUE,"RFPtable";#N/A,#N/A,TRUE,"RevCap";#N/A,#N/A,TRUE,"RevOther";#N/A,#N/A,TRUE,"RevGas";#N/A,#N/A,TRUE,"GraphRev"}</definedName>
    <definedName name="wrn.Section5." localSheetId="8" hidden="1">{#N/A,#N/A,TRUE,"Section5";#N/A,#N/A,TRUE,"Coal";#N/A,#N/A,TRUE,"Fuel";#N/A,#N/A,TRUE,"OMwksht";#N/A,#N/A,TRUE,"VOM";#N/A,#N/A,TRUE,"FOM";#N/A,#N/A,TRUE,"Debt";#N/A,#N/A,TRUE,"LoanSchedules";#N/A,#N/A,TRUE,"GraphExp";#N/A,#N/A,TRUE,"Conversions"}</definedName>
    <definedName name="wrn.Section5." hidden="1">{#N/A,#N/A,TRUE,"Section5";#N/A,#N/A,TRUE,"Coal";#N/A,#N/A,TRUE,"Fuel";#N/A,#N/A,TRUE,"OMwksht";#N/A,#N/A,TRUE,"VOM";#N/A,#N/A,TRUE,"FOM";#N/A,#N/A,TRUE,"Debt";#N/A,#N/A,TRUE,"LoanSchedules";#N/A,#N/A,TRUE,"GraphExp";#N/A,#N/A,TRUE,"Conversions"}</definedName>
    <definedName name="wrn.Section6Equipment." localSheetId="8" hidden="1">{#N/A,#N/A,TRUE,"Section6";#N/A,#N/A,TRUE,"OHcycles";#N/A,#N/A,TRUE,"OHtiming";#N/A,#N/A,TRUE,"OHcosts";#N/A,#N/A,TRUE,"GTdegradation";#N/A,#N/A,TRUE,"GTperformance";#N/A,#N/A,TRUE,"GraphEquip"}</definedName>
    <definedName name="wrn.Section6Equipment." hidden="1">{#N/A,#N/A,TRUE,"Section6";#N/A,#N/A,TRUE,"OHcycles";#N/A,#N/A,TRUE,"OHtiming";#N/A,#N/A,TRUE,"OHcosts";#N/A,#N/A,TRUE,"GTdegradation";#N/A,#N/A,TRUE,"GTperformance";#N/A,#N/A,TRUE,"GraphEquip"}</definedName>
    <definedName name="wrn.Section7DebtService." localSheetId="8" hidden="1">{#N/A,#N/A,TRUE,"Section7";#N/A,#N/A,TRUE,"DebtService";#N/A,#N/A,TRUE,"LoanSchedules";#N/A,#N/A,TRUE,"GraphDebt"}</definedName>
    <definedName name="wrn.Section7DebtService." hidden="1">{#N/A,#N/A,TRUE,"Section7";#N/A,#N/A,TRUE,"DebtService";#N/A,#N/A,TRUE,"LoanSchedules";#N/A,#N/A,TRUE,"GraphDebt"}</definedName>
    <definedName name="wrn.Sept._.Dec._.March._.IS." localSheetId="8" hidden="1">{#N/A,#N/A,FALSE,"Top level MTD";#N/A,#N/A,FALSE,"PHI MTD";#N/A,#N/A,FALSE,"PacifiCorp MTD";#N/A,#N/A,FALSE,"PGHC MTD";#N/A,#N/A,FALSE,"Top level QTD";#N/A,#N/A,FALSE,"PHI QTD";#N/A,#N/A,FALSE,"PacifiCorp QTD";#N/A,#N/A,FALSE,"PGHC QTD";#N/A,#N/A,FALSE,"Top level YTD";#N/A,#N/A,FALSE,"PHI YTD";#N/A,#N/A,FALSE,"PacifiCorp YTD";#N/A,#N/A,FALSE,"PGHC YTD"}</definedName>
    <definedName name="wrn.Sept._.Dec._.March._.IS." hidden="1">{#N/A,#N/A,FALSE,"Top level MTD";#N/A,#N/A,FALSE,"PHI MTD";#N/A,#N/A,FALSE,"PacifiCorp MTD";#N/A,#N/A,FALSE,"PGHC MTD";#N/A,#N/A,FALSE,"Top level QTD";#N/A,#N/A,FALSE,"PHI QTD";#N/A,#N/A,FALSE,"PacifiCorp QTD";#N/A,#N/A,FALSE,"PGHC QTD";#N/A,#N/A,FALSE,"Top level YTD";#N/A,#N/A,FALSE,"PHI YTD";#N/A,#N/A,FALSE,"PacifiCorp YTD";#N/A,#N/A,FALSE,"PGHC YTD"}</definedName>
    <definedName name="wrn.SLB." localSheetId="8" hidden="1">{#N/A,#N/A,FALSE,"SUMMARY";#N/A,#N/A,FALSE,"AE7616";#N/A,#N/A,FALSE,"AE7617";#N/A,#N/A,FALSE,"AE7618";#N/A,#N/A,FALSE,"AE7619";#N/A,#N/A,FALSE,"Target Materials"}</definedName>
    <definedName name="wrn.SLB." hidden="1">{#N/A,#N/A,FALSE,"SUMMARY";#N/A,#N/A,FALSE,"AE7616";#N/A,#N/A,FALSE,"AE7617";#N/A,#N/A,FALSE,"AE7618";#N/A,#N/A,FALSE,"AE7619";#N/A,#N/A,FALSE,"Target Materials"}</definedName>
    <definedName name="wrn.Small._.Tools._.Overhead." localSheetId="8" hidden="1">{#N/A,#N/A,FALSE,"2002 Small Tool OH";#N/A,#N/A,FALSE,"QA"}</definedName>
    <definedName name="wrn.Small._.Tools._.Overhead." hidden="1">{#N/A,#N/A,FALSE,"2002 Small Tool OH";#N/A,#N/A,FALSE,"QA"}</definedName>
    <definedName name="wrn.SponsorSection." localSheetId="8" hidden="1">{#N/A,#N/A,TRUE,"Cover";#N/A,#N/A,TRUE,"Contents";#N/A,#N/A,TRUE,"Organization";#N/A,#N/A,TRUE,"SumSponsor";#N/A,#N/A,TRUE,"Plant1";#N/A,#N/A,TRUE,"Plant2";#N/A,#N/A,TRUE,"Sponsors";#N/A,#N/A,TRUE,"ElPaso1";#N/A,#N/A,TRUE,"GraphSponsor"}</definedName>
    <definedName name="wrn.SponsorSection." hidden="1">{#N/A,#N/A,TRUE,"Cover";#N/A,#N/A,TRUE,"Contents";#N/A,#N/A,TRUE,"Organization";#N/A,#N/A,TRUE,"SumSponsor";#N/A,#N/A,TRUE,"Plant1";#N/A,#N/A,TRUE,"Plant2";#N/A,#N/A,TRUE,"Sponsors";#N/A,#N/A,TRUE,"ElPaso1";#N/A,#N/A,TRUE,"GraphSponsor"}</definedName>
    <definedName name="wrn.STAND_ALONE_BOTH." localSheetId="8" hidden="1">{"FCB_ALL",#N/A,FALSE,"FCB";"GREY_ALL",#N/A,FALSE,"GREY"}</definedName>
    <definedName name="wrn.STAND_ALONE_BOTH." hidden="1">{"FCB_ALL",#N/A,FALSE,"FCB";"GREY_ALL",#N/A,FALSE,"GREY"}</definedName>
    <definedName name="wrn.Standard." localSheetId="8" hidden="1">{"YTD-Total",#N/A,FALSE,"Provision"}</definedName>
    <definedName name="wrn.Standard." hidden="1">{"YTD-Total",#N/A,FALSE,"Provision"}</definedName>
    <definedName name="wrn.Standard._.NonUtility._.Only." localSheetId="8" hidden="1">{"YTD-NonUtility",#N/A,FALSE,"Prov NonUtility"}</definedName>
    <definedName name="wrn.Standard._.NonUtility._.Only." hidden="1">{"YTD-NonUtility",#N/A,FALSE,"Prov NonUtility"}</definedName>
    <definedName name="wrn.Standard._.NonUtility._.Only.stub" localSheetId="8" hidden="1">{"YTD-NonUtility",#N/A,FALSE,"Prov NonUtility"}</definedName>
    <definedName name="wrn.Standard._.NonUtility._.Only.stub" hidden="1">{"YTD-NonUtility",#N/A,FALSE,"Prov NonUtility"}</definedName>
    <definedName name="wrn.Standard._.Utility._.Only." localSheetId="8" hidden="1">{"YTD-Utility",#N/A,FALSE,"Prov Utility"}</definedName>
    <definedName name="wrn.Standard._.Utility._.Only." hidden="1">{"YTD-Utility",#N/A,FALSE,"Prov Utility"}</definedName>
    <definedName name="wrn.Standard._.Utility._.Only.stub" localSheetId="8" hidden="1">{"YTD-Utility",#N/A,FALSE,"Prov Utility"}</definedName>
    <definedName name="wrn.Standard._.Utility._.Only.stub" hidden="1">{"YTD-Utility",#N/A,FALSE,"Prov Utility"}</definedName>
    <definedName name="wrn.Standard.stub" localSheetId="8" hidden="1">{"YTD-Total",#N/A,FALSE,"Provision"}</definedName>
    <definedName name="wrn.Standard.stub" hidden="1">{"YTD-Total",#N/A,FALSE,"Provision"}</definedName>
    <definedName name="wrn.Summary." localSheetId="8" hidden="1">{#N/A,#N/A,FALSE,"Sum Qtr";#N/A,#N/A,FALSE,"Oper Sum";#N/A,#N/A,FALSE,"Land Sales";#N/A,#N/A,FALSE,"Finance";#N/A,#N/A,FALSE,"Oper Ass"}</definedName>
    <definedName name="wrn.Summary." hidden="1">{#N/A,#N/A,FALSE,"Sum Qtr";#N/A,#N/A,FALSE,"Oper Sum";#N/A,#N/A,FALSE,"Land Sales";#N/A,#N/A,FALSE,"Finance";#N/A,#N/A,FALSE,"Oper Ass"}</definedName>
    <definedName name="wrn.Summary._.View." localSheetId="8" hidden="1">{#N/A,#N/A,FALSE,"Consltd-For contngcy"}</definedName>
    <definedName name="wrn.Summary._.View." hidden="1">{#N/A,#N/A,FALSE,"Consltd-For contngcy"}</definedName>
    <definedName name="wrn.Summary._.View.stub" localSheetId="8" hidden="1">{#N/A,#N/A,FALSE,"Consltd-For contngcy"}</definedName>
    <definedName name="wrn.Summary._.View.stub" hidden="1">{#N/A,#N/A,FALSE,"Consltd-For contngcy"}</definedName>
    <definedName name="wrn.Tariff99." localSheetId="8" hidden="1">{"103Decup",#N/A,TRUE,"TRF103";"101Refund",#N/A,TRUE,"TRF101A";"101EEAAcct",#N/A,TRUE,"TRF101C";"107DSMRef",#N/A,TRUE,"TRF107";"107Amort",#N/A,TRUE,"DSM Amort";"102RPAInt",#N/A,TRUE,"TRF102B";"111Price1",#N/A,TRUE,"TRF111A";"111Price2",#N/A,TRUE,"TRF111B"}</definedName>
    <definedName name="wrn.Tariff99." hidden="1">{"103Decup",#N/A,TRUE,"TRF103";"101Refund",#N/A,TRUE,"TRF101A";"101EEAAcct",#N/A,TRUE,"TRF101C";"107DSMRef",#N/A,TRUE,"TRF107";"107Amort",#N/A,TRUE,"DSM Amort";"102RPAInt",#N/A,TRUE,"TRF102B";"111Price1",#N/A,TRUE,"TRF111A";"111Price2",#N/A,TRUE,"TRF111B"}</definedName>
    <definedName name="wrn.test." localSheetId="8" hidden="1">{#N/A,#N/A,TRUE,"10.1_Historical Cover Sheet";#N/A,#N/A,TRUE,"10.2-10.3_Historical"}</definedName>
    <definedName name="wrn.test." hidden="1">{#N/A,#N/A,TRUE,"10.1_Historical Cover Sheet";#N/A,#N/A,TRUE,"10.2-10.3_Historical"}</definedName>
    <definedName name="wrn.Total._.Summary." localSheetId="8" hidden="1">{"Total Summary",#N/A,FALSE,"Summary"}</definedName>
    <definedName name="wrn.Total._.Summary." hidden="1">{"Total Summary",#N/A,FALSE,"Summary"}</definedName>
    <definedName name="wrn.UK._.Conversion._.Only." localSheetId="8" hidden="1">{#N/A,#N/A,FALSE,"Dec 1999 UK Continuing Ops"}</definedName>
    <definedName name="wrn.UK._.Conversion._.Only." hidden="1">{#N/A,#N/A,FALSE,"Dec 1999 UK Continuing Ops"}</definedName>
    <definedName name="wrn.UK._.Conversion._.Only.stub" localSheetId="8" hidden="1">{#N/A,#N/A,FALSE,"Dec 1999 UK Continuing Ops"}</definedName>
    <definedName name="wrn.UK._.Conversion._.Only.stub" hidden="1">{#N/A,#N/A,FALSE,"Dec 1999 UK Continuing Ops"}</definedName>
    <definedName name="wrn.USIM_Data." localSheetId="8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.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_Abbrev." localSheetId="8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.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3." localSheetId="8" hidden="1">{#N/A,#N/A,FALSE,"Expenditures";#N/A,#N/A,FALSE,"Property Placed In-Service";#N/A,#N/A,FALSE,"CWIP Balances"}</definedName>
    <definedName name="wrn.USIM_Data_Abbrev3." hidden="1">{#N/A,#N/A,FALSE,"Expenditures";#N/A,#N/A,FALSE,"Property Placed In-Service";#N/A,#N/A,FALSE,"CWIP Balances"}</definedName>
    <definedName name="wrn.VERIFY." localSheetId="8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rn.VERIFY.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rn.Wacc." localSheetId="8" hidden="1">{"Area1",#N/A,FALSE,"OREWACC";"Area2",#N/A,FALSE,"OREWACC"}</definedName>
    <definedName name="wrn.Wacc." hidden="1">{"Area1",#N/A,FALSE,"OREWACC";"Area2",#N/A,FALSE,"OREWACC"}</definedName>
    <definedName name="wrn.YearEnd." localSheetId="8" hidden="1">{"Factors Pages 1-2",#N/A,FALSE,"Variables";"Factors Page 3",#N/A,FALSE,"Variables";"Factors Page 4",#N/A,FALSE,"Variables";"Factors Page 5",#N/A,FALSE,"Variables";"YE Pages 7-26",#N/A,FALSE,"Variables"}</definedName>
    <definedName name="wrn.YearEnd." hidden="1">{"Factors Pages 1-2",#N/A,FALSE,"Variables";"Factors Page 3",#N/A,FALSE,"Variables";"Factors Page 4",#N/A,FALSE,"Variables";"Factors Page 5",#N/A,FALSE,"Variables";"YE Pages 7-26",#N/A,FALSE,"Variables"}</definedName>
    <definedName name="WV_1">[4]YearlyOEA!$B$298:$K$298</definedName>
    <definedName name="WV_2">[4]YearlyOEA!$B$299:$K$299</definedName>
    <definedName name="WV_3">[4]YearlyOEA!$B$300:$K$300</definedName>
    <definedName name="WV_4">[4]YearlyOEA!$B$301:$K$301</definedName>
    <definedName name="WV_5">[4]YearlyOEA!$B$302:$K$302</definedName>
    <definedName name="www" localSheetId="8" hidden="1">{#N/A,#N/A,FALSE,"schA"}</definedName>
    <definedName name="www" hidden="1">{#N/A,#N/A,FALSE,"schA"}</definedName>
    <definedName name="WYEAllocMethod">#REF!</definedName>
    <definedName name="WYERateBase">#REF!</definedName>
    <definedName name="WyoCCCT">[4]YearlyOEA!$B$322:$K$322</definedName>
    <definedName name="WyoCCCT_G">[4]YearlyOEA!$B$323:$K$323</definedName>
    <definedName name="Wyodak">[4]YearlyOEA!$B$308:$K$310</definedName>
    <definedName name="WYWAllocMethod">#REF!</definedName>
    <definedName name="WYWRateBase">#REF!</definedName>
    <definedName name="x">'[80]Weather Present'!$K$7</definedName>
    <definedName name="xx" localSheetId="8" hidden="1">{#N/A,#N/A,FALSE,"Balance_Sheet";#N/A,#N/A,FALSE,"income_statement_monthly";#N/A,#N/A,FALSE,"income_statement_Quarter";#N/A,#N/A,FALSE,"income_statement_ytd";#N/A,#N/A,FALSE,"income_statement_12Months"}</definedName>
    <definedName name="xx" hidden="1">{#N/A,#N/A,FALSE,"Balance_Sheet";#N/A,#N/A,FALSE,"income_statement_monthly";#N/A,#N/A,FALSE,"income_statement_Quarter";#N/A,#N/A,FALSE,"income_statement_ytd";#N/A,#N/A,FALSE,"income_statement_12Months"}</definedName>
    <definedName name="xxx" localSheetId="8" hidden="1">#REF!</definedName>
    <definedName name="xxx" hidden="1">#REF!</definedName>
    <definedName name="y" hidden="1">'[6]DSM Output'!$B$21:$B$23</definedName>
    <definedName name="Year" localSheetId="8">#REF!</definedName>
    <definedName name="Year">#REF!</definedName>
    <definedName name="YearEndInput">[22]Inputs!$A$3:$D$1671</definedName>
    <definedName name="YearNames">'[43]Annual Station Pivot'!$F$4:$Y$4</definedName>
    <definedName name="YEFactorCopy" localSheetId="8">#REF!</definedName>
    <definedName name="YEFactorCopy">#REF!</definedName>
    <definedName name="YEFactors">[19]Factors!$S$3:$AG$99</definedName>
    <definedName name="yestcobhlhask" localSheetId="8">#REF!</definedName>
    <definedName name="yestcobhlhask">#REF!</definedName>
    <definedName name="yestcobhlhbid" localSheetId="8">#REF!</definedName>
    <definedName name="yestcobhlhbid">#REF!</definedName>
    <definedName name="yesterdayscurves">'[30]Calcoutput (futures)'!$L$7:$T$128</definedName>
    <definedName name="yestmchlhask" localSheetId="8">#REF!</definedName>
    <definedName name="yestmchlhask">#REF!</definedName>
    <definedName name="yestmchlhbid" localSheetId="8">#REF!</definedName>
    <definedName name="yestmchlhbid">#REF!</definedName>
    <definedName name="yestpvhlhask" localSheetId="8">#REF!</definedName>
    <definedName name="yestpvhlhask">#REF!</definedName>
    <definedName name="yestpvhlhbid">#REF!</definedName>
    <definedName name="YTD" localSheetId="8">'[81]Actuals - Data Input'!#REF!</definedName>
    <definedName name="YTD">'[81]Actuals - Data Input'!#REF!</definedName>
    <definedName name="yuf" localSheetId="8" hidden="1">{#N/A,#N/A,FALSE,"Summ";#N/A,#N/A,FALSE,"General"}</definedName>
    <definedName name="yuf" hidden="1">{#N/A,#N/A,FALSE,"Summ";#N/A,#N/A,FALSE,"General"}</definedName>
    <definedName name="z" hidden="1">'[6]DSM Output'!$G$21:$G$23</definedName>
    <definedName name="Z_01844156_6462_4A28_9785_1A86F4D0C834_.wvu.PrintTitles" localSheetId="8" hidden="1">#REF!</definedName>
    <definedName name="Z_01844156_6462_4A28_9785_1A86F4D0C834_.wvu.PrintTitles" hidden="1">#REF!</definedName>
    <definedName name="Z_581AFC92_5FB7_4950_93A7_F010275D5C1A_.wvu.Rows" localSheetId="8" hidden="1">#REF!,#REF!,#REF!</definedName>
    <definedName name="Z_581AFC92_5FB7_4950_93A7_F010275D5C1A_.wvu.Rows" hidden="1">#REF!,#REF!,#REF!</definedName>
    <definedName name="Z_8DEE9286_69B5_447F_9CA7_1E503CCF77AB_.wvu.Cols" hidden="1">#REF!</definedName>
    <definedName name="Z_8DEE9286_69B5_447F_9CA7_1E503CCF77AB_.wvu.PrintTitles" hidden="1">#REF!</definedName>
    <definedName name="Z_9CFFCCF6_95A1_11D6_8DB9_00105A0C4F46_.wvu.Cols" hidden="1">#REF!</definedName>
    <definedName name="Z_9CFFCCF6_95A1_11D6_8DB9_00105A0C4F46_.wvu.Rows" hidden="1">#REF!</definedName>
    <definedName name="Z_F3B54C8A_1D3B_492A_9994_77E5201A636C_.wvu.Cols" hidden="1">'[82]PERCO Variance Exp.'!#REF!</definedName>
    <definedName name="Z_F3B54C8A_1D3B_492A_9994_77E5201A636C_.wvu.Rows" hidden="1">'[82]PERCO Variance Exp.'!$A$10:$IV$30,'[82]PERCO Variance Exp.'!$A$40:$IV$52</definedName>
    <definedName name="Z_F6530864_A582_11D6_AAF2_0004755110B4_.wvu.Rows" hidden="1">'[82]CSCS Variance Exp.'!$A$15:$IV$26,'[82]CSCS Variance Exp.'!$A$51:$IV$65,'[82]CSCS Variance Exp.'!$A$75:$IV$76</definedName>
    <definedName name="ZA" localSheetId="8">'[83] annual balance '!#REF!</definedName>
    <definedName name="ZA">'[83] annual balance '!#REF!</definedName>
    <definedName name="ZoneArea">OFFSET([26]MiscTables!$H$3,0,0,COUNTA([26]MiscTables!$H:$H)-4,2)</definedName>
    <definedName name="ZonesTbl">[26]MiscTables!$H$3:$H$41</definedName>
    <definedName name="zz" localSheetId="8" hidden="1">#REF!</definedName>
    <definedName name="zz" hidden="1">#REF!</definedName>
  </definedNames>
  <calcPr calcId="191029" iterate="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32" i="1" l="1"/>
  <c r="I31" i="1"/>
  <c r="I30" i="1"/>
  <c r="I12" i="1"/>
  <c r="F32" i="1"/>
  <c r="F18" i="1"/>
  <c r="I18" i="1" s="1"/>
  <c r="F12" i="1"/>
  <c r="D11" i="10" l="1"/>
  <c r="D12" i="10" s="1"/>
  <c r="D13" i="10" s="1"/>
  <c r="D14" i="10" s="1"/>
  <c r="D15" i="10" s="1"/>
  <c r="D16" i="10" s="1"/>
  <c r="D17" i="10" s="1"/>
  <c r="D18" i="10" s="1"/>
  <c r="D19" i="10" s="1"/>
  <c r="D20" i="10" s="1"/>
  <c r="D21" i="10" s="1"/>
  <c r="D22" i="10" s="1"/>
  <c r="D23" i="10" s="1"/>
  <c r="N60" i="9"/>
  <c r="M60" i="9"/>
  <c r="L60" i="9"/>
  <c r="E55" i="9"/>
  <c r="E54" i="9"/>
  <c r="E53" i="9"/>
  <c r="E52" i="9"/>
  <c r="E51" i="9"/>
  <c r="E50" i="9"/>
  <c r="E49" i="9"/>
  <c r="E48" i="9"/>
  <c r="E47" i="9"/>
  <c r="E46" i="9"/>
  <c r="E45" i="9"/>
  <c r="E56" i="9" s="1"/>
  <c r="D8" i="9" s="1"/>
  <c r="D9" i="9" s="1"/>
  <c r="C14" i="9"/>
  <c r="F14" i="9" s="1"/>
  <c r="C15" i="9" s="1"/>
  <c r="F15" i="9" s="1"/>
  <c r="C16" i="9" s="1"/>
  <c r="F16" i="9" s="1"/>
  <c r="C17" i="9" s="1"/>
  <c r="F17" i="9" s="1"/>
  <c r="C18" i="9" s="1"/>
  <c r="F18" i="9" s="1"/>
  <c r="C19" i="9" s="1"/>
  <c r="F19" i="9" s="1"/>
  <c r="C20" i="9" s="1"/>
  <c r="F20" i="9" s="1"/>
  <c r="C21" i="9" s="1"/>
  <c r="F21" i="9" s="1"/>
  <c r="C22" i="9" s="1"/>
  <c r="F22" i="9" s="1"/>
  <c r="C23" i="9" s="1"/>
  <c r="F23" i="9" s="1"/>
  <c r="C24" i="9" s="1"/>
  <c r="F24" i="9" s="1"/>
  <c r="C25" i="9" s="1"/>
  <c r="F25" i="9" s="1"/>
  <c r="C26" i="9" l="1"/>
  <c r="F26" i="9" s="1"/>
  <c r="C27" i="9" s="1"/>
  <c r="F27" i="9" s="1"/>
  <c r="G25" i="9"/>
  <c r="E7" i="9" s="1"/>
  <c r="L59" i="4"/>
  <c r="M59" i="4"/>
  <c r="N59" i="4"/>
  <c r="L61" i="4"/>
  <c r="M61" i="4"/>
  <c r="N61" i="4"/>
  <c r="C28" i="9" l="1"/>
  <c r="F28" i="9" s="1"/>
  <c r="C29" i="9" s="1"/>
  <c r="F29" i="9" s="1"/>
  <c r="C30" i="9" s="1"/>
  <c r="F30" i="9" s="1"/>
  <c r="C31" i="9" s="1"/>
  <c r="F31" i="9" s="1"/>
  <c r="C32" i="9" s="1"/>
  <c r="F32" i="9" s="1"/>
  <c r="C33" i="9" s="1"/>
  <c r="F33" i="9" s="1"/>
  <c r="C34" i="9" s="1"/>
  <c r="F34" i="9" s="1"/>
  <c r="C35" i="9" s="1"/>
  <c r="F35" i="9" s="1"/>
  <c r="C36" i="9" s="1"/>
  <c r="F36" i="9" s="1"/>
  <c r="C37" i="9" s="1"/>
  <c r="F37" i="9" s="1"/>
  <c r="C38" i="9" s="1"/>
  <c r="F38" i="9" s="1"/>
  <c r="C39" i="9" s="1"/>
  <c r="F39" i="9" s="1"/>
  <c r="C40" i="9" s="1"/>
  <c r="F40" i="9" s="1"/>
  <c r="C41" i="9" s="1"/>
  <c r="F41" i="9" s="1"/>
  <c r="C42" i="9" s="1"/>
  <c r="F42" i="9" s="1"/>
  <c r="C43" i="9" s="1"/>
  <c r="F43" i="9" s="1"/>
  <c r="C44" i="9" l="1"/>
  <c r="F44" i="9" s="1"/>
  <c r="C45" i="9" s="1"/>
  <c r="F45" i="9" s="1"/>
  <c r="C46" i="9" s="1"/>
  <c r="F46" i="9" s="1"/>
  <c r="C47" i="9" s="1"/>
  <c r="F47" i="9" s="1"/>
  <c r="C48" i="9" s="1"/>
  <c r="F48" i="9" s="1"/>
  <c r="C49" i="9" s="1"/>
  <c r="F49" i="9" s="1"/>
  <c r="C50" i="9" s="1"/>
  <c r="F50" i="9" s="1"/>
  <c r="C51" i="9" s="1"/>
  <c r="F51" i="9" s="1"/>
  <c r="C52" i="9" s="1"/>
  <c r="F52" i="9" s="1"/>
  <c r="C53" i="9" s="1"/>
  <c r="F53" i="9" s="1"/>
  <c r="C54" i="9" s="1"/>
  <c r="F54" i="9" s="1"/>
  <c r="C55" i="9" s="1"/>
  <c r="F55" i="9" s="1"/>
  <c r="G55" i="9" s="1"/>
  <c r="E8" i="9" s="1"/>
  <c r="E9" i="9" s="1"/>
  <c r="E46" i="2" l="1"/>
  <c r="I24" i="1" l="1"/>
  <c r="I23" i="1"/>
  <c r="I22" i="1"/>
  <c r="G15" i="7"/>
  <c r="D28" i="5" l="1"/>
  <c r="D27" i="5"/>
  <c r="D26" i="5"/>
  <c r="D25" i="5"/>
  <c r="D24" i="5"/>
  <c r="D23" i="5"/>
  <c r="D22" i="5"/>
  <c r="D21" i="5"/>
  <c r="D20" i="5"/>
  <c r="D19" i="5"/>
  <c r="D18" i="5"/>
  <c r="D17" i="5"/>
  <c r="F16" i="5"/>
  <c r="C17" i="5" s="1"/>
  <c r="F58" i="2"/>
  <c r="E10" i="2" s="1"/>
  <c r="D28" i="2"/>
  <c r="D27" i="2"/>
  <c r="D26" i="2"/>
  <c r="D25" i="2"/>
  <c r="D24" i="2"/>
  <c r="D23" i="2"/>
  <c r="D22" i="2"/>
  <c r="D21" i="2"/>
  <c r="D20" i="2"/>
  <c r="D19" i="2"/>
  <c r="D18" i="2"/>
  <c r="D17" i="2"/>
  <c r="E16" i="2"/>
  <c r="C17" i="2" s="1"/>
  <c r="D11" i="8"/>
  <c r="D12" i="8" s="1"/>
  <c r="D13" i="8" s="1"/>
  <c r="D14" i="8" s="1"/>
  <c r="D15" i="8" s="1"/>
  <c r="D16" i="8" s="1"/>
  <c r="D17" i="8" s="1"/>
  <c r="D18" i="8" s="1"/>
  <c r="D19" i="8" s="1"/>
  <c r="D20" i="8" s="1"/>
  <c r="D21" i="8" s="1"/>
  <c r="D22" i="8" s="1"/>
  <c r="D23" i="8" s="1"/>
  <c r="E47" i="7"/>
  <c r="E48" i="7" s="1"/>
  <c r="C16" i="7"/>
  <c r="D11" i="6"/>
  <c r="D12" i="6" s="1"/>
  <c r="D13" i="6" s="1"/>
  <c r="D14" i="6" s="1"/>
  <c r="D15" i="6" s="1"/>
  <c r="D16" i="6" s="1"/>
  <c r="D17" i="6" s="1"/>
  <c r="D18" i="6" s="1"/>
  <c r="D19" i="6" s="1"/>
  <c r="D20" i="6" s="1"/>
  <c r="D21" i="6" s="1"/>
  <c r="D22" i="6" s="1"/>
  <c r="D23" i="6" s="1"/>
  <c r="E48" i="5"/>
  <c r="E48" i="4"/>
  <c r="D18" i="4"/>
  <c r="D19" i="4" s="1"/>
  <c r="G17" i="4"/>
  <c r="C18" i="4" s="1"/>
  <c r="F18" i="4" s="1"/>
  <c r="C17" i="4"/>
  <c r="F17" i="4" s="1"/>
  <c r="D11" i="3"/>
  <c r="D12" i="3" s="1"/>
  <c r="D13" i="3" s="1"/>
  <c r="D14" i="3" s="1"/>
  <c r="D15" i="3" s="1"/>
  <c r="D16" i="3" s="1"/>
  <c r="D17" i="3" s="1"/>
  <c r="D18" i="3" s="1"/>
  <c r="D19" i="3" s="1"/>
  <c r="D20" i="3" s="1"/>
  <c r="D21" i="3" s="1"/>
  <c r="D22" i="3" s="1"/>
  <c r="D23" i="3" s="1"/>
  <c r="F28" i="2" s="1"/>
  <c r="E9" i="2" s="1"/>
  <c r="E49" i="4" l="1"/>
  <c r="F17" i="5"/>
  <c r="C18" i="5" s="1"/>
  <c r="F18" i="5" s="1"/>
  <c r="C19" i="5" s="1"/>
  <c r="F19" i="5" s="1"/>
  <c r="C20" i="5" s="1"/>
  <c r="F20" i="5" s="1"/>
  <c r="C21" i="5" s="1"/>
  <c r="F21" i="5" s="1"/>
  <c r="C22" i="5" s="1"/>
  <c r="F22" i="5" s="1"/>
  <c r="C23" i="5" s="1"/>
  <c r="F23" i="5" s="1"/>
  <c r="C24" i="5" s="1"/>
  <c r="F24" i="5" s="1"/>
  <c r="C25" i="5" s="1"/>
  <c r="F25" i="5" s="1"/>
  <c r="C26" i="5" s="1"/>
  <c r="F26" i="5" s="1"/>
  <c r="C27" i="5" s="1"/>
  <c r="F27" i="5" s="1"/>
  <c r="C28" i="5" s="1"/>
  <c r="F28" i="5" s="1"/>
  <c r="C29" i="5" s="1"/>
  <c r="F29" i="5" s="1"/>
  <c r="C30" i="5" s="1"/>
  <c r="F30" i="5" s="1"/>
  <c r="C31" i="5" s="1"/>
  <c r="F31" i="5" s="1"/>
  <c r="C32" i="5" s="1"/>
  <c r="F32" i="5" s="1"/>
  <c r="C33" i="5" s="1"/>
  <c r="F33" i="5" s="1"/>
  <c r="C34" i="5" s="1"/>
  <c r="F34" i="5" s="1"/>
  <c r="C35" i="5" s="1"/>
  <c r="F35" i="5" s="1"/>
  <c r="C36" i="5" s="1"/>
  <c r="F36" i="5" s="1"/>
  <c r="C37" i="5" s="1"/>
  <c r="F37" i="5" s="1"/>
  <c r="C38" i="5" s="1"/>
  <c r="F38" i="5" s="1"/>
  <c r="C39" i="5" s="1"/>
  <c r="F39" i="5" s="1"/>
  <c r="C40" i="5" s="1"/>
  <c r="F40" i="5" s="1"/>
  <c r="C41" i="5" s="1"/>
  <c r="F41" i="5" s="1"/>
  <c r="C42" i="5" s="1"/>
  <c r="F42" i="5" s="1"/>
  <c r="C43" i="5" s="1"/>
  <c r="F43" i="5" s="1"/>
  <c r="C44" i="5" s="1"/>
  <c r="F44" i="5" s="1"/>
  <c r="C45" i="5" s="1"/>
  <c r="F45" i="5" s="1"/>
  <c r="C46" i="5" s="1"/>
  <c r="F46" i="5" s="1"/>
  <c r="C47" i="5" s="1"/>
  <c r="F47" i="5" s="1"/>
  <c r="C48" i="5" s="1"/>
  <c r="F48" i="5" s="1"/>
  <c r="C49" i="5" s="1"/>
  <c r="G18" i="4"/>
  <c r="G19" i="4" s="1"/>
  <c r="E17" i="2"/>
  <c r="C18" i="2" s="1"/>
  <c r="E18" i="2" s="1"/>
  <c r="C19" i="2" s="1"/>
  <c r="E19" i="2" s="1"/>
  <c r="C20" i="2" s="1"/>
  <c r="E20" i="2" s="1"/>
  <c r="C21" i="2" s="1"/>
  <c r="E21" i="2" s="1"/>
  <c r="C22" i="2" s="1"/>
  <c r="E22" i="2" s="1"/>
  <c r="C23" i="2" s="1"/>
  <c r="E23" i="2" s="1"/>
  <c r="C24" i="2" s="1"/>
  <c r="E24" i="2" s="1"/>
  <c r="C25" i="2" s="1"/>
  <c r="E25" i="2" s="1"/>
  <c r="C26" i="2" s="1"/>
  <c r="E26" i="2" s="1"/>
  <c r="C27" i="2" s="1"/>
  <c r="E27" i="2" s="1"/>
  <c r="C28" i="2" s="1"/>
  <c r="E28" i="2" s="1"/>
  <c r="C29" i="2" s="1"/>
  <c r="E29" i="2" s="1"/>
  <c r="C30" i="2" s="1"/>
  <c r="E30" i="2" s="1"/>
  <c r="C31" i="2" s="1"/>
  <c r="E31" i="2" s="1"/>
  <c r="C32" i="2" s="1"/>
  <c r="E32" i="2" s="1"/>
  <c r="C33" i="2" s="1"/>
  <c r="E33" i="2" s="1"/>
  <c r="C34" i="2" s="1"/>
  <c r="E34" i="2" s="1"/>
  <c r="C35" i="2" s="1"/>
  <c r="E35" i="2" s="1"/>
  <c r="C36" i="2" s="1"/>
  <c r="E36" i="2" s="1"/>
  <c r="C37" i="2" s="1"/>
  <c r="E37" i="2" s="1"/>
  <c r="C38" i="2" s="1"/>
  <c r="E38" i="2" s="1"/>
  <c r="C39" i="2" s="1"/>
  <c r="E39" i="2" s="1"/>
  <c r="C40" i="2" s="1"/>
  <c r="E40" i="2" s="1"/>
  <c r="C41" i="2" s="1"/>
  <c r="E41" i="2" s="1"/>
  <c r="C42" i="2" s="1"/>
  <c r="E42" i="2" s="1"/>
  <c r="C43" i="2" s="1"/>
  <c r="E43" i="2" s="1"/>
  <c r="C44" i="2" s="1"/>
  <c r="E44" i="2" s="1"/>
  <c r="C45" i="2" s="1"/>
  <c r="E45" i="2" s="1"/>
  <c r="C46" i="2" s="1"/>
  <c r="C47" i="2" s="1"/>
  <c r="E47" i="2" s="1"/>
  <c r="C48" i="2" s="1"/>
  <c r="E48" i="2" s="1"/>
  <c r="C49" i="2" s="1"/>
  <c r="E49" i="2" s="1"/>
  <c r="E11" i="2"/>
  <c r="F10" i="1" s="1"/>
  <c r="I10" i="1" s="1"/>
  <c r="F16" i="7"/>
  <c r="G16" i="7" s="1"/>
  <c r="C17" i="7" s="1"/>
  <c r="E49" i="7"/>
  <c r="E50" i="7" s="1"/>
  <c r="E51" i="7" s="1"/>
  <c r="E52" i="7" s="1"/>
  <c r="E53" i="7" s="1"/>
  <c r="E54" i="7" s="1"/>
  <c r="E55" i="7" s="1"/>
  <c r="E56" i="7" s="1"/>
  <c r="E57" i="7" s="1"/>
  <c r="E49" i="5"/>
  <c r="E50" i="5" s="1"/>
  <c r="E51" i="5" s="1"/>
  <c r="E52" i="5" s="1"/>
  <c r="E53" i="5" s="1"/>
  <c r="E54" i="5" s="1"/>
  <c r="E55" i="5" s="1"/>
  <c r="E56" i="5" s="1"/>
  <c r="E57" i="5" s="1"/>
  <c r="E58" i="5" s="1"/>
  <c r="E50" i="4" l="1"/>
  <c r="E51" i="4" s="1"/>
  <c r="C19" i="4"/>
  <c r="F19" i="4" s="1"/>
  <c r="F17" i="7"/>
  <c r="G17" i="7" s="1"/>
  <c r="C18" i="7" s="1"/>
  <c r="E58" i="7"/>
  <c r="E9" i="7" s="1"/>
  <c r="E10" i="7" s="1"/>
  <c r="F17" i="1" s="1"/>
  <c r="I17" i="1" s="1"/>
  <c r="E59" i="5"/>
  <c r="E10" i="5" s="1"/>
  <c r="E11" i="5" s="1"/>
  <c r="F16" i="1" s="1"/>
  <c r="I16" i="1" s="1"/>
  <c r="F49" i="5"/>
  <c r="C50" i="5" s="1"/>
  <c r="F50" i="5" s="1"/>
  <c r="C51" i="5" s="1"/>
  <c r="F51" i="5" s="1"/>
  <c r="C52" i="5" s="1"/>
  <c r="F52" i="5" s="1"/>
  <c r="C53" i="5" s="1"/>
  <c r="F53" i="5" s="1"/>
  <c r="C54" i="5" s="1"/>
  <c r="F54" i="5" s="1"/>
  <c r="C55" i="5" s="1"/>
  <c r="F55" i="5" s="1"/>
  <c r="C56" i="5" s="1"/>
  <c r="F56" i="5" s="1"/>
  <c r="C57" i="5" s="1"/>
  <c r="F57" i="5" s="1"/>
  <c r="C58" i="5" s="1"/>
  <c r="F58" i="5" s="1"/>
  <c r="C20" i="4"/>
  <c r="F20" i="4" s="1"/>
  <c r="G20" i="4" s="1"/>
  <c r="C50" i="2"/>
  <c r="E50" i="2" s="1"/>
  <c r="D10" i="2"/>
  <c r="D11" i="2" s="1"/>
  <c r="E52" i="4" l="1"/>
  <c r="F18" i="7"/>
  <c r="G18" i="7" s="1"/>
  <c r="C19" i="7" s="1"/>
  <c r="C21" i="4"/>
  <c r="F21" i="4" s="1"/>
  <c r="G21" i="4" s="1"/>
  <c r="C51" i="2"/>
  <c r="E51" i="2" s="1"/>
  <c r="C52" i="2" s="1"/>
  <c r="E52" i="2" s="1"/>
  <c r="C53" i="2" s="1"/>
  <c r="E53" i="2" s="1"/>
  <c r="C54" i="2" s="1"/>
  <c r="E54" i="2" s="1"/>
  <c r="C55" i="2" s="1"/>
  <c r="E55" i="2" s="1"/>
  <c r="C56" i="2" s="1"/>
  <c r="E56" i="2" s="1"/>
  <c r="C57" i="2" s="1"/>
  <c r="E57" i="2" s="1"/>
  <c r="C58" i="2" s="1"/>
  <c r="E58" i="2" s="1"/>
  <c r="E53" i="4" l="1"/>
  <c r="F19" i="7"/>
  <c r="G19" i="7" s="1"/>
  <c r="C20" i="7" s="1"/>
  <c r="C22" i="4"/>
  <c r="F22" i="4" s="1"/>
  <c r="G22" i="4" s="1"/>
  <c r="E59" i="2"/>
  <c r="E54" i="4" l="1"/>
  <c r="F20" i="7"/>
  <c r="G20" i="7" s="1"/>
  <c r="C21" i="7" s="1"/>
  <c r="C23" i="4"/>
  <c r="F23" i="4" s="1"/>
  <c r="G23" i="4" s="1"/>
  <c r="E55" i="4" l="1"/>
  <c r="F21" i="7"/>
  <c r="G21" i="7" s="1"/>
  <c r="C22" i="7" s="1"/>
  <c r="C24" i="4"/>
  <c r="F24" i="4" s="1"/>
  <c r="G24" i="4" s="1"/>
  <c r="E56" i="4" l="1"/>
  <c r="F22" i="7"/>
  <c r="G22" i="7" s="1"/>
  <c r="C23" i="7" s="1"/>
  <c r="C25" i="4"/>
  <c r="F25" i="4" s="1"/>
  <c r="G25" i="4" s="1"/>
  <c r="E57" i="4" l="1"/>
  <c r="F23" i="7"/>
  <c r="G23" i="7" s="1"/>
  <c r="C26" i="4"/>
  <c r="F26" i="4" s="1"/>
  <c r="G26" i="4" s="1"/>
  <c r="E58" i="4" l="1"/>
  <c r="C24" i="7"/>
  <c r="F24" i="7" s="1"/>
  <c r="G24" i="7" s="1"/>
  <c r="C25" i="7" s="1"/>
  <c r="C27" i="4"/>
  <c r="F27" i="4" s="1"/>
  <c r="G27" i="4" s="1"/>
  <c r="E59" i="4" l="1"/>
  <c r="E10" i="4" s="1"/>
  <c r="E11" i="4" s="1"/>
  <c r="F15" i="1" s="1"/>
  <c r="I15" i="1" s="1"/>
  <c r="F25" i="7"/>
  <c r="G25" i="7" s="1"/>
  <c r="C26" i="7" s="1"/>
  <c r="C28" i="4"/>
  <c r="F28" i="4" s="1"/>
  <c r="G28" i="4" s="1"/>
  <c r="F27" i="1" l="1"/>
  <c r="I27" i="1" s="1"/>
  <c r="F26" i="1"/>
  <c r="I26" i="1" s="1"/>
  <c r="F26" i="7"/>
  <c r="G26" i="7" s="1"/>
  <c r="C27" i="7" s="1"/>
  <c r="C29" i="4"/>
  <c r="F29" i="4" s="1"/>
  <c r="G29" i="4" s="1"/>
  <c r="F9" i="4"/>
  <c r="F27" i="7" l="1"/>
  <c r="G27" i="7" s="1"/>
  <c r="C28" i="7" s="1"/>
  <c r="C30" i="4"/>
  <c r="F30" i="4" s="1"/>
  <c r="G30" i="4" s="1"/>
  <c r="F28" i="7" l="1"/>
  <c r="G28" i="7" s="1"/>
  <c r="C29" i="7" s="1"/>
  <c r="C31" i="4"/>
  <c r="F31" i="4" s="1"/>
  <c r="G31" i="4" s="1"/>
  <c r="F29" i="7" l="1"/>
  <c r="G29" i="7" s="1"/>
  <c r="C30" i="7" s="1"/>
  <c r="C32" i="4"/>
  <c r="F32" i="4" s="1"/>
  <c r="G32" i="4" s="1"/>
  <c r="F30" i="7" l="1"/>
  <c r="G30" i="7" s="1"/>
  <c r="C31" i="7" s="1"/>
  <c r="C33" i="4"/>
  <c r="F33" i="4" s="1"/>
  <c r="G33" i="4" s="1"/>
  <c r="F31" i="7" l="1"/>
  <c r="G31" i="7" s="1"/>
  <c r="C32" i="7" s="1"/>
  <c r="C34" i="4"/>
  <c r="F34" i="4" s="1"/>
  <c r="G34" i="4" s="1"/>
  <c r="F32" i="7" l="1"/>
  <c r="G32" i="7" s="1"/>
  <c r="C33" i="7" s="1"/>
  <c r="C35" i="4"/>
  <c r="F35" i="4" s="1"/>
  <c r="G35" i="4" s="1"/>
  <c r="F33" i="7" l="1"/>
  <c r="G33" i="7" s="1"/>
  <c r="C34" i="7" s="1"/>
  <c r="C36" i="4"/>
  <c r="F36" i="4" s="1"/>
  <c r="G36" i="4" s="1"/>
  <c r="F34" i="7" l="1"/>
  <c r="G34" i="7" s="1"/>
  <c r="C35" i="7" s="1"/>
  <c r="C37" i="4"/>
  <c r="F37" i="4" s="1"/>
  <c r="G37" i="4" s="1"/>
  <c r="F35" i="7" l="1"/>
  <c r="G35" i="7" s="1"/>
  <c r="C36" i="7" s="1"/>
  <c r="C38" i="4"/>
  <c r="F38" i="4" s="1"/>
  <c r="G38" i="4" s="1"/>
  <c r="F36" i="7" l="1"/>
  <c r="G36" i="7" s="1"/>
  <c r="C37" i="7" s="1"/>
  <c r="F37" i="7" s="1"/>
  <c r="C39" i="4"/>
  <c r="F39" i="4" s="1"/>
  <c r="G39" i="4" s="1"/>
  <c r="G37" i="7" l="1"/>
  <c r="C38" i="7" s="1"/>
  <c r="F38" i="7" s="1"/>
  <c r="C40" i="4"/>
  <c r="F40" i="4" s="1"/>
  <c r="G40" i="4" s="1"/>
  <c r="G38" i="7" l="1"/>
  <c r="C39" i="7" s="1"/>
  <c r="F39" i="7" s="1"/>
  <c r="C41" i="4"/>
  <c r="F41" i="4" s="1"/>
  <c r="G41" i="4" s="1"/>
  <c r="G39" i="7" l="1"/>
  <c r="C40" i="7" s="1"/>
  <c r="F40" i="7" s="1"/>
  <c r="C42" i="4"/>
  <c r="F42" i="4" s="1"/>
  <c r="G42" i="4" s="1"/>
  <c r="G40" i="7" l="1"/>
  <c r="C41" i="7" s="1"/>
  <c r="F41" i="7" s="1"/>
  <c r="C43" i="4"/>
  <c r="F43" i="4" s="1"/>
  <c r="G43" i="4" s="1"/>
  <c r="G41" i="7" l="1"/>
  <c r="C42" i="7" s="1"/>
  <c r="F42" i="7" s="1"/>
  <c r="C44" i="4"/>
  <c r="F44" i="4" s="1"/>
  <c r="G44" i="4" s="1"/>
  <c r="G42" i="7" l="1"/>
  <c r="C43" i="7" s="1"/>
  <c r="F43" i="7" s="1"/>
  <c r="C45" i="4"/>
  <c r="F45" i="4" s="1"/>
  <c r="G45" i="4" s="1"/>
  <c r="G43" i="7" l="1"/>
  <c r="C44" i="7" s="1"/>
  <c r="F44" i="7" s="1"/>
  <c r="C46" i="4"/>
  <c r="F46" i="4" s="1"/>
  <c r="G46" i="4" s="1"/>
  <c r="F28" i="1" l="1"/>
  <c r="I28" i="1" s="1"/>
  <c r="G44" i="7"/>
  <c r="C45" i="7" s="1"/>
  <c r="F45" i="7" s="1"/>
  <c r="C47" i="4"/>
  <c r="F47" i="4" s="1"/>
  <c r="G47" i="4" s="1"/>
  <c r="G45" i="7" l="1"/>
  <c r="C46" i="7" s="1"/>
  <c r="F46" i="7" s="1"/>
  <c r="C48" i="4"/>
  <c r="F48" i="4" s="1"/>
  <c r="G48" i="4" s="1"/>
  <c r="G46" i="7" l="1"/>
  <c r="C47" i="7" s="1"/>
  <c r="F47" i="7" s="1"/>
  <c r="C49" i="4"/>
  <c r="F49" i="4" s="1"/>
  <c r="G49" i="4" s="1"/>
  <c r="G47" i="7" l="1"/>
  <c r="C48" i="7" s="1"/>
  <c r="F48" i="7" s="1"/>
  <c r="C50" i="4"/>
  <c r="F50" i="4" s="1"/>
  <c r="G50" i="4" s="1"/>
  <c r="G48" i="7" l="1"/>
  <c r="C49" i="7" s="1"/>
  <c r="F49" i="7" s="1"/>
  <c r="C51" i="4"/>
  <c r="F51" i="4" s="1"/>
  <c r="G51" i="4" s="1"/>
  <c r="G49" i="7" l="1"/>
  <c r="C50" i="7" s="1"/>
  <c r="F50" i="7" s="1"/>
  <c r="C52" i="4"/>
  <c r="F52" i="4" s="1"/>
  <c r="G52" i="4" s="1"/>
  <c r="G50" i="7" l="1"/>
  <c r="C51" i="7" s="1"/>
  <c r="F51" i="7" s="1"/>
  <c r="C53" i="4"/>
  <c r="F53" i="4" s="1"/>
  <c r="G53" i="4" s="1"/>
  <c r="G51" i="7" l="1"/>
  <c r="C52" i="7" s="1"/>
  <c r="F52" i="7" s="1"/>
  <c r="C54" i="4"/>
  <c r="F54" i="4" s="1"/>
  <c r="G54" i="4" s="1"/>
  <c r="G52" i="7" l="1"/>
  <c r="C53" i="7" s="1"/>
  <c r="F53" i="7" s="1"/>
  <c r="C55" i="4"/>
  <c r="F55" i="4" s="1"/>
  <c r="G55" i="4" s="1"/>
  <c r="G53" i="7" l="1"/>
  <c r="C54" i="7" s="1"/>
  <c r="F54" i="7" s="1"/>
  <c r="C56" i="4"/>
  <c r="F56" i="4" s="1"/>
  <c r="G56" i="4" s="1"/>
  <c r="G54" i="7" l="1"/>
  <c r="C55" i="7" s="1"/>
  <c r="F55" i="7" s="1"/>
  <c r="C57" i="4"/>
  <c r="F57" i="4" s="1"/>
  <c r="G57" i="4" s="1"/>
  <c r="G55" i="7" l="1"/>
  <c r="C56" i="7" s="1"/>
  <c r="F56" i="7" s="1"/>
  <c r="C58" i="4"/>
  <c r="F58" i="4" s="1"/>
  <c r="G58" i="4" s="1"/>
  <c r="F10" i="4" s="1"/>
  <c r="F11" i="4" s="1"/>
  <c r="F11" i="1" s="1"/>
  <c r="I11" i="1" s="1"/>
  <c r="G56" i="7" l="1"/>
  <c r="C57" i="7" s="1"/>
  <c r="F57" i="7" s="1"/>
  <c r="G57" i="7" l="1"/>
</calcChain>
</file>

<file path=xl/sharedStrings.xml><?xml version="1.0" encoding="utf-8"?>
<sst xmlns="http://schemas.openxmlformats.org/spreadsheetml/2006/main" count="499" uniqueCount="122">
  <si>
    <t>PacifiCorp</t>
  </si>
  <si>
    <t>PAGE</t>
  </si>
  <si>
    <t>Washington 2023 General Rate Case</t>
  </si>
  <si>
    <t>TOTAL</t>
  </si>
  <si>
    <t>WASHINGTON</t>
  </si>
  <si>
    <t>ACCOUNT</t>
  </si>
  <si>
    <t>Type</t>
  </si>
  <si>
    <t>COMPANY</t>
  </si>
  <si>
    <t>FACTOR</t>
  </si>
  <si>
    <t>FACTOR %</t>
  </si>
  <si>
    <t>ALLOCATED</t>
  </si>
  <si>
    <t>REF#</t>
  </si>
  <si>
    <t>Adjustment to Rate Base:</t>
  </si>
  <si>
    <t>Accum. Accel. Depreciation Reg. Liability</t>
  </si>
  <si>
    <t>WA</t>
  </si>
  <si>
    <t>182M</t>
  </si>
  <si>
    <t>Adjustment to Expense:</t>
  </si>
  <si>
    <t>COVID-19 Deferral Amort.</t>
  </si>
  <si>
    <t>8.2.5</t>
  </si>
  <si>
    <t>8.2.7</t>
  </si>
  <si>
    <t>Adjustment to Tax:</t>
  </si>
  <si>
    <t>SCHMAT</t>
  </si>
  <si>
    <t>SCHMDT</t>
  </si>
  <si>
    <t>Description of Adjustment:</t>
  </si>
  <si>
    <t>Accelerated Coal-Fired Plant Depreciation Amortization</t>
  </si>
  <si>
    <t>Amortization</t>
  </si>
  <si>
    <t>Rate Base</t>
  </si>
  <si>
    <t>Pro Forma Amount (below)</t>
  </si>
  <si>
    <t>below</t>
  </si>
  <si>
    <t>Adjustment:</t>
  </si>
  <si>
    <t>Beginning Bal.</t>
  </si>
  <si>
    <t>Ending Bal.</t>
  </si>
  <si>
    <t>AMA Bal.</t>
  </si>
  <si>
    <t>Opening Balance</t>
  </si>
  <si>
    <t>July</t>
  </si>
  <si>
    <t>August</t>
  </si>
  <si>
    <t>September</t>
  </si>
  <si>
    <t>October</t>
  </si>
  <si>
    <t>November</t>
  </si>
  <si>
    <t>December</t>
  </si>
  <si>
    <t>January</t>
  </si>
  <si>
    <t>February</t>
  </si>
  <si>
    <t>March</t>
  </si>
  <si>
    <t>April</t>
  </si>
  <si>
    <t>May</t>
  </si>
  <si>
    <t>June</t>
  </si>
  <si>
    <t>Pro Forma Amort =</t>
  </si>
  <si>
    <t>Accelerated Depreciation on Coal-Fired Plants</t>
  </si>
  <si>
    <t>GL Account 288411 - Actuals for 12 Months Ended June 2022</t>
  </si>
  <si>
    <t>Accumulated</t>
  </si>
  <si>
    <t>Year</t>
  </si>
  <si>
    <t>Month</t>
  </si>
  <si>
    <t>Balance</t>
  </si>
  <si>
    <t>AMA Balance</t>
  </si>
  <si>
    <t>GL Account Balance</t>
  </si>
  <si>
    <t>Account Number 288411</t>
  </si>
  <si>
    <t>Calendar Year 2021</t>
  </si>
  <si>
    <t>Calendar Year 2022</t>
  </si>
  <si>
    <t>Accrual</t>
  </si>
  <si>
    <t>COVID-19 Deferred Costs</t>
  </si>
  <si>
    <t>Opening Bal.</t>
  </si>
  <si>
    <t>WA COVID-19 Bill Assistance Program</t>
  </si>
  <si>
    <t>GL Account 187362 - Actuals for 12 Months Ended June 2022</t>
  </si>
  <si>
    <t>Account Number 187362</t>
  </si>
  <si>
    <t>GL Account 187664 - Actuals for 12 Months Ended June 2022</t>
  </si>
  <si>
    <t>Account Number 187664</t>
  </si>
  <si>
    <t>PRO</t>
  </si>
  <si>
    <t>Regulatory Asset/Liabilities Amortization - Year 1</t>
  </si>
  <si>
    <r>
      <t>Interest</t>
    </r>
    <r>
      <rPr>
        <b/>
        <vertAlign val="superscript"/>
        <sz val="10"/>
        <rFont val="Arial"/>
        <family val="2"/>
      </rPr>
      <t>1</t>
    </r>
  </si>
  <si>
    <r>
      <rPr>
        <vertAlign val="superscript"/>
        <sz val="8"/>
        <rFont val="Arial"/>
        <family val="2"/>
      </rPr>
      <t>1</t>
    </r>
    <r>
      <rPr>
        <sz val="10"/>
        <rFont val="Arial"/>
        <family val="2"/>
      </rPr>
      <t xml:space="preserve"> Interest rates based upon quarterly electric interest rate published by FERC</t>
    </r>
  </si>
  <si>
    <t>WA Electric Vehicle Supply Equipment Pilot Program</t>
  </si>
  <si>
    <t>Situs</t>
  </si>
  <si>
    <t>Electric Vehicle Supply Equipment (EVSE)</t>
  </si>
  <si>
    <t>Regulatory Assets and Liabilities Amortization - Year 1</t>
  </si>
  <si>
    <t>283 ADIT</t>
  </si>
  <si>
    <t>415.100 Pro Forma Dec 2024</t>
  </si>
  <si>
    <t>AMA</t>
  </si>
  <si>
    <t>415.100 Base Period June 2022</t>
  </si>
  <si>
    <t>Ref. 8.2</t>
  </si>
  <si>
    <t>Adjustment</t>
  </si>
  <si>
    <t>Def Tax Exp</t>
  </si>
  <si>
    <t>Electric Vehicle Supply Equipment Pilot Deferred Costs</t>
  </si>
  <si>
    <t>Clean Energy Transformation Act (CETA) Deferred Costs</t>
  </si>
  <si>
    <t>Washington CETA Amort.</t>
  </si>
  <si>
    <t>Washington CETA - SCHMDT</t>
  </si>
  <si>
    <t>Washington CETA - 41010</t>
  </si>
  <si>
    <t>Washington CETA - 283</t>
  </si>
  <si>
    <t>Test Period Amount (below)</t>
  </si>
  <si>
    <t>Major Maintenance Expense at Colstrip 4</t>
  </si>
  <si>
    <t>Major Maint Exp at Colstrip 4 - SCHMDT</t>
  </si>
  <si>
    <t>Major Maint Exp at Colstrip 4 - 41010</t>
  </si>
  <si>
    <t>Major Maint Exp at Colstrip 4 - ADIT</t>
  </si>
  <si>
    <t>8.2_R</t>
  </si>
  <si>
    <t>Interest</t>
  </si>
  <si>
    <t>41010 Def Tax Exp</t>
  </si>
  <si>
    <t>Adj. Needed</t>
  </si>
  <si>
    <t>Ref 8.2_R</t>
  </si>
  <si>
    <t>8.2.3_R</t>
  </si>
  <si>
    <t>Regulatory Assets and Liabilities Amortization</t>
  </si>
  <si>
    <t>Base Period Amount (below)</t>
  </si>
  <si>
    <t>Beg. Bal</t>
  </si>
  <si>
    <t>Deferral</t>
  </si>
  <si>
    <t>End Bal</t>
  </si>
  <si>
    <t>415.755 Pro Forma Dec 2024</t>
  </si>
  <si>
    <t>415.755 Base Period June 2022</t>
  </si>
  <si>
    <t>WA Major Maintenance Expense at Colstrip 4</t>
  </si>
  <si>
    <t>GL Account 189642 - Actuals for 12 Months Ended June 2022</t>
  </si>
  <si>
    <t>Account Number 189642</t>
  </si>
  <si>
    <t>8.2.8_R</t>
  </si>
  <si>
    <t>8.2.9_R</t>
  </si>
  <si>
    <t>Ref. 8.2_R</t>
  </si>
  <si>
    <t>Ref. 8.2.8_R</t>
  </si>
  <si>
    <t>8.2.6_R</t>
  </si>
  <si>
    <t>Ref 16.1.2_R</t>
  </si>
  <si>
    <t>8.2.1</t>
  </si>
  <si>
    <t>8.2.4</t>
  </si>
  <si>
    <t>8.2.2</t>
  </si>
  <si>
    <t>Ref 8.2.1</t>
  </si>
  <si>
    <t>Ref 8.2.2</t>
  </si>
  <si>
    <t>Ref. 16.1.1_R</t>
  </si>
  <si>
    <t>Exh. SLC-12</t>
  </si>
  <si>
    <r>
      <t xml:space="preserve">This adjustment reflects the anticipated end of amortization for amortization of accumulated regulatory liability approved in Docket No. UE-152253 for the Washington accelerated depreciation of Colstrip and Jim Bridger facilities.  The Company is also requesting a one-year amortization period of all deferred amounts for COVID-19 costs, Electric Vehicle Supply Equipment Pilot Program costs, and deferred CETA costs.
</t>
    </r>
    <r>
      <rPr>
        <i/>
        <sz val="10"/>
        <rFont val="Arial"/>
        <family val="2"/>
      </rPr>
      <t>This adjustment has been modified to correct WA Equity Advisory Board CETA costs balances to properly reflect interest accrual at FERC interest rate as approved in Order 01 of UE-210414.</t>
    </r>
    <r>
      <rPr>
        <sz val="10"/>
        <rFont val="Arial"/>
        <family val="2"/>
      </rPr>
      <t xml:space="preserve"> </t>
    </r>
    <r>
      <rPr>
        <i/>
        <sz val="10"/>
        <rFont val="Arial"/>
        <family val="2"/>
      </rPr>
      <t>Also, the adjustment brings into this rate case for amortization Deferred Major Maintenance Expense at Colstrip 4, addressed in the Company's 2021 PCORC filing (docket UE-210402) settlement, approved in Order 06, where all settling parties agree that the amount deferred is prudent, and should be included in the Company's next general rate case for amortization.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</si>
</sst>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(* #,##0.00_);_(* \(#,##0.00\);_(* &quot;-&quot;??_);_(@_)"/>
    <numFmt numFmtId="164" formatCode="0.0"/>
    <numFmt numFmtId="165" formatCode="_(* #,##0_);_(* \(#,##0\);_(* &quot;-&quot;??_);_(@_)"/>
    <numFmt numFmtId="166" formatCode="0.000%"/>
  </numFmts>
  <fonts count="20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u/>
      <sz val="10"/>
      <name val="Arial"/>
      <family val="2"/>
    </font>
    <font>
      <b/>
      <sz val="10"/>
      <color theme="1"/>
      <name val="Arial"/>
      <family val="2"/>
    </font>
    <font>
      <b/>
      <u/>
      <sz val="10"/>
      <name val="Arial"/>
      <family val="2"/>
    </font>
    <font>
      <b/>
      <u val="singleAccounting"/>
      <sz val="10"/>
      <color rgb="FFC00000"/>
      <name val="Arial"/>
      <family val="2"/>
    </font>
    <font>
      <sz val="10"/>
      <color rgb="FFC00000"/>
      <name val="Arial"/>
      <family val="2"/>
    </font>
    <font>
      <b/>
      <vertAlign val="superscript"/>
      <sz val="10"/>
      <name val="Arial"/>
      <family val="2"/>
    </font>
    <font>
      <sz val="10"/>
      <color rgb="FF0000FF"/>
      <name val="Arial"/>
      <family val="2"/>
    </font>
    <font>
      <sz val="10"/>
      <color rgb="FFFF0000"/>
      <name val="Arial"/>
      <family val="2"/>
    </font>
    <font>
      <vertAlign val="superscript"/>
      <sz val="8"/>
      <name val="Arial"/>
      <family val="2"/>
    </font>
    <font>
      <i/>
      <sz val="10"/>
      <name val="Arial"/>
      <family val="2"/>
    </font>
    <font>
      <b/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i/>
      <sz val="10"/>
      <color theme="1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00B050"/>
        <bgColor indexed="64"/>
      </patternFill>
    </fill>
  </fills>
  <borders count="15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</borders>
  <cellStyleXfs count="5">
    <xf numFmtId="0" fontId="0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</cellStyleXfs>
  <cellXfs count="140">
    <xf numFmtId="0" fontId="0" fillId="0" borderId="0" xfId="0"/>
    <xf numFmtId="0" fontId="3" fillId="0" borderId="0" xfId="0" applyFont="1"/>
    <xf numFmtId="0" fontId="4" fillId="0" borderId="0" xfId="0" applyFont="1"/>
    <xf numFmtId="0" fontId="5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5" fillId="0" borderId="0" xfId="0" applyFont="1"/>
    <xf numFmtId="0" fontId="7" fillId="0" borderId="0" xfId="0" applyFont="1"/>
    <xf numFmtId="0" fontId="4" fillId="0" borderId="0" xfId="0" applyFont="1" applyFill="1"/>
    <xf numFmtId="0" fontId="3" fillId="0" borderId="0" xfId="0" applyFont="1" applyFill="1"/>
    <xf numFmtId="0" fontId="5" fillId="0" borderId="0" xfId="0" applyFont="1" applyFill="1" applyAlignment="1">
      <alignment horizontal="center"/>
    </xf>
    <xf numFmtId="164" fontId="5" fillId="0" borderId="0" xfId="0" applyNumberFormat="1" applyFont="1" applyFill="1" applyAlignment="1">
      <alignment horizontal="center"/>
    </xf>
    <xf numFmtId="0" fontId="6" fillId="0" borderId="0" xfId="0" applyFont="1" applyFill="1" applyAlignment="1">
      <alignment horizontal="center"/>
    </xf>
    <xf numFmtId="0" fontId="3" fillId="0" borderId="0" xfId="0" applyFont="1" applyFill="1" applyAlignment="1">
      <alignment horizontal="center"/>
    </xf>
    <xf numFmtId="165" fontId="3" fillId="0" borderId="0" xfId="1" applyNumberFormat="1" applyFont="1" applyFill="1"/>
    <xf numFmtId="0" fontId="5" fillId="0" borderId="0" xfId="0" applyFont="1" applyFill="1"/>
    <xf numFmtId="0" fontId="7" fillId="0" borderId="0" xfId="0" applyFont="1" applyFill="1"/>
    <xf numFmtId="0" fontId="4" fillId="0" borderId="0" xfId="3" applyFont="1"/>
    <xf numFmtId="0" fontId="7" fillId="0" borderId="0" xfId="0" applyFont="1" applyAlignment="1">
      <alignment horizontal="center"/>
    </xf>
    <xf numFmtId="0" fontId="8" fillId="0" borderId="0" xfId="3" applyFont="1" applyAlignment="1">
      <alignment horizontal="center"/>
    </xf>
    <xf numFmtId="165" fontId="5" fillId="0" borderId="0" xfId="0" applyNumberFormat="1" applyFont="1"/>
    <xf numFmtId="165" fontId="4" fillId="0" borderId="7" xfId="0" applyNumberFormat="1" applyFont="1" applyBorder="1"/>
    <xf numFmtId="0" fontId="4" fillId="0" borderId="0" xfId="3" applyFont="1" applyAlignment="1">
      <alignment horizontal="right"/>
    </xf>
    <xf numFmtId="165" fontId="4" fillId="0" borderId="0" xfId="3" applyNumberFormat="1" applyFont="1" applyAlignment="1">
      <alignment horizontal="right"/>
    </xf>
    <xf numFmtId="165" fontId="7" fillId="0" borderId="0" xfId="0" applyNumberFormat="1" applyFont="1" applyAlignment="1">
      <alignment horizontal="right"/>
    </xf>
    <xf numFmtId="165" fontId="4" fillId="0" borderId="0" xfId="0" applyNumberFormat="1" applyFont="1"/>
    <xf numFmtId="0" fontId="4" fillId="0" borderId="0" xfId="0" applyFont="1" applyAlignment="1">
      <alignment horizontal="center"/>
    </xf>
    <xf numFmtId="0" fontId="4" fillId="0" borderId="6" xfId="0" applyFont="1" applyBorder="1" applyAlignment="1">
      <alignment horizontal="center"/>
    </xf>
    <xf numFmtId="165" fontId="3" fillId="0" borderId="0" xfId="0" applyNumberFormat="1" applyFont="1"/>
    <xf numFmtId="0" fontId="5" fillId="0" borderId="6" xfId="0" applyFont="1" applyBorder="1" applyAlignment="1">
      <alignment horizontal="center"/>
    </xf>
    <xf numFmtId="165" fontId="3" fillId="0" borderId="6" xfId="0" applyNumberFormat="1" applyFont="1" applyBorder="1"/>
    <xf numFmtId="165" fontId="4" fillId="0" borderId="0" xfId="0" applyNumberFormat="1" applyFont="1" applyAlignment="1">
      <alignment horizontal="right"/>
    </xf>
    <xf numFmtId="0" fontId="5" fillId="0" borderId="0" xfId="0" applyFont="1" applyAlignment="1">
      <alignment horizontal="right"/>
    </xf>
    <xf numFmtId="165" fontId="4" fillId="0" borderId="0" xfId="3" applyNumberFormat="1" applyFont="1"/>
    <xf numFmtId="165" fontId="5" fillId="0" borderId="0" xfId="1" applyNumberFormat="1" applyFont="1" applyBorder="1"/>
    <xf numFmtId="43" fontId="5" fillId="0" borderId="0" xfId="1" applyFont="1" applyBorder="1"/>
    <xf numFmtId="43" fontId="5" fillId="0" borderId="0" xfId="1" applyFont="1"/>
    <xf numFmtId="165" fontId="9" fillId="0" borderId="0" xfId="3" applyNumberFormat="1" applyFont="1" applyAlignment="1">
      <alignment horizontal="right"/>
    </xf>
    <xf numFmtId="165" fontId="9" fillId="0" borderId="0" xfId="4" applyNumberFormat="1" applyFont="1" applyBorder="1"/>
    <xf numFmtId="165" fontId="10" fillId="0" borderId="0" xfId="3" applyNumberFormat="1" applyFont="1"/>
    <xf numFmtId="0" fontId="10" fillId="0" borderId="0" xfId="3" applyFont="1"/>
    <xf numFmtId="165" fontId="10" fillId="0" borderId="0" xfId="3" applyNumberFormat="1" applyFont="1" applyAlignment="1">
      <alignment horizontal="right"/>
    </xf>
    <xf numFmtId="166" fontId="12" fillId="0" borderId="0" xfId="2" applyNumberFormat="1" applyFont="1" applyFill="1" applyBorder="1" applyAlignment="1">
      <alignment horizontal="center"/>
    </xf>
    <xf numFmtId="166" fontId="13" fillId="0" borderId="0" xfId="2" applyNumberFormat="1" applyFont="1" applyFill="1" applyBorder="1" applyAlignment="1">
      <alignment horizontal="center"/>
    </xf>
    <xf numFmtId="0" fontId="5" fillId="0" borderId="0" xfId="0" applyFont="1" applyFill="1" applyAlignment="1">
      <alignment horizontal="right"/>
    </xf>
    <xf numFmtId="0" fontId="4" fillId="0" borderId="0" xfId="3" applyFont="1" applyFill="1"/>
    <xf numFmtId="0" fontId="8" fillId="0" borderId="0" xfId="3" applyFont="1" applyFill="1" applyAlignment="1">
      <alignment horizontal="center"/>
    </xf>
    <xf numFmtId="0" fontId="4" fillId="0" borderId="0" xfId="3" applyFont="1" applyFill="1" applyAlignment="1">
      <alignment horizontal="center"/>
    </xf>
    <xf numFmtId="165" fontId="5" fillId="0" borderId="0" xfId="0" applyNumberFormat="1" applyFont="1" applyFill="1"/>
    <xf numFmtId="165" fontId="4" fillId="0" borderId="7" xfId="0" applyNumberFormat="1" applyFont="1" applyFill="1" applyBorder="1"/>
    <xf numFmtId="165" fontId="4" fillId="0" borderId="0" xfId="0" applyNumberFormat="1" applyFont="1" applyFill="1"/>
    <xf numFmtId="0" fontId="4" fillId="0" borderId="0" xfId="3" applyFont="1" applyFill="1" applyAlignment="1">
      <alignment horizontal="right"/>
    </xf>
    <xf numFmtId="165" fontId="4" fillId="0" borderId="0" xfId="3" applyNumberFormat="1" applyFont="1" applyFill="1" applyAlignment="1">
      <alignment horizontal="right"/>
    </xf>
    <xf numFmtId="165" fontId="7" fillId="0" borderId="0" xfId="0" applyNumberFormat="1" applyFont="1" applyFill="1" applyAlignment="1">
      <alignment horizontal="right"/>
    </xf>
    <xf numFmtId="165" fontId="4" fillId="0" borderId="0" xfId="3" applyNumberFormat="1" applyFont="1" applyFill="1"/>
    <xf numFmtId="165" fontId="9" fillId="0" borderId="0" xfId="3" applyNumberFormat="1" applyFont="1" applyFill="1" applyAlignment="1">
      <alignment horizontal="right"/>
    </xf>
    <xf numFmtId="165" fontId="9" fillId="0" borderId="0" xfId="4" applyNumberFormat="1" applyFont="1" applyFill="1" applyBorder="1"/>
    <xf numFmtId="165" fontId="10" fillId="0" borderId="0" xfId="3" applyNumberFormat="1" applyFont="1" applyFill="1"/>
    <xf numFmtId="0" fontId="10" fillId="0" borderId="0" xfId="3" applyFont="1" applyFill="1"/>
    <xf numFmtId="165" fontId="10" fillId="0" borderId="0" xfId="3" applyNumberFormat="1" applyFont="1" applyFill="1" applyAlignment="1">
      <alignment horizontal="right"/>
    </xf>
    <xf numFmtId="0" fontId="7" fillId="0" borderId="4" xfId="0" applyFont="1" applyFill="1" applyBorder="1"/>
    <xf numFmtId="165" fontId="3" fillId="0" borderId="0" xfId="0" applyNumberFormat="1" applyFont="1" applyFill="1"/>
    <xf numFmtId="0" fontId="3" fillId="0" borderId="1" xfId="0" applyFont="1" applyBorder="1"/>
    <xf numFmtId="0" fontId="3" fillId="0" borderId="3" xfId="0" applyFont="1" applyBorder="1"/>
    <xf numFmtId="43" fontId="3" fillId="0" borderId="0" xfId="0" applyNumberFormat="1" applyFont="1"/>
    <xf numFmtId="0" fontId="5" fillId="0" borderId="0" xfId="3" applyFont="1"/>
    <xf numFmtId="0" fontId="5" fillId="0" borderId="0" xfId="3" applyFont="1" applyAlignment="1">
      <alignment horizontal="right"/>
    </xf>
    <xf numFmtId="165" fontId="5" fillId="0" borderId="0" xfId="3" applyNumberFormat="1" applyFont="1"/>
    <xf numFmtId="165" fontId="5" fillId="0" borderId="6" xfId="3" applyNumberFormat="1" applyFont="1" applyBorder="1"/>
    <xf numFmtId="165" fontId="5" fillId="0" borderId="8" xfId="3" applyNumberFormat="1" applyFont="1" applyBorder="1"/>
    <xf numFmtId="165" fontId="5" fillId="0" borderId="9" xfId="3" applyNumberFormat="1" applyFont="1" applyBorder="1"/>
    <xf numFmtId="165" fontId="5" fillId="0" borderId="10" xfId="3" applyNumberFormat="1" applyFont="1" applyBorder="1"/>
    <xf numFmtId="0" fontId="5" fillId="0" borderId="0" xfId="3" applyFont="1" applyFill="1"/>
    <xf numFmtId="0" fontId="5" fillId="0" borderId="0" xfId="3" applyFont="1" applyFill="1" applyAlignment="1">
      <alignment horizontal="right"/>
    </xf>
    <xf numFmtId="165" fontId="5" fillId="0" borderId="0" xfId="3" applyNumberFormat="1" applyFont="1" applyFill="1"/>
    <xf numFmtId="165" fontId="5" fillId="0" borderId="6" xfId="3" applyNumberFormat="1" applyFont="1" applyFill="1" applyBorder="1"/>
    <xf numFmtId="165" fontId="5" fillId="0" borderId="8" xfId="3" applyNumberFormat="1" applyFont="1" applyFill="1" applyBorder="1"/>
    <xf numFmtId="165" fontId="5" fillId="0" borderId="9" xfId="3" applyNumberFormat="1" applyFont="1" applyFill="1" applyBorder="1"/>
    <xf numFmtId="165" fontId="5" fillId="0" borderId="10" xfId="3" applyNumberFormat="1" applyFont="1" applyFill="1" applyBorder="1"/>
    <xf numFmtId="0" fontId="5" fillId="0" borderId="0" xfId="3" applyFont="1" applyFill="1" applyAlignment="1">
      <alignment horizontal="center"/>
    </xf>
    <xf numFmtId="165" fontId="5" fillId="0" borderId="0" xfId="3" applyNumberFormat="1" applyFont="1" applyFill="1" applyAlignment="1">
      <alignment horizontal="right"/>
    </xf>
    <xf numFmtId="43" fontId="3" fillId="0" borderId="0" xfId="1" applyFont="1"/>
    <xf numFmtId="166" fontId="3" fillId="0" borderId="0" xfId="2" applyNumberFormat="1" applyFont="1" applyFill="1" applyAlignment="1">
      <alignment horizontal="center"/>
    </xf>
    <xf numFmtId="0" fontId="3" fillId="0" borderId="0" xfId="0" applyFont="1" applyAlignment="1">
      <alignment horizontal="right"/>
    </xf>
    <xf numFmtId="165" fontId="3" fillId="0" borderId="6" xfId="0" applyNumberFormat="1" applyFont="1" applyBorder="1" applyAlignment="1">
      <alignment horizontal="center"/>
    </xf>
    <xf numFmtId="39" fontId="3" fillId="0" borderId="0" xfId="0" applyNumberFormat="1" applyFont="1" applyAlignment="1">
      <alignment horizontal="right"/>
    </xf>
    <xf numFmtId="37" fontId="3" fillId="0" borderId="0" xfId="0" applyNumberFormat="1" applyFont="1"/>
    <xf numFmtId="165" fontId="5" fillId="0" borderId="0" xfId="3" applyNumberFormat="1"/>
    <xf numFmtId="39" fontId="7" fillId="0" borderId="0" xfId="0" applyNumberFormat="1" applyFont="1" applyAlignment="1">
      <alignment horizontal="right"/>
    </xf>
    <xf numFmtId="165" fontId="3" fillId="0" borderId="0" xfId="1" applyNumberFormat="1" applyFont="1"/>
    <xf numFmtId="165" fontId="3" fillId="0" borderId="6" xfId="1" applyNumberFormat="1" applyFont="1" applyBorder="1"/>
    <xf numFmtId="37" fontId="7" fillId="0" borderId="11" xfId="0" applyNumberFormat="1" applyFont="1" applyBorder="1" applyAlignment="1">
      <alignment horizontal="right"/>
    </xf>
    <xf numFmtId="39" fontId="3" fillId="0" borderId="0" xfId="0" applyNumberFormat="1" applyFont="1" applyAlignment="1">
      <alignment horizontal="left" vertical="center"/>
    </xf>
    <xf numFmtId="0" fontId="3" fillId="0" borderId="0" xfId="0" applyFont="1" applyFill="1" applyBorder="1" applyAlignment="1">
      <alignment vertical="top" wrapText="1"/>
    </xf>
    <xf numFmtId="0" fontId="3" fillId="0" borderId="4" xfId="0" applyFont="1" applyFill="1" applyBorder="1" applyAlignment="1">
      <alignment vertical="top" wrapText="1"/>
    </xf>
    <xf numFmtId="0" fontId="3" fillId="0" borderId="0" xfId="0" applyFont="1" applyBorder="1"/>
    <xf numFmtId="0" fontId="5" fillId="0" borderId="0" xfId="3"/>
    <xf numFmtId="165" fontId="1" fillId="0" borderId="0" xfId="0" applyNumberFormat="1" applyFont="1"/>
    <xf numFmtId="165" fontId="1" fillId="0" borderId="6" xfId="0" applyNumberFormat="1" applyFont="1" applyBorder="1" applyAlignment="1">
      <alignment horizontal="center"/>
    </xf>
    <xf numFmtId="165" fontId="0" fillId="0" borderId="0" xfId="0" applyNumberFormat="1"/>
    <xf numFmtId="165" fontId="0" fillId="0" borderId="0" xfId="1" applyNumberFormat="1" applyFont="1"/>
    <xf numFmtId="165" fontId="0" fillId="0" borderId="6" xfId="0" applyNumberFormat="1" applyBorder="1"/>
    <xf numFmtId="165" fontId="0" fillId="0" borderId="6" xfId="1" applyNumberFormat="1" applyFont="1" applyBorder="1"/>
    <xf numFmtId="39" fontId="1" fillId="0" borderId="0" xfId="0" applyNumberFormat="1" applyFont="1" applyAlignment="1">
      <alignment horizontal="right"/>
    </xf>
    <xf numFmtId="39" fontId="7" fillId="0" borderId="0" xfId="0" applyNumberFormat="1" applyFont="1" applyAlignment="1">
      <alignment horizontal="left" vertical="center"/>
    </xf>
    <xf numFmtId="37" fontId="1" fillId="0" borderId="0" xfId="0" applyNumberFormat="1" applyFont="1"/>
    <xf numFmtId="37" fontId="0" fillId="0" borderId="0" xfId="0" applyNumberFormat="1"/>
    <xf numFmtId="37" fontId="1" fillId="0" borderId="11" xfId="0" applyNumberFormat="1" applyFont="1" applyBorder="1" applyAlignment="1">
      <alignment horizontal="right"/>
    </xf>
    <xf numFmtId="39" fontId="7" fillId="0" borderId="0" xfId="0" applyNumberFormat="1" applyFont="1" applyAlignment="1">
      <alignment horizontal="center"/>
    </xf>
    <xf numFmtId="0" fontId="16" fillId="0" borderId="0" xfId="3" applyFont="1"/>
    <xf numFmtId="0" fontId="5" fillId="0" borderId="0" xfId="3" applyAlignment="1">
      <alignment horizontal="right"/>
    </xf>
    <xf numFmtId="165" fontId="5" fillId="0" borderId="6" xfId="3" applyNumberFormat="1" applyBorder="1"/>
    <xf numFmtId="165" fontId="5" fillId="0" borderId="0" xfId="1" applyNumberFormat="1" applyFont="1"/>
    <xf numFmtId="0" fontId="17" fillId="0" borderId="0" xfId="0" applyFont="1"/>
    <xf numFmtId="0" fontId="1" fillId="0" borderId="0" xfId="0" applyFont="1"/>
    <xf numFmtId="165" fontId="1" fillId="0" borderId="0" xfId="1" applyNumberFormat="1" applyFont="1"/>
    <xf numFmtId="43" fontId="0" fillId="0" borderId="0" xfId="0" applyNumberFormat="1"/>
    <xf numFmtId="165" fontId="1" fillId="0" borderId="8" xfId="1" applyNumberFormat="1" applyFont="1" applyBorder="1"/>
    <xf numFmtId="165" fontId="1" fillId="0" borderId="6" xfId="0" applyNumberFormat="1" applyFont="1" applyBorder="1"/>
    <xf numFmtId="165" fontId="1" fillId="0" borderId="9" xfId="0" applyNumberFormat="1" applyFont="1" applyBorder="1"/>
    <xf numFmtId="165" fontId="1" fillId="0" borderId="10" xfId="0" applyNumberFormat="1" applyFont="1" applyBorder="1"/>
    <xf numFmtId="165" fontId="7" fillId="0" borderId="0" xfId="0" applyNumberFormat="1" applyFont="1"/>
    <xf numFmtId="0" fontId="18" fillId="0" borderId="0" xfId="3" applyFont="1"/>
    <xf numFmtId="43" fontId="0" fillId="0" borderId="0" xfId="1" applyFont="1"/>
    <xf numFmtId="165" fontId="4" fillId="2" borderId="0" xfId="1" applyNumberFormat="1" applyFont="1" applyFill="1"/>
    <xf numFmtId="165" fontId="4" fillId="2" borderId="0" xfId="3" applyNumberFormat="1" applyFont="1" applyFill="1"/>
    <xf numFmtId="0" fontId="3" fillId="0" borderId="12" xfId="0" applyFont="1" applyBorder="1"/>
    <xf numFmtId="0" fontId="15" fillId="0" borderId="0" xfId="0" applyFont="1" applyFill="1"/>
    <xf numFmtId="0" fontId="19" fillId="0" borderId="0" xfId="0" applyFont="1" applyFill="1"/>
    <xf numFmtId="0" fontId="15" fillId="0" borderId="0" xfId="0" applyFont="1" applyFill="1" applyAlignment="1">
      <alignment horizontal="center"/>
    </xf>
    <xf numFmtId="0" fontId="19" fillId="0" borderId="0" xfId="0" applyFont="1" applyFill="1" applyAlignment="1">
      <alignment horizontal="center"/>
    </xf>
    <xf numFmtId="165" fontId="19" fillId="0" borderId="0" xfId="1" applyNumberFormat="1" applyFont="1" applyFill="1"/>
    <xf numFmtId="166" fontId="19" fillId="0" borderId="0" xfId="2" applyNumberFormat="1" applyFont="1" applyFill="1" applyAlignment="1">
      <alignment horizontal="center"/>
    </xf>
    <xf numFmtId="165" fontId="19" fillId="0" borderId="0" xfId="0" applyNumberFormat="1" applyFont="1" applyFill="1"/>
    <xf numFmtId="0" fontId="1" fillId="0" borderId="0" xfId="0" applyFont="1" applyAlignment="1">
      <alignment horizontal="center"/>
    </xf>
    <xf numFmtId="0" fontId="5" fillId="0" borderId="13" xfId="0" applyFont="1" applyBorder="1" applyAlignment="1">
      <alignment vertical="top" wrapText="1"/>
    </xf>
    <xf numFmtId="0" fontId="5" fillId="0" borderId="14" xfId="0" applyFont="1" applyBorder="1" applyAlignment="1">
      <alignment vertical="top" wrapText="1"/>
    </xf>
    <xf numFmtId="0" fontId="5" fillId="0" borderId="0" xfId="0" applyFont="1" applyBorder="1" applyAlignment="1">
      <alignment vertical="top" wrapText="1"/>
    </xf>
    <xf numFmtId="0" fontId="5" fillId="0" borderId="2" xfId="0" applyFont="1" applyBorder="1" applyAlignment="1">
      <alignment vertical="top" wrapText="1"/>
    </xf>
    <xf numFmtId="0" fontId="5" fillId="0" borderId="4" xfId="0" applyFont="1" applyBorder="1" applyAlignment="1">
      <alignment vertical="top" wrapText="1"/>
    </xf>
    <xf numFmtId="0" fontId="5" fillId="0" borderId="5" xfId="0" applyFont="1" applyBorder="1" applyAlignment="1">
      <alignment vertical="top" wrapText="1"/>
    </xf>
  </cellXfs>
  <cellStyles count="5">
    <cellStyle name="Comma" xfId="1" builtinId="3"/>
    <cellStyle name="Comma 10" xfId="4" xr:uid="{14DFEEA7-B6CC-4645-8CC3-FF65CABCDC4E}"/>
    <cellStyle name="Normal" xfId="0" builtinId="0"/>
    <cellStyle name="Normal 11 3" xfId="3" xr:uid="{BA822D12-716F-4B38-9D74-D2F59FE0A8BB}"/>
    <cellStyle name="Percent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16.xml"/><Relationship Id="rId21" Type="http://schemas.openxmlformats.org/officeDocument/2006/relationships/externalLink" Target="externalLinks/externalLink11.xml"/><Relationship Id="rId42" Type="http://schemas.openxmlformats.org/officeDocument/2006/relationships/externalLink" Target="externalLinks/externalLink32.xml"/><Relationship Id="rId47" Type="http://schemas.openxmlformats.org/officeDocument/2006/relationships/externalLink" Target="externalLinks/externalLink37.xml"/><Relationship Id="rId63" Type="http://schemas.openxmlformats.org/officeDocument/2006/relationships/externalLink" Target="externalLinks/externalLink53.xml"/><Relationship Id="rId68" Type="http://schemas.openxmlformats.org/officeDocument/2006/relationships/externalLink" Target="externalLinks/externalLink58.xml"/><Relationship Id="rId84" Type="http://schemas.openxmlformats.org/officeDocument/2006/relationships/externalLink" Target="externalLinks/externalLink74.xml"/><Relationship Id="rId89" Type="http://schemas.openxmlformats.org/officeDocument/2006/relationships/externalLink" Target="externalLinks/externalLink79.xml"/><Relationship Id="rId16" Type="http://schemas.openxmlformats.org/officeDocument/2006/relationships/externalLink" Target="externalLinks/externalLink6.xml"/><Relationship Id="rId11" Type="http://schemas.openxmlformats.org/officeDocument/2006/relationships/externalLink" Target="externalLinks/externalLink1.xml"/><Relationship Id="rId32" Type="http://schemas.openxmlformats.org/officeDocument/2006/relationships/externalLink" Target="externalLinks/externalLink22.xml"/><Relationship Id="rId37" Type="http://schemas.openxmlformats.org/officeDocument/2006/relationships/externalLink" Target="externalLinks/externalLink27.xml"/><Relationship Id="rId53" Type="http://schemas.openxmlformats.org/officeDocument/2006/relationships/externalLink" Target="externalLinks/externalLink43.xml"/><Relationship Id="rId58" Type="http://schemas.openxmlformats.org/officeDocument/2006/relationships/externalLink" Target="externalLinks/externalLink48.xml"/><Relationship Id="rId74" Type="http://schemas.openxmlformats.org/officeDocument/2006/relationships/externalLink" Target="externalLinks/externalLink64.xml"/><Relationship Id="rId79" Type="http://schemas.openxmlformats.org/officeDocument/2006/relationships/externalLink" Target="externalLinks/externalLink69.xml"/><Relationship Id="rId5" Type="http://schemas.openxmlformats.org/officeDocument/2006/relationships/worksheet" Target="worksheets/sheet5.xml"/><Relationship Id="rId90" Type="http://schemas.openxmlformats.org/officeDocument/2006/relationships/externalLink" Target="externalLinks/externalLink80.xml"/><Relationship Id="rId95" Type="http://schemas.openxmlformats.org/officeDocument/2006/relationships/styles" Target="styles.xml"/><Relationship Id="rId22" Type="http://schemas.openxmlformats.org/officeDocument/2006/relationships/externalLink" Target="externalLinks/externalLink12.xml"/><Relationship Id="rId27" Type="http://schemas.openxmlformats.org/officeDocument/2006/relationships/externalLink" Target="externalLinks/externalLink17.xml"/><Relationship Id="rId43" Type="http://schemas.openxmlformats.org/officeDocument/2006/relationships/externalLink" Target="externalLinks/externalLink33.xml"/><Relationship Id="rId48" Type="http://schemas.openxmlformats.org/officeDocument/2006/relationships/externalLink" Target="externalLinks/externalLink38.xml"/><Relationship Id="rId64" Type="http://schemas.openxmlformats.org/officeDocument/2006/relationships/externalLink" Target="externalLinks/externalLink54.xml"/><Relationship Id="rId69" Type="http://schemas.openxmlformats.org/officeDocument/2006/relationships/externalLink" Target="externalLinks/externalLink59.xml"/><Relationship Id="rId80" Type="http://schemas.openxmlformats.org/officeDocument/2006/relationships/externalLink" Target="externalLinks/externalLink70.xml"/><Relationship Id="rId85" Type="http://schemas.openxmlformats.org/officeDocument/2006/relationships/externalLink" Target="externalLinks/externalLink75.xml"/><Relationship Id="rId12" Type="http://schemas.openxmlformats.org/officeDocument/2006/relationships/externalLink" Target="externalLinks/externalLink2.xml"/><Relationship Id="rId17" Type="http://schemas.openxmlformats.org/officeDocument/2006/relationships/externalLink" Target="externalLinks/externalLink7.xml"/><Relationship Id="rId25" Type="http://schemas.openxmlformats.org/officeDocument/2006/relationships/externalLink" Target="externalLinks/externalLink15.xml"/><Relationship Id="rId33" Type="http://schemas.openxmlformats.org/officeDocument/2006/relationships/externalLink" Target="externalLinks/externalLink23.xml"/><Relationship Id="rId38" Type="http://schemas.openxmlformats.org/officeDocument/2006/relationships/externalLink" Target="externalLinks/externalLink28.xml"/><Relationship Id="rId46" Type="http://schemas.openxmlformats.org/officeDocument/2006/relationships/externalLink" Target="externalLinks/externalLink36.xml"/><Relationship Id="rId59" Type="http://schemas.openxmlformats.org/officeDocument/2006/relationships/externalLink" Target="externalLinks/externalLink49.xml"/><Relationship Id="rId67" Type="http://schemas.openxmlformats.org/officeDocument/2006/relationships/externalLink" Target="externalLinks/externalLink57.xml"/><Relationship Id="rId20" Type="http://schemas.openxmlformats.org/officeDocument/2006/relationships/externalLink" Target="externalLinks/externalLink10.xml"/><Relationship Id="rId41" Type="http://schemas.openxmlformats.org/officeDocument/2006/relationships/externalLink" Target="externalLinks/externalLink31.xml"/><Relationship Id="rId54" Type="http://schemas.openxmlformats.org/officeDocument/2006/relationships/externalLink" Target="externalLinks/externalLink44.xml"/><Relationship Id="rId62" Type="http://schemas.openxmlformats.org/officeDocument/2006/relationships/externalLink" Target="externalLinks/externalLink52.xml"/><Relationship Id="rId70" Type="http://schemas.openxmlformats.org/officeDocument/2006/relationships/externalLink" Target="externalLinks/externalLink60.xml"/><Relationship Id="rId75" Type="http://schemas.openxmlformats.org/officeDocument/2006/relationships/externalLink" Target="externalLinks/externalLink65.xml"/><Relationship Id="rId83" Type="http://schemas.openxmlformats.org/officeDocument/2006/relationships/externalLink" Target="externalLinks/externalLink73.xml"/><Relationship Id="rId88" Type="http://schemas.openxmlformats.org/officeDocument/2006/relationships/externalLink" Target="externalLinks/externalLink78.xml"/><Relationship Id="rId91" Type="http://schemas.openxmlformats.org/officeDocument/2006/relationships/externalLink" Target="externalLinks/externalLink81.xml"/><Relationship Id="rId9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externalLink" Target="externalLinks/externalLink5.xml"/><Relationship Id="rId23" Type="http://schemas.openxmlformats.org/officeDocument/2006/relationships/externalLink" Target="externalLinks/externalLink13.xml"/><Relationship Id="rId28" Type="http://schemas.openxmlformats.org/officeDocument/2006/relationships/externalLink" Target="externalLinks/externalLink18.xml"/><Relationship Id="rId36" Type="http://schemas.openxmlformats.org/officeDocument/2006/relationships/externalLink" Target="externalLinks/externalLink26.xml"/><Relationship Id="rId49" Type="http://schemas.openxmlformats.org/officeDocument/2006/relationships/externalLink" Target="externalLinks/externalLink39.xml"/><Relationship Id="rId57" Type="http://schemas.openxmlformats.org/officeDocument/2006/relationships/externalLink" Target="externalLinks/externalLink47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21.xml"/><Relationship Id="rId44" Type="http://schemas.openxmlformats.org/officeDocument/2006/relationships/externalLink" Target="externalLinks/externalLink34.xml"/><Relationship Id="rId52" Type="http://schemas.openxmlformats.org/officeDocument/2006/relationships/externalLink" Target="externalLinks/externalLink42.xml"/><Relationship Id="rId60" Type="http://schemas.openxmlformats.org/officeDocument/2006/relationships/externalLink" Target="externalLinks/externalLink50.xml"/><Relationship Id="rId65" Type="http://schemas.openxmlformats.org/officeDocument/2006/relationships/externalLink" Target="externalLinks/externalLink55.xml"/><Relationship Id="rId73" Type="http://schemas.openxmlformats.org/officeDocument/2006/relationships/externalLink" Target="externalLinks/externalLink63.xml"/><Relationship Id="rId78" Type="http://schemas.openxmlformats.org/officeDocument/2006/relationships/externalLink" Target="externalLinks/externalLink68.xml"/><Relationship Id="rId81" Type="http://schemas.openxmlformats.org/officeDocument/2006/relationships/externalLink" Target="externalLinks/externalLink71.xml"/><Relationship Id="rId86" Type="http://schemas.openxmlformats.org/officeDocument/2006/relationships/externalLink" Target="externalLinks/externalLink76.xml"/><Relationship Id="rId94" Type="http://schemas.openxmlformats.org/officeDocument/2006/relationships/theme" Target="theme/theme1.xml"/><Relationship Id="rId99" Type="http://schemas.openxmlformats.org/officeDocument/2006/relationships/customXml" Target="../customXml/item2.xml"/><Relationship Id="rId101" Type="http://schemas.openxmlformats.org/officeDocument/2006/relationships/customXml" Target="../customXml/item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externalLink" Target="externalLinks/externalLink3.xml"/><Relationship Id="rId18" Type="http://schemas.openxmlformats.org/officeDocument/2006/relationships/externalLink" Target="externalLinks/externalLink8.xml"/><Relationship Id="rId39" Type="http://schemas.openxmlformats.org/officeDocument/2006/relationships/externalLink" Target="externalLinks/externalLink29.xml"/><Relationship Id="rId34" Type="http://schemas.openxmlformats.org/officeDocument/2006/relationships/externalLink" Target="externalLinks/externalLink24.xml"/><Relationship Id="rId50" Type="http://schemas.openxmlformats.org/officeDocument/2006/relationships/externalLink" Target="externalLinks/externalLink40.xml"/><Relationship Id="rId55" Type="http://schemas.openxmlformats.org/officeDocument/2006/relationships/externalLink" Target="externalLinks/externalLink45.xml"/><Relationship Id="rId76" Type="http://schemas.openxmlformats.org/officeDocument/2006/relationships/externalLink" Target="externalLinks/externalLink66.xml"/><Relationship Id="rId97" Type="http://schemas.openxmlformats.org/officeDocument/2006/relationships/calcChain" Target="calcChain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61.xml"/><Relationship Id="rId92" Type="http://schemas.openxmlformats.org/officeDocument/2006/relationships/externalLink" Target="externalLinks/externalLink82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19.xml"/><Relationship Id="rId24" Type="http://schemas.openxmlformats.org/officeDocument/2006/relationships/externalLink" Target="externalLinks/externalLink14.xml"/><Relationship Id="rId40" Type="http://schemas.openxmlformats.org/officeDocument/2006/relationships/externalLink" Target="externalLinks/externalLink30.xml"/><Relationship Id="rId45" Type="http://schemas.openxmlformats.org/officeDocument/2006/relationships/externalLink" Target="externalLinks/externalLink35.xml"/><Relationship Id="rId66" Type="http://schemas.openxmlformats.org/officeDocument/2006/relationships/externalLink" Target="externalLinks/externalLink56.xml"/><Relationship Id="rId87" Type="http://schemas.openxmlformats.org/officeDocument/2006/relationships/externalLink" Target="externalLinks/externalLink77.xml"/><Relationship Id="rId61" Type="http://schemas.openxmlformats.org/officeDocument/2006/relationships/externalLink" Target="externalLinks/externalLink51.xml"/><Relationship Id="rId82" Type="http://schemas.openxmlformats.org/officeDocument/2006/relationships/externalLink" Target="externalLinks/externalLink72.xml"/><Relationship Id="rId19" Type="http://schemas.openxmlformats.org/officeDocument/2006/relationships/externalLink" Target="externalLinks/externalLink9.xml"/><Relationship Id="rId14" Type="http://schemas.openxmlformats.org/officeDocument/2006/relationships/externalLink" Target="externalLinks/externalLink4.xml"/><Relationship Id="rId30" Type="http://schemas.openxmlformats.org/officeDocument/2006/relationships/externalLink" Target="externalLinks/externalLink20.xml"/><Relationship Id="rId35" Type="http://schemas.openxmlformats.org/officeDocument/2006/relationships/externalLink" Target="externalLinks/externalLink25.xml"/><Relationship Id="rId56" Type="http://schemas.openxmlformats.org/officeDocument/2006/relationships/externalLink" Target="externalLinks/externalLink46.xml"/><Relationship Id="rId77" Type="http://schemas.openxmlformats.org/officeDocument/2006/relationships/externalLink" Target="externalLinks/externalLink67.xml"/><Relationship Id="rId100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41.xml"/><Relationship Id="rId72" Type="http://schemas.openxmlformats.org/officeDocument/2006/relationships/externalLink" Target="externalLinks/externalLink62.xml"/><Relationship Id="rId93" Type="http://schemas.openxmlformats.org/officeDocument/2006/relationships/externalLink" Target="externalLinks/externalLink83.xml"/><Relationship Id="rId98" Type="http://schemas.openxmlformats.org/officeDocument/2006/relationships/customXml" Target="../customXml/item1.xml"/><Relationship Id="rId3" Type="http://schemas.openxmlformats.org/officeDocument/2006/relationships/worksheet" Target="worksheets/sheet3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9526</xdr:colOff>
      <xdr:row>27</xdr:row>
      <xdr:rowOff>9525</xdr:rowOff>
    </xdr:from>
    <xdr:to>
      <xdr:col>10</xdr:col>
      <xdr:colOff>561976</xdr:colOff>
      <xdr:row>39</xdr:row>
      <xdr:rowOff>28244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41AEC1A6-9CBA-4F5B-B5B4-60650964AF9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43850"/>
        <a:stretch/>
      </xdr:blipFill>
      <xdr:spPr>
        <a:xfrm>
          <a:off x="3829051" y="4962525"/>
          <a:ext cx="3886200" cy="196181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</xdr:row>
      <xdr:rowOff>19050</xdr:rowOff>
    </xdr:from>
    <xdr:to>
      <xdr:col>4</xdr:col>
      <xdr:colOff>23606</xdr:colOff>
      <xdr:row>38</xdr:row>
      <xdr:rowOff>152402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C9DC12A9-D7B4-4294-B86B-8634A205A55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t="44180"/>
        <a:stretch/>
      </xdr:blipFill>
      <xdr:spPr>
        <a:xfrm>
          <a:off x="0" y="4972050"/>
          <a:ext cx="3843131" cy="1914526"/>
        </a:xfrm>
        <a:prstGeom prst="rect">
          <a:avLst/>
        </a:prstGeom>
      </xdr:spPr>
    </xdr:pic>
    <xdr:clientData/>
  </xdr:twoCellAnchor>
  <xdr:twoCellAnchor>
    <xdr:from>
      <xdr:col>0</xdr:col>
      <xdr:colOff>28574</xdr:colOff>
      <xdr:row>33</xdr:row>
      <xdr:rowOff>123825</xdr:rowOff>
    </xdr:from>
    <xdr:to>
      <xdr:col>3</xdr:col>
      <xdr:colOff>1209675</xdr:colOff>
      <xdr:row>38</xdr:row>
      <xdr:rowOff>152400</xdr:rowOff>
    </xdr:to>
    <xdr:sp macro="" textlink="">
      <xdr:nvSpPr>
        <xdr:cNvPr id="13" name="Rectangle 12">
          <a:extLst>
            <a:ext uri="{FF2B5EF4-FFF2-40B4-BE49-F238E27FC236}">
              <a16:creationId xmlns:a16="http://schemas.microsoft.com/office/drawing/2014/main" id="{07B702C5-9ADD-433A-A556-82EFB1020E58}"/>
            </a:ext>
          </a:extLst>
        </xdr:cNvPr>
        <xdr:cNvSpPr/>
      </xdr:nvSpPr>
      <xdr:spPr>
        <a:xfrm>
          <a:off x="28574" y="5305425"/>
          <a:ext cx="3781426" cy="838200"/>
        </a:xfrm>
        <a:prstGeom prst="rect">
          <a:avLst/>
        </a:prstGeom>
        <a:noFill/>
        <a:ln w="190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0</xdr:colOff>
      <xdr:row>28</xdr:row>
      <xdr:rowOff>0</xdr:rowOff>
    </xdr:from>
    <xdr:to>
      <xdr:col>10</xdr:col>
      <xdr:colOff>559593</xdr:colOff>
      <xdr:row>33</xdr:row>
      <xdr:rowOff>152400</xdr:rowOff>
    </xdr:to>
    <xdr:sp macro="" textlink="">
      <xdr:nvSpPr>
        <xdr:cNvPr id="11" name="Rectangle 10">
          <a:extLst>
            <a:ext uri="{FF2B5EF4-FFF2-40B4-BE49-F238E27FC236}">
              <a16:creationId xmlns:a16="http://schemas.microsoft.com/office/drawing/2014/main" id="{AC054D00-9653-40F8-802F-61E49BDEB77A}"/>
            </a:ext>
          </a:extLst>
        </xdr:cNvPr>
        <xdr:cNvSpPr/>
      </xdr:nvSpPr>
      <xdr:spPr>
        <a:xfrm>
          <a:off x="3819525" y="4371975"/>
          <a:ext cx="3893343" cy="962025"/>
        </a:xfrm>
        <a:prstGeom prst="rect">
          <a:avLst/>
        </a:prstGeom>
        <a:noFill/>
        <a:ln w="190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19050</xdr:colOff>
      <xdr:row>27</xdr:row>
      <xdr:rowOff>19049</xdr:rowOff>
    </xdr:from>
    <xdr:to>
      <xdr:col>10</xdr:col>
      <xdr:colOff>563743</xdr:colOff>
      <xdr:row>39</xdr:row>
      <xdr:rowOff>19050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9CB0A5DF-1A8B-4247-8611-F46236A8BFA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44087"/>
        <a:stretch/>
      </xdr:blipFill>
      <xdr:spPr>
        <a:xfrm>
          <a:off x="3838575" y="4972049"/>
          <a:ext cx="3878443" cy="194310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</xdr:row>
      <xdr:rowOff>28574</xdr:rowOff>
    </xdr:from>
    <xdr:to>
      <xdr:col>4</xdr:col>
      <xdr:colOff>17596</xdr:colOff>
      <xdr:row>39</xdr:row>
      <xdr:rowOff>19049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BB219FD3-6AAD-4954-A728-EF064242260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t="43757" r="14"/>
        <a:stretch/>
      </xdr:blipFill>
      <xdr:spPr>
        <a:xfrm>
          <a:off x="0" y="4981574"/>
          <a:ext cx="3837121" cy="1933575"/>
        </a:xfrm>
        <a:prstGeom prst="rect">
          <a:avLst/>
        </a:prstGeom>
      </xdr:spPr>
    </xdr:pic>
    <xdr:clientData/>
  </xdr:twoCellAnchor>
  <xdr:twoCellAnchor>
    <xdr:from>
      <xdr:col>0</xdr:col>
      <xdr:colOff>28574</xdr:colOff>
      <xdr:row>33</xdr:row>
      <xdr:rowOff>161924</xdr:rowOff>
    </xdr:from>
    <xdr:to>
      <xdr:col>3</xdr:col>
      <xdr:colOff>1209675</xdr:colOff>
      <xdr:row>38</xdr:row>
      <xdr:rowOff>161924</xdr:rowOff>
    </xdr:to>
    <xdr:sp macro="" textlink="">
      <xdr:nvSpPr>
        <xdr:cNvPr id="9" name="Rectangle 8">
          <a:extLst>
            <a:ext uri="{FF2B5EF4-FFF2-40B4-BE49-F238E27FC236}">
              <a16:creationId xmlns:a16="http://schemas.microsoft.com/office/drawing/2014/main" id="{33F3D20F-FB61-4117-96CA-F855D8EEE2BE}"/>
            </a:ext>
          </a:extLst>
        </xdr:cNvPr>
        <xdr:cNvSpPr/>
      </xdr:nvSpPr>
      <xdr:spPr>
        <a:xfrm>
          <a:off x="28574" y="5343524"/>
          <a:ext cx="3781426" cy="809625"/>
        </a:xfrm>
        <a:prstGeom prst="rect">
          <a:avLst/>
        </a:prstGeom>
        <a:noFill/>
        <a:ln w="190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0</xdr:colOff>
      <xdr:row>28</xdr:row>
      <xdr:rowOff>0</xdr:rowOff>
    </xdr:from>
    <xdr:to>
      <xdr:col>10</xdr:col>
      <xdr:colOff>559593</xdr:colOff>
      <xdr:row>33</xdr:row>
      <xdr:rowOff>152401</xdr:rowOff>
    </xdr:to>
    <xdr:sp macro="" textlink="">
      <xdr:nvSpPr>
        <xdr:cNvPr id="7" name="Rectangle 6">
          <a:extLst>
            <a:ext uri="{FF2B5EF4-FFF2-40B4-BE49-F238E27FC236}">
              <a16:creationId xmlns:a16="http://schemas.microsoft.com/office/drawing/2014/main" id="{4259CD9F-B067-48E3-995B-B5E249EFE7C0}"/>
            </a:ext>
          </a:extLst>
        </xdr:cNvPr>
        <xdr:cNvSpPr/>
      </xdr:nvSpPr>
      <xdr:spPr>
        <a:xfrm>
          <a:off x="3819525" y="4371975"/>
          <a:ext cx="3893343" cy="962026"/>
        </a:xfrm>
        <a:prstGeom prst="rect">
          <a:avLst/>
        </a:prstGeom>
        <a:noFill/>
        <a:ln w="190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19050</xdr:colOff>
      <xdr:row>27</xdr:row>
      <xdr:rowOff>19049</xdr:rowOff>
    </xdr:from>
    <xdr:to>
      <xdr:col>10</xdr:col>
      <xdr:colOff>590550</xdr:colOff>
      <xdr:row>39</xdr:row>
      <xdr:rowOff>39904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CA64826-11B8-4385-8802-D46A0953BEF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43850"/>
        <a:stretch/>
      </xdr:blipFill>
      <xdr:spPr>
        <a:xfrm>
          <a:off x="3838575" y="4229099"/>
          <a:ext cx="3905250" cy="196395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</xdr:row>
      <xdr:rowOff>19050</xdr:rowOff>
    </xdr:from>
    <xdr:to>
      <xdr:col>4</xdr:col>
      <xdr:colOff>28575</xdr:colOff>
      <xdr:row>39</xdr:row>
      <xdr:rowOff>50076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C97F71C3-08AB-4781-ABF1-DCE43ED3C63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t="44509"/>
        <a:stretch/>
      </xdr:blipFill>
      <xdr:spPr>
        <a:xfrm>
          <a:off x="0" y="4229100"/>
          <a:ext cx="3848100" cy="1974126"/>
        </a:xfrm>
        <a:prstGeom prst="rect">
          <a:avLst/>
        </a:prstGeom>
      </xdr:spPr>
    </xdr:pic>
    <xdr:clientData/>
  </xdr:twoCellAnchor>
  <xdr:twoCellAnchor>
    <xdr:from>
      <xdr:col>0</xdr:col>
      <xdr:colOff>28574</xdr:colOff>
      <xdr:row>33</xdr:row>
      <xdr:rowOff>161924</xdr:rowOff>
    </xdr:from>
    <xdr:to>
      <xdr:col>3</xdr:col>
      <xdr:colOff>1209675</xdr:colOff>
      <xdr:row>39</xdr:row>
      <xdr:rowOff>57150</xdr:rowOff>
    </xdr:to>
    <xdr:sp macro="" textlink="">
      <xdr:nvSpPr>
        <xdr:cNvPr id="5" name="Rectangle 4">
          <a:extLst>
            <a:ext uri="{FF2B5EF4-FFF2-40B4-BE49-F238E27FC236}">
              <a16:creationId xmlns:a16="http://schemas.microsoft.com/office/drawing/2014/main" id="{89E4CCC7-FA34-41B6-87D0-2D4E97627219}"/>
            </a:ext>
          </a:extLst>
        </xdr:cNvPr>
        <xdr:cNvSpPr/>
      </xdr:nvSpPr>
      <xdr:spPr>
        <a:xfrm>
          <a:off x="28574" y="5343524"/>
          <a:ext cx="3781426" cy="866776"/>
        </a:xfrm>
        <a:prstGeom prst="rect">
          <a:avLst/>
        </a:prstGeom>
        <a:noFill/>
        <a:ln w="190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19050</xdr:colOff>
      <xdr:row>28</xdr:row>
      <xdr:rowOff>0</xdr:rowOff>
    </xdr:from>
    <xdr:to>
      <xdr:col>10</xdr:col>
      <xdr:colOff>578643</xdr:colOff>
      <xdr:row>34</xdr:row>
      <xdr:rowOff>0</xdr:rowOff>
    </xdr:to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75ED1F2B-B46C-452A-B528-3539E4C4E593}"/>
            </a:ext>
          </a:extLst>
        </xdr:cNvPr>
        <xdr:cNvSpPr/>
      </xdr:nvSpPr>
      <xdr:spPr>
        <a:xfrm>
          <a:off x="3838575" y="4371975"/>
          <a:ext cx="3893343" cy="971550"/>
        </a:xfrm>
        <a:prstGeom prst="rect">
          <a:avLst/>
        </a:prstGeom>
        <a:noFill/>
        <a:ln w="190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11906</xdr:colOff>
      <xdr:row>27</xdr:row>
      <xdr:rowOff>16670</xdr:rowOff>
    </xdr:from>
    <xdr:to>
      <xdr:col>4</xdr:col>
      <xdr:colOff>0</xdr:colOff>
      <xdr:row>37</xdr:row>
      <xdr:rowOff>29976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976F788-5FAA-469E-944F-C1888401BD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906" y="5160170"/>
          <a:ext cx="3798094" cy="1918306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10</xdr:col>
      <xdr:colOff>559594</xdr:colOff>
      <xdr:row>37</xdr:row>
      <xdr:rowOff>57675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81CFAAA-D2C7-4B30-A7C4-18B41791FA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924300" y="4953000"/>
          <a:ext cx="3895725" cy="1962675"/>
        </a:xfrm>
        <a:prstGeom prst="rect">
          <a:avLst/>
        </a:prstGeom>
      </xdr:spPr>
    </xdr:pic>
    <xdr:clientData/>
  </xdr:twoCellAnchor>
  <xdr:twoCellAnchor>
    <xdr:from>
      <xdr:col>0</xdr:col>
      <xdr:colOff>23812</xdr:colOff>
      <xdr:row>32</xdr:row>
      <xdr:rowOff>166687</xdr:rowOff>
    </xdr:from>
    <xdr:to>
      <xdr:col>3</xdr:col>
      <xdr:colOff>1209675</xdr:colOff>
      <xdr:row>37</xdr:row>
      <xdr:rowOff>42862</xdr:rowOff>
    </xdr:to>
    <xdr:sp macro="" textlink="">
      <xdr:nvSpPr>
        <xdr:cNvPr id="4" name="Rectangle 3">
          <a:extLst>
            <a:ext uri="{FF2B5EF4-FFF2-40B4-BE49-F238E27FC236}">
              <a16:creationId xmlns:a16="http://schemas.microsoft.com/office/drawing/2014/main" id="{A6849342-9368-9DC9-4CF0-7B491C4126E6}"/>
            </a:ext>
          </a:extLst>
        </xdr:cNvPr>
        <xdr:cNvSpPr/>
      </xdr:nvSpPr>
      <xdr:spPr>
        <a:xfrm>
          <a:off x="23812" y="6262687"/>
          <a:ext cx="3781426" cy="828675"/>
        </a:xfrm>
        <a:prstGeom prst="rect">
          <a:avLst/>
        </a:prstGeom>
        <a:noFill/>
        <a:ln w="190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FF0000"/>
              </a:solidFill>
            </a:ln>
            <a:noFill/>
          </a:endParaRPr>
        </a:p>
      </xdr:txBody>
    </xdr:sp>
    <xdr:clientData/>
  </xdr:twoCellAnchor>
  <xdr:twoCellAnchor>
    <xdr:from>
      <xdr:col>4</xdr:col>
      <xdr:colOff>4762</xdr:colOff>
      <xdr:row>28</xdr:row>
      <xdr:rowOff>66675</xdr:rowOff>
    </xdr:from>
    <xdr:to>
      <xdr:col>10</xdr:col>
      <xdr:colOff>583406</xdr:colOff>
      <xdr:row>32</xdr:row>
      <xdr:rowOff>171450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287B2227-54EA-4585-A88C-A4C607E4CB57}"/>
            </a:ext>
          </a:extLst>
        </xdr:cNvPr>
        <xdr:cNvSpPr/>
      </xdr:nvSpPr>
      <xdr:spPr>
        <a:xfrm>
          <a:off x="3814762" y="5400675"/>
          <a:ext cx="3900488" cy="866775"/>
        </a:xfrm>
        <a:prstGeom prst="rect">
          <a:avLst/>
        </a:prstGeom>
        <a:noFill/>
        <a:ln w="190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FF0000"/>
              </a:solidFill>
            </a:ln>
            <a:noFill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acifiCorp.us\MFechner\Files\FILES\AMORT\ACCT99225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Fechner\Files\FILES\AMORT\ACCT99225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OUTLOOK\12&amp;0_COU\96ACTUAL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Fechner\Files\FILES\BONDS\INTPAY99x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natct.internal.towerswatson.com/clients/606047/PacifiCorpRET2017Actuarial/Documents/Valuations/Disclosure%20and%20Cost/PRW/PRW%20Preliminary%202017%20Cost%20Center%20Allocations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BCC.BRUBAKER\Local%20Settings\Temporary%20Internet%20Files\Content.Outlook\7DP69NLO\Copy%20of%20219981_1_Settlement%20NPC_BCC_12CP.xlsm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Wyoming%20GRC%20FTY%2012-2010%20(2009%20GRC)\COS\WY%20COS%20FTY%20Dec%202010_0826HYBRID.xlsm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WA%203-2006%20GRC\COS\Wash%20Mar%202006-09-7-2006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REGULATN\COS\Wyoming%20FY%202005\COS\COS%20Sep%202006\Wyoming%20Combined%20Sept%202006%20MSP-UCAM%20and%20AFOR-09-22-05%20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p74933\Local%20Settings\Temporary%20Internet%20Files\OLK9E\COS%20ID%20GRC%2012-06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lcfil01\DATA\SLREG1\ARCHIVE\1999\Semi%20Dec%201999\Models%20(Ram%20&amp;%20Jam)\Copy%20of%20Models%20as%20Filed\Utah%20RAM%20Dec%201999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ASES\Wyoming98\EAST97%20B.xlw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tah%20Docket%2012-035-xx%20(GRC%202012)\Filed%20(direct)\Testimony%20and%20Exhibits\Exhibit%20RMP__(CCP-3)\Tabs%202,%204%20&amp;%205\COS%20UT%20May%202013.xlsm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lcshrn102\SHR02\PD\SLREG1\ARCHIVE\2006\0306%20SEMI\Tab%20%238%20-%20Rate%20Base\Major%20Plant%20Additions\Major%20Plant%20Addition%20Adjustment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oups\SLREG1\ARCHIVE\2005\Wyoming%20GRC\SEPT%202006\Models\JAM%20-%20WY%20Sep%202006%20GRC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oups\SLREG1\ARCHIVE\2004\Balanced%20Scorecard\2005%20Comparisons\ROE%20-%20Q3\Bus%20U%20Comparisons\2005%20Run%20R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TT\FORECAST\PE_Financial%20Forecast_2008_GRID%20Data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P3458\2021\99%20Special%20Projects\Remeasurement\10333_PacifiCorp_July%2031%202021%20Remeasurement%20v03.xlsx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011%20IRP\5-SO\Reports\SO%20Portfolios\I11C03_5%20-%20Summary%20Output.xlsm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TT\FORECAST\Wyoming%20PCAM%20-%2010%20year%20Deferral%20-%20Calculation%20(Settlement%20Revision)_051508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DOWS\TEMP\Attachment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TRATMKT\Dsmmkt\Arnold\Amortization%20Schedules\WZAMT2000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ANACC\0304mgta\Forecast\09_December\Forecast%20schedules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hared\Trading\Structuring%20&amp;%20Pricing\Models\NatGasCurve\Gas%20Forward%20Price%20Curve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ACA\PwrStat\Penny\LARGEQUALIFIED\Qf99\Hdiv99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Shared\Trading\Structuring%20&amp;%20Pricing\Models\NatGasCurve\Gas%20Forward%20Price%20Curve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T%2011-035-200%20(GRC%20May2013)\Sent%20out\Sent%20out%202012%2008%2020%20(Monthly%20Allocation)\UTGRC12_Utah%20Base%20NPC%20Report%20(Settlement)%20CONF_Sent%20Out%202012%2008%2020.xlsm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ACCTNG\RegulatoryAcctg-Rptg\REGULATORY%20ACCOUNTING\Depreciation%20Study\2012\State%20Filings%20-%20Stipulations\Approved\Pacificorp%202013%20Depr%20Schedules%20-%20Final%20Settlement%20August%2021%202013.xlsx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Joanne\SAP\RC_CCvlookup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wc\44453\RET\2011\FAS87\Disclosure\Final\12-31-2011%20Disclosure%20-%20Qualified%20Pension%20-%20Final_EOY%20asset%20fix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p17149\Local%20Settings\Temporary%20Internet%20Files\OLK7\WA%20SBC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ACCTNG\Benefits\Pension%20&amp;%20Post%20Retirement\Pension%20Disclosure%202021\7-31-21%20Remeasurement\Retiree%20data%207-31-21%20received%208-4-21.xlsx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John%20Apperson\Presentations\Hedge%20presentation%20data%20v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tt\FORECAST\BaseEFOR_102207%20(Revised%20OEA%20&amp;%20Outage%20Schedule)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acifiCorp.us\MFechner\Files\FILES\AMORT\ACCT991891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lcOsiW01\Outage_Schedules$\CY2006%20OH%20Schedule%20R5%2018Oct06%20Draft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P3458\2021\99%20Special%20Projects\Remeasurement\20210817_July%2031%20Remeasurement_workfile_v08.xlsx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cfil01c\DATA1\2006%20IRP%20Update\2-Position-L&amp;R\CM_P28_CEM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wc\minneapolis\Clients\66120\2002\pen\ss\FAS%2087\2002%20Expense\March%202002\Change%205%20-%20South%20Actual%20Elections%20-%20Starting%20Point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tt\FORECAST\Forecasts2008\PE_Financial%20Forecast_2008_Values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p36775\AppData\Local\Microsoft\Windows\Temporary%20Internet%20Files\Content.Outlook\ORNP2TC4\PacifiCorp%209.2015%20Paid%20Claims%20Report%20(Template).xlsx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tah%20Docket%2011-035-200%20(GRC%202012)\Filed\Rebuttal\Testimony%20and%20Exhibits\Paice\Workpapers\COS%20UT%20May%202013%20-%20Rebuttal.xlsm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ASES\Wyoming98\East%20West%20Rate%20Migration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REGULATN\COS\Wyoming%20FY%202005\COS\COS%20Sep%202006\Wyoming%20Combined%20Sept%202006%20MSP-UCAM%20and%20AFOR-09-12-05-JAM%20update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DX2\GROUPS\MFechner\Files\FILES\AMORT\ACCT99225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LREG1\ARCHIVE\2000\Oregon%20SB1149\CA%20Removed\1999%20RFM%20(CA%20and%20Centralia%20Removed)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Large%20Qf's\Qf01\Middlefork2001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acificorp.us\DFS\2018\ROO%20-%20JUNE%202018\8%20-%20Rate%20Base\Regulatory%20Assets%20Adj\BW%20Report\JARS%20-%2013%20Mo%20Average%20Master_REGA.xlsm%20(11-08-49).xlsm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DOWS\TEMP\RECOV01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ystemSegCosts\03\Washington\MC_Washington_2003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p15017\Local%20Settings\Temporary%20Internet%20Files\OLK7D\Adjustment%20Mechanisms%20-%20Calculations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Wyoming%20GRC%20FTY%2012-2009%20(2008%20GRC)\Rebuttal\WY%20COS%20FTY%20June%202009%20Rebuttal%20Filing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p74618\Local%20Settings\Temporary%20Internet%20Files\Content.Outlook\0APVEUJB\COS%20UT%20June%202015%20_NS%20Current.xlsm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Idaho%202006%20GRC\JAM\JAM%20-%20ID%20Dec%2006%20GRC%203-21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REGULATN\COS\Wyoming%20FY%202005\COS\COS%20Sep%202006\Wyoming%20Combined%20Sept%202006%20MSP-UCAM%20and%20AFOR-09-09-05-JAM%20update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PA&amp;D\DSMRecov\2001\RECOV01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WTT\FORECAST\10Year\2008Version\PE_Financial%20Forecast_10Year_V1e_20080908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pw\DOCUME~1\p23042\LOCALS~1\Temp\xSAPtemp2385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Combined\WYCombined%2098%20COS%20OCT20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acifiCorp.us\dfs\WorkFY2006Var\Var2006\WorkFY2004Var\Qtr1\DownloadWF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PA&amp;D\CASES\Wy0901\Integration%20plans\Rate%20design%20options\Wyo%202001%20COS%20Summary%20-%201st%20Draft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Embedded%20Study\COS_WyoComb%20Sep-2001-%20(facilities)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y%20Documents\COS%20Idaho%20Mar%202003%20NTG%20(1-29-04)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acifiCorp.us\dfs\Z-OTHER\Camp%20Hill%20Working%20Folder\Pacificorp\2014\Schedules\Version%204\Pacificorp%202014%20Depr%20Schedules%20-%20Version%204%20-%20GF.xlsx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PA&amp;D\CASES\Wy0902\EAST%20Blocking%20902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p12715\Local%20Settings\Temporary%20Internet%20Files\Content.Outlook\TB39ULBW\Adjustments\RECOV09%20DSM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QP3\ClientFiles\ExcelWKS\MidAmericanFlexPlan%201-30-04%20NNG%20APBO%20fixed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acificorp.us\DFS\Financial%20Analysis\Projects\Mark\Wind\2018\2018%2003%20Filing\Linked%20Repower%20Case%202018.01.30%20Steward\Repower%20Case%20LJ.xlsm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microsoft.com/office/2006/relationships/xlExternalLinkPath/xlPathMissing" Target="Proj%20Attrib%20List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acifiCorp.us\dfs\Tax\Pacificorp%20Tax\Regulation\Rate%20Cases\Washington\WA%20GRC%202024-2025\1%20-%20Original%20Filing\Tab%206%20-%20Depreciation%20&amp;%20Amort\Decommissioning%20&amp;%20Other%20Closure%20Costs%20WA%20GRC.xlsx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Wyoming%20GRC%20FTY%2012-2009%20(2008%20GRC)\COS\WY%20COS%20FTY%20Dec%202009%20Draft%2006-17-08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acifiCorp.us\dfs\Z-OTHER\Camp%20Hill%20Working%20Folder\Pacificorp\2014\Schedules\Version%204\Pacificorp%202016%20Depr%20Schedules%20-%20Version%204%20-%20GF.xlsx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lcshrn102\SHR02\PD\SLREG1\ARCHIVE\2006\SEMI%20Mar%202006\Tab%20%234%20-%20O&amp;M\Affiliate%20Management%20Fee%20Commitment\MGMT%20FEE%20ACTUALS%20FY%202001%20thru%202006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p09653\My%20Documents\Oregon%20Rate%20Case\SB%201149\Rebuttal\MC%20OR%202001%20Rebuttal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SHR02\Documents%20and%20Settings\p04092.000\Local%20Settings\Temporary%20Internet%20Files\OLK1AC\RECOV04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p09160\Local%20Settings\Temporary%20Internet%20Files\OLK2A\Wyoming%20Sept03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PA&amp;D\CASES\Oregon%2099\Portfolio\TOU%20Tariff%20Rates%209-10-01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p70596\Local%20Settings\Temporary%20Internet%20Files\OLK3B\ORA%20Workpapers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305A\Book4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ec\2004_05\Actuals\09_December%2004\PPW%20CEC_Board\CEC%20Meeting\02_03_Financial%20Results%20vs%20Budget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M\CPRITFin\009_2004%20Plan\012_Mar04\Results%20Mar04\CBS%20Financial%20Mar04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acifiCorp.us\ACCTNG\GENERAL\JAN%20LEWIS\DSM\DSM%20-%20OR\SBC2001%20updated%20July%202003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Finance\SCCLP\2005\Quarterly%20Reporting\1Q%2005\Consolidating%20Financials%2003%2031%202005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"/>
    </sheetNames>
    <sheetDataSet>
      <sheetData sheetId="0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"/>
      <sheetName val="Sheet1"/>
    </sheetNames>
    <sheetDataSet>
      <sheetData sheetId="0"/>
      <sheetData sheetId="1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0"/>
      <sheetName val="Title"/>
      <sheetName val="Contents"/>
      <sheetName val="DE Income"/>
      <sheetName val="EPS"/>
      <sheetName val="Revenues"/>
      <sheetName val="Sales"/>
      <sheetName val="Table"/>
      <sheetName val="1&amp;2"/>
      <sheetName val="3"/>
      <sheetName val="4"/>
      <sheetName val="5"/>
      <sheetName val="6"/>
      <sheetName val="7"/>
      <sheetName val="8"/>
      <sheetName val="9"/>
      <sheetName val="Construct Expen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</sheetNames>
    <sheetDataSet>
      <sheetData sheetId="0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GroupAllocation"/>
      <sheetName val="2017"/>
      <sheetName val="2017 - new"/>
      <sheetName val="RawData"/>
      <sheetName val="Active Sick Leave"/>
      <sheetName val="Liab Calcs"/>
      <sheetName val="APBO"/>
      <sheetName val="SC"/>
      <sheetName val="CostCenterAllocations"/>
      <sheetName val="Results"/>
      <sheetName val="Values Only"/>
      <sheetName val="Cod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424">
          <cell r="B424">
            <v>6625480</v>
          </cell>
          <cell r="C424">
            <v>8898712.8966441136</v>
          </cell>
          <cell r="D424">
            <v>13398433</v>
          </cell>
          <cell r="E424">
            <v>295949</v>
          </cell>
          <cell r="F424">
            <v>47471072.364803106</v>
          </cell>
          <cell r="G424">
            <v>9</v>
          </cell>
          <cell r="H424">
            <v>10706095.2434939</v>
          </cell>
        </row>
      </sheetData>
      <sheetData sheetId="8">
        <row r="424">
          <cell r="B424">
            <v>186077.90000000002</v>
          </cell>
          <cell r="C424">
            <v>173937.70000000007</v>
          </cell>
          <cell r="D424">
            <v>239553.20000000007</v>
          </cell>
          <cell r="E424">
            <v>10367.5</v>
          </cell>
          <cell r="F424">
            <v>466203.20000000007</v>
          </cell>
          <cell r="G424">
            <v>260699.50000000003</v>
          </cell>
          <cell r="H424">
            <v>866864.89999999874</v>
          </cell>
        </row>
      </sheetData>
      <sheetData sheetId="9"/>
      <sheetData sheetId="10"/>
      <sheetData sheetId="11"/>
      <sheetData sheetId="12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Summary Table"/>
      <sheetName val="Unit Costs-earned"/>
      <sheetName val="Unit Costs-target"/>
      <sheetName val="Function Summary"/>
      <sheetName val="Class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JAM Download"/>
      <sheetName val="FuncStudy"/>
      <sheetName val="Func Allocation Options"/>
      <sheetName val="Func Factor Table"/>
      <sheetName val="Func Dist Factor Table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TransInvest"/>
      <sheetName val="DistInvest"/>
      <sheetName val="NPC Factors"/>
      <sheetName val="ErrorCheck"/>
      <sheetName val="Message"/>
      <sheetName val="Dialog"/>
      <sheetName val="Print Module"/>
      <sheetName val="Menu_Options"/>
      <sheetName val="Menu_Unbundle"/>
    </sheetNames>
    <sheetDataSet>
      <sheetData sheetId="0" refreshError="1">
        <row r="4">
          <cell r="C4" t="str">
            <v>Rocky Mountain Power</v>
          </cell>
        </row>
        <row r="6">
          <cell r="C6" t="str">
            <v>12 Months Ended May 2013</v>
          </cell>
        </row>
        <row r="11">
          <cell r="W11">
            <v>2</v>
          </cell>
        </row>
        <row r="17">
          <cell r="H17">
            <v>0.37950999999999996</v>
          </cell>
        </row>
        <row r="24">
          <cell r="D24">
            <v>0.3694468413935218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>
        <row r="120">
          <cell r="F120" t="str">
            <v>2010 Protocol</v>
          </cell>
        </row>
      </sheetData>
      <sheetData sheetId="18" refreshError="1"/>
      <sheetData sheetId="19" refreshError="1">
        <row r="90">
          <cell r="Y90" t="str">
            <v>DIS</v>
          </cell>
        </row>
        <row r="105">
          <cell r="F105">
            <v>9669240.0363846496</v>
          </cell>
        </row>
        <row r="114">
          <cell r="F114">
            <v>0</v>
          </cell>
          <cell r="Y114">
            <v>0</v>
          </cell>
        </row>
        <row r="115">
          <cell r="Y115">
            <v>0</v>
          </cell>
        </row>
        <row r="229">
          <cell r="Y229">
            <v>0</v>
          </cell>
        </row>
        <row r="231">
          <cell r="Y231">
            <v>0</v>
          </cell>
        </row>
        <row r="236">
          <cell r="Y236">
            <v>0</v>
          </cell>
        </row>
        <row r="241">
          <cell r="Y241">
            <v>0</v>
          </cell>
        </row>
        <row r="242">
          <cell r="Y242">
            <v>0</v>
          </cell>
        </row>
        <row r="246">
          <cell r="Y246">
            <v>0</v>
          </cell>
        </row>
        <row r="251">
          <cell r="Y251">
            <v>0</v>
          </cell>
        </row>
        <row r="394">
          <cell r="Y394">
            <v>0</v>
          </cell>
        </row>
        <row r="398">
          <cell r="Y398">
            <v>0</v>
          </cell>
        </row>
        <row r="404">
          <cell r="Y404">
            <v>0</v>
          </cell>
        </row>
        <row r="405">
          <cell r="Y405">
            <v>0</v>
          </cell>
        </row>
        <row r="406">
          <cell r="Y406">
            <v>0</v>
          </cell>
        </row>
        <row r="415">
          <cell r="Y415">
            <v>0</v>
          </cell>
        </row>
        <row r="421">
          <cell r="Y421">
            <v>0</v>
          </cell>
        </row>
        <row r="422">
          <cell r="Y422">
            <v>0</v>
          </cell>
        </row>
        <row r="426">
          <cell r="Y426">
            <v>0</v>
          </cell>
        </row>
        <row r="427">
          <cell r="Y427">
            <v>0</v>
          </cell>
        </row>
        <row r="428">
          <cell r="Y428">
            <v>0</v>
          </cell>
        </row>
        <row r="434">
          <cell r="Y434">
            <v>0</v>
          </cell>
        </row>
        <row r="436">
          <cell r="Y436">
            <v>0</v>
          </cell>
        </row>
        <row r="451">
          <cell r="Y451">
            <v>0</v>
          </cell>
        </row>
        <row r="722">
          <cell r="Y722">
            <v>11440.454450226256</v>
          </cell>
        </row>
        <row r="723">
          <cell r="Y723">
            <v>0</v>
          </cell>
        </row>
        <row r="724">
          <cell r="Y724">
            <v>38084.035315421454</v>
          </cell>
        </row>
        <row r="749">
          <cell r="F749">
            <v>0</v>
          </cell>
          <cell r="Y749">
            <v>0</v>
          </cell>
        </row>
        <row r="757">
          <cell r="Y757">
            <v>14760.454273913067</v>
          </cell>
        </row>
        <row r="758">
          <cell r="Y758">
            <v>0</v>
          </cell>
        </row>
        <row r="759">
          <cell r="Y759">
            <v>159048.03680597671</v>
          </cell>
        </row>
        <row r="779">
          <cell r="Y779">
            <v>0</v>
          </cell>
        </row>
        <row r="780">
          <cell r="Y780">
            <v>0</v>
          </cell>
        </row>
        <row r="781">
          <cell r="Y781">
            <v>0</v>
          </cell>
        </row>
        <row r="798">
          <cell r="Y798">
            <v>0</v>
          </cell>
        </row>
        <row r="799">
          <cell r="Y799">
            <v>0</v>
          </cell>
        </row>
        <row r="827">
          <cell r="Y827">
            <v>0</v>
          </cell>
        </row>
        <row r="832">
          <cell r="Y832">
            <v>0</v>
          </cell>
        </row>
        <row r="868">
          <cell r="Y868">
            <v>0</v>
          </cell>
        </row>
        <row r="869">
          <cell r="Y869">
            <v>0</v>
          </cell>
        </row>
        <row r="875">
          <cell r="Y875">
            <v>0</v>
          </cell>
        </row>
        <row r="957">
          <cell r="Y957">
            <v>-194013.18520466588</v>
          </cell>
        </row>
        <row r="1011">
          <cell r="Y1011">
            <v>-1285457.044839297</v>
          </cell>
        </row>
        <row r="1031">
          <cell r="Y1031">
            <v>0</v>
          </cell>
        </row>
        <row r="1032">
          <cell r="Y1032">
            <v>0</v>
          </cell>
        </row>
        <row r="1033">
          <cell r="Y1033">
            <v>0</v>
          </cell>
        </row>
        <row r="1034">
          <cell r="Y1034">
            <v>0</v>
          </cell>
        </row>
        <row r="1035">
          <cell r="Y1035">
            <v>0</v>
          </cell>
        </row>
        <row r="1036">
          <cell r="Y1036">
            <v>0</v>
          </cell>
        </row>
        <row r="1040">
          <cell r="Y1040">
            <v>0</v>
          </cell>
        </row>
        <row r="1041">
          <cell r="Y1041">
            <v>0</v>
          </cell>
        </row>
        <row r="1042">
          <cell r="Y1042">
            <v>0</v>
          </cell>
        </row>
        <row r="1043">
          <cell r="Y1043">
            <v>-9491.4712869239065</v>
          </cell>
        </row>
        <row r="1044">
          <cell r="Y1044">
            <v>0</v>
          </cell>
        </row>
        <row r="1045">
          <cell r="Y1045">
            <v>-1105.4908293662215</v>
          </cell>
        </row>
        <row r="1049">
          <cell r="Y1049">
            <v>514.62804262538589</v>
          </cell>
        </row>
        <row r="1050">
          <cell r="Y1050">
            <v>0</v>
          </cell>
        </row>
        <row r="1051">
          <cell r="Y1051">
            <v>611188.27432083024</v>
          </cell>
        </row>
        <row r="1052">
          <cell r="Y1052">
            <v>491892.33903849556</v>
          </cell>
        </row>
        <row r="1053">
          <cell r="Y1053">
            <v>0</v>
          </cell>
        </row>
        <row r="1054">
          <cell r="Y1054">
            <v>0</v>
          </cell>
        </row>
        <row r="1055">
          <cell r="Y1055">
            <v>0</v>
          </cell>
        </row>
        <row r="1056">
          <cell r="Y1056">
            <v>0</v>
          </cell>
        </row>
        <row r="1057">
          <cell r="Y1057">
            <v>0</v>
          </cell>
        </row>
        <row r="1058">
          <cell r="Y1058">
            <v>66482.424861603082</v>
          </cell>
        </row>
        <row r="1059">
          <cell r="Y1059">
            <v>0</v>
          </cell>
        </row>
        <row r="1060">
          <cell r="Y1060">
            <v>0</v>
          </cell>
        </row>
        <row r="1061">
          <cell r="Y1061">
            <v>0</v>
          </cell>
        </row>
        <row r="1062">
          <cell r="Y1062">
            <v>2673734.0565705975</v>
          </cell>
        </row>
        <row r="1068">
          <cell r="Y1068">
            <v>0</v>
          </cell>
        </row>
        <row r="1069">
          <cell r="Y1069">
            <v>0</v>
          </cell>
        </row>
        <row r="1070">
          <cell r="Y1070">
            <v>0</v>
          </cell>
        </row>
        <row r="1073">
          <cell r="Y1073">
            <v>0</v>
          </cell>
        </row>
        <row r="1074">
          <cell r="Y1074">
            <v>0</v>
          </cell>
        </row>
        <row r="1075">
          <cell r="Y1075">
            <v>3117.2500792954934</v>
          </cell>
        </row>
        <row r="1076">
          <cell r="Y1076">
            <v>0</v>
          </cell>
        </row>
        <row r="1077">
          <cell r="Y1077">
            <v>0</v>
          </cell>
        </row>
        <row r="1078">
          <cell r="Y1078">
            <v>-41869.937946670994</v>
          </cell>
        </row>
        <row r="1082">
          <cell r="Y1082">
            <v>0</v>
          </cell>
        </row>
        <row r="1083">
          <cell r="Y1083">
            <v>0</v>
          </cell>
        </row>
        <row r="1084">
          <cell r="Y1084">
            <v>615063.87669115607</v>
          </cell>
        </row>
        <row r="1085">
          <cell r="Y1085">
            <v>0</v>
          </cell>
        </row>
        <row r="1086">
          <cell r="Y1086">
            <v>254.20817479575297</v>
          </cell>
        </row>
        <row r="1087">
          <cell r="Y1087">
            <v>0</v>
          </cell>
        </row>
        <row r="1088">
          <cell r="Y1088">
            <v>0</v>
          </cell>
        </row>
        <row r="1089">
          <cell r="Y1089">
            <v>0</v>
          </cell>
        </row>
        <row r="1090">
          <cell r="Y1090">
            <v>240834.08021339832</v>
          </cell>
        </row>
        <row r="1091">
          <cell r="Y1091">
            <v>-1083.4518747593802</v>
          </cell>
        </row>
        <row r="1092">
          <cell r="Y1092">
            <v>7142188.3529288154</v>
          </cell>
        </row>
        <row r="1093">
          <cell r="Y1093">
            <v>0</v>
          </cell>
        </row>
        <row r="1101">
          <cell r="Y1101">
            <v>103603.97418797985</v>
          </cell>
        </row>
        <row r="1103">
          <cell r="Y1103">
            <v>0</v>
          </cell>
        </row>
        <row r="1120">
          <cell r="Y1120">
            <v>-4125289.6175481696</v>
          </cell>
        </row>
        <row r="1133">
          <cell r="Y1133">
            <v>0</v>
          </cell>
        </row>
        <row r="1134">
          <cell r="Y1134">
            <v>0</v>
          </cell>
        </row>
        <row r="1135">
          <cell r="Y1135">
            <v>0</v>
          </cell>
        </row>
        <row r="1136">
          <cell r="Y1136">
            <v>0</v>
          </cell>
        </row>
        <row r="1150">
          <cell r="Y1150">
            <v>0</v>
          </cell>
        </row>
        <row r="1155">
          <cell r="Y1155">
            <v>0</v>
          </cell>
        </row>
        <row r="1160">
          <cell r="Y1160">
            <v>0</v>
          </cell>
        </row>
        <row r="1264">
          <cell r="Y1264">
            <v>0</v>
          </cell>
        </row>
        <row r="1266">
          <cell r="Y1266">
            <v>0</v>
          </cell>
        </row>
        <row r="1270">
          <cell r="Y1270">
            <v>0</v>
          </cell>
        </row>
        <row r="1272">
          <cell r="Y1272">
            <v>0</v>
          </cell>
        </row>
        <row r="1277">
          <cell r="Y1277">
            <v>0</v>
          </cell>
        </row>
        <row r="1282">
          <cell r="Y1282">
            <v>0</v>
          </cell>
        </row>
        <row r="1289">
          <cell r="Y1289">
            <v>0</v>
          </cell>
        </row>
        <row r="1291">
          <cell r="Y1291">
            <v>0</v>
          </cell>
        </row>
        <row r="1295">
          <cell r="Y1295">
            <v>0</v>
          </cell>
        </row>
        <row r="1297">
          <cell r="Y1297">
            <v>0</v>
          </cell>
        </row>
        <row r="1301">
          <cell r="Y1301">
            <v>0</v>
          </cell>
        </row>
        <row r="1559">
          <cell r="Y1559">
            <v>0</v>
          </cell>
        </row>
        <row r="1601">
          <cell r="Y1601">
            <v>295211.46033860912</v>
          </cell>
        </row>
        <row r="1602">
          <cell r="Y1602">
            <v>0</v>
          </cell>
        </row>
        <row r="1603">
          <cell r="Y1603">
            <v>49474.613030731496</v>
          </cell>
        </row>
        <row r="1654">
          <cell r="Y1654">
            <v>0</v>
          </cell>
        </row>
        <row r="1674">
          <cell r="Y1674">
            <v>0</v>
          </cell>
        </row>
        <row r="1675">
          <cell r="Y1675">
            <v>0</v>
          </cell>
        </row>
        <row r="1676">
          <cell r="Y1676">
            <v>0</v>
          </cell>
        </row>
        <row r="1678">
          <cell r="Y1678">
            <v>0</v>
          </cell>
        </row>
        <row r="1716">
          <cell r="Y1716">
            <v>0</v>
          </cell>
        </row>
        <row r="1768">
          <cell r="Y1768">
            <v>0</v>
          </cell>
        </row>
        <row r="1778">
          <cell r="Y1778">
            <v>0</v>
          </cell>
        </row>
        <row r="1788">
          <cell r="Y1788">
            <v>0</v>
          </cell>
        </row>
        <row r="1847">
          <cell r="F1847">
            <v>0</v>
          </cell>
        </row>
        <row r="1851">
          <cell r="F1851">
            <v>-2956470.2857848713</v>
          </cell>
        </row>
        <row r="1855">
          <cell r="F1855">
            <v>-10270013.358761465</v>
          </cell>
        </row>
        <row r="1859">
          <cell r="F1859">
            <v>-647320.21573147376</v>
          </cell>
          <cell r="Y1859">
            <v>0</v>
          </cell>
        </row>
        <row r="1863">
          <cell r="Y1863">
            <v>0</v>
          </cell>
        </row>
        <row r="1864">
          <cell r="F1864">
            <v>-446748.89750999969</v>
          </cell>
        </row>
        <row r="1868">
          <cell r="F1868">
            <v>-2239290.6767274253</v>
          </cell>
        </row>
        <row r="1880">
          <cell r="F1880">
            <v>-778472.93409763381</v>
          </cell>
          <cell r="Y1880">
            <v>0</v>
          </cell>
        </row>
        <row r="1887">
          <cell r="F1887">
            <v>-5840281.8868034603</v>
          </cell>
        </row>
        <row r="1894">
          <cell r="Y1894">
            <v>0</v>
          </cell>
        </row>
        <row r="1901">
          <cell r="Y1901">
            <v>0</v>
          </cell>
        </row>
        <row r="1912">
          <cell r="F1912">
            <v>1.0719561604796075</v>
          </cell>
        </row>
        <row r="1980">
          <cell r="Y1980">
            <v>0</v>
          </cell>
        </row>
        <row r="1982">
          <cell r="Y1982">
            <v>0</v>
          </cell>
        </row>
        <row r="2057">
          <cell r="F2057">
            <v>0</v>
          </cell>
        </row>
        <row r="2061">
          <cell r="F2061">
            <v>0</v>
          </cell>
        </row>
        <row r="2065">
          <cell r="F2065">
            <v>538164.5</v>
          </cell>
        </row>
        <row r="2079">
          <cell r="Y2079">
            <v>0</v>
          </cell>
        </row>
        <row r="2080">
          <cell r="Y2080">
            <v>0</v>
          </cell>
        </row>
        <row r="2099">
          <cell r="Y2099">
            <v>0</v>
          </cell>
        </row>
        <row r="2107">
          <cell r="Y2107">
            <v>0</v>
          </cell>
        </row>
        <row r="2124">
          <cell r="Y2124">
            <v>0</v>
          </cell>
        </row>
        <row r="2127">
          <cell r="Y2127">
            <v>0</v>
          </cell>
        </row>
        <row r="2145">
          <cell r="Y2145">
            <v>0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Summary Table-Page1"/>
      <sheetName val="Summary Table"/>
      <sheetName val="Summary Table Target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Functional Factor Table"/>
      <sheetName val="Functional Dist Factor Table"/>
      <sheetName val="Download JAM"/>
      <sheetName val="Functional Allocation Options"/>
      <sheetName val="Functional Study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TransInvest"/>
      <sheetName val="DistInvest"/>
      <sheetName val="Distribution Allocations"/>
      <sheetName val="NPC Analysis-Not USed"/>
      <sheetName val="NPC adj-Not Used"/>
      <sheetName val="Error Check"/>
      <sheetName val="Message"/>
      <sheetName val="Dialog"/>
      <sheetName val="Print Module"/>
      <sheetName val="Menu_Options"/>
      <sheetName val="Menu_Unbundle"/>
    </sheetNames>
    <sheetDataSet>
      <sheetData sheetId="0">
        <row r="3">
          <cell r="C3" t="str">
            <v>Rocky Mountain Power</v>
          </cell>
        </row>
        <row r="4">
          <cell r="C4" t="str">
            <v>State of Wyoming</v>
          </cell>
        </row>
        <row r="5">
          <cell r="C5" t="str">
            <v>12 Months Ending December 31, 2010</v>
          </cell>
        </row>
        <row r="10">
          <cell r="D10">
            <v>0.5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58">
          <cell r="H58">
            <v>1724573805.7033823</v>
          </cell>
        </row>
      </sheetData>
      <sheetData sheetId="14"/>
      <sheetData sheetId="15"/>
      <sheetData sheetId="16"/>
      <sheetData sheetId="17"/>
      <sheetData sheetId="18"/>
      <sheetData sheetId="19"/>
      <sheetData sheetId="20">
        <row r="9">
          <cell r="A9" t="str">
            <v>Factor Name</v>
          </cell>
          <cell r="B9" t="str">
            <v>GEN</v>
          </cell>
          <cell r="C9" t="str">
            <v>TRN</v>
          </cell>
          <cell r="D9" t="str">
            <v>DIS</v>
          </cell>
          <cell r="E9" t="str">
            <v>Distribution</v>
          </cell>
          <cell r="F9" t="str">
            <v>Retail</v>
          </cell>
          <cell r="G9" t="str">
            <v>Misc</v>
          </cell>
          <cell r="H9" t="str">
            <v>TOTAL</v>
          </cell>
        </row>
        <row r="10">
          <cell r="A10" t="str">
            <v>ACCMDIT</v>
          </cell>
          <cell r="B10">
            <v>0.74495515661281908</v>
          </cell>
          <cell r="C10">
            <v>9.9010139495827501E-2</v>
          </cell>
          <cell r="D10">
            <v>0.15603470389135346</v>
          </cell>
          <cell r="E10">
            <v>0.15478498479579109</v>
          </cell>
          <cell r="F10">
            <v>1.249719095562386E-3</v>
          </cell>
          <cell r="G10">
            <v>0</v>
          </cell>
          <cell r="H10">
            <v>1.0000000000000002</v>
          </cell>
        </row>
        <row r="11">
          <cell r="A11" t="str">
            <v>BOOKDEPR</v>
          </cell>
          <cell r="B11">
            <v>0.47236937786008926</v>
          </cell>
          <cell r="C11">
            <v>0.16345806659108336</v>
          </cell>
          <cell r="D11">
            <v>0.36417255554882738</v>
          </cell>
          <cell r="E11">
            <v>0.36002405504552565</v>
          </cell>
          <cell r="F11">
            <v>4.1485005033017356E-3</v>
          </cell>
          <cell r="G11">
            <v>0</v>
          </cell>
          <cell r="H11">
            <v>1</v>
          </cell>
        </row>
        <row r="12">
          <cell r="A12" t="str">
            <v>COM-EQ</v>
          </cell>
          <cell r="B12">
            <v>0.16236300000000001</v>
          </cell>
          <cell r="C12">
            <v>0.393536</v>
          </cell>
          <cell r="D12">
            <v>0.44410099999999997</v>
          </cell>
          <cell r="E12">
            <v>0.42978699999999997</v>
          </cell>
          <cell r="F12">
            <v>1.4314E-2</v>
          </cell>
          <cell r="G12">
            <v>0</v>
          </cell>
          <cell r="H12">
            <v>0.99999999999999989</v>
          </cell>
        </row>
        <row r="13">
          <cell r="A13" t="str">
            <v>CUST</v>
          </cell>
          <cell r="B13">
            <v>0</v>
          </cell>
          <cell r="C13">
            <v>0</v>
          </cell>
          <cell r="D13">
            <v>1</v>
          </cell>
          <cell r="E13">
            <v>0</v>
          </cell>
          <cell r="F13">
            <v>1</v>
          </cell>
          <cell r="G13">
            <v>0</v>
          </cell>
          <cell r="H13">
            <v>1</v>
          </cell>
        </row>
        <row r="14">
          <cell r="A14" t="str">
            <v>CWC</v>
          </cell>
          <cell r="B14">
            <v>0.81523126057525774</v>
          </cell>
          <cell r="C14">
            <v>9.0081286261251683E-2</v>
          </cell>
          <cell r="D14">
            <v>9.4687453163520258E-2</v>
          </cell>
          <cell r="E14">
            <v>6.800117783440135E-2</v>
          </cell>
          <cell r="F14">
            <v>2.0624488515458412E-2</v>
          </cell>
          <cell r="G14">
            <v>6.0617868136604936E-3</v>
          </cell>
          <cell r="H14">
            <v>1.00000000000003</v>
          </cell>
        </row>
        <row r="15">
          <cell r="A15" t="str">
            <v>DDS2</v>
          </cell>
          <cell r="B15">
            <v>0.32902913863412747</v>
          </cell>
          <cell r="C15">
            <v>0.12307782839922311</v>
          </cell>
          <cell r="D15">
            <v>0.54789303296664948</v>
          </cell>
          <cell r="E15">
            <v>0.17754200693945807</v>
          </cell>
          <cell r="F15">
            <v>0.40617143372192882</v>
          </cell>
          <cell r="G15">
            <v>-3.5820407694737426E-2</v>
          </cell>
          <cell r="H15">
            <v>0.99999999999999989</v>
          </cell>
        </row>
        <row r="16">
          <cell r="A16" t="str">
            <v>DDS6</v>
          </cell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</row>
        <row r="17">
          <cell r="A17" t="str">
            <v>DDSO2</v>
          </cell>
          <cell r="B17">
            <v>0.37011722310029527</v>
          </cell>
          <cell r="C17">
            <v>4.3398726102133731E-2</v>
          </cell>
          <cell r="D17">
            <v>0.58648405079757093</v>
          </cell>
          <cell r="E17">
            <v>0.16016989205133106</v>
          </cell>
          <cell r="F17">
            <v>0</v>
          </cell>
          <cell r="G17">
            <v>0.4263141587462399</v>
          </cell>
          <cell r="H17">
            <v>1</v>
          </cell>
        </row>
        <row r="18">
          <cell r="A18" t="str">
            <v>DDSO6</v>
          </cell>
          <cell r="B18">
            <v>0</v>
          </cell>
          <cell r="C18">
            <v>0</v>
          </cell>
          <cell r="D18">
            <v>1</v>
          </cell>
          <cell r="E18">
            <v>0</v>
          </cell>
          <cell r="F18">
            <v>0</v>
          </cell>
          <cell r="G18">
            <v>1</v>
          </cell>
          <cell r="H18">
            <v>1</v>
          </cell>
        </row>
        <row r="19">
          <cell r="A19" t="str">
            <v>DEFSG</v>
          </cell>
          <cell r="B19">
            <v>0.31333888726195358</v>
          </cell>
          <cell r="C19">
            <v>0.68666111273804642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1</v>
          </cell>
        </row>
        <row r="20">
          <cell r="A20" t="str">
            <v>DITEXP</v>
          </cell>
          <cell r="B20">
            <v>0.79717661821009744</v>
          </cell>
          <cell r="C20">
            <v>9.2701374035050937E-2</v>
          </cell>
          <cell r="D20">
            <v>0.11012200775485158</v>
          </cell>
          <cell r="E20">
            <v>9.853619601441134E-2</v>
          </cell>
          <cell r="F20">
            <v>1.1585811740440242E-2</v>
          </cell>
          <cell r="G20">
            <v>0</v>
          </cell>
          <cell r="H20">
            <v>0.99999999999999989</v>
          </cell>
        </row>
        <row r="21">
          <cell r="A21" t="str">
            <v>DMSC</v>
          </cell>
          <cell r="B21">
            <v>0</v>
          </cell>
          <cell r="C21">
            <v>0</v>
          </cell>
          <cell r="D21">
            <v>1</v>
          </cell>
          <cell r="E21">
            <v>0</v>
          </cell>
          <cell r="F21">
            <v>0</v>
          </cell>
          <cell r="G21">
            <v>1</v>
          </cell>
          <cell r="H21">
            <v>1</v>
          </cell>
        </row>
        <row r="22">
          <cell r="A22" t="str">
            <v>DPW</v>
          </cell>
          <cell r="B22">
            <v>0</v>
          </cell>
          <cell r="C22">
            <v>0</v>
          </cell>
          <cell r="D22">
            <v>1</v>
          </cell>
          <cell r="E22">
            <v>1</v>
          </cell>
          <cell r="F22">
            <v>0</v>
          </cell>
          <cell r="G22">
            <v>0</v>
          </cell>
          <cell r="H22">
            <v>1</v>
          </cell>
        </row>
        <row r="23">
          <cell r="A23" t="str">
            <v>ESD</v>
          </cell>
          <cell r="B23">
            <v>0.3</v>
          </cell>
          <cell r="C23">
            <v>0.1</v>
          </cell>
          <cell r="D23">
            <v>0.6</v>
          </cell>
          <cell r="E23">
            <v>0.6</v>
          </cell>
          <cell r="F23">
            <v>0</v>
          </cell>
          <cell r="G23">
            <v>0</v>
          </cell>
          <cell r="H23">
            <v>1</v>
          </cell>
        </row>
        <row r="24">
          <cell r="A24" t="str">
            <v>FERC</v>
          </cell>
          <cell r="B24">
            <v>0.49836117388135187</v>
          </cell>
          <cell r="C24">
            <v>0.50163882611864807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1</v>
          </cell>
        </row>
        <row r="25">
          <cell r="A25" t="str">
            <v>FIT</v>
          </cell>
          <cell r="B25">
            <v>0.77894402960283227</v>
          </cell>
          <cell r="C25">
            <v>0.20376759808637118</v>
          </cell>
          <cell r="D25">
            <v>1.7288372310814728E-2</v>
          </cell>
          <cell r="E25">
            <v>-5.6175145201646126E-2</v>
          </cell>
          <cell r="F25">
            <v>7.8169201793699628E-2</v>
          </cell>
          <cell r="G25">
            <v>-4.7056842812387744E-3</v>
          </cell>
          <cell r="H25">
            <v>1.0000000000000182</v>
          </cell>
        </row>
        <row r="26">
          <cell r="A26" t="str">
            <v>G</v>
          </cell>
          <cell r="B26">
            <v>0.23793139621679221</v>
          </cell>
          <cell r="C26">
            <v>0.25229617520709113</v>
          </cell>
          <cell r="D26">
            <v>0.5097724285761166</v>
          </cell>
          <cell r="E26">
            <v>0.48180350779066089</v>
          </cell>
          <cell r="F26">
            <v>2.7968920785455677E-2</v>
          </cell>
          <cell r="G26">
            <v>0</v>
          </cell>
          <cell r="H26">
            <v>0.99999999999999989</v>
          </cell>
        </row>
        <row r="27">
          <cell r="A27" t="str">
            <v>G-DGP</v>
          </cell>
          <cell r="B27">
            <v>0.72330432660099286</v>
          </cell>
          <cell r="C27">
            <v>0.27669567339900702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0.99999999999999989</v>
          </cell>
        </row>
        <row r="28">
          <cell r="A28" t="str">
            <v>G-DGU</v>
          </cell>
          <cell r="B28">
            <v>0.72330432660099286</v>
          </cell>
          <cell r="C28">
            <v>0.27669567339900702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0.99999999999999989</v>
          </cell>
        </row>
        <row r="29">
          <cell r="A29" t="str">
            <v>GP</v>
          </cell>
          <cell r="B29">
            <v>0.49359769744154941</v>
          </cell>
          <cell r="C29">
            <v>0.18602832046604992</v>
          </cell>
          <cell r="D29">
            <v>0.32037398209240092</v>
          </cell>
          <cell r="E29">
            <v>0.31264549259506758</v>
          </cell>
          <cell r="F29">
            <v>7.7284894973333436E-3</v>
          </cell>
          <cell r="G29">
            <v>0</v>
          </cell>
          <cell r="H29">
            <v>1</v>
          </cell>
        </row>
        <row r="30">
          <cell r="A30" t="str">
            <v>G-SG</v>
          </cell>
          <cell r="B30">
            <v>0.52387269264682568</v>
          </cell>
          <cell r="C30">
            <v>0.47612730735317443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1</v>
          </cell>
        </row>
        <row r="31">
          <cell r="A31" t="str">
            <v>G-SITUS</v>
          </cell>
          <cell r="B31">
            <v>0</v>
          </cell>
          <cell r="C31">
            <v>0.21389688346143262</v>
          </cell>
          <cell r="D31">
            <v>0.78610311653856735</v>
          </cell>
          <cell r="E31">
            <v>0.78610311653856735</v>
          </cell>
          <cell r="F31">
            <v>0</v>
          </cell>
          <cell r="G31">
            <v>0</v>
          </cell>
          <cell r="H31">
            <v>1</v>
          </cell>
        </row>
        <row r="32">
          <cell r="A32" t="str">
            <v>I</v>
          </cell>
          <cell r="B32">
            <v>0.49587937259200254</v>
          </cell>
          <cell r="C32">
            <v>0.12157608795569541</v>
          </cell>
          <cell r="D32">
            <v>0.3825445394523021</v>
          </cell>
          <cell r="E32">
            <v>0.20216388477973263</v>
          </cell>
          <cell r="F32">
            <v>0.17964332461596177</v>
          </cell>
          <cell r="G32">
            <v>7.3733005660767776E-4</v>
          </cell>
          <cell r="H32">
            <v>0.99999999999999978</v>
          </cell>
        </row>
        <row r="33">
          <cell r="A33" t="str">
            <v>IBT</v>
          </cell>
          <cell r="B33">
            <v>1.3119414474627689</v>
          </cell>
          <cell r="C33">
            <v>-0.28754509266983574</v>
          </cell>
          <cell r="D33">
            <v>-2.439635479295732E-2</v>
          </cell>
          <cell r="E33">
            <v>7.927112791456703E-2</v>
          </cell>
          <cell r="F33">
            <v>-0.11030787320842358</v>
          </cell>
          <cell r="G33">
            <v>6.6403905008992365E-3</v>
          </cell>
          <cell r="H33">
            <v>0.9999999999999758</v>
          </cell>
        </row>
        <row r="34">
          <cell r="A34" t="str">
            <v>I-DGP</v>
          </cell>
          <cell r="B34">
            <v>1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1</v>
          </cell>
        </row>
        <row r="35">
          <cell r="A35" t="str">
            <v>I-DGU</v>
          </cell>
          <cell r="B35">
            <v>1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1</v>
          </cell>
        </row>
        <row r="36">
          <cell r="A36" t="str">
            <v>I-SG</v>
          </cell>
          <cell r="B36">
            <v>0.9085301978096797</v>
          </cell>
          <cell r="C36">
            <v>9.1210085338377711E-2</v>
          </cell>
          <cell r="D36">
            <v>2.5971685194265109E-4</v>
          </cell>
          <cell r="E36">
            <v>2.5971685194265109E-4</v>
          </cell>
          <cell r="F36">
            <v>0</v>
          </cell>
          <cell r="G36">
            <v>0</v>
          </cell>
          <cell r="H36">
            <v>1</v>
          </cell>
        </row>
        <row r="37">
          <cell r="A37" t="str">
            <v>I-SITUS</v>
          </cell>
          <cell r="B37">
            <v>0</v>
          </cell>
          <cell r="C37">
            <v>0.37432864478085648</v>
          </cell>
          <cell r="D37">
            <v>0.62567135521914352</v>
          </cell>
          <cell r="E37">
            <v>0.62567135521914352</v>
          </cell>
          <cell r="F37">
            <v>0</v>
          </cell>
          <cell r="G37">
            <v>0</v>
          </cell>
          <cell r="H37">
            <v>1</v>
          </cell>
        </row>
        <row r="38">
          <cell r="A38" t="str">
            <v>LABOR</v>
          </cell>
          <cell r="B38">
            <v>0.44963792155873378</v>
          </cell>
          <cell r="C38">
            <v>6.6520721509520903E-2</v>
          </cell>
          <cell r="D38">
            <v>0.48384135693174535</v>
          </cell>
          <cell r="E38">
            <v>0.33592790122010735</v>
          </cell>
          <cell r="F38">
            <v>0.14791345571163803</v>
          </cell>
          <cell r="G38">
            <v>0</v>
          </cell>
          <cell r="H38">
            <v>0.99999999999999989</v>
          </cell>
        </row>
        <row r="39">
          <cell r="A39" t="str">
            <v>MSS</v>
          </cell>
          <cell r="B39">
            <v>0.80484912398185993</v>
          </cell>
          <cell r="C39">
            <v>5.6232060738029103E-3</v>
          </cell>
          <cell r="D39">
            <v>0.1895276699443372</v>
          </cell>
          <cell r="E39">
            <v>0.1895276699443372</v>
          </cell>
          <cell r="F39">
            <v>0</v>
          </cell>
          <cell r="G39">
            <v>0</v>
          </cell>
          <cell r="H39">
            <v>0.99999999999999989</v>
          </cell>
        </row>
        <row r="40">
          <cell r="A40" t="str">
            <v>NONE</v>
          </cell>
          <cell r="B40">
            <v>0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</row>
        <row r="41">
          <cell r="A41" t="str">
            <v>NUTIL</v>
          </cell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</row>
        <row r="42">
          <cell r="A42" t="str">
            <v>OTHDGP</v>
          </cell>
          <cell r="B42">
            <v>0.41128385441016818</v>
          </cell>
          <cell r="C42">
            <v>0.58871614558983187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1</v>
          </cell>
        </row>
        <row r="43">
          <cell r="A43" t="str">
            <v>OTHDGU</v>
          </cell>
          <cell r="B43">
            <v>0.41128385441016818</v>
          </cell>
          <cell r="C43">
            <v>0.58871614558983187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1</v>
          </cell>
        </row>
        <row r="44">
          <cell r="A44" t="str">
            <v>OTHSE</v>
          </cell>
          <cell r="B44">
            <v>1.6709244474134212E-4</v>
          </cell>
          <cell r="C44">
            <v>0.99983290755525878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1.0000000000000002</v>
          </cell>
        </row>
        <row r="45">
          <cell r="A45" t="str">
            <v>OTHSG</v>
          </cell>
          <cell r="B45">
            <v>0.41128385441016818</v>
          </cell>
          <cell r="C45">
            <v>0.58871614558983187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1</v>
          </cell>
        </row>
        <row r="46">
          <cell r="A46" t="str">
            <v>OTHSGR</v>
          </cell>
          <cell r="B46">
            <v>0.41128385441016818</v>
          </cell>
          <cell r="C46">
            <v>0.58871614558983187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1</v>
          </cell>
        </row>
        <row r="47">
          <cell r="A47" t="str">
            <v>OTHSITUS</v>
          </cell>
          <cell r="B47">
            <v>0</v>
          </cell>
          <cell r="C47">
            <v>0</v>
          </cell>
          <cell r="D47">
            <v>1</v>
          </cell>
          <cell r="E47">
            <v>0</v>
          </cell>
          <cell r="F47">
            <v>0</v>
          </cell>
          <cell r="G47">
            <v>1</v>
          </cell>
          <cell r="H47">
            <v>1</v>
          </cell>
        </row>
        <row r="48">
          <cell r="A48" t="str">
            <v>OTHSO</v>
          </cell>
          <cell r="B48">
            <v>-4.9439403713756017E-4</v>
          </cell>
          <cell r="C48">
            <v>-1.8605500655683802E-4</v>
          </cell>
          <cell r="D48">
            <v>1.0006804490436945</v>
          </cell>
          <cell r="E48">
            <v>-3.1098151242439127E-4</v>
          </cell>
          <cell r="F48">
            <v>0</v>
          </cell>
          <cell r="G48">
            <v>1.0009914305561189</v>
          </cell>
          <cell r="H48">
            <v>1.0000000000000002</v>
          </cell>
        </row>
        <row r="49">
          <cell r="A49" t="str">
            <v>P</v>
          </cell>
          <cell r="B49">
            <v>1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1</v>
          </cell>
        </row>
        <row r="50">
          <cell r="A50" t="str">
            <v>PT</v>
          </cell>
          <cell r="B50">
            <v>0.72330432660099286</v>
          </cell>
          <cell r="C50">
            <v>0.27669567339900702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0.99999999999999989</v>
          </cell>
        </row>
        <row r="51">
          <cell r="A51" t="str">
            <v>PTD</v>
          </cell>
          <cell r="B51">
            <v>0.57194000757612629</v>
          </cell>
          <cell r="C51">
            <v>0.21879217325269656</v>
          </cell>
          <cell r="D51">
            <v>0.20926781917117701</v>
          </cell>
          <cell r="E51">
            <v>0.20926781917117701</v>
          </cell>
          <cell r="F51">
            <v>0</v>
          </cell>
          <cell r="G51">
            <v>0</v>
          </cell>
          <cell r="H51">
            <v>0.99999999999999978</v>
          </cell>
        </row>
        <row r="52">
          <cell r="A52" t="str">
            <v>REVREQ</v>
          </cell>
          <cell r="B52">
            <v>0.73859568781979135</v>
          </cell>
          <cell r="C52">
            <v>0.12906002499291849</v>
          </cell>
          <cell r="D52">
            <v>0.13234428718728974</v>
          </cell>
          <cell r="E52">
            <v>0.11307850965347395</v>
          </cell>
          <cell r="F52">
            <v>1.5126221085671354E-2</v>
          </cell>
          <cell r="G52">
            <v>4.1395564481444503E-3</v>
          </cell>
          <cell r="H52">
            <v>0.99999999999999933</v>
          </cell>
        </row>
        <row r="53">
          <cell r="A53" t="str">
            <v>SCHMA</v>
          </cell>
          <cell r="B53">
            <v>0.48218645105590618</v>
          </cell>
          <cell r="C53">
            <v>0.14009067428039623</v>
          </cell>
          <cell r="D53">
            <v>0.37772287466369781</v>
          </cell>
          <cell r="E53">
            <v>0.35023012442569618</v>
          </cell>
          <cell r="F53">
            <v>1.8864498040665909E-2</v>
          </cell>
          <cell r="G53">
            <v>8.6282521973357253E-3</v>
          </cell>
          <cell r="H53">
            <v>1.0000000000000002</v>
          </cell>
        </row>
        <row r="54">
          <cell r="A54" t="str">
            <v>SCHMAF</v>
          </cell>
          <cell r="B54">
            <v>1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1</v>
          </cell>
        </row>
        <row r="55">
          <cell r="A55" t="str">
            <v>SCHMAP</v>
          </cell>
          <cell r="B55">
            <v>0.45457619913791397</v>
          </cell>
          <cell r="C55">
            <v>6.5923845742731663E-2</v>
          </cell>
          <cell r="D55">
            <v>0.47949995511935445</v>
          </cell>
          <cell r="E55">
            <v>0.33291369423201933</v>
          </cell>
          <cell r="F55">
            <v>0.14658626088733512</v>
          </cell>
          <cell r="G55">
            <v>0</v>
          </cell>
          <cell r="H55">
            <v>1.0000000000000002</v>
          </cell>
        </row>
        <row r="56">
          <cell r="A56" t="str">
            <v>SCHMAP-SO</v>
          </cell>
          <cell r="B56">
            <v>0.44963792155873378</v>
          </cell>
          <cell r="C56">
            <v>6.6520721509520903E-2</v>
          </cell>
          <cell r="D56">
            <v>0.48384135693174535</v>
          </cell>
          <cell r="E56">
            <v>0.33592790122010735</v>
          </cell>
          <cell r="F56">
            <v>0.14791345571163803</v>
          </cell>
          <cell r="G56">
            <v>0</v>
          </cell>
          <cell r="H56">
            <v>0.99999999999999989</v>
          </cell>
        </row>
        <row r="57">
          <cell r="A57" t="str">
            <v>SCHMAT</v>
          </cell>
          <cell r="B57">
            <v>0.4825317217368611</v>
          </cell>
          <cell r="C57">
            <v>0.14101814250739847</v>
          </cell>
          <cell r="D57">
            <v>0.3764501357557406</v>
          </cell>
          <cell r="E57">
            <v>0.35044666919545908</v>
          </cell>
          <cell r="F57">
            <v>1.7267316668985132E-2</v>
          </cell>
          <cell r="G57">
            <v>8.7361498912964033E-3</v>
          </cell>
          <cell r="H57">
            <v>1.0000000000000002</v>
          </cell>
        </row>
        <row r="58">
          <cell r="A58" t="str">
            <v>SCHMAT-GPS</v>
          </cell>
          <cell r="B58">
            <v>0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</row>
        <row r="59">
          <cell r="A59" t="str">
            <v>SCHMAT-SE</v>
          </cell>
          <cell r="B59">
            <v>1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1</v>
          </cell>
        </row>
        <row r="60">
          <cell r="A60" t="str">
            <v>SCHMAT-SITUS</v>
          </cell>
          <cell r="B60">
            <v>0.60942277496089625</v>
          </cell>
          <cell r="C60">
            <v>4.5474492983071491E-2</v>
          </cell>
          <cell r="D60">
            <v>0.34510273205603248</v>
          </cell>
          <cell r="E60">
            <v>0.23985184929228417</v>
          </cell>
          <cell r="F60">
            <v>8.8314391013465193E-2</v>
          </cell>
          <cell r="G60">
            <v>1.6936491750283104E-2</v>
          </cell>
          <cell r="H60">
            <v>1</v>
          </cell>
        </row>
        <row r="61">
          <cell r="A61" t="str">
            <v>SCHMAT-SNP</v>
          </cell>
          <cell r="B61">
            <v>0.49833915177035581</v>
          </cell>
          <cell r="C61">
            <v>0.18755734200257712</v>
          </cell>
          <cell r="D61">
            <v>0.31410350622706712</v>
          </cell>
          <cell r="E61">
            <v>0.31360319650990731</v>
          </cell>
          <cell r="F61">
            <v>5.0030971715980214E-4</v>
          </cell>
          <cell r="G61">
            <v>0</v>
          </cell>
          <cell r="H61">
            <v>1</v>
          </cell>
        </row>
        <row r="62">
          <cell r="A62" t="str">
            <v>SCHMAT-SO</v>
          </cell>
          <cell r="B62">
            <v>0.44265497159546541</v>
          </cell>
          <cell r="C62">
            <v>6.548796122115462E-2</v>
          </cell>
          <cell r="D62">
            <v>0.49185706718338007</v>
          </cell>
          <cell r="E62">
            <v>0.33071072226594755</v>
          </cell>
          <cell r="F62">
            <v>0.14561587865440037</v>
          </cell>
          <cell r="G62">
            <v>1.5530466263032096E-2</v>
          </cell>
          <cell r="H62">
            <v>0.99999999999999989</v>
          </cell>
        </row>
        <row r="63">
          <cell r="A63" t="str">
            <v>SCHMD</v>
          </cell>
          <cell r="B63">
            <v>0.50692673204599281</v>
          </cell>
          <cell r="C63">
            <v>0.18053508662745368</v>
          </cell>
          <cell r="D63">
            <v>0.31253818132655348</v>
          </cell>
          <cell r="E63">
            <v>0.29602247815487709</v>
          </cell>
          <cell r="F63">
            <v>8.9026231350714715E-3</v>
          </cell>
          <cell r="G63">
            <v>7.6130800366049182E-3</v>
          </cell>
          <cell r="H63">
            <v>1</v>
          </cell>
        </row>
        <row r="64">
          <cell r="A64" t="str">
            <v>SCHMDF</v>
          </cell>
          <cell r="B64">
            <v>1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1</v>
          </cell>
        </row>
        <row r="65">
          <cell r="A65" t="str">
            <v>SCHMDP</v>
          </cell>
          <cell r="B65">
            <v>0.54556464061993948</v>
          </cell>
          <cell r="C65">
            <v>5.8140031253589741E-2</v>
          </cell>
          <cell r="D65">
            <v>0.39629532812647089</v>
          </cell>
          <cell r="E65">
            <v>0.27757044873007236</v>
          </cell>
          <cell r="F65">
            <v>0.11872487939639852</v>
          </cell>
          <cell r="G65">
            <v>0</v>
          </cell>
          <cell r="H65">
            <v>1</v>
          </cell>
        </row>
        <row r="66">
          <cell r="A66" t="str">
            <v>SCHMDP-SO</v>
          </cell>
          <cell r="B66">
            <v>0.449637920666832</v>
          </cell>
          <cell r="C66">
            <v>6.6520719305799517E-2</v>
          </cell>
          <cell r="D66">
            <v>0.48384136002736866</v>
          </cell>
          <cell r="E66">
            <v>0.33592790162501374</v>
          </cell>
          <cell r="F66">
            <v>0.1479134584023549</v>
          </cell>
          <cell r="G66">
            <v>0</v>
          </cell>
          <cell r="H66">
            <v>1.0000000000000004</v>
          </cell>
        </row>
        <row r="67">
          <cell r="A67" t="str">
            <v>SCHMDT</v>
          </cell>
          <cell r="B67">
            <v>0.50652035035912346</v>
          </cell>
          <cell r="C67">
            <v>0.18182240032798955</v>
          </cell>
          <cell r="D67">
            <v>0.31165724931288696</v>
          </cell>
          <cell r="E67">
            <v>0.29621655094816673</v>
          </cell>
          <cell r="F67">
            <v>7.7475462843186E-3</v>
          </cell>
          <cell r="G67">
            <v>7.6931520804016341E-3</v>
          </cell>
          <cell r="H67">
            <v>0.99999999999999989</v>
          </cell>
        </row>
        <row r="68">
          <cell r="A68" t="str">
            <v>SCHMDT-GPS</v>
          </cell>
          <cell r="B68">
            <v>0.49865582610889497</v>
          </cell>
          <cell r="C68">
            <v>0.18765946296591746</v>
          </cell>
          <cell r="D68">
            <v>0.31368471092518746</v>
          </cell>
          <cell r="E68">
            <v>0.3136671600604799</v>
          </cell>
          <cell r="F68">
            <v>1.7550864707538964E-5</v>
          </cell>
          <cell r="G68">
            <v>0</v>
          </cell>
          <cell r="H68">
            <v>0.99999999999999978</v>
          </cell>
        </row>
        <row r="69">
          <cell r="A69" t="str">
            <v>SCHMDT-SG</v>
          </cell>
          <cell r="B69">
            <v>0.45853237793195234</v>
          </cell>
          <cell r="C69">
            <v>0.52837938706658216</v>
          </cell>
          <cell r="D69">
            <v>1.3088235001465628E-2</v>
          </cell>
          <cell r="E69">
            <v>1.2772503099371644E-2</v>
          </cell>
          <cell r="F69">
            <v>3.1573190209398418E-4</v>
          </cell>
          <cell r="G69">
            <v>0</v>
          </cell>
          <cell r="H69">
            <v>1.0000000000000002</v>
          </cell>
        </row>
        <row r="70">
          <cell r="A70" t="str">
            <v>SCHMDT-SITUS</v>
          </cell>
          <cell r="B70">
            <v>0.72702649516875972</v>
          </cell>
          <cell r="C70">
            <v>7.7655105401263927E-2</v>
          </cell>
          <cell r="D70">
            <v>0.19531839942997631</v>
          </cell>
          <cell r="E70">
            <v>0.16657956290043582</v>
          </cell>
          <cell r="F70">
            <v>8.9964486432799994E-3</v>
          </cell>
          <cell r="G70">
            <v>1.9742387886260485E-2</v>
          </cell>
          <cell r="H70">
            <v>1.0000000000000002</v>
          </cell>
        </row>
        <row r="71">
          <cell r="A71" t="str">
            <v>SCHMDT-SNP</v>
          </cell>
          <cell r="B71">
            <v>0.49866733891377441</v>
          </cell>
          <cell r="C71">
            <v>0.18766317560878726</v>
          </cell>
          <cell r="D71">
            <v>0.31366948547743834</v>
          </cell>
          <cell r="E71">
            <v>0.31366948547743834</v>
          </cell>
          <cell r="F71">
            <v>0</v>
          </cell>
          <cell r="G71">
            <v>0</v>
          </cell>
          <cell r="H71">
            <v>0.99999999999999989</v>
          </cell>
        </row>
        <row r="72">
          <cell r="A72" t="str">
            <v>SCHMDT-SO</v>
          </cell>
          <cell r="B72">
            <v>0.42914274867056212</v>
          </cell>
          <cell r="C72">
            <v>0.10185613874296097</v>
          </cell>
          <cell r="D72">
            <v>0.46900111258647703</v>
          </cell>
          <cell r="E72">
            <v>0.24912054574679812</v>
          </cell>
          <cell r="F72">
            <v>3.7694139651065918E-2</v>
          </cell>
          <cell r="G72">
            <v>0.18218642718861297</v>
          </cell>
          <cell r="H72">
            <v>1</v>
          </cell>
        </row>
        <row r="73">
          <cell r="A73" t="str">
            <v>SIT</v>
          </cell>
          <cell r="B73">
            <v>1.4966063906775111</v>
          </cell>
          <cell r="C73">
            <v>-0.45776773746883931</v>
          </cell>
          <cell r="D73">
            <v>-3.8838653208671803E-2</v>
          </cell>
          <cell r="E73">
            <v>0.12619851910921165</v>
          </cell>
          <cell r="F73">
            <v>-0.17560858046567096</v>
          </cell>
          <cell r="G73">
            <v>1.0571408147787511E-2</v>
          </cell>
          <cell r="H73">
            <v>1</v>
          </cell>
        </row>
        <row r="74">
          <cell r="A74" t="str">
            <v>T</v>
          </cell>
          <cell r="B74">
            <v>0</v>
          </cell>
          <cell r="C74">
            <v>1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1</v>
          </cell>
        </row>
        <row r="75">
          <cell r="A75" t="str">
            <v>T_SPLIT</v>
          </cell>
          <cell r="D75">
            <v>0</v>
          </cell>
          <cell r="H75">
            <v>0</v>
          </cell>
        </row>
        <row r="76">
          <cell r="A76" t="str">
            <v>TAXDEPR</v>
          </cell>
          <cell r="B76">
            <v>0.47916783478420477</v>
          </cell>
          <cell r="C76">
            <v>0.19264002050825607</v>
          </cell>
          <cell r="D76">
            <v>0.3281921447075391</v>
          </cell>
          <cell r="E76">
            <v>0.32043212539134819</v>
          </cell>
          <cell r="F76">
            <v>7.7600193161909354E-3</v>
          </cell>
          <cell r="G76">
            <v>0</v>
          </cell>
          <cell r="H76">
            <v>1</v>
          </cell>
        </row>
        <row r="77">
          <cell r="A77" t="str">
            <v>TD</v>
          </cell>
          <cell r="B77">
            <v>0</v>
          </cell>
          <cell r="C77">
            <v>0.37432864478085648</v>
          </cell>
          <cell r="D77">
            <v>0.62567135521914352</v>
          </cell>
          <cell r="E77">
            <v>0.62567135521914352</v>
          </cell>
          <cell r="F77">
            <v>0</v>
          </cell>
          <cell r="G77">
            <v>0</v>
          </cell>
          <cell r="H77">
            <v>1</v>
          </cell>
        </row>
        <row r="78">
          <cell r="A78" t="str">
            <v>WSF</v>
          </cell>
          <cell r="B78">
            <v>0.79533531783513034</v>
          </cell>
          <cell r="C78">
            <v>0.20466468216486969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1</v>
          </cell>
        </row>
      </sheetData>
      <sheetData sheetId="21">
        <row r="11">
          <cell r="A11" t="str">
            <v>Factor Name</v>
          </cell>
          <cell r="B11" t="str">
            <v>SUB</v>
          </cell>
          <cell r="C11" t="str">
            <v>PC</v>
          </cell>
          <cell r="D11" t="str">
            <v>XFMR</v>
          </cell>
          <cell r="E11" t="str">
            <v>METER</v>
          </cell>
          <cell r="F11" t="str">
            <v>SERVICE</v>
          </cell>
          <cell r="G11" t="str">
            <v>TOTAL</v>
          </cell>
        </row>
        <row r="12">
          <cell r="A12" t="str">
            <v>SUBS</v>
          </cell>
          <cell r="B12">
            <v>1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1</v>
          </cell>
        </row>
        <row r="13">
          <cell r="A13" t="str">
            <v>PC</v>
          </cell>
          <cell r="B13">
            <v>0</v>
          </cell>
          <cell r="C13">
            <v>1</v>
          </cell>
          <cell r="D13">
            <v>0</v>
          </cell>
          <cell r="E13">
            <v>0</v>
          </cell>
          <cell r="F13">
            <v>0</v>
          </cell>
          <cell r="G13">
            <v>1</v>
          </cell>
        </row>
        <row r="14">
          <cell r="A14" t="str">
            <v>XFMR</v>
          </cell>
          <cell r="B14">
            <v>0</v>
          </cell>
          <cell r="C14">
            <v>0</v>
          </cell>
          <cell r="D14">
            <v>1</v>
          </cell>
          <cell r="E14">
            <v>0</v>
          </cell>
          <cell r="F14">
            <v>0</v>
          </cell>
          <cell r="G14">
            <v>1</v>
          </cell>
        </row>
        <row r="15">
          <cell r="A15" t="str">
            <v>METR</v>
          </cell>
          <cell r="B15">
            <v>0</v>
          </cell>
          <cell r="C15">
            <v>0</v>
          </cell>
          <cell r="D15">
            <v>0</v>
          </cell>
          <cell r="E15">
            <v>1</v>
          </cell>
          <cell r="F15">
            <v>0</v>
          </cell>
          <cell r="G15">
            <v>1</v>
          </cell>
        </row>
        <row r="16">
          <cell r="A16" t="str">
            <v>SERV</v>
          </cell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1</v>
          </cell>
          <cell r="G16">
            <v>1</v>
          </cell>
        </row>
        <row r="17">
          <cell r="A17" t="str">
            <v>CUST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</row>
        <row r="18">
          <cell r="A18" t="str">
            <v>MISC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</row>
        <row r="19">
          <cell r="A19" t="str">
            <v>PLNT</v>
          </cell>
          <cell r="B19">
            <v>0.20965308958851622</v>
          </cell>
          <cell r="C19">
            <v>0.51710161778320196</v>
          </cell>
          <cell r="D19">
            <v>0.16066879702406001</v>
          </cell>
          <cell r="E19">
            <v>3.245124711767846E-2</v>
          </cell>
          <cell r="F19">
            <v>8.0125248486543121E-2</v>
          </cell>
          <cell r="G19">
            <v>0.99999999999999978</v>
          </cell>
        </row>
        <row r="20">
          <cell r="A20" t="str">
            <v>PLNT2</v>
          </cell>
          <cell r="B20">
            <v>0.28847847487182976</v>
          </cell>
          <cell r="C20">
            <v>0.71152152512817024</v>
          </cell>
          <cell r="D20">
            <v>0</v>
          </cell>
          <cell r="E20">
            <v>0</v>
          </cell>
          <cell r="F20">
            <v>0</v>
          </cell>
          <cell r="G20">
            <v>1</v>
          </cell>
        </row>
        <row r="21">
          <cell r="A21" t="str">
            <v>DISom</v>
          </cell>
          <cell r="B21">
            <v>0.15451662355583209</v>
          </cell>
          <cell r="C21">
            <v>0.70816618498566508</v>
          </cell>
          <cell r="D21">
            <v>9.216717321878785E-3</v>
          </cell>
          <cell r="E21">
            <v>0.12810047413662409</v>
          </cell>
          <cell r="F21">
            <v>0</v>
          </cell>
          <cell r="G21">
            <v>1</v>
          </cell>
        </row>
        <row r="22">
          <cell r="A22" t="str">
            <v>INTN</v>
          </cell>
          <cell r="B22">
            <v>0.20965308958851619</v>
          </cell>
          <cell r="C22">
            <v>0.51710161778320185</v>
          </cell>
          <cell r="D22">
            <v>0.16066879702406001</v>
          </cell>
          <cell r="E22">
            <v>3.2451247117678453E-2</v>
          </cell>
          <cell r="F22">
            <v>8.0125248486543121E-2</v>
          </cell>
          <cell r="G22">
            <v>0.99999999999999956</v>
          </cell>
        </row>
        <row r="23">
          <cell r="A23" t="str">
            <v>GENL</v>
          </cell>
          <cell r="B23">
            <v>0.20965308958851622</v>
          </cell>
          <cell r="C23">
            <v>0.51710161778320196</v>
          </cell>
          <cell r="D23">
            <v>0.16066879702405998</v>
          </cell>
          <cell r="E23">
            <v>3.2451247117678446E-2</v>
          </cell>
          <cell r="F23">
            <v>8.0125248486543107E-2</v>
          </cell>
          <cell r="G23">
            <v>0.99999999999999978</v>
          </cell>
        </row>
        <row r="24">
          <cell r="A24" t="str">
            <v>ZERO</v>
          </cell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</row>
        <row r="25">
          <cell r="A25" t="str">
            <v>DRB</v>
          </cell>
          <cell r="B25">
            <v>0.23727306589327696</v>
          </cell>
          <cell r="C25">
            <v>0.46866254844072719</v>
          </cell>
          <cell r="D25">
            <v>0.17512688579623858</v>
          </cell>
          <cell r="E25">
            <v>2.7824451997385667E-2</v>
          </cell>
          <cell r="F25">
            <v>9.1113047872372885E-2</v>
          </cell>
          <cell r="G25">
            <v>1.0000000000000013</v>
          </cell>
        </row>
      </sheetData>
      <sheetData sheetId="22">
        <row r="4">
          <cell r="P4">
            <v>0.74495515661281908</v>
          </cell>
        </row>
      </sheetData>
      <sheetData sheetId="23"/>
      <sheetData sheetId="24">
        <row r="251">
          <cell r="AG251" t="str">
            <v>DIS</v>
          </cell>
        </row>
        <row r="252">
          <cell r="AG252" t="str">
            <v>METER</v>
          </cell>
        </row>
        <row r="260">
          <cell r="AG260">
            <v>0</v>
          </cell>
        </row>
        <row r="261">
          <cell r="AG261">
            <v>0</v>
          </cell>
        </row>
        <row r="275">
          <cell r="H275">
            <v>0</v>
          </cell>
        </row>
        <row r="276">
          <cell r="H276">
            <v>0</v>
          </cell>
          <cell r="AG276">
            <v>0</v>
          </cell>
        </row>
        <row r="281">
          <cell r="AG281">
            <v>0</v>
          </cell>
        </row>
        <row r="287">
          <cell r="AG287">
            <v>0</v>
          </cell>
        </row>
        <row r="288">
          <cell r="H288">
            <v>115938437.37436633</v>
          </cell>
          <cell r="AG288">
            <v>0</v>
          </cell>
        </row>
        <row r="295">
          <cell r="AG295">
            <v>0</v>
          </cell>
        </row>
        <row r="296">
          <cell r="AG296">
            <v>172191.985458073</v>
          </cell>
        </row>
        <row r="297">
          <cell r="H297">
            <v>3501262.93</v>
          </cell>
          <cell r="AG297">
            <v>97420.722326010902</v>
          </cell>
        </row>
        <row r="303">
          <cell r="H303">
            <v>610870.80000000005</v>
          </cell>
          <cell r="AG303">
            <v>0</v>
          </cell>
        </row>
        <row r="304">
          <cell r="AG304">
            <v>0</v>
          </cell>
        </row>
        <row r="305">
          <cell r="AG305">
            <v>0</v>
          </cell>
        </row>
        <row r="308">
          <cell r="H308">
            <v>645493.84000000008</v>
          </cell>
          <cell r="AG308">
            <v>0</v>
          </cell>
        </row>
        <row r="309">
          <cell r="AG309">
            <v>0</v>
          </cell>
        </row>
        <row r="310">
          <cell r="AG310">
            <v>41.514652902145976</v>
          </cell>
        </row>
        <row r="315">
          <cell r="AG315">
            <v>0</v>
          </cell>
        </row>
        <row r="318">
          <cell r="H318">
            <v>422841.25</v>
          </cell>
          <cell r="AG318">
            <v>13721.725895298057</v>
          </cell>
        </row>
        <row r="319">
          <cell r="AG319">
            <v>0</v>
          </cell>
        </row>
        <row r="320">
          <cell r="AG320">
            <v>4810.0660627519674</v>
          </cell>
        </row>
        <row r="321">
          <cell r="AG321">
            <v>18531.791958050024</v>
          </cell>
        </row>
        <row r="324">
          <cell r="H324">
            <v>205820</v>
          </cell>
          <cell r="AG324">
            <v>0</v>
          </cell>
        </row>
        <row r="325">
          <cell r="AG325">
            <v>0</v>
          </cell>
        </row>
        <row r="326">
          <cell r="AG326">
            <v>0</v>
          </cell>
        </row>
        <row r="327">
          <cell r="AG327">
            <v>5.1178549502640197E-2</v>
          </cell>
        </row>
        <row r="329">
          <cell r="AG329">
            <v>5.1178549502640197E-2</v>
          </cell>
        </row>
        <row r="361">
          <cell r="AG361">
            <v>0</v>
          </cell>
        </row>
        <row r="366">
          <cell r="AG366">
            <v>0</v>
          </cell>
        </row>
        <row r="370">
          <cell r="AG370">
            <v>0</v>
          </cell>
        </row>
        <row r="373">
          <cell r="AG373">
            <v>0</v>
          </cell>
        </row>
        <row r="377">
          <cell r="AG377">
            <v>0</v>
          </cell>
        </row>
        <row r="386">
          <cell r="AG386">
            <v>247.1613289414606</v>
          </cell>
        </row>
        <row r="393">
          <cell r="AG393">
            <v>0</v>
          </cell>
        </row>
        <row r="398">
          <cell r="AG398">
            <v>0</v>
          </cell>
        </row>
        <row r="412">
          <cell r="AG412">
            <v>0</v>
          </cell>
        </row>
        <row r="426">
          <cell r="AG426">
            <v>0</v>
          </cell>
        </row>
        <row r="431">
          <cell r="AG431">
            <v>0</v>
          </cell>
        </row>
        <row r="438">
          <cell r="AG438">
            <v>0</v>
          </cell>
        </row>
        <row r="443">
          <cell r="AG443">
            <v>0</v>
          </cell>
        </row>
        <row r="449">
          <cell r="AG449">
            <v>0</v>
          </cell>
        </row>
        <row r="458">
          <cell r="AG458">
            <v>0</v>
          </cell>
        </row>
        <row r="463">
          <cell r="AG463">
            <v>0</v>
          </cell>
        </row>
        <row r="468">
          <cell r="AG468">
            <v>0</v>
          </cell>
        </row>
        <row r="473">
          <cell r="AG473">
            <v>0</v>
          </cell>
        </row>
        <row r="478">
          <cell r="AG478">
            <v>0</v>
          </cell>
        </row>
        <row r="483">
          <cell r="AG483">
            <v>0</v>
          </cell>
        </row>
        <row r="492">
          <cell r="AG492">
            <v>0</v>
          </cell>
        </row>
        <row r="496">
          <cell r="AG496">
            <v>0</v>
          </cell>
        </row>
        <row r="501">
          <cell r="AG501">
            <v>0</v>
          </cell>
        </row>
        <row r="505">
          <cell r="AG505">
            <v>0</v>
          </cell>
        </row>
        <row r="509">
          <cell r="AG509">
            <v>0</v>
          </cell>
        </row>
        <row r="513">
          <cell r="AG513">
            <v>0</v>
          </cell>
        </row>
        <row r="517">
          <cell r="AG517">
            <v>0</v>
          </cell>
        </row>
        <row r="521">
          <cell r="AG521">
            <v>0</v>
          </cell>
        </row>
        <row r="525">
          <cell r="AG525">
            <v>0</v>
          </cell>
        </row>
        <row r="529">
          <cell r="AG529">
            <v>0</v>
          </cell>
        </row>
        <row r="533">
          <cell r="AG533">
            <v>0</v>
          </cell>
        </row>
        <row r="545">
          <cell r="AG545">
            <v>0</v>
          </cell>
        </row>
        <row r="549">
          <cell r="AG549">
            <v>0</v>
          </cell>
        </row>
        <row r="553">
          <cell r="AG553">
            <v>0</v>
          </cell>
        </row>
        <row r="557">
          <cell r="AG557">
            <v>0</v>
          </cell>
        </row>
        <row r="561">
          <cell r="AG561">
            <v>0</v>
          </cell>
        </row>
        <row r="565">
          <cell r="AG565">
            <v>0</v>
          </cell>
        </row>
        <row r="569">
          <cell r="AG569">
            <v>0</v>
          </cell>
        </row>
        <row r="573">
          <cell r="AG573">
            <v>0</v>
          </cell>
        </row>
        <row r="577">
          <cell r="AG577">
            <v>0</v>
          </cell>
        </row>
        <row r="581">
          <cell r="AG581">
            <v>0</v>
          </cell>
        </row>
        <row r="585">
          <cell r="AG585">
            <v>0</v>
          </cell>
        </row>
        <row r="599">
          <cell r="AG599">
            <v>0</v>
          </cell>
        </row>
        <row r="608">
          <cell r="AG608">
            <v>0</v>
          </cell>
        </row>
        <row r="613">
          <cell r="AG613">
            <v>0</v>
          </cell>
        </row>
        <row r="618">
          <cell r="AG618">
            <v>0</v>
          </cell>
        </row>
        <row r="631">
          <cell r="AG631">
            <v>0</v>
          </cell>
        </row>
        <row r="673">
          <cell r="AG673">
            <v>0</v>
          </cell>
        </row>
        <row r="707">
          <cell r="AG707">
            <v>0</v>
          </cell>
        </row>
        <row r="711">
          <cell r="AG711">
            <v>0</v>
          </cell>
        </row>
        <row r="715">
          <cell r="AG715">
            <v>0</v>
          </cell>
        </row>
        <row r="719">
          <cell r="AG719">
            <v>0</v>
          </cell>
        </row>
        <row r="723">
          <cell r="AG723">
            <v>0</v>
          </cell>
        </row>
        <row r="732">
          <cell r="H732">
            <v>25091221.66910474</v>
          </cell>
          <cell r="AG732">
            <v>0</v>
          </cell>
        </row>
        <row r="738">
          <cell r="AG738">
            <v>0</v>
          </cell>
        </row>
        <row r="742">
          <cell r="AG742">
            <v>0</v>
          </cell>
        </row>
        <row r="746">
          <cell r="AG746">
            <v>0</v>
          </cell>
        </row>
        <row r="750">
          <cell r="AG750">
            <v>0</v>
          </cell>
        </row>
        <row r="754">
          <cell r="AG754">
            <v>0</v>
          </cell>
        </row>
        <row r="758">
          <cell r="AG758">
            <v>0</v>
          </cell>
        </row>
        <row r="762">
          <cell r="AG762">
            <v>0</v>
          </cell>
        </row>
        <row r="766">
          <cell r="AG766">
            <v>0</v>
          </cell>
        </row>
        <row r="779">
          <cell r="H779">
            <v>2238257.0882576611</v>
          </cell>
          <cell r="AG779">
            <v>72634.233883944806</v>
          </cell>
        </row>
        <row r="784">
          <cell r="H784">
            <v>1401469.4541549219</v>
          </cell>
          <cell r="AG784">
            <v>0</v>
          </cell>
        </row>
        <row r="789">
          <cell r="H789">
            <v>667271.64242570347</v>
          </cell>
          <cell r="AG789">
            <v>0</v>
          </cell>
        </row>
        <row r="794">
          <cell r="H794">
            <v>533842.45030057663</v>
          </cell>
          <cell r="AG794">
            <v>0</v>
          </cell>
        </row>
        <row r="799">
          <cell r="H799">
            <v>407.0789473684211</v>
          </cell>
          <cell r="AG799">
            <v>0</v>
          </cell>
        </row>
        <row r="804">
          <cell r="H804">
            <v>24835.991744445288</v>
          </cell>
          <cell r="AG804">
            <v>24835.991744445288</v>
          </cell>
        </row>
        <row r="809">
          <cell r="H809">
            <v>777485.90922456933</v>
          </cell>
          <cell r="AG809">
            <v>777485.90922456933</v>
          </cell>
        </row>
        <row r="814">
          <cell r="H814">
            <v>793343.77101197036</v>
          </cell>
          <cell r="AG814">
            <v>0</v>
          </cell>
        </row>
        <row r="819">
          <cell r="H819">
            <v>187434.05512716898</v>
          </cell>
          <cell r="AG819">
            <v>0</v>
          </cell>
        </row>
        <row r="824">
          <cell r="H824">
            <v>511741.60398796288</v>
          </cell>
          <cell r="AG824">
            <v>0</v>
          </cell>
        </row>
        <row r="827">
          <cell r="H827">
            <v>98238.50889699017</v>
          </cell>
        </row>
        <row r="828">
          <cell r="H828">
            <v>652910.76721132139</v>
          </cell>
        </row>
        <row r="829">
          <cell r="H829">
            <v>751149.27610831161</v>
          </cell>
          <cell r="AG829">
            <v>24375.730781256108</v>
          </cell>
        </row>
        <row r="834">
          <cell r="H834">
            <v>237928.37525667154</v>
          </cell>
          <cell r="AG834">
            <v>0</v>
          </cell>
        </row>
        <row r="839">
          <cell r="H839">
            <v>1323539.9690477981</v>
          </cell>
          <cell r="AG839">
            <v>0</v>
          </cell>
        </row>
        <row r="844">
          <cell r="H844">
            <v>6267616.1296323612</v>
          </cell>
          <cell r="AG844">
            <v>0</v>
          </cell>
        </row>
        <row r="849">
          <cell r="H849">
            <v>1969946.1092652881</v>
          </cell>
          <cell r="AG849">
            <v>0</v>
          </cell>
        </row>
        <row r="854">
          <cell r="H854">
            <v>118749.34516308023</v>
          </cell>
          <cell r="AG854">
            <v>0</v>
          </cell>
        </row>
        <row r="864">
          <cell r="H864">
            <v>327454.43363825686</v>
          </cell>
          <cell r="AG864">
            <v>0</v>
          </cell>
        </row>
        <row r="869">
          <cell r="H869">
            <v>872976.71076856949</v>
          </cell>
          <cell r="AG869">
            <v>872976.71076856949</v>
          </cell>
        </row>
        <row r="874">
          <cell r="H874">
            <v>315740.65929771168</v>
          </cell>
          <cell r="AG874">
            <v>0</v>
          </cell>
        </row>
        <row r="886">
          <cell r="AG886">
            <v>0</v>
          </cell>
        </row>
        <row r="891">
          <cell r="AG891">
            <v>0</v>
          </cell>
        </row>
        <row r="896">
          <cell r="AG896">
            <v>0</v>
          </cell>
        </row>
        <row r="901">
          <cell r="AG901">
            <v>0</v>
          </cell>
        </row>
        <row r="906">
          <cell r="AG906">
            <v>0</v>
          </cell>
        </row>
        <row r="920">
          <cell r="AG920">
            <v>0</v>
          </cell>
        </row>
        <row r="925">
          <cell r="AG925">
            <v>0</v>
          </cell>
        </row>
        <row r="930">
          <cell r="AG930">
            <v>0</v>
          </cell>
        </row>
        <row r="935">
          <cell r="AG935">
            <v>0</v>
          </cell>
        </row>
        <row r="946">
          <cell r="AG946">
            <v>0</v>
          </cell>
        </row>
        <row r="951">
          <cell r="AG951">
            <v>0</v>
          </cell>
        </row>
        <row r="956">
          <cell r="AG956">
            <v>0</v>
          </cell>
        </row>
        <row r="961">
          <cell r="AG961">
            <v>0</v>
          </cell>
        </row>
        <row r="970">
          <cell r="AG970">
            <v>0</v>
          </cell>
        </row>
        <row r="972">
          <cell r="AG972">
            <v>74347.386278588863</v>
          </cell>
        </row>
        <row r="976">
          <cell r="AG976">
            <v>0</v>
          </cell>
        </row>
        <row r="978">
          <cell r="AG978">
            <v>-10375.408574773594</v>
          </cell>
        </row>
        <row r="982">
          <cell r="AG982">
            <v>0</v>
          </cell>
        </row>
        <row r="984">
          <cell r="AG984">
            <v>11981.557627884238</v>
          </cell>
        </row>
        <row r="988">
          <cell r="AG988">
            <v>33755.147867115855</v>
          </cell>
        </row>
        <row r="992">
          <cell r="AG992">
            <v>9541.4102387306611</v>
          </cell>
        </row>
        <row r="998">
          <cell r="AG998">
            <v>0</v>
          </cell>
        </row>
        <row r="1003">
          <cell r="AG1003">
            <v>0</v>
          </cell>
        </row>
        <row r="1010">
          <cell r="AG1010">
            <v>0</v>
          </cell>
        </row>
        <row r="1015">
          <cell r="AG1015">
            <v>-26047.065579416467</v>
          </cell>
        </row>
        <row r="1021">
          <cell r="AG1021">
            <v>43810.742231877011</v>
          </cell>
        </row>
        <row r="1026">
          <cell r="AG1026">
            <v>5530.848353654982</v>
          </cell>
        </row>
        <row r="1032">
          <cell r="AG1032">
            <v>62304.726722075829</v>
          </cell>
        </row>
        <row r="1051">
          <cell r="AG1051">
            <v>0</v>
          </cell>
        </row>
        <row r="1057">
          <cell r="AG1057">
            <v>0</v>
          </cell>
        </row>
        <row r="1070">
          <cell r="AG1070">
            <v>0</v>
          </cell>
        </row>
        <row r="1073">
          <cell r="AG1073">
            <v>0</v>
          </cell>
        </row>
        <row r="1074">
          <cell r="AG1074">
            <v>0</v>
          </cell>
        </row>
        <row r="1075">
          <cell r="AG1075">
            <v>0</v>
          </cell>
        </row>
        <row r="1076">
          <cell r="AG1076">
            <v>0</v>
          </cell>
        </row>
        <row r="1077">
          <cell r="AG1077">
            <v>0</v>
          </cell>
        </row>
        <row r="1078">
          <cell r="AG1078">
            <v>0</v>
          </cell>
        </row>
        <row r="1079">
          <cell r="AG1079">
            <v>0</v>
          </cell>
        </row>
        <row r="1080">
          <cell r="AG1080">
            <v>0</v>
          </cell>
        </row>
        <row r="1081">
          <cell r="AG1081">
            <v>0</v>
          </cell>
        </row>
        <row r="1082">
          <cell r="AG1082">
            <v>0</v>
          </cell>
        </row>
        <row r="1083">
          <cell r="AG1083">
            <v>561450.94748813414</v>
          </cell>
        </row>
        <row r="1084">
          <cell r="AG1084">
            <v>0</v>
          </cell>
        </row>
        <row r="1085">
          <cell r="AG1085">
            <v>0</v>
          </cell>
        </row>
        <row r="1086">
          <cell r="AG1086">
            <v>0</v>
          </cell>
        </row>
        <row r="1090">
          <cell r="AG1090">
            <v>56810.292481002129</v>
          </cell>
        </row>
        <row r="1091">
          <cell r="AG1091">
            <v>0</v>
          </cell>
        </row>
        <row r="1092">
          <cell r="AG1092">
            <v>0</v>
          </cell>
        </row>
        <row r="1093">
          <cell r="AG1093">
            <v>0</v>
          </cell>
        </row>
        <row r="1094">
          <cell r="AG1094">
            <v>0</v>
          </cell>
        </row>
        <row r="1095">
          <cell r="AG1095">
            <v>0</v>
          </cell>
        </row>
        <row r="1096">
          <cell r="AG1096">
            <v>15206.505484580011</v>
          </cell>
        </row>
        <row r="1097">
          <cell r="AG1097">
            <v>0</v>
          </cell>
        </row>
        <row r="1098">
          <cell r="AG1098">
            <v>0</v>
          </cell>
        </row>
        <row r="1103">
          <cell r="AG1103">
            <v>0</v>
          </cell>
        </row>
        <row r="1107">
          <cell r="AG1107">
            <v>0</v>
          </cell>
        </row>
        <row r="1112">
          <cell r="AG1112">
            <v>0</v>
          </cell>
        </row>
        <row r="1123">
          <cell r="AG1123">
            <v>872.16970535431574</v>
          </cell>
        </row>
        <row r="1125">
          <cell r="AG1125">
            <v>0</v>
          </cell>
        </row>
        <row r="1127">
          <cell r="AG1127">
            <v>10294.054225680906</v>
          </cell>
        </row>
        <row r="1132">
          <cell r="AG1132">
            <v>0</v>
          </cell>
        </row>
        <row r="1135">
          <cell r="AG1135">
            <v>216.7592732809463</v>
          </cell>
        </row>
        <row r="1136">
          <cell r="AG1136">
            <v>0</v>
          </cell>
        </row>
        <row r="1137">
          <cell r="AG1137">
            <v>14.133093145343381</v>
          </cell>
        </row>
        <row r="1138">
          <cell r="AG1138">
            <v>25143.711613710278</v>
          </cell>
        </row>
        <row r="1139">
          <cell r="AG1139">
            <v>0</v>
          </cell>
        </row>
        <row r="1140">
          <cell r="AG1140">
            <v>0</v>
          </cell>
        </row>
        <row r="1141">
          <cell r="AG1141">
            <v>0</v>
          </cell>
        </row>
        <row r="1142">
          <cell r="AG1142">
            <v>0</v>
          </cell>
        </row>
        <row r="1143">
          <cell r="AG1143">
            <v>0</v>
          </cell>
        </row>
        <row r="1148">
          <cell r="AG1148">
            <v>0</v>
          </cell>
        </row>
        <row r="1158">
          <cell r="AG1158">
            <v>0</v>
          </cell>
        </row>
        <row r="1166">
          <cell r="AG1166">
            <v>0</v>
          </cell>
        </row>
        <row r="1174">
          <cell r="AG1174">
            <v>0</v>
          </cell>
        </row>
        <row r="1183">
          <cell r="AG1183">
            <v>0</v>
          </cell>
        </row>
        <row r="1194">
          <cell r="AG1194">
            <v>0</v>
          </cell>
        </row>
        <row r="1202">
          <cell r="AG1202">
            <v>154389.61535114929</v>
          </cell>
        </row>
        <row r="1213">
          <cell r="AG1213">
            <v>-835.98073697774475</v>
          </cell>
        </row>
        <row r="1218">
          <cell r="AG1218">
            <v>0</v>
          </cell>
        </row>
        <row r="1276">
          <cell r="AG1276">
            <v>682802.44100470957</v>
          </cell>
        </row>
        <row r="1294">
          <cell r="AG1294">
            <v>-433227.37494349119</v>
          </cell>
        </row>
        <row r="1332">
          <cell r="AG1332">
            <v>1220.1018575969101</v>
          </cell>
        </row>
        <row r="1349">
          <cell r="AG1349">
            <v>9002.8687430767259</v>
          </cell>
        </row>
        <row r="1368">
          <cell r="AG1368">
            <v>0</v>
          </cell>
        </row>
        <row r="1375">
          <cell r="AG1375">
            <v>0</v>
          </cell>
        </row>
        <row r="1382">
          <cell r="AG1382">
            <v>0</v>
          </cell>
        </row>
        <row r="1389">
          <cell r="AG1389">
            <v>0</v>
          </cell>
        </row>
        <row r="1396">
          <cell r="AG1396">
            <v>0</v>
          </cell>
        </row>
        <row r="1403">
          <cell r="AG1403">
            <v>0</v>
          </cell>
        </row>
        <row r="1408">
          <cell r="AG1408">
            <v>0</v>
          </cell>
        </row>
        <row r="1419">
          <cell r="AG1419">
            <v>0</v>
          </cell>
        </row>
        <row r="1424">
          <cell r="AG1424">
            <v>0</v>
          </cell>
        </row>
        <row r="1429">
          <cell r="AG1429">
            <v>0</v>
          </cell>
        </row>
        <row r="1434">
          <cell r="AG1434">
            <v>0</v>
          </cell>
        </row>
        <row r="1439">
          <cell r="AG1439">
            <v>0</v>
          </cell>
        </row>
        <row r="1444">
          <cell r="AG1444">
            <v>0</v>
          </cell>
        </row>
        <row r="1449">
          <cell r="AG1449">
            <v>0</v>
          </cell>
        </row>
        <row r="1461">
          <cell r="AG1461">
            <v>0</v>
          </cell>
        </row>
        <row r="1466">
          <cell r="AG1466">
            <v>0</v>
          </cell>
        </row>
        <row r="1471">
          <cell r="AG1471">
            <v>0</v>
          </cell>
        </row>
        <row r="1476">
          <cell r="AG1476">
            <v>0</v>
          </cell>
        </row>
        <row r="1481">
          <cell r="AG1481">
            <v>0</v>
          </cell>
        </row>
        <row r="1486">
          <cell r="AG1486">
            <v>0</v>
          </cell>
        </row>
        <row r="1491">
          <cell r="AG1491">
            <v>0</v>
          </cell>
        </row>
        <row r="1497">
          <cell r="AG1497">
            <v>0</v>
          </cell>
        </row>
        <row r="1538">
          <cell r="AG1538">
            <v>0</v>
          </cell>
        </row>
        <row r="1556">
          <cell r="AG1556">
            <v>0</v>
          </cell>
        </row>
        <row r="1561">
          <cell r="AG1561">
            <v>0</v>
          </cell>
        </row>
        <row r="1568">
          <cell r="AG1568">
            <v>0</v>
          </cell>
        </row>
        <row r="1583">
          <cell r="H1583">
            <v>15281456.530494425</v>
          </cell>
          <cell r="AG1583">
            <v>0</v>
          </cell>
        </row>
        <row r="1590">
          <cell r="H1590">
            <v>11374078.100113656</v>
          </cell>
          <cell r="AG1590">
            <v>0</v>
          </cell>
        </row>
        <row r="1596">
          <cell r="H1596">
            <v>184997296.41627666</v>
          </cell>
          <cell r="AG1596">
            <v>0</v>
          </cell>
        </row>
        <row r="1602">
          <cell r="H1602">
            <v>69279707.494527459</v>
          </cell>
          <cell r="AG1602">
            <v>0</v>
          </cell>
        </row>
        <row r="1608">
          <cell r="H1608">
            <v>194825659.94103575</v>
          </cell>
          <cell r="AG1608">
            <v>0</v>
          </cell>
        </row>
        <row r="1614">
          <cell r="H1614">
            <v>115253829.37929001</v>
          </cell>
          <cell r="AG1614">
            <v>0</v>
          </cell>
        </row>
        <row r="1620">
          <cell r="H1620">
            <v>516733.11491092551</v>
          </cell>
          <cell r="AG1620">
            <v>0</v>
          </cell>
        </row>
        <row r="1626">
          <cell r="H1626">
            <v>1205895.824762776</v>
          </cell>
          <cell r="AG1626">
            <v>0</v>
          </cell>
        </row>
        <row r="1632">
          <cell r="H1632">
            <v>1843970.6782873054</v>
          </cell>
          <cell r="AG1632">
            <v>0</v>
          </cell>
        </row>
        <row r="1636">
          <cell r="AG1636">
            <v>0</v>
          </cell>
        </row>
        <row r="1640">
          <cell r="H1640">
            <v>0</v>
          </cell>
        </row>
        <row r="1652">
          <cell r="H1652">
            <v>4566678.8961954499</v>
          </cell>
          <cell r="AG1652">
            <v>0</v>
          </cell>
        </row>
        <row r="1658">
          <cell r="H1658">
            <v>6200331.210666257</v>
          </cell>
          <cell r="AG1658">
            <v>0</v>
          </cell>
        </row>
        <row r="1664">
          <cell r="H1664">
            <v>117197700.28799777</v>
          </cell>
          <cell r="AG1664">
            <v>0</v>
          </cell>
        </row>
        <row r="1675">
          <cell r="H1675">
            <v>112481405.59180149</v>
          </cell>
        </row>
        <row r="1682">
          <cell r="H1682">
            <v>101166102.59175569</v>
          </cell>
        </row>
        <row r="1689">
          <cell r="H1689">
            <v>16150579.661044646</v>
          </cell>
        </row>
        <row r="1696">
          <cell r="H1696">
            <v>48087752.904791288</v>
          </cell>
        </row>
        <row r="1702">
          <cell r="H1702">
            <v>89815101.490831316</v>
          </cell>
          <cell r="AG1702">
            <v>0</v>
          </cell>
        </row>
        <row r="1709">
          <cell r="H1709">
            <v>44790634.261855371</v>
          </cell>
          <cell r="AG1709">
            <v>0</v>
          </cell>
        </row>
        <row r="1720">
          <cell r="H1720">
            <v>18140498.387760241</v>
          </cell>
          <cell r="AG1720">
            <v>18140498.387760241</v>
          </cell>
        </row>
        <row r="1727">
          <cell r="H1727">
            <v>1052032.2635645953</v>
          </cell>
        </row>
        <row r="1731">
          <cell r="H1731">
            <v>0</v>
          </cell>
          <cell r="AG1731">
            <v>0</v>
          </cell>
        </row>
        <row r="1732">
          <cell r="H1732">
            <v>0</v>
          </cell>
          <cell r="AG1732">
            <v>0</v>
          </cell>
        </row>
        <row r="1733">
          <cell r="H1733">
            <v>0</v>
          </cell>
          <cell r="AG1733">
            <v>0</v>
          </cell>
        </row>
        <row r="1734">
          <cell r="H1734">
            <v>0</v>
          </cell>
        </row>
        <row r="1740">
          <cell r="H1740">
            <v>10125934.910596197</v>
          </cell>
          <cell r="AG1740">
            <v>0</v>
          </cell>
        </row>
        <row r="1744">
          <cell r="AG1744">
            <v>0</v>
          </cell>
        </row>
        <row r="1748">
          <cell r="AG1748">
            <v>0</v>
          </cell>
        </row>
        <row r="1757">
          <cell r="AG1757">
            <v>22792.639799486373</v>
          </cell>
        </row>
        <row r="1758">
          <cell r="AG1758">
            <v>0</v>
          </cell>
        </row>
        <row r="1759">
          <cell r="AG1759">
            <v>0</v>
          </cell>
        </row>
        <row r="1760">
          <cell r="AG1760">
            <v>0</v>
          </cell>
        </row>
        <row r="1761">
          <cell r="AG1761">
            <v>5524.3557152940821</v>
          </cell>
        </row>
        <row r="1765">
          <cell r="AG1765">
            <v>356229.54920620186</v>
          </cell>
        </row>
        <row r="1766">
          <cell r="AG1766">
            <v>0</v>
          </cell>
        </row>
        <row r="1767">
          <cell r="AG1767">
            <v>0</v>
          </cell>
        </row>
        <row r="1768">
          <cell r="AG1768">
            <v>0</v>
          </cell>
        </row>
        <row r="1769">
          <cell r="AG1769">
            <v>0</v>
          </cell>
        </row>
        <row r="1770">
          <cell r="AG1770">
            <v>100057.21025003344</v>
          </cell>
        </row>
        <row r="1774">
          <cell r="AG1774">
            <v>83950.754356240126</v>
          </cell>
        </row>
        <row r="1775">
          <cell r="AG1775">
            <v>0</v>
          </cell>
        </row>
        <row r="1776">
          <cell r="AG1776">
            <v>0</v>
          </cell>
        </row>
        <row r="1777">
          <cell r="AG1777">
            <v>0</v>
          </cell>
        </row>
        <row r="1778">
          <cell r="AG1778">
            <v>0</v>
          </cell>
        </row>
        <row r="1779">
          <cell r="AG1779">
            <v>0</v>
          </cell>
        </row>
        <row r="1780">
          <cell r="AG1780">
            <v>60962.316553880417</v>
          </cell>
        </row>
        <row r="1781">
          <cell r="AG1781">
            <v>0</v>
          </cell>
        </row>
        <row r="1782">
          <cell r="AG1782">
            <v>0</v>
          </cell>
        </row>
        <row r="1786">
          <cell r="AG1786">
            <v>222510.70406331201</v>
          </cell>
        </row>
        <row r="1787">
          <cell r="AG1787">
            <v>8181.9201364654491</v>
          </cell>
        </row>
        <row r="1788">
          <cell r="AG1788">
            <v>0</v>
          </cell>
        </row>
        <row r="1789">
          <cell r="AG1789">
            <v>0</v>
          </cell>
        </row>
        <row r="1790">
          <cell r="AG1790">
            <v>0</v>
          </cell>
        </row>
        <row r="1791">
          <cell r="AG1791">
            <v>0</v>
          </cell>
        </row>
        <row r="1792">
          <cell r="AG1792">
            <v>0</v>
          </cell>
        </row>
        <row r="1793">
          <cell r="AG1793">
            <v>0</v>
          </cell>
        </row>
        <row r="1794">
          <cell r="AG1794">
            <v>0</v>
          </cell>
        </row>
        <row r="1798">
          <cell r="AG1798">
            <v>34248.618212491034</v>
          </cell>
        </row>
        <row r="1799">
          <cell r="AG1799">
            <v>0</v>
          </cell>
        </row>
        <row r="1800">
          <cell r="AG1800">
            <v>0</v>
          </cell>
        </row>
        <row r="1801">
          <cell r="AG1801">
            <v>383.6739056620213</v>
          </cell>
        </row>
        <row r="1802">
          <cell r="AG1802">
            <v>0</v>
          </cell>
        </row>
        <row r="1803">
          <cell r="AG1803">
            <v>0</v>
          </cell>
        </row>
        <row r="1807">
          <cell r="AG1807">
            <v>111416.59325612149</v>
          </cell>
        </row>
        <row r="1808">
          <cell r="AG1808">
            <v>0</v>
          </cell>
        </row>
        <row r="1809">
          <cell r="AG1809">
            <v>0</v>
          </cell>
        </row>
        <row r="1810">
          <cell r="AG1810">
            <v>4014.7642143966073</v>
          </cell>
        </row>
        <row r="1811">
          <cell r="AG1811">
            <v>0</v>
          </cell>
        </row>
        <row r="1812">
          <cell r="AG1812">
            <v>0</v>
          </cell>
        </row>
        <row r="1813">
          <cell r="AG1813">
            <v>0</v>
          </cell>
        </row>
        <row r="1814">
          <cell r="AG1814">
            <v>0</v>
          </cell>
        </row>
        <row r="1818">
          <cell r="AG1818">
            <v>112332.26290213803</v>
          </cell>
        </row>
        <row r="1819">
          <cell r="AG1819">
            <v>0</v>
          </cell>
        </row>
        <row r="1820">
          <cell r="AG1820">
            <v>0</v>
          </cell>
        </row>
        <row r="1821">
          <cell r="AG1821">
            <v>5371.4622514344428</v>
          </cell>
        </row>
        <row r="1822">
          <cell r="AG1822">
            <v>0</v>
          </cell>
        </row>
        <row r="1823">
          <cell r="AG1823">
            <v>0</v>
          </cell>
        </row>
        <row r="1824">
          <cell r="AG1824">
            <v>0</v>
          </cell>
        </row>
        <row r="1825">
          <cell r="AG1825">
            <v>0</v>
          </cell>
        </row>
        <row r="1829">
          <cell r="AG1829">
            <v>343644.49064303207</v>
          </cell>
        </row>
        <row r="1830">
          <cell r="AG1830">
            <v>0</v>
          </cell>
        </row>
        <row r="1831">
          <cell r="AG1831">
            <v>0</v>
          </cell>
        </row>
        <row r="1832">
          <cell r="AG1832">
            <v>1553.6643255939528</v>
          </cell>
        </row>
        <row r="1833">
          <cell r="AG1833">
            <v>0</v>
          </cell>
        </row>
        <row r="1834">
          <cell r="AG1834">
            <v>0</v>
          </cell>
        </row>
        <row r="1836">
          <cell r="AG1836">
            <v>0</v>
          </cell>
        </row>
        <row r="1843">
          <cell r="AG1843">
            <v>335843.18089089869</v>
          </cell>
        </row>
        <row r="1844">
          <cell r="AG1844">
            <v>9378.13928842313</v>
          </cell>
        </row>
        <row r="1845">
          <cell r="AG1845">
            <v>15699.478314587393</v>
          </cell>
        </row>
        <row r="1846">
          <cell r="AG1846">
            <v>110162.71151464102</v>
          </cell>
        </row>
        <row r="1847">
          <cell r="AG1847">
            <v>2195.0684462205809</v>
          </cell>
        </row>
        <row r="1848">
          <cell r="AG1848">
            <v>174304.76241200717</v>
          </cell>
        </row>
        <row r="1849">
          <cell r="AG1849">
            <v>299.73389603177679</v>
          </cell>
        </row>
        <row r="1850">
          <cell r="AG1850">
            <v>1676.148392889191</v>
          </cell>
        </row>
        <row r="1851">
          <cell r="AG1851">
            <v>-26.194269122424597</v>
          </cell>
        </row>
        <row r="1855">
          <cell r="AG1855">
            <v>4426.9811715724882</v>
          </cell>
        </row>
        <row r="1856">
          <cell r="AG1856">
            <v>0</v>
          </cell>
        </row>
        <row r="1857">
          <cell r="AG1857">
            <v>0</v>
          </cell>
        </row>
        <row r="1858">
          <cell r="AG1858">
            <v>0</v>
          </cell>
        </row>
        <row r="1859">
          <cell r="AG1859">
            <v>3361.5208422881674</v>
          </cell>
        </row>
        <row r="1860">
          <cell r="AG1860">
            <v>0</v>
          </cell>
        </row>
        <row r="1861">
          <cell r="AG1861">
            <v>0</v>
          </cell>
        </row>
        <row r="1862">
          <cell r="AG1862">
            <v>0</v>
          </cell>
        </row>
        <row r="1869">
          <cell r="AG1869">
            <v>0</v>
          </cell>
        </row>
        <row r="1873">
          <cell r="AG1873">
            <v>0</v>
          </cell>
        </row>
        <row r="1875">
          <cell r="AG1875">
            <v>0</v>
          </cell>
        </row>
        <row r="1883">
          <cell r="AG1883">
            <v>48134.263537467246</v>
          </cell>
        </row>
        <row r="1885">
          <cell r="AG1885">
            <v>-48134.263537467246</v>
          </cell>
        </row>
        <row r="1890">
          <cell r="AG1890">
            <v>0</v>
          </cell>
        </row>
        <row r="1892">
          <cell r="AG1892">
            <v>0</v>
          </cell>
        </row>
        <row r="1902">
          <cell r="AG1902">
            <v>204.26283700040253</v>
          </cell>
        </row>
        <row r="1910">
          <cell r="AG1910">
            <v>0</v>
          </cell>
        </row>
        <row r="1919">
          <cell r="AG1919">
            <v>0</v>
          </cell>
        </row>
        <row r="1920">
          <cell r="AG1920">
            <v>0</v>
          </cell>
        </row>
        <row r="1921">
          <cell r="AG1921">
            <v>0</v>
          </cell>
        </row>
        <row r="1924">
          <cell r="AG1924">
            <v>0</v>
          </cell>
        </row>
        <row r="1925">
          <cell r="AG1925">
            <v>180.3935430559485</v>
          </cell>
        </row>
        <row r="1926">
          <cell r="AG1926">
            <v>0</v>
          </cell>
        </row>
        <row r="1927">
          <cell r="AG1927">
            <v>0</v>
          </cell>
        </row>
        <row r="1931">
          <cell r="AG1931">
            <v>5002.7333050731759</v>
          </cell>
        </row>
        <row r="1932">
          <cell r="AG1932">
            <v>101.73401867180809</v>
          </cell>
        </row>
        <row r="1933">
          <cell r="AG1933">
            <v>396901.02818394318</v>
          </cell>
        </row>
        <row r="1934">
          <cell r="AG1934">
            <v>0</v>
          </cell>
        </row>
        <row r="1935">
          <cell r="AG1935">
            <v>0</v>
          </cell>
        </row>
        <row r="1936">
          <cell r="AG1936">
            <v>0</v>
          </cell>
        </row>
        <row r="1937">
          <cell r="AG1937">
            <v>0</v>
          </cell>
        </row>
        <row r="1947">
          <cell r="AG1947">
            <v>0</v>
          </cell>
        </row>
        <row r="1959">
          <cell r="AG1959">
            <v>0</v>
          </cell>
        </row>
        <row r="1960">
          <cell r="AG1960">
            <v>0</v>
          </cell>
        </row>
        <row r="1961">
          <cell r="AG1961">
            <v>0</v>
          </cell>
        </row>
        <row r="1962">
          <cell r="AG1962">
            <v>0</v>
          </cell>
        </row>
        <row r="1963">
          <cell r="AG1963">
            <v>0</v>
          </cell>
        </row>
        <row r="1964">
          <cell r="AG1964">
            <v>0</v>
          </cell>
        </row>
        <row r="1971">
          <cell r="AG1971">
            <v>0</v>
          </cell>
        </row>
        <row r="1975">
          <cell r="AG1975">
            <v>0</v>
          </cell>
        </row>
        <row r="1980">
          <cell r="AG1980">
            <v>0</v>
          </cell>
        </row>
        <row r="1987">
          <cell r="AG1987">
            <v>0</v>
          </cell>
        </row>
        <row r="1995">
          <cell r="AG1995">
            <v>0</v>
          </cell>
        </row>
        <row r="2000">
          <cell r="AG2000">
            <v>0</v>
          </cell>
        </row>
        <row r="2001">
          <cell r="AG2001">
            <v>0</v>
          </cell>
        </row>
        <row r="2002">
          <cell r="AG2002">
            <v>0</v>
          </cell>
        </row>
        <row r="2011">
          <cell r="AG2011">
            <v>0</v>
          </cell>
        </row>
        <row r="2015">
          <cell r="AG2015">
            <v>0</v>
          </cell>
        </row>
        <row r="2019">
          <cell r="AG2019">
            <v>0</v>
          </cell>
        </row>
        <row r="2034">
          <cell r="H2034">
            <v>128921.22893744383</v>
          </cell>
        </row>
        <row r="2035">
          <cell r="AG2035">
            <v>0</v>
          </cell>
        </row>
        <row r="2036">
          <cell r="AG2036">
            <v>0</v>
          </cell>
        </row>
        <row r="2037">
          <cell r="AG2037">
            <v>143033.0458033894</v>
          </cell>
        </row>
        <row r="2047">
          <cell r="AG2047">
            <v>0</v>
          </cell>
        </row>
        <row r="2052">
          <cell r="AG2052">
            <v>-270.73483302291777</v>
          </cell>
        </row>
        <row r="2058">
          <cell r="AG2058">
            <v>13140.555274701919</v>
          </cell>
        </row>
        <row r="2062">
          <cell r="AG2062">
            <v>32668.913618079881</v>
          </cell>
        </row>
        <row r="2067">
          <cell r="AG2067">
            <v>0</v>
          </cell>
        </row>
        <row r="2070">
          <cell r="AG2070">
            <v>6958.945902575887</v>
          </cell>
        </row>
        <row r="2081">
          <cell r="AG2081">
            <v>89.005769744383628</v>
          </cell>
        </row>
        <row r="2088">
          <cell r="AG2088">
            <v>8079.0817983031639</v>
          </cell>
        </row>
        <row r="2098">
          <cell r="AG2098">
            <v>0</v>
          </cell>
        </row>
        <row r="2099">
          <cell r="AG2099">
            <v>34021.493052327591</v>
          </cell>
        </row>
        <row r="2113">
          <cell r="AG2113">
            <v>0</v>
          </cell>
        </row>
        <row r="2118">
          <cell r="AG2118">
            <v>0</v>
          </cell>
        </row>
        <row r="2123">
          <cell r="AG2123">
            <v>0</v>
          </cell>
        </row>
        <row r="2136">
          <cell r="AG2136">
            <v>0</v>
          </cell>
        </row>
        <row r="2139">
          <cell r="H2139">
            <v>0</v>
          </cell>
        </row>
        <row r="2140">
          <cell r="AG2140">
            <v>0</v>
          </cell>
        </row>
        <row r="2143">
          <cell r="H2143">
            <v>-1235405.4542094748</v>
          </cell>
        </row>
        <row r="2144">
          <cell r="AG2144">
            <v>-8389.6405566527428</v>
          </cell>
        </row>
        <row r="2147">
          <cell r="H2147">
            <v>-3029085.4566001594</v>
          </cell>
        </row>
        <row r="2148">
          <cell r="AG2148">
            <v>-20570.524526720019</v>
          </cell>
        </row>
        <row r="2151">
          <cell r="H2151">
            <v>-3.4157553211878022E-2</v>
          </cell>
        </row>
        <row r="2152">
          <cell r="AG2152">
            <v>-2.3196400239771436E-4</v>
          </cell>
        </row>
        <row r="2155">
          <cell r="H2155">
            <v>0</v>
          </cell>
        </row>
        <row r="2156">
          <cell r="AG2156">
            <v>0</v>
          </cell>
        </row>
        <row r="2160">
          <cell r="AG2160">
            <v>0</v>
          </cell>
        </row>
        <row r="2168">
          <cell r="AG2168">
            <v>-92194.989314611012</v>
          </cell>
        </row>
        <row r="2171">
          <cell r="AG2171">
            <v>0</v>
          </cell>
        </row>
        <row r="2179">
          <cell r="AG2179">
            <v>-773.77773536357881</v>
          </cell>
        </row>
        <row r="2183">
          <cell r="AG2183">
            <v>0</v>
          </cell>
        </row>
        <row r="2184">
          <cell r="AG2184">
            <v>176949.25094638686</v>
          </cell>
        </row>
        <row r="2187">
          <cell r="AG2187">
            <v>0</v>
          </cell>
        </row>
        <row r="2194">
          <cell r="AG2194">
            <v>179296.05522516451</v>
          </cell>
        </row>
        <row r="2200">
          <cell r="AG2200">
            <v>0</v>
          </cell>
        </row>
        <row r="2206">
          <cell r="AG2206">
            <v>-42975.085173876068</v>
          </cell>
        </row>
        <row r="2207">
          <cell r="AG2207">
            <v>-26922.482423796235</v>
          </cell>
        </row>
        <row r="2216">
          <cell r="AG2216">
            <v>-3066488.6608194499</v>
          </cell>
        </row>
        <row r="2219">
          <cell r="AG2219">
            <v>864.02560103648705</v>
          </cell>
        </row>
        <row r="2222">
          <cell r="AG2222">
            <v>-64485.023674055643</v>
          </cell>
        </row>
        <row r="2228">
          <cell r="AG2228">
            <v>-93314.79160264344</v>
          </cell>
        </row>
        <row r="2241">
          <cell r="AG2241">
            <v>-5185.5181454456269</v>
          </cell>
        </row>
        <row r="2256">
          <cell r="AG2256">
            <v>0</v>
          </cell>
        </row>
        <row r="2262">
          <cell r="AG2262">
            <v>0</v>
          </cell>
        </row>
        <row r="2269">
          <cell r="AG2269">
            <v>0</v>
          </cell>
        </row>
        <row r="2282">
          <cell r="AG2282">
            <v>0</v>
          </cell>
        </row>
        <row r="2300">
          <cell r="AG2300">
            <v>0</v>
          </cell>
        </row>
        <row r="2309">
          <cell r="AG2309">
            <v>0</v>
          </cell>
        </row>
        <row r="2313">
          <cell r="AG2313">
            <v>0</v>
          </cell>
        </row>
        <row r="2317">
          <cell r="AG2317">
            <v>0</v>
          </cell>
        </row>
        <row r="2324">
          <cell r="AG2324">
            <v>0</v>
          </cell>
        </row>
        <row r="2328">
          <cell r="AG2328">
            <v>0</v>
          </cell>
        </row>
        <row r="2332">
          <cell r="AG2332">
            <v>0</v>
          </cell>
        </row>
        <row r="2336">
          <cell r="AG2336">
            <v>0</v>
          </cell>
        </row>
        <row r="2340">
          <cell r="AG2340">
            <v>0</v>
          </cell>
        </row>
        <row r="2344">
          <cell r="AG2344">
            <v>0</v>
          </cell>
        </row>
        <row r="2348">
          <cell r="AG2348">
            <v>-8280836.1699999999</v>
          </cell>
        </row>
        <row r="2352">
          <cell r="AG2352">
            <v>0</v>
          </cell>
        </row>
        <row r="2356">
          <cell r="AG2356">
            <v>0</v>
          </cell>
        </row>
        <row r="2360">
          <cell r="AG2360">
            <v>0</v>
          </cell>
        </row>
        <row r="2364">
          <cell r="AG2364">
            <v>0</v>
          </cell>
        </row>
        <row r="2368">
          <cell r="AG2368">
            <v>0</v>
          </cell>
        </row>
        <row r="2372">
          <cell r="AG2372">
            <v>162.25623558839229</v>
          </cell>
        </row>
        <row r="2382">
          <cell r="AG2382">
            <v>-552606.28300322534</v>
          </cell>
        </row>
        <row r="2383">
          <cell r="AG2383">
            <v>0</v>
          </cell>
        </row>
        <row r="2384">
          <cell r="AG2384">
            <v>0</v>
          </cell>
        </row>
        <row r="2385">
          <cell r="AG2385">
            <v>0</v>
          </cell>
        </row>
        <row r="2386">
          <cell r="AG2386">
            <v>0</v>
          </cell>
        </row>
        <row r="2387">
          <cell r="AG2387">
            <v>-80878.217305024489</v>
          </cell>
        </row>
        <row r="2388">
          <cell r="AG2388">
            <v>0</v>
          </cell>
        </row>
        <row r="2389">
          <cell r="AG2389">
            <v>0</v>
          </cell>
        </row>
        <row r="2390">
          <cell r="AG2390">
            <v>0</v>
          </cell>
        </row>
        <row r="2400">
          <cell r="AG2400">
            <v>0</v>
          </cell>
        </row>
        <row r="2403">
          <cell r="AG2403">
            <v>0</v>
          </cell>
        </row>
        <row r="2410">
          <cell r="AG2410">
            <v>0</v>
          </cell>
        </row>
        <row r="2411">
          <cell r="AG2411">
            <v>0</v>
          </cell>
        </row>
        <row r="2434">
          <cell r="AG2434">
            <v>0</v>
          </cell>
        </row>
        <row r="2441">
          <cell r="AG2441">
            <v>-10796.439863960213</v>
          </cell>
        </row>
        <row r="2443">
          <cell r="AG2443">
            <v>-191451.33410487621</v>
          </cell>
        </row>
        <row r="2449">
          <cell r="AG2449">
            <v>0</v>
          </cell>
        </row>
        <row r="2453">
          <cell r="AG2453">
            <v>-966.80456175128677</v>
          </cell>
        </row>
        <row r="2454">
          <cell r="AG2454">
            <v>0</v>
          </cell>
        </row>
        <row r="2455">
          <cell r="AG2455">
            <v>0</v>
          </cell>
        </row>
        <row r="2456">
          <cell r="AG2456">
            <v>0</v>
          </cell>
        </row>
        <row r="2457">
          <cell r="AG2457">
            <v>-75.304290127976827</v>
          </cell>
        </row>
        <row r="2458">
          <cell r="AG2458">
            <v>0</v>
          </cell>
        </row>
        <row r="2459">
          <cell r="AG2459">
            <v>-280651.93776917399</v>
          </cell>
        </row>
        <row r="2471">
          <cell r="AG2471">
            <v>-8728.8933272206759</v>
          </cell>
        </row>
      </sheetData>
      <sheetData sheetId="25"/>
      <sheetData sheetId="26">
        <row r="14">
          <cell r="A14" t="str">
            <v>A</v>
          </cell>
          <cell r="B14" t="str">
            <v>Direct Assignment</v>
          </cell>
        </row>
        <row r="15">
          <cell r="A15" t="str">
            <v>F10</v>
          </cell>
          <cell r="B15" t="str">
            <v xml:space="preserve">Coincident Peak, System </v>
          </cell>
          <cell r="C15">
            <v>0.75</v>
          </cell>
          <cell r="D15" t="str">
            <v>/</v>
          </cell>
          <cell r="E15">
            <v>0.25</v>
          </cell>
          <cell r="F15">
            <v>0.13711846467969196</v>
          </cell>
          <cell r="G15">
            <v>2.528882867586716E-2</v>
          </cell>
          <cell r="H15">
            <v>0.19005609905954446</v>
          </cell>
          <cell r="I15">
            <v>0.23859192838822588</v>
          </cell>
          <cell r="J15">
            <v>0.40508345399268908</v>
          </cell>
          <cell r="K15">
            <v>2.2596637159267847E-3</v>
          </cell>
          <cell r="L15">
            <v>1.0051989654422636E-3</v>
          </cell>
          <cell r="M15">
            <v>4.8577124182435337E-4</v>
          </cell>
          <cell r="N15">
            <v>1.0254271785880927E-4</v>
          </cell>
          <cell r="O15">
            <v>8.0485629293052817E-6</v>
          </cell>
          <cell r="P15">
            <v>1</v>
          </cell>
          <cell r="R15">
            <v>1.0254271785880927E-4</v>
          </cell>
          <cell r="S15">
            <v>0</v>
          </cell>
          <cell r="T15">
            <v>0</v>
          </cell>
          <cell r="U15">
            <v>1.0051989654422636E-3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</row>
        <row r="16">
          <cell r="A16" t="str">
            <v>F11</v>
          </cell>
          <cell r="B16" t="str">
            <v xml:space="preserve">Coincident Peak, System </v>
          </cell>
          <cell r="C16">
            <v>0.5</v>
          </cell>
          <cell r="D16" t="str">
            <v>/</v>
          </cell>
          <cell r="E16">
            <v>0.5</v>
          </cell>
          <cell r="F16">
            <v>0.13453492890768334</v>
          </cell>
          <cell r="G16">
            <v>2.4355402123577501E-2</v>
          </cell>
          <cell r="H16">
            <v>0.1836405268477041</v>
          </cell>
          <cell r="I16">
            <v>0.24047392614192747</v>
          </cell>
          <cell r="J16">
            <v>0.41287882419901856</v>
          </cell>
          <cell r="K16">
            <v>2.1781018534132056E-3</v>
          </cell>
          <cell r="L16">
            <v>1.3212015843208978E-3</v>
          </cell>
          <cell r="M16">
            <v>4.6440879086187342E-4</v>
          </cell>
          <cell r="N16">
            <v>1.4266136809322369E-4</v>
          </cell>
          <cell r="O16">
            <v>1.0018183399917816E-5</v>
          </cell>
          <cell r="P16">
            <v>1</v>
          </cell>
          <cell r="R16">
            <v>1.4266136809322369E-4</v>
          </cell>
          <cell r="S16">
            <v>0</v>
          </cell>
          <cell r="T16">
            <v>0</v>
          </cell>
          <cell r="U16">
            <v>1.3212015843208978E-3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</row>
        <row r="17">
          <cell r="A17" t="str">
            <v>F12</v>
          </cell>
          <cell r="B17" t="str">
            <v xml:space="preserve">Coincident Peak, System </v>
          </cell>
          <cell r="C17">
            <v>1</v>
          </cell>
          <cell r="D17" t="str">
            <v>/</v>
          </cell>
          <cell r="E17">
            <v>0</v>
          </cell>
          <cell r="F17">
            <v>0.13970200045170059</v>
          </cell>
          <cell r="G17">
            <v>2.6222255228156823E-2</v>
          </cell>
          <cell r="H17">
            <v>0.19647167127138485</v>
          </cell>
          <cell r="I17">
            <v>0.23670993063452428</v>
          </cell>
          <cell r="J17">
            <v>0.39728808378635955</v>
          </cell>
          <cell r="K17">
            <v>2.3412255784403639E-3</v>
          </cell>
          <cell r="L17">
            <v>6.8919634656362967E-4</v>
          </cell>
          <cell r="M17">
            <v>5.0713369278683332E-4</v>
          </cell>
          <cell r="N17">
            <v>6.2424067624394864E-5</v>
          </cell>
          <cell r="O17">
            <v>6.0789424586927476E-6</v>
          </cell>
          <cell r="P17">
            <v>1</v>
          </cell>
          <cell r="R17">
            <v>6.2424067624394864E-5</v>
          </cell>
          <cell r="S17">
            <v>0</v>
          </cell>
          <cell r="T17">
            <v>0</v>
          </cell>
          <cell r="U17">
            <v>6.8919634656362967E-4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</row>
        <row r="18">
          <cell r="A18" t="str">
            <v>F13</v>
          </cell>
          <cell r="B18" t="str">
            <v>SS Generation Combustion Turbine</v>
          </cell>
          <cell r="C18" t="str">
            <v>SSCCT</v>
          </cell>
          <cell r="F18">
            <v>0.14134765049065057</v>
          </cell>
          <cell r="G18">
            <v>2.8614581992512007E-2</v>
          </cell>
          <cell r="H18">
            <v>0.21050162062900327</v>
          </cell>
          <cell r="I18">
            <v>0.23123565126568923</v>
          </cell>
          <cell r="J18">
            <v>0.38103722452357586</v>
          </cell>
          <cell r="K18">
            <v>6.2443095249706806E-3</v>
          </cell>
          <cell r="L18">
            <v>4.9851346097439185E-10</v>
          </cell>
          <cell r="M18">
            <v>1.0125066607558652E-3</v>
          </cell>
          <cell r="N18">
            <v>0</v>
          </cell>
          <cell r="O18">
            <v>6.4544143291060335E-6</v>
          </cell>
          <cell r="P18">
            <v>1</v>
          </cell>
          <cell r="R18">
            <v>0</v>
          </cell>
          <cell r="S18">
            <v>0</v>
          </cell>
          <cell r="T18">
            <v>0</v>
          </cell>
          <cell r="U18">
            <v>4.9851346097439185E-10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</row>
        <row r="19">
          <cell r="A19" t="str">
            <v>F14</v>
          </cell>
          <cell r="B19" t="str">
            <v>SS Gen Combustion Turbine</v>
          </cell>
          <cell r="C19" t="str">
            <v>SSGCT</v>
          </cell>
          <cell r="F19">
            <v>0.13637881378376485</v>
          </cell>
          <cell r="G19">
            <v>2.7195019572458904E-2</v>
          </cell>
          <cell r="H19">
            <v>0.20142883367342462</v>
          </cell>
          <cell r="I19">
            <v>0.23533739612801613</v>
          </cell>
          <cell r="J19">
            <v>0.39181069486748688</v>
          </cell>
          <cell r="K19">
            <v>6.2728773330731121E-3</v>
          </cell>
          <cell r="L19">
            <v>4.9367875355993277E-4</v>
          </cell>
          <cell r="M19">
            <v>1.0187298804298416E-3</v>
          </cell>
          <cell r="N19">
            <v>5.4212988636592055E-5</v>
          </cell>
          <cell r="O19">
            <v>9.7430191492351267E-6</v>
          </cell>
          <cell r="P19">
            <v>1</v>
          </cell>
          <cell r="R19">
            <v>5.4212988636592055E-5</v>
          </cell>
          <cell r="S19">
            <v>0</v>
          </cell>
          <cell r="T19">
            <v>0</v>
          </cell>
          <cell r="U19">
            <v>4.9367875355993277E-4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</row>
        <row r="20">
          <cell r="A20" t="str">
            <v>F15</v>
          </cell>
          <cell r="B20" t="str">
            <v>SS Capacity Cholla</v>
          </cell>
          <cell r="C20" t="str">
            <v>SSCCH</v>
          </cell>
          <cell r="F20">
            <v>0.15035938900263582</v>
          </cell>
          <cell r="G20">
            <v>2.5408334643241784E-2</v>
          </cell>
          <cell r="H20">
            <v>0.19099122218695563</v>
          </cell>
          <cell r="I20">
            <v>0.2363449522260806</v>
          </cell>
          <cell r="J20">
            <v>0.39403294424575885</v>
          </cell>
          <cell r="K20">
            <v>1.3205810847786792E-3</v>
          </cell>
          <cell r="L20">
            <v>1.1056185936935087E-3</v>
          </cell>
          <cell r="M20">
            <v>3.3096985806141583E-4</v>
          </cell>
          <cell r="N20">
            <v>1.0007690910006752E-4</v>
          </cell>
          <cell r="O20">
            <v>5.911249693778098E-6</v>
          </cell>
          <cell r="P20">
            <v>1</v>
          </cell>
          <cell r="R20">
            <v>1.0007690910006752E-4</v>
          </cell>
          <cell r="S20">
            <v>0</v>
          </cell>
          <cell r="T20">
            <v>0</v>
          </cell>
          <cell r="U20">
            <v>1.1056185936935087E-3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</row>
        <row r="21">
          <cell r="A21" t="str">
            <v>F16</v>
          </cell>
          <cell r="B21" t="str">
            <v>SS Generation Cholla</v>
          </cell>
          <cell r="C21" t="str">
            <v>SSGCH</v>
          </cell>
          <cell r="F21">
            <v>0.14646007155767291</v>
          </cell>
          <cell r="G21">
            <v>2.4664316400072599E-2</v>
          </cell>
          <cell r="H21">
            <v>0.18583888110400187</v>
          </cell>
          <cell r="I21">
            <v>0.23829436458139336</v>
          </cell>
          <cell r="J21">
            <v>0.40170053505966652</v>
          </cell>
          <cell r="K21">
            <v>1.2751910688107741E-3</v>
          </cell>
          <cell r="L21">
            <v>1.3098888642634776E-3</v>
          </cell>
          <cell r="M21">
            <v>3.1871113584628968E-4</v>
          </cell>
          <cell r="N21">
            <v>1.3037038047514519E-4</v>
          </cell>
          <cell r="O21">
            <v>7.6698477972538247E-6</v>
          </cell>
          <cell r="P21">
            <v>1</v>
          </cell>
          <cell r="R21">
            <v>1.3037038047514519E-4</v>
          </cell>
          <cell r="S21">
            <v>0</v>
          </cell>
          <cell r="T21">
            <v>0</v>
          </cell>
          <cell r="U21">
            <v>1.3098888642634776E-3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</row>
        <row r="22">
          <cell r="A22" t="str">
            <v>F17</v>
          </cell>
          <cell r="B22" t="str">
            <v>SS Capacity Contract</v>
          </cell>
          <cell r="C22" t="str">
            <v>SSCC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1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</row>
        <row r="23">
          <cell r="A23" t="str">
            <v>F18</v>
          </cell>
          <cell r="B23" t="str">
            <v>SS Generation Contract</v>
          </cell>
          <cell r="C23" t="str">
            <v>SSGC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1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</row>
        <row r="24">
          <cell r="A24" t="str">
            <v>F20</v>
          </cell>
          <cell r="B24" t="str">
            <v>12 Weighted Distribution Peaks</v>
          </cell>
          <cell r="F24">
            <v>0.2991499143326416</v>
          </cell>
          <cell r="G24">
            <v>3.8889685435023157E-2</v>
          </cell>
          <cell r="H24">
            <v>0.29060924993164622</v>
          </cell>
          <cell r="I24">
            <v>0.36455182094817801</v>
          </cell>
          <cell r="J24">
            <v>0</v>
          </cell>
          <cell r="K24">
            <v>2.7648252822818705E-3</v>
          </cell>
          <cell r="L24">
            <v>3.1650974140124116E-3</v>
          </cell>
          <cell r="M24">
            <v>5.7912311574561011E-4</v>
          </cell>
          <cell r="N24">
            <v>2.8097779813115911E-4</v>
          </cell>
          <cell r="O24">
            <v>9.3057423397379572E-6</v>
          </cell>
          <cell r="P24">
            <v>1</v>
          </cell>
          <cell r="R24">
            <v>2.8097779813115911E-4</v>
          </cell>
          <cell r="S24">
            <v>0</v>
          </cell>
          <cell r="T24">
            <v>0</v>
          </cell>
          <cell r="U24">
            <v>3.1650974140124116E-3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</row>
        <row r="25">
          <cell r="A25" t="str">
            <v>F21</v>
          </cell>
          <cell r="B25" t="str">
            <v>Transformers      - NCP</v>
          </cell>
          <cell r="F25">
            <v>0.47696705914900295</v>
          </cell>
          <cell r="G25">
            <v>5.4110053815390829E-2</v>
          </cell>
          <cell r="H25">
            <v>0.40268935089199642</v>
          </cell>
          <cell r="I25">
            <v>4.538114518194173E-2</v>
          </cell>
          <cell r="J25">
            <v>0</v>
          </cell>
          <cell r="K25">
            <v>1.4211109841076595E-2</v>
          </cell>
          <cell r="L25">
            <v>4.2712844787559231E-3</v>
          </cell>
          <cell r="M25">
            <v>1.8083601662937925E-3</v>
          </cell>
          <cell r="N25">
            <v>5.5441129222908803E-4</v>
          </cell>
          <cell r="O25">
            <v>7.2251833128176633E-6</v>
          </cell>
          <cell r="P25">
            <v>1</v>
          </cell>
          <cell r="R25">
            <v>5.5441129222908803E-4</v>
          </cell>
          <cell r="S25">
            <v>0</v>
          </cell>
          <cell r="T25">
            <v>0</v>
          </cell>
          <cell r="U25">
            <v>4.2712844787559231E-3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</row>
        <row r="26">
          <cell r="A26" t="str">
            <v>F22</v>
          </cell>
          <cell r="B26" t="str">
            <v>Secondary Lines - NCP</v>
          </cell>
          <cell r="F26">
            <v>0.89811262339407449</v>
          </cell>
          <cell r="G26">
            <v>0.10188737660592551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1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</row>
        <row r="27">
          <cell r="A27" t="str">
            <v>F23</v>
          </cell>
          <cell r="B27" t="str">
            <v>Max NCP (sec &amp; pri) - Facilities</v>
          </cell>
          <cell r="F27">
            <v>0.35952359301940018</v>
          </cell>
          <cell r="G27">
            <v>4.115906892493227E-2</v>
          </cell>
          <cell r="H27">
            <v>0.34628181082531684</v>
          </cell>
          <cell r="I27">
            <v>0.23731761468737528</v>
          </cell>
          <cell r="J27">
            <v>0</v>
          </cell>
          <cell r="K27">
            <v>1.0711912222980388E-2</v>
          </cell>
          <cell r="L27">
            <v>3.2195672911881326E-3</v>
          </cell>
          <cell r="M27">
            <v>1.3630881462109528E-3</v>
          </cell>
          <cell r="N27">
            <v>4.1789875415790978E-4</v>
          </cell>
          <cell r="O27">
            <v>5.4461284380574596E-6</v>
          </cell>
          <cell r="P27">
            <v>1</v>
          </cell>
          <cell r="R27">
            <v>4.1789875415790978E-4</v>
          </cell>
          <cell r="S27">
            <v>0</v>
          </cell>
          <cell r="T27">
            <v>0</v>
          </cell>
          <cell r="U27">
            <v>3.2195672911881326E-3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</row>
        <row r="28">
          <cell r="A28" t="str">
            <v>F24</v>
          </cell>
          <cell r="B28" t="str">
            <v>12 Dist Peaks - Distance</v>
          </cell>
          <cell r="F28">
            <v>0.27168396442251785</v>
          </cell>
          <cell r="G28">
            <v>4.190629857711349E-2</v>
          </cell>
          <cell r="H28">
            <v>0.30446015363309753</v>
          </cell>
          <cell r="I28">
            <v>0.37207396348272109</v>
          </cell>
          <cell r="J28">
            <v>0</v>
          </cell>
          <cell r="K28">
            <v>5.0807544812223595E-3</v>
          </cell>
          <cell r="L28">
            <v>2.9136112272467895E-3</v>
          </cell>
          <cell r="M28">
            <v>1.7188909289998823E-3</v>
          </cell>
          <cell r="N28">
            <v>1.5715829973774549E-4</v>
          </cell>
          <cell r="O28">
            <v>5.2049473433060739E-6</v>
          </cell>
          <cell r="P28">
            <v>1</v>
          </cell>
          <cell r="R28">
            <v>1.5715829973774549E-4</v>
          </cell>
          <cell r="S28">
            <v>0</v>
          </cell>
          <cell r="T28">
            <v>0</v>
          </cell>
          <cell r="U28">
            <v>2.9136112272467895E-3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</row>
        <row r="29">
          <cell r="A29" t="str">
            <v>F25</v>
          </cell>
          <cell r="B29" t="str">
            <v>Max NCP (sec &amp; pri) x Feeder Dist Wgt. - Fac &amp; Dist.</v>
          </cell>
          <cell r="F29">
            <v>0.32560356883995795</v>
          </cell>
          <cell r="G29">
            <v>4.4227974702921509E-2</v>
          </cell>
          <cell r="H29">
            <v>0.3617739957083701</v>
          </cell>
          <cell r="I29">
            <v>0.24153864254651941</v>
          </cell>
          <cell r="J29">
            <v>0</v>
          </cell>
          <cell r="K29">
            <v>1.9629722494864582E-2</v>
          </cell>
          <cell r="L29">
            <v>2.9554843598854166E-3</v>
          </cell>
          <cell r="M29">
            <v>4.0344840105335207E-3</v>
          </cell>
          <cell r="N29">
            <v>2.3308967225002048E-4</v>
          </cell>
          <cell r="O29">
            <v>3.0376646975565094E-6</v>
          </cell>
          <cell r="P29">
            <v>1</v>
          </cell>
          <cell r="R29">
            <v>2.3308967225002048E-4</v>
          </cell>
          <cell r="S29">
            <v>0</v>
          </cell>
          <cell r="T29">
            <v>0</v>
          </cell>
          <cell r="U29">
            <v>2.9554843598854166E-3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</row>
        <row r="30">
          <cell r="A30" t="str">
            <v>F26</v>
          </cell>
          <cell r="B30" t="str">
            <v xml:space="preserve">12 WDP &amp; Facilities  </v>
          </cell>
          <cell r="F30">
            <v>0.35904795662445349</v>
          </cell>
          <cell r="G30">
            <v>4.667647029203658E-2</v>
          </cell>
          <cell r="H30">
            <v>0.34879721626160393</v>
          </cell>
          <cell r="I30">
            <v>0.23731761468737528</v>
          </cell>
          <cell r="J30">
            <v>0</v>
          </cell>
          <cell r="K30">
            <v>3.3184193625510759E-3</v>
          </cell>
          <cell r="L30">
            <v>3.7988369863106398E-3</v>
          </cell>
          <cell r="M30">
            <v>6.9507949486235143E-4</v>
          </cell>
          <cell r="N30">
            <v>3.372372828549492E-4</v>
          </cell>
          <cell r="O30">
            <v>1.1169007951783325E-5</v>
          </cell>
          <cell r="P30">
            <v>1</v>
          </cell>
          <cell r="R30">
            <v>3.372372828549492E-4</v>
          </cell>
          <cell r="S30">
            <v>0</v>
          </cell>
          <cell r="T30">
            <v>0</v>
          </cell>
          <cell r="U30">
            <v>3.7988369863106398E-3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</row>
        <row r="31">
          <cell r="A31" t="str">
            <v>F27</v>
          </cell>
          <cell r="B31" t="str">
            <v>12 WDP &amp; Facilities  - Composite 2</v>
          </cell>
          <cell r="F31">
            <v>0.35928577482192686</v>
          </cell>
          <cell r="G31">
            <v>4.3917769608484425E-2</v>
          </cell>
          <cell r="H31">
            <v>0.34753951354346041</v>
          </cell>
          <cell r="I31">
            <v>0.23731761468737528</v>
          </cell>
          <cell r="J31">
            <v>0</v>
          </cell>
          <cell r="K31">
            <v>7.0151657927657327E-3</v>
          </cell>
          <cell r="L31">
            <v>3.5092021387493864E-3</v>
          </cell>
          <cell r="M31">
            <v>1.0290838205366522E-3</v>
          </cell>
          <cell r="N31">
            <v>3.7756801850642952E-4</v>
          </cell>
          <cell r="O31">
            <v>8.3075681949203931E-6</v>
          </cell>
          <cell r="P31">
            <v>1</v>
          </cell>
          <cell r="R31">
            <v>3.7756801850642952E-4</v>
          </cell>
          <cell r="S31">
            <v>0</v>
          </cell>
          <cell r="T31">
            <v>0</v>
          </cell>
          <cell r="U31">
            <v>3.5092021387493864E-3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</row>
        <row r="32">
          <cell r="A32" t="str">
            <v>F30</v>
          </cell>
          <cell r="B32" t="str">
            <v>MWH @ Input</v>
          </cell>
          <cell r="F32">
            <v>0.1293678573636661</v>
          </cell>
          <cell r="G32">
            <v>2.2488549018998178E-2</v>
          </cell>
          <cell r="H32">
            <v>0.17080938242402338</v>
          </cell>
          <cell r="I32">
            <v>0.24423792164933064</v>
          </cell>
          <cell r="J32">
            <v>0.42846956461167757</v>
          </cell>
          <cell r="K32">
            <v>2.0149781283860472E-3</v>
          </cell>
          <cell r="L32">
            <v>1.9532068220781658E-3</v>
          </cell>
          <cell r="M32">
            <v>4.2168388893691356E-4</v>
          </cell>
          <cell r="N32">
            <v>2.228986685620525E-4</v>
          </cell>
          <cell r="O32">
            <v>1.3957424341142882E-5</v>
          </cell>
          <cell r="P32">
            <v>1</v>
          </cell>
          <cell r="R32">
            <v>2.228986685620525E-4</v>
          </cell>
          <cell r="S32">
            <v>0</v>
          </cell>
          <cell r="T32">
            <v>0</v>
          </cell>
          <cell r="U32">
            <v>1.9532068220781658E-3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</row>
        <row r="33">
          <cell r="A33" t="str">
            <v>F33</v>
          </cell>
          <cell r="B33" t="str">
            <v>SS Energy Combustion Turbine</v>
          </cell>
          <cell r="C33" t="str">
            <v>SSECT</v>
          </cell>
          <cell r="F33">
            <v>0.12147230366310764</v>
          </cell>
          <cell r="G33">
            <v>2.2936332312299593E-2</v>
          </cell>
          <cell r="H33">
            <v>0.17421047280668861</v>
          </cell>
          <cell r="I33">
            <v>0.24764263071499681</v>
          </cell>
          <cell r="J33">
            <v>0.42413110589921987</v>
          </cell>
          <cell r="K33">
            <v>6.3585807573804075E-3</v>
          </cell>
          <cell r="L33">
            <v>1.9747135186993481E-3</v>
          </cell>
          <cell r="M33">
            <v>1.0373995394517704E-3</v>
          </cell>
          <cell r="N33">
            <v>2.1685195454636822E-4</v>
          </cell>
          <cell r="O33">
            <v>1.9608833609622407E-5</v>
          </cell>
          <cell r="P33">
            <v>1</v>
          </cell>
          <cell r="R33">
            <v>2.1685195454636822E-4</v>
          </cell>
          <cell r="S33">
            <v>0</v>
          </cell>
          <cell r="T33">
            <v>0</v>
          </cell>
          <cell r="U33">
            <v>1.9747135186993481E-3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</row>
        <row r="34">
          <cell r="A34" t="str">
            <v>F35</v>
          </cell>
          <cell r="B34" t="str">
            <v>SS Energy Cholla</v>
          </cell>
          <cell r="C34" t="str">
            <v>SSECH</v>
          </cell>
          <cell r="F34">
            <v>0.13476211922278417</v>
          </cell>
          <cell r="G34">
            <v>2.243226167056505E-2</v>
          </cell>
          <cell r="H34">
            <v>0.17038185785514054</v>
          </cell>
          <cell r="I34">
            <v>0.24414260164733165</v>
          </cell>
          <cell r="J34">
            <v>0.4247033075013894</v>
          </cell>
          <cell r="K34">
            <v>1.1390210209070591E-3</v>
          </cell>
          <cell r="L34">
            <v>1.922699675973384E-3</v>
          </cell>
          <cell r="M34">
            <v>2.81934969200911E-4</v>
          </cell>
          <cell r="N34">
            <v>2.2125079460037824E-4</v>
          </cell>
          <cell r="O34">
            <v>1.2945642107681007E-5</v>
          </cell>
          <cell r="P34">
            <v>1</v>
          </cell>
          <cell r="R34">
            <v>2.2125079460037824E-4</v>
          </cell>
          <cell r="S34">
            <v>0</v>
          </cell>
          <cell r="T34">
            <v>0</v>
          </cell>
          <cell r="U34">
            <v>1.922699675973384E-3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</row>
        <row r="35">
          <cell r="A35" t="str">
            <v>F37</v>
          </cell>
          <cell r="B35" t="str">
            <v>SSystem Energy Purchase</v>
          </cell>
          <cell r="C35" t="str">
            <v>SSEC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1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</row>
        <row r="36">
          <cell r="A36" t="str">
            <v>F40</v>
          </cell>
          <cell r="B36" t="str">
            <v>Average Customers</v>
          </cell>
          <cell r="F36">
            <v>0.78294857882466329</v>
          </cell>
          <cell r="G36">
            <v>0.14197346798440139</v>
          </cell>
          <cell r="H36">
            <v>4.3433610798457999E-2</v>
          </cell>
          <cell r="I36">
            <v>5.660824082312655E-4</v>
          </cell>
          <cell r="J36">
            <v>1.910528127780521E-4</v>
          </cell>
          <cell r="K36">
            <v>4.1819337908084739E-3</v>
          </cell>
          <cell r="L36">
            <v>2.4327391493738634E-2</v>
          </cell>
          <cell r="M36">
            <v>2.2087204388953295E-4</v>
          </cell>
          <cell r="N36">
            <v>2.0579454215907465E-3</v>
          </cell>
          <cell r="O36">
            <v>9.9064421440471455E-5</v>
          </cell>
          <cell r="P36">
            <v>1</v>
          </cell>
          <cell r="R36">
            <v>2.0579454215907465E-3</v>
          </cell>
          <cell r="S36">
            <v>0</v>
          </cell>
          <cell r="T36">
            <v>0</v>
          </cell>
          <cell r="U36">
            <v>2.4327391493738634E-2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</row>
        <row r="37">
          <cell r="A37" t="str">
            <v>F41</v>
          </cell>
          <cell r="B37" t="str">
            <v>Weighted Customers Acct 902</v>
          </cell>
          <cell r="F37">
            <v>0.71838003661607253</v>
          </cell>
          <cell r="G37">
            <v>0.20544752962174839</v>
          </cell>
          <cell r="H37">
            <v>6.2852081926153228E-2</v>
          </cell>
          <cell r="I37">
            <v>3.5148312502757718E-3</v>
          </cell>
          <cell r="J37">
            <v>1.8242508122425368E-3</v>
          </cell>
          <cell r="K37">
            <v>6.9962659943951181E-3</v>
          </cell>
          <cell r="L37">
            <v>5.2233741399101063E-4</v>
          </cell>
          <cell r="M37">
            <v>4.1635285289583093E-4</v>
          </cell>
          <cell r="N37">
            <v>4.4186483780022959E-5</v>
          </cell>
          <cell r="O37">
            <v>2.1270284455713062E-6</v>
          </cell>
          <cell r="P37">
            <v>1</v>
          </cell>
          <cell r="R37">
            <v>4.4186483780022959E-5</v>
          </cell>
          <cell r="S37">
            <v>0</v>
          </cell>
          <cell r="T37">
            <v>0</v>
          </cell>
          <cell r="U37">
            <v>5.2233741399101063E-4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</row>
        <row r="38">
          <cell r="A38" t="str">
            <v>F42</v>
          </cell>
          <cell r="B38" t="str">
            <v>Weighted Customers Acct 903</v>
          </cell>
          <cell r="F38">
            <v>0.78654218542922494</v>
          </cell>
          <cell r="G38">
            <v>0.13475933422546368</v>
          </cell>
          <cell r="H38">
            <v>4.4072082656981169E-2</v>
          </cell>
          <cell r="I38">
            <v>4.1977033713737726E-3</v>
          </cell>
          <cell r="J38">
            <v>1.4167248878386484E-3</v>
          </cell>
          <cell r="K38">
            <v>4.3048051324217334E-3</v>
          </cell>
          <cell r="L38">
            <v>2.2486056475586529E-2</v>
          </cell>
          <cell r="M38">
            <v>2.2736158813272935E-4</v>
          </cell>
          <cell r="N38">
            <v>1.9021799762409582E-3</v>
          </cell>
          <cell r="O38">
            <v>9.1566256735954447E-5</v>
          </cell>
          <cell r="P38">
            <v>1</v>
          </cell>
          <cell r="R38">
            <v>1.9021799762409582E-3</v>
          </cell>
          <cell r="S38">
            <v>0</v>
          </cell>
          <cell r="T38">
            <v>0</v>
          </cell>
          <cell r="U38">
            <v>2.2486056475586529E-2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</row>
        <row r="39">
          <cell r="A39" t="str">
            <v>F43</v>
          </cell>
          <cell r="B39" t="str">
            <v>Residential Split</v>
          </cell>
          <cell r="F39">
            <v>1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1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</row>
        <row r="40">
          <cell r="A40" t="str">
            <v>F44</v>
          </cell>
          <cell r="B40" t="str">
            <v>Commercial Split</v>
          </cell>
          <cell r="F40">
            <v>0</v>
          </cell>
          <cell r="G40">
            <v>0.77453592895344492</v>
          </cell>
          <cell r="H40">
            <v>0.22546407104655503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1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</row>
        <row r="41">
          <cell r="A41" t="str">
            <v>F45</v>
          </cell>
          <cell r="B41" t="str">
            <v>Industrial / Irrigation Split</v>
          </cell>
          <cell r="F41">
            <v>0</v>
          </cell>
          <cell r="G41">
            <v>0.48111130290670967</v>
          </cell>
          <cell r="H41">
            <v>0.24984486674944467</v>
          </cell>
          <cell r="I41">
            <v>2.9516030853172372E-2</v>
          </cell>
          <cell r="J41">
            <v>9.9616604129456766E-3</v>
          </cell>
          <cell r="K41">
            <v>0.21804967792781091</v>
          </cell>
          <cell r="L41">
            <v>0</v>
          </cell>
          <cell r="M41">
            <v>1.1516461149916776E-2</v>
          </cell>
          <cell r="N41">
            <v>0</v>
          </cell>
          <cell r="O41">
            <v>0</v>
          </cell>
          <cell r="P41">
            <v>1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</row>
        <row r="42">
          <cell r="A42" t="str">
            <v>F46</v>
          </cell>
          <cell r="B42" t="str">
            <v>Lighting / OSPA  Split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0.91855546154873757</v>
          </cell>
          <cell r="M42">
            <v>0</v>
          </cell>
          <cell r="N42">
            <v>7.7704056641581698E-2</v>
          </cell>
          <cell r="O42">
            <v>3.740481809680723E-3</v>
          </cell>
          <cell r="P42">
            <v>1</v>
          </cell>
          <cell r="R42">
            <v>7.7704056641581698E-2</v>
          </cell>
          <cell r="S42">
            <v>0</v>
          </cell>
          <cell r="T42">
            <v>0</v>
          </cell>
          <cell r="U42">
            <v>0.91855546154873757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</row>
        <row r="43">
          <cell r="A43" t="str">
            <v>F47</v>
          </cell>
          <cell r="B43" t="str">
            <v>Wtd Customers Acct 902 - irrigation</v>
          </cell>
          <cell r="F43">
            <v>0.72016361234431292</v>
          </cell>
          <cell r="G43">
            <v>0.20595760953569811</v>
          </cell>
          <cell r="H43">
            <v>6.3008129480482442E-2</v>
          </cell>
          <cell r="I43">
            <v>3.5235577841259925E-3</v>
          </cell>
          <cell r="J43">
            <v>1.8287800158744546E-3</v>
          </cell>
          <cell r="K43">
            <v>4.5303817238116495E-3</v>
          </cell>
          <cell r="L43">
            <v>5.2363426006977239E-4</v>
          </cell>
          <cell r="M43">
            <v>4.1786635738595777E-4</v>
          </cell>
          <cell r="N43">
            <v>4.4296188860856733E-5</v>
          </cell>
          <cell r="O43">
            <v>2.1323093778292071E-6</v>
          </cell>
          <cell r="P43">
            <v>1</v>
          </cell>
          <cell r="R43">
            <v>4.4296188860856733E-5</v>
          </cell>
          <cell r="S43">
            <v>0</v>
          </cell>
          <cell r="T43">
            <v>0</v>
          </cell>
          <cell r="U43">
            <v>5.2363426006977239E-4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</row>
        <row r="44">
          <cell r="A44" t="str">
            <v>F48</v>
          </cell>
          <cell r="B44" t="str">
            <v>Wtd Customers Acct 903 - irrigation</v>
          </cell>
          <cell r="F44">
            <v>0.78774262790227745</v>
          </cell>
          <cell r="G44">
            <v>0.13496500765460881</v>
          </cell>
          <cell r="H44">
            <v>4.4139346690465209E-2</v>
          </cell>
          <cell r="I44">
            <v>4.2041100225485252E-3</v>
          </cell>
          <cell r="J44">
            <v>1.4188871326101275E-3</v>
          </cell>
          <cell r="K44">
            <v>2.7848857866028744E-3</v>
          </cell>
          <cell r="L44">
            <v>2.2520375317912858E-2</v>
          </cell>
          <cell r="M44">
            <v>2.2797034926349662E-4</v>
          </cell>
          <cell r="N44">
            <v>1.9050831360169639E-3</v>
          </cell>
          <cell r="O44">
            <v>9.1706007693653283E-5</v>
          </cell>
          <cell r="P44">
            <v>1</v>
          </cell>
          <cell r="R44">
            <v>1.9050831360169639E-3</v>
          </cell>
          <cell r="S44">
            <v>0</v>
          </cell>
          <cell r="T44">
            <v>0</v>
          </cell>
          <cell r="U44">
            <v>2.2520375317912858E-2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</row>
        <row r="45">
          <cell r="A45" t="str">
            <v>F50</v>
          </cell>
          <cell r="B45" t="str">
            <v>Customer Advances</v>
          </cell>
          <cell r="F45">
            <v>2.9925853026538076E-2</v>
          </cell>
          <cell r="G45">
            <v>1.7151697302240951E-2</v>
          </cell>
          <cell r="H45">
            <v>0.18960833374802827</v>
          </cell>
          <cell r="I45">
            <v>0.72774563115564639</v>
          </cell>
          <cell r="J45">
            <v>1.6773771746032194E-2</v>
          </cell>
          <cell r="K45">
            <v>8.5718330017953894E-3</v>
          </cell>
          <cell r="L45">
            <v>6.9885317205666082E-3</v>
          </cell>
          <cell r="M45">
            <v>1.6340591561510075E-3</v>
          </cell>
          <cell r="N45">
            <v>1.5807955408015119E-3</v>
          </cell>
          <cell r="O45">
            <v>1.9493602199644007E-5</v>
          </cell>
          <cell r="P45">
            <v>1</v>
          </cell>
          <cell r="R45">
            <v>1.5807955408015119E-3</v>
          </cell>
          <cell r="S45">
            <v>0</v>
          </cell>
          <cell r="T45">
            <v>0</v>
          </cell>
          <cell r="U45">
            <v>6.9885317205666082E-3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</row>
        <row r="46">
          <cell r="A46" t="str">
            <v>F51</v>
          </cell>
          <cell r="B46" t="str">
            <v>Security Deposits</v>
          </cell>
          <cell r="F46">
            <v>0.60546867333539756</v>
          </cell>
          <cell r="G46">
            <v>4.8736394935561117E-2</v>
          </cell>
          <cell r="H46">
            <v>0.30671659673056489</v>
          </cell>
          <cell r="I46">
            <v>3.3864709101763993E-2</v>
          </cell>
          <cell r="J46">
            <v>0</v>
          </cell>
          <cell r="K46">
            <v>2.4274839206128098E-3</v>
          </cell>
          <cell r="L46">
            <v>2.3012609139607802E-3</v>
          </cell>
          <cell r="M46">
            <v>0</v>
          </cell>
          <cell r="N46">
            <v>4.8488106213889353E-4</v>
          </cell>
          <cell r="O46">
            <v>0</v>
          </cell>
          <cell r="P46">
            <v>1</v>
          </cell>
          <cell r="R46">
            <v>4.8488106213889353E-4</v>
          </cell>
          <cell r="S46">
            <v>0</v>
          </cell>
          <cell r="T46">
            <v>0</v>
          </cell>
          <cell r="U46">
            <v>2.3012609139607802E-3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</row>
        <row r="47">
          <cell r="A47" t="str">
            <v>F60</v>
          </cell>
          <cell r="B47" t="str">
            <v>Meters</v>
          </cell>
          <cell r="F47">
            <v>0.43882459760597325</v>
          </cell>
          <cell r="G47">
            <v>0.10611722466064373</v>
          </cell>
          <cell r="H47">
            <v>0.13711762692082805</v>
          </cell>
          <cell r="I47">
            <v>1.9201870945668477E-2</v>
          </cell>
          <cell r="J47">
            <v>0.2921707064255511</v>
          </cell>
          <cell r="K47">
            <v>6.1261202743662594E-3</v>
          </cell>
          <cell r="L47">
            <v>0</v>
          </cell>
          <cell r="M47">
            <v>4.4185316696925041E-4</v>
          </cell>
          <cell r="N47">
            <v>0</v>
          </cell>
          <cell r="O47">
            <v>0</v>
          </cell>
          <cell r="P47">
            <v>1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</row>
        <row r="48">
          <cell r="A48" t="str">
            <v>F70</v>
          </cell>
          <cell r="B48" t="str">
            <v>Services</v>
          </cell>
          <cell r="F48">
            <v>0.69438815520581876</v>
          </cell>
          <cell r="G48">
            <v>0.17349906313648156</v>
          </cell>
          <cell r="H48">
            <v>0.10561627595941649</v>
          </cell>
          <cell r="I48">
            <v>2.504423838883349E-3</v>
          </cell>
          <cell r="J48">
            <v>0</v>
          </cell>
          <cell r="K48">
            <v>0</v>
          </cell>
          <cell r="L48">
            <v>2.2083292338391694E-2</v>
          </cell>
          <cell r="M48">
            <v>0</v>
          </cell>
          <cell r="N48">
            <v>1.8188633741966012E-3</v>
          </cell>
          <cell r="O48">
            <v>8.9926146811368163E-5</v>
          </cell>
          <cell r="P48">
            <v>1</v>
          </cell>
          <cell r="R48">
            <v>1.8188633741966012E-3</v>
          </cell>
          <cell r="U48">
            <v>2.2083292338391694E-2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</row>
        <row r="49">
          <cell r="A49" t="str">
            <v>F80</v>
          </cell>
          <cell r="B49" t="str">
            <v>Uncollectables</v>
          </cell>
          <cell r="F49">
            <v>0.87700847975718921</v>
          </cell>
          <cell r="G49">
            <v>1.7765624487311039E-2</v>
          </cell>
          <cell r="H49">
            <v>9.6806624131417551E-2</v>
          </cell>
          <cell r="I49">
            <v>1.2961847152623213E-2</v>
          </cell>
          <cell r="J49">
            <v>-3.2419917118296213E-3</v>
          </cell>
          <cell r="K49">
            <v>-1.0923481366602993E-3</v>
          </cell>
          <cell r="L49">
            <v>0</v>
          </cell>
          <cell r="M49">
            <v>-2.0823568005120838E-4</v>
          </cell>
          <cell r="N49">
            <v>0</v>
          </cell>
          <cell r="O49">
            <v>0</v>
          </cell>
          <cell r="P49">
            <v>1</v>
          </cell>
          <cell r="R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</row>
        <row r="50">
          <cell r="A50" t="str">
            <v>F90</v>
          </cell>
          <cell r="B50" t="str">
            <v>Account 908</v>
          </cell>
          <cell r="F50">
            <v>0.74512828359081196</v>
          </cell>
          <cell r="G50">
            <v>0.13511310966797718</v>
          </cell>
          <cell r="H50">
            <v>5.1611518465098288E-2</v>
          </cell>
          <cell r="I50">
            <v>1.4559287949303326E-2</v>
          </cell>
          <cell r="J50">
            <v>2.4262065745997617E-2</v>
          </cell>
          <cell r="K50">
            <v>4.0650554439676688E-3</v>
          </cell>
          <cell r="L50">
            <v>2.2985499794371058E-2</v>
          </cell>
          <cell r="M50">
            <v>2.3507691399361687E-4</v>
          </cell>
          <cell r="N50">
            <v>1.9462318443561554E-3</v>
          </cell>
          <cell r="O50">
            <v>9.3870584122906153E-5</v>
          </cell>
          <cell r="P50">
            <v>1</v>
          </cell>
          <cell r="R50">
            <v>1.9462318443561554E-3</v>
          </cell>
          <cell r="U50">
            <v>2.2985499794371058E-2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</row>
        <row r="51">
          <cell r="A51" t="str">
            <v>F101</v>
          </cell>
          <cell r="B51" t="str">
            <v>Rate Base</v>
          </cell>
          <cell r="F51">
            <v>0.19102144183955383</v>
          </cell>
          <cell r="G51">
            <v>3.1952704538869919E-2</v>
          </cell>
          <cell r="H51">
            <v>0.20885622491225805</v>
          </cell>
          <cell r="I51">
            <v>0.22320971805802489</v>
          </cell>
          <cell r="J51">
            <v>0.33634563524055083</v>
          </cell>
          <cell r="K51">
            <v>2.6487386255184108E-3</v>
          </cell>
          <cell r="L51">
            <v>4.4167300870392966E-3</v>
          </cell>
          <cell r="M51">
            <v>5.2541140661152769E-4</v>
          </cell>
          <cell r="N51">
            <v>1.0137347848826646E-3</v>
          </cell>
          <cell r="O51">
            <v>9.6605066907189713E-6</v>
          </cell>
          <cell r="P51">
            <v>1</v>
          </cell>
          <cell r="R51">
            <v>8.3333333333333329E-2</v>
          </cell>
          <cell r="S51">
            <v>8.3333333333333329E-2</v>
          </cell>
          <cell r="T51">
            <v>8.3333333333333329E-2</v>
          </cell>
          <cell r="U51">
            <v>8.3333333333333329E-2</v>
          </cell>
          <cell r="V51">
            <v>8.3333333333333329E-2</v>
          </cell>
          <cell r="W51">
            <v>8.3333333333333329E-2</v>
          </cell>
          <cell r="X51">
            <v>0.2455832699129607</v>
          </cell>
          <cell r="Y51">
            <v>0.24898626521511733</v>
          </cell>
        </row>
        <row r="52">
          <cell r="A52" t="str">
            <v>F101G</v>
          </cell>
          <cell r="B52" t="str">
            <v>Generation Rate Base</v>
          </cell>
          <cell r="F52">
            <v>0.13597578088240175</v>
          </cell>
          <cell r="G52">
            <v>2.488331223769482E-2</v>
          </cell>
          <cell r="H52">
            <v>0.18865597477429902</v>
          </cell>
          <cell r="I52">
            <v>0.23935304135812385</v>
          </cell>
          <cell r="J52">
            <v>0.40727179858443513</v>
          </cell>
          <cell r="K52">
            <v>2.2136476663586241E-3</v>
          </cell>
          <cell r="L52">
            <v>1.0528988311933397E-3</v>
          </cell>
          <cell r="M52">
            <v>4.7613533715025935E-4</v>
          </cell>
          <cell r="N52">
            <v>1.0905105873622344E-4</v>
          </cell>
          <cell r="O52">
            <v>8.3592696074004485E-6</v>
          </cell>
          <cell r="P52">
            <v>1</v>
          </cell>
          <cell r="R52">
            <v>7.1428571428571425E-2</v>
          </cell>
          <cell r="S52">
            <v>7.1428571428571425E-2</v>
          </cell>
          <cell r="T52">
            <v>7.1428571428571425E-2</v>
          </cell>
          <cell r="U52">
            <v>7.1428571428571425E-2</v>
          </cell>
          <cell r="V52">
            <v>7.1428571428571425E-2</v>
          </cell>
          <cell r="W52">
            <v>7.1428571428571425E-2</v>
          </cell>
          <cell r="X52">
            <v>0.21323281545452094</v>
          </cell>
          <cell r="Y52">
            <v>0.21417666322697804</v>
          </cell>
        </row>
        <row r="53">
          <cell r="A53" t="str">
            <v>F101T</v>
          </cell>
          <cell r="B53" t="str">
            <v>Transmission Rate Base</v>
          </cell>
          <cell r="F53">
            <v>0.13621129656431721</v>
          </cell>
          <cell r="G53">
            <v>2.5117802610724552E-2</v>
          </cell>
          <cell r="H53">
            <v>0.19017487262301586</v>
          </cell>
          <cell r="I53">
            <v>0.23727512217127686</v>
          </cell>
          <cell r="J53">
            <v>0.4074816142030494</v>
          </cell>
          <cell r="K53">
            <v>2.2316977350348363E-3</v>
          </cell>
          <cell r="L53">
            <v>9.2911713559814949E-4</v>
          </cell>
          <cell r="M53">
            <v>4.818261728439698E-4</v>
          </cell>
          <cell r="N53">
            <v>8.8783646565061833E-5</v>
          </cell>
          <cell r="O53">
            <v>7.8671375740338091E-6</v>
          </cell>
          <cell r="P53">
            <v>1</v>
          </cell>
          <cell r="R53">
            <v>0.14285714285714285</v>
          </cell>
          <cell r="S53">
            <v>0.14285714285714285</v>
          </cell>
          <cell r="T53">
            <v>0.14285714285714285</v>
          </cell>
          <cell r="U53">
            <v>0.14285714285714285</v>
          </cell>
          <cell r="V53">
            <v>0.14285714285714285</v>
          </cell>
          <cell r="W53">
            <v>0.14285714285714285</v>
          </cell>
          <cell r="X53">
            <v>0.42764231143583042</v>
          </cell>
          <cell r="Y53">
            <v>0.42848264492486349</v>
          </cell>
        </row>
        <row r="54">
          <cell r="A54" t="str">
            <v>F101D</v>
          </cell>
          <cell r="B54" t="str">
            <v>Distribution Rate Base</v>
          </cell>
          <cell r="F54">
            <v>0.44670328436569895</v>
          </cell>
          <cell r="G54">
            <v>6.4391262514519668E-2</v>
          </cell>
          <cell r="H54">
            <v>0.30263023740109929</v>
          </cell>
          <cell r="I54">
            <v>0.15100183921238267</v>
          </cell>
          <cell r="J54">
            <v>4.2399848954134765E-3</v>
          </cell>
          <cell r="K54">
            <v>4.6645244225237657E-3</v>
          </cell>
          <cell r="L54">
            <v>2.0312485200507543E-2</v>
          </cell>
          <cell r="M54">
            <v>7.5114505002238624E-4</v>
          </cell>
          <cell r="N54">
            <v>5.2891756900357578E-3</v>
          </cell>
          <cell r="O54">
            <v>1.6061247797069218E-5</v>
          </cell>
          <cell r="P54">
            <v>1</v>
          </cell>
          <cell r="R54">
            <v>0.14285714285714285</v>
          </cell>
          <cell r="S54">
            <v>0.14285714285714285</v>
          </cell>
          <cell r="T54">
            <v>0.14285714285714285</v>
          </cell>
          <cell r="U54">
            <v>0.14285714285714285</v>
          </cell>
          <cell r="V54">
            <v>0.14285714285714285</v>
          </cell>
          <cell r="W54">
            <v>0.14285714285714285</v>
          </cell>
          <cell r="X54">
            <v>0.408258943370921</v>
          </cell>
          <cell r="Y54">
            <v>0.42328225288139276</v>
          </cell>
        </row>
        <row r="55">
          <cell r="A55" t="str">
            <v>F101R</v>
          </cell>
          <cell r="B55" t="str">
            <v>Retail Rate Base</v>
          </cell>
          <cell r="F55">
            <v>0.71997126830425762</v>
          </cell>
          <cell r="G55">
            <v>0.12471088301704786</v>
          </cell>
          <cell r="H55">
            <v>7.9887491912985178E-2</v>
          </cell>
          <cell r="I55">
            <v>3.0670179374956634E-2</v>
          </cell>
          <cell r="J55">
            <v>1.877795600526401E-2</v>
          </cell>
          <cell r="K55">
            <v>4.0045599366036111E-3</v>
          </cell>
          <cell r="L55">
            <v>1.9595829127931529E-2</v>
          </cell>
          <cell r="M55">
            <v>2.9674442431757027E-4</v>
          </cell>
          <cell r="N55">
            <v>2.0121171860751465E-3</v>
          </cell>
          <cell r="O55">
            <v>7.2970710558938133E-5</v>
          </cell>
          <cell r="P55">
            <v>1</v>
          </cell>
          <cell r="R55">
            <v>0.14285714285714285</v>
          </cell>
          <cell r="S55">
            <v>0.14285714285714285</v>
          </cell>
          <cell r="T55">
            <v>0.14285714285714285</v>
          </cell>
          <cell r="U55">
            <v>0.14285714285714285</v>
          </cell>
          <cell r="V55">
            <v>0.14285714285714285</v>
          </cell>
          <cell r="W55">
            <v>0.14285714285714285</v>
          </cell>
          <cell r="X55">
            <v>0.40897559944349704</v>
          </cell>
          <cell r="Y55">
            <v>0.42655931138535341</v>
          </cell>
        </row>
        <row r="56">
          <cell r="A56" t="str">
            <v>F101M</v>
          </cell>
          <cell r="B56" t="str">
            <v>Misc Rate Base</v>
          </cell>
          <cell r="F56">
            <v>0.1747591231098263</v>
          </cell>
          <cell r="G56">
            <v>2.9758952134617822E-2</v>
          </cell>
          <cell r="H56">
            <v>0.20160232475306025</v>
          </cell>
          <cell r="I56">
            <v>0.22949177570829762</v>
          </cell>
          <cell r="J56">
            <v>0.35704836740023843</v>
          </cell>
          <cell r="K56">
            <v>2.5102111192472683E-3</v>
          </cell>
          <cell r="L56">
            <v>3.5612047689141963E-3</v>
          </cell>
          <cell r="M56">
            <v>5.0747338973818968E-4</v>
          </cell>
          <cell r="N56">
            <v>7.506770746746541E-4</v>
          </cell>
          <cell r="O56">
            <v>9.8905413852467611E-6</v>
          </cell>
          <cell r="P56">
            <v>1</v>
          </cell>
          <cell r="R56">
            <v>0.14285714285714285</v>
          </cell>
          <cell r="S56">
            <v>0.14285714285714285</v>
          </cell>
          <cell r="T56">
            <v>0.14285714285714285</v>
          </cell>
          <cell r="U56">
            <v>0.14285714285714285</v>
          </cell>
          <cell r="V56">
            <v>0.14285714285714285</v>
          </cell>
          <cell r="W56">
            <v>0.14285714285714285</v>
          </cell>
          <cell r="X56">
            <v>0.42501022380251435</v>
          </cell>
          <cell r="Y56">
            <v>0.42782075149675391</v>
          </cell>
        </row>
        <row r="57">
          <cell r="A57" t="str">
            <v>F102</v>
          </cell>
          <cell r="B57" t="str">
            <v>SGP - System Gross Plant</v>
          </cell>
          <cell r="F57">
            <v>0.20035682611125133</v>
          </cell>
          <cell r="G57">
            <v>3.3101816681216346E-2</v>
          </cell>
          <cell r="H57">
            <v>0.21291966162741818</v>
          </cell>
          <cell r="I57">
            <v>0.22220037409972354</v>
          </cell>
          <cell r="J57">
            <v>0.32208414757509352</v>
          </cell>
          <cell r="K57">
            <v>2.7257892339797251E-3</v>
          </cell>
          <cell r="L57">
            <v>4.9392431992498912E-3</v>
          </cell>
          <cell r="M57">
            <v>5.3685319677269081E-4</v>
          </cell>
          <cell r="N57">
            <v>1.1257211814460735E-3</v>
          </cell>
          <cell r="O57">
            <v>9.5670938487392404E-6</v>
          </cell>
          <cell r="P57">
            <v>1</v>
          </cell>
          <cell r="R57">
            <v>0.14285714285714285</v>
          </cell>
          <cell r="S57">
            <v>0.14285714285714285</v>
          </cell>
          <cell r="T57">
            <v>0.14285714285714285</v>
          </cell>
          <cell r="U57">
            <v>0.14285714285714285</v>
          </cell>
          <cell r="V57">
            <v>0.14285714285714285</v>
          </cell>
          <cell r="W57">
            <v>0.14285714285714285</v>
          </cell>
          <cell r="X57">
            <v>0.42363218537217867</v>
          </cell>
          <cell r="Y57">
            <v>0.4274457073899825</v>
          </cell>
        </row>
        <row r="58">
          <cell r="A58" t="str">
            <v>F102G</v>
          </cell>
          <cell r="B58" t="str">
            <v>SGGP - System Gross Generation Plant</v>
          </cell>
          <cell r="F58">
            <v>0.13761698360089908</v>
          </cell>
          <cell r="G58">
            <v>2.5269422725487833E-2</v>
          </cell>
          <cell r="H58">
            <v>0.18991381185991518</v>
          </cell>
          <cell r="I58">
            <v>0.23855147040493935</v>
          </cell>
          <cell r="J58">
            <v>0.4048013987556533</v>
          </cell>
          <cell r="K58">
            <v>2.2366325856760187E-3</v>
          </cell>
          <cell r="L58">
            <v>1.0178044994430904E-3</v>
          </cell>
          <cell r="M58">
            <v>4.8075282704622988E-4</v>
          </cell>
          <cell r="N58">
            <v>1.0368190850615091E-4</v>
          </cell>
          <cell r="O58">
            <v>8.0408324339174489E-6</v>
          </cell>
          <cell r="P58">
            <v>1</v>
          </cell>
          <cell r="R58">
            <v>6.25E-2</v>
          </cell>
          <cell r="S58">
            <v>6.25E-2</v>
          </cell>
          <cell r="T58">
            <v>6.25E-2</v>
          </cell>
          <cell r="U58">
            <v>6.25E-2</v>
          </cell>
          <cell r="V58">
            <v>6.25E-2</v>
          </cell>
          <cell r="W58">
            <v>6.25E-2</v>
          </cell>
          <cell r="X58">
            <v>0.18648219550055692</v>
          </cell>
          <cell r="Y58">
            <v>0.18739631809149385</v>
          </cell>
        </row>
        <row r="59">
          <cell r="A59" t="str">
            <v>F102T</v>
          </cell>
          <cell r="B59" t="str">
            <v>SGTP - System Gross Transmission Plant</v>
          </cell>
          <cell r="F59">
            <v>0.13711846467969196</v>
          </cell>
          <cell r="G59">
            <v>2.5288828675867157E-2</v>
          </cell>
          <cell r="H59">
            <v>0.19005609905954446</v>
          </cell>
          <cell r="I59">
            <v>0.23859192838822585</v>
          </cell>
          <cell r="J59">
            <v>0.40508345399268902</v>
          </cell>
          <cell r="K59">
            <v>2.2596637159267843E-3</v>
          </cell>
          <cell r="L59">
            <v>1.0051989654422636E-3</v>
          </cell>
          <cell r="M59">
            <v>4.8577124182435342E-4</v>
          </cell>
          <cell r="N59">
            <v>1.0254271785880926E-4</v>
          </cell>
          <cell r="O59">
            <v>8.04856292930528E-6</v>
          </cell>
          <cell r="P59">
            <v>1</v>
          </cell>
          <cell r="R59">
            <v>0.14285714285714285</v>
          </cell>
          <cell r="S59">
            <v>0.14285714285714285</v>
          </cell>
          <cell r="T59">
            <v>0.14285714285714285</v>
          </cell>
          <cell r="U59">
            <v>0.14285714285714285</v>
          </cell>
          <cell r="V59">
            <v>0.14285714285714285</v>
          </cell>
          <cell r="W59">
            <v>0.14285714285714285</v>
          </cell>
          <cell r="X59">
            <v>0.42756622960598628</v>
          </cell>
          <cell r="Y59">
            <v>0.42846888585356974</v>
          </cell>
        </row>
        <row r="60">
          <cell r="A60" t="str">
            <v>F102D</v>
          </cell>
          <cell r="B60" t="str">
            <v>SGDP - System Gross Distribution Plant</v>
          </cell>
          <cell r="F60">
            <v>0.43794464409570999</v>
          </cell>
          <cell r="G60">
            <v>6.2676741809114894E-2</v>
          </cell>
          <cell r="H60">
            <v>0.29970001086969789</v>
          </cell>
          <cell r="I60">
            <v>0.16037438488792369</v>
          </cell>
          <cell r="J60">
            <v>9.2366961334288105E-3</v>
          </cell>
          <cell r="K60">
            <v>4.5500203735406993E-3</v>
          </cell>
          <cell r="L60">
            <v>1.9769835784176525E-2</v>
          </cell>
          <cell r="M60">
            <v>7.4358530682603306E-4</v>
          </cell>
          <cell r="N60">
            <v>4.988754649199221E-3</v>
          </cell>
          <cell r="O60">
            <v>1.5326090382195199E-5</v>
          </cell>
          <cell r="P60">
            <v>1</v>
          </cell>
          <cell r="R60">
            <v>0.14285714285714285</v>
          </cell>
          <cell r="S60">
            <v>0.14285714285714285</v>
          </cell>
          <cell r="T60">
            <v>0.14285714285714285</v>
          </cell>
          <cell r="U60">
            <v>0.14285714285714285</v>
          </cell>
          <cell r="V60">
            <v>0.14285714285714285</v>
          </cell>
          <cell r="W60">
            <v>0.14285714285714285</v>
          </cell>
          <cell r="X60">
            <v>0.40880159278725203</v>
          </cell>
          <cell r="Y60">
            <v>0.42358267392222931</v>
          </cell>
        </row>
        <row r="61">
          <cell r="A61" t="str">
            <v>F102R</v>
          </cell>
          <cell r="B61" t="str">
            <v>SGTP - System Gross Retail Plant</v>
          </cell>
          <cell r="F61">
            <v>0.20035682611125133</v>
          </cell>
          <cell r="G61">
            <v>3.3101816681216346E-2</v>
          </cell>
          <cell r="H61">
            <v>0.21291966162741818</v>
          </cell>
          <cell r="I61">
            <v>0.22220037409972354</v>
          </cell>
          <cell r="J61">
            <v>0.32208414757509352</v>
          </cell>
          <cell r="K61">
            <v>2.7257892339797251E-3</v>
          </cell>
          <cell r="L61">
            <v>4.9392431992498912E-3</v>
          </cell>
          <cell r="M61">
            <v>5.3685319677269081E-4</v>
          </cell>
          <cell r="N61">
            <v>1.1257211814460735E-3</v>
          </cell>
          <cell r="O61">
            <v>9.5670938487392404E-6</v>
          </cell>
          <cell r="P61">
            <v>1</v>
          </cell>
          <cell r="R61">
            <v>0.14285714285714285</v>
          </cell>
          <cell r="S61">
            <v>0.14285714285714285</v>
          </cell>
          <cell r="T61">
            <v>0.14285714285714285</v>
          </cell>
          <cell r="U61">
            <v>0.14285714285714285</v>
          </cell>
          <cell r="V61">
            <v>0.14285714285714285</v>
          </cell>
          <cell r="W61">
            <v>0.14285714285714285</v>
          </cell>
          <cell r="X61">
            <v>0.42363218537217867</v>
          </cell>
          <cell r="Y61">
            <v>0.4274457073899825</v>
          </cell>
        </row>
        <row r="62">
          <cell r="A62" t="str">
            <v>F102M</v>
          </cell>
          <cell r="B62" t="str">
            <v>SGDP - System Gross Misc Plant</v>
          </cell>
          <cell r="F62">
            <v>0.20035682611125133</v>
          </cell>
          <cell r="G62">
            <v>3.3101816681216346E-2</v>
          </cell>
          <cell r="H62">
            <v>0.21291966162741818</v>
          </cell>
          <cell r="I62">
            <v>0.22220037409972354</v>
          </cell>
          <cell r="J62">
            <v>0.32208414757509352</v>
          </cell>
          <cell r="K62">
            <v>2.7257892339797251E-3</v>
          </cell>
          <cell r="L62">
            <v>4.9392431992498912E-3</v>
          </cell>
          <cell r="M62">
            <v>5.3685319677269081E-4</v>
          </cell>
          <cell r="N62">
            <v>1.1257211814460735E-3</v>
          </cell>
          <cell r="O62">
            <v>9.5670938487392404E-6</v>
          </cell>
          <cell r="P62">
            <v>1</v>
          </cell>
          <cell r="R62">
            <v>0.14285714285714285</v>
          </cell>
          <cell r="S62">
            <v>0.14285714285714285</v>
          </cell>
          <cell r="T62">
            <v>0.14285714285714285</v>
          </cell>
          <cell r="U62">
            <v>0.14285714285714285</v>
          </cell>
          <cell r="V62">
            <v>0.14285714285714285</v>
          </cell>
          <cell r="W62">
            <v>0.14285714285714285</v>
          </cell>
          <cell r="X62">
            <v>0.42363218537217867</v>
          </cell>
          <cell r="Y62">
            <v>0.4274457073899825</v>
          </cell>
        </row>
        <row r="63">
          <cell r="A63" t="str">
            <v>F104</v>
          </cell>
          <cell r="B63" t="str">
            <v>SNP - System Net Plant</v>
          </cell>
          <cell r="F63">
            <v>0.19796850788178733</v>
          </cell>
          <cell r="G63">
            <v>3.293058023434519E-2</v>
          </cell>
          <cell r="H63">
            <v>0.21093851302831806</v>
          </cell>
          <cell r="I63">
            <v>0.22224250882380595</v>
          </cell>
          <cell r="J63">
            <v>0.32672281973253481</v>
          </cell>
          <cell r="K63">
            <v>2.7211011824505916E-3</v>
          </cell>
          <cell r="L63">
            <v>4.8173781623083636E-3</v>
          </cell>
          <cell r="M63">
            <v>5.3418980999203288E-4</v>
          </cell>
          <cell r="N63">
            <v>1.1144663798984867E-3</v>
          </cell>
          <cell r="O63">
            <v>9.9347645592681537E-6</v>
          </cell>
          <cell r="P63">
            <v>1</v>
          </cell>
          <cell r="R63">
            <v>6.25E-2</v>
          </cell>
          <cell r="S63">
            <v>6.25E-2</v>
          </cell>
          <cell r="T63">
            <v>6.25E-2</v>
          </cell>
          <cell r="U63">
            <v>6.25E-2</v>
          </cell>
          <cell r="V63">
            <v>6.25E-2</v>
          </cell>
          <cell r="W63">
            <v>6.25E-2</v>
          </cell>
          <cell r="X63">
            <v>0.18268262183769163</v>
          </cell>
          <cell r="Y63">
            <v>0.18638553362010152</v>
          </cell>
        </row>
        <row r="64">
          <cell r="A64" t="str">
            <v>F104G</v>
          </cell>
          <cell r="B64" t="str">
            <v>SNP - System Net Generation Plant</v>
          </cell>
          <cell r="F64">
            <v>0.13716451141828825</v>
          </cell>
          <cell r="G64">
            <v>2.5122045277937415E-2</v>
          </cell>
          <cell r="H64">
            <v>0.18891877984606309</v>
          </cell>
          <cell r="I64">
            <v>0.2388499745527243</v>
          </cell>
          <cell r="J64">
            <v>0.40606384155453484</v>
          </cell>
          <cell r="K64">
            <v>2.2245393797933645E-3</v>
          </cell>
          <cell r="L64">
            <v>1.0616950247903287E-3</v>
          </cell>
          <cell r="M64">
            <v>4.7757546734037695E-4</v>
          </cell>
          <cell r="N64">
            <v>1.0869833239167154E-4</v>
          </cell>
          <cell r="O64">
            <v>8.3391461364425239E-6</v>
          </cell>
          <cell r="P64">
            <v>1</v>
          </cell>
          <cell r="R64">
            <v>6.25E-2</v>
          </cell>
          <cell r="S64">
            <v>6.25E-2</v>
          </cell>
          <cell r="T64">
            <v>6.25E-2</v>
          </cell>
          <cell r="U64">
            <v>6.25E-2</v>
          </cell>
          <cell r="V64">
            <v>6.25E-2</v>
          </cell>
          <cell r="W64">
            <v>6.25E-2</v>
          </cell>
          <cell r="X64">
            <v>0.18643830497520966</v>
          </cell>
          <cell r="Y64">
            <v>0.18739130166760834</v>
          </cell>
        </row>
        <row r="65">
          <cell r="A65" t="str">
            <v>F104T</v>
          </cell>
          <cell r="B65" t="str">
            <v>SNP - System Net Transmission Plant</v>
          </cell>
          <cell r="F65">
            <v>0.13684485477809277</v>
          </cell>
          <cell r="G65">
            <v>2.5260489266445831E-2</v>
          </cell>
          <cell r="H65">
            <v>0.18993993215631841</v>
          </cell>
          <cell r="I65">
            <v>0.23865057890146543</v>
          </cell>
          <cell r="J65">
            <v>0.40547285796498422</v>
          </cell>
          <cell r="K65">
            <v>2.2573539931389905E-3</v>
          </cell>
          <cell r="L65">
            <v>9.8366902128589314E-4</v>
          </cell>
          <cell r="M65">
            <v>4.8550457546673524E-4</v>
          </cell>
          <cell r="N65">
            <v>9.672011868952908E-5</v>
          </cell>
          <cell r="O65">
            <v>8.0392241121772419E-6</v>
          </cell>
          <cell r="P65">
            <v>1</v>
          </cell>
          <cell r="R65">
            <v>6.25E-2</v>
          </cell>
          <cell r="S65">
            <v>6.25E-2</v>
          </cell>
          <cell r="T65">
            <v>6.25E-2</v>
          </cell>
          <cell r="U65">
            <v>6.25E-2</v>
          </cell>
          <cell r="V65">
            <v>6.25E-2</v>
          </cell>
          <cell r="W65">
            <v>6.25E-2</v>
          </cell>
          <cell r="X65">
            <v>0.18651633097871412</v>
          </cell>
          <cell r="Y65">
            <v>0.18740327988131047</v>
          </cell>
        </row>
        <row r="66">
          <cell r="A66" t="str">
            <v>F104D</v>
          </cell>
          <cell r="B66" t="str">
            <v>SNP - System Net Distribution Plant</v>
          </cell>
          <cell r="F66">
            <v>0.44357755948632227</v>
          </cell>
          <cell r="G66">
            <v>6.4075695244164163E-2</v>
          </cell>
          <cell r="H66">
            <v>0.30143663088741385</v>
          </cell>
          <cell r="I66">
            <v>0.15590432013414565</v>
          </cell>
          <cell r="J66">
            <v>4.0737796526411274E-3</v>
          </cell>
          <cell r="K66">
            <v>4.7112895822073184E-3</v>
          </cell>
          <cell r="L66">
            <v>2.0192914903958966E-2</v>
          </cell>
          <cell r="M66">
            <v>7.6002106996943849E-4</v>
          </cell>
          <cell r="N66">
            <v>5.251572933399392E-3</v>
          </cell>
          <cell r="O66">
            <v>1.6216105777866648E-5</v>
          </cell>
          <cell r="P66">
            <v>1</v>
          </cell>
          <cell r="R66">
            <v>0.14285714285714285</v>
          </cell>
          <cell r="S66">
            <v>0.14285714285714285</v>
          </cell>
          <cell r="T66">
            <v>0.14285714285714285</v>
          </cell>
          <cell r="U66">
            <v>0.14285714285714285</v>
          </cell>
          <cell r="V66">
            <v>0.14285714285714285</v>
          </cell>
          <cell r="W66">
            <v>0.14285714285714285</v>
          </cell>
          <cell r="X66">
            <v>0.40837851366746958</v>
          </cell>
          <cell r="Y66">
            <v>0.42331985563802915</v>
          </cell>
        </row>
        <row r="67">
          <cell r="A67" t="str">
            <v>F104R</v>
          </cell>
          <cell r="B67" t="str">
            <v>SNP - System Net Retail Plant</v>
          </cell>
          <cell r="F67">
            <v>0.74375298577872784</v>
          </cell>
          <cell r="G67">
            <v>0.12555327936352037</v>
          </cell>
          <cell r="H67">
            <v>8.1136335883004521E-2</v>
          </cell>
          <cell r="I67">
            <v>2.4195268188031971E-2</v>
          </cell>
          <cell r="J67">
            <v>-4.1809884057184832E-3</v>
          </cell>
          <cell r="K67">
            <v>4.3787455877530761E-3</v>
          </cell>
          <cell r="L67">
            <v>2.2383331989515167E-2</v>
          </cell>
          <cell r="M67">
            <v>3.0324471000819968E-4</v>
          </cell>
          <cell r="N67">
            <v>2.396671927151814E-3</v>
          </cell>
          <cell r="O67">
            <v>8.1124978005591108E-5</v>
          </cell>
          <cell r="P67">
            <v>1</v>
          </cell>
          <cell r="R67">
            <v>0.14285714285714285</v>
          </cell>
          <cell r="S67">
            <v>0.14285714285714285</v>
          </cell>
          <cell r="T67">
            <v>0.14285714285714285</v>
          </cell>
          <cell r="U67">
            <v>0.14285714285714285</v>
          </cell>
          <cell r="V67">
            <v>0.14285714285714285</v>
          </cell>
          <cell r="W67">
            <v>0.14285714285714285</v>
          </cell>
          <cell r="X67">
            <v>0.4061880965819134</v>
          </cell>
          <cell r="Y67">
            <v>0.42617475664427673</v>
          </cell>
        </row>
        <row r="68">
          <cell r="A68" t="str">
            <v>F104M</v>
          </cell>
          <cell r="B68" t="str">
            <v>SNP - System Net Misc Plant</v>
          </cell>
          <cell r="F68">
            <v>0.19796850788178733</v>
          </cell>
          <cell r="G68">
            <v>3.293058023434519E-2</v>
          </cell>
          <cell r="H68">
            <v>0.21093851302831806</v>
          </cell>
          <cell r="I68">
            <v>0.22224250882380595</v>
          </cell>
          <cell r="J68">
            <v>0.32672281973253481</v>
          </cell>
          <cell r="K68">
            <v>2.7211011824505916E-3</v>
          </cell>
          <cell r="L68">
            <v>4.8173781623083636E-3</v>
          </cell>
          <cell r="M68">
            <v>5.3418980999203288E-4</v>
          </cell>
          <cell r="N68">
            <v>1.1144663798984867E-3</v>
          </cell>
          <cell r="O68">
            <v>9.9347645592681537E-6</v>
          </cell>
          <cell r="P68">
            <v>1</v>
          </cell>
          <cell r="R68">
            <v>6.25E-2</v>
          </cell>
          <cell r="S68">
            <v>6.25E-2</v>
          </cell>
          <cell r="T68">
            <v>6.25E-2</v>
          </cell>
          <cell r="U68">
            <v>6.25E-2</v>
          </cell>
          <cell r="V68">
            <v>6.25E-2</v>
          </cell>
          <cell r="W68">
            <v>6.25E-2</v>
          </cell>
          <cell r="X68">
            <v>0.18268262183769163</v>
          </cell>
          <cell r="Y68">
            <v>0.18638553362010152</v>
          </cell>
        </row>
        <row r="69">
          <cell r="A69" t="str">
            <v>F105</v>
          </cell>
          <cell r="B69" t="str">
            <v>STP - System Prod &amp; Trans Plant</v>
          </cell>
          <cell r="F69">
            <v>0.13747904557229351</v>
          </cell>
          <cell r="G69">
            <v>2.5274792267995991E-2</v>
          </cell>
          <cell r="H69">
            <v>0.18995318211243267</v>
          </cell>
          <cell r="I69">
            <v>0.23856266495386916</v>
          </cell>
          <cell r="J69">
            <v>0.40487944221940059</v>
          </cell>
          <cell r="K69">
            <v>2.2430051997698948E-3</v>
          </cell>
          <cell r="L69">
            <v>1.0143166027241776E-3</v>
          </cell>
          <cell r="M69">
            <v>4.8214140070265829E-4</v>
          </cell>
          <cell r="N69">
            <v>1.0336669938285485E-4</v>
          </cell>
          <cell r="O69">
            <v>8.0429714285444931E-6</v>
          </cell>
          <cell r="P69">
            <v>1</v>
          </cell>
          <cell r="R69">
            <v>0.14285714285714285</v>
          </cell>
          <cell r="S69">
            <v>0.14285714285714285</v>
          </cell>
          <cell r="T69">
            <v>0.14285714285714285</v>
          </cell>
          <cell r="U69">
            <v>0.14285714285714285</v>
          </cell>
          <cell r="V69">
            <v>0.14285714285714285</v>
          </cell>
          <cell r="W69">
            <v>0.14285714285714285</v>
          </cell>
          <cell r="X69">
            <v>0.42755711196870438</v>
          </cell>
          <cell r="Y69">
            <v>0.42846806187204567</v>
          </cell>
        </row>
        <row r="70">
          <cell r="A70" t="str">
            <v>F105G</v>
          </cell>
          <cell r="B70" t="str">
            <v>SGGP - System Gross Generation Plant</v>
          </cell>
          <cell r="F70">
            <v>0.13761698360089908</v>
          </cell>
          <cell r="G70">
            <v>2.5269422725487833E-2</v>
          </cell>
          <cell r="H70">
            <v>0.18991381185991518</v>
          </cell>
          <cell r="I70">
            <v>0.23855147040493935</v>
          </cell>
          <cell r="J70">
            <v>0.4048013987556533</v>
          </cell>
          <cell r="K70">
            <v>2.2366325856760187E-3</v>
          </cell>
          <cell r="L70">
            <v>1.0178044994430904E-3</v>
          </cell>
          <cell r="M70">
            <v>4.8075282704622988E-4</v>
          </cell>
          <cell r="N70">
            <v>1.0368190850615091E-4</v>
          </cell>
          <cell r="O70">
            <v>8.0408324339174489E-6</v>
          </cell>
          <cell r="P70">
            <v>1</v>
          </cell>
          <cell r="R70">
            <v>6.25E-2</v>
          </cell>
          <cell r="S70">
            <v>6.25E-2</v>
          </cell>
          <cell r="T70">
            <v>6.25E-2</v>
          </cell>
          <cell r="U70">
            <v>6.25E-2</v>
          </cell>
          <cell r="V70">
            <v>6.25E-2</v>
          </cell>
          <cell r="W70">
            <v>6.25E-2</v>
          </cell>
          <cell r="X70">
            <v>0.18648219550055692</v>
          </cell>
          <cell r="Y70">
            <v>0.18739631809149385</v>
          </cell>
        </row>
        <row r="71">
          <cell r="A71" t="str">
            <v>F105T</v>
          </cell>
          <cell r="B71" t="str">
            <v>SGTP - System Gross Transmission Plant</v>
          </cell>
          <cell r="F71">
            <v>0.13711846467969196</v>
          </cell>
          <cell r="G71">
            <v>2.5288828675867157E-2</v>
          </cell>
          <cell r="H71">
            <v>0.19005609905954446</v>
          </cell>
          <cell r="I71">
            <v>0.23859192838822585</v>
          </cell>
          <cell r="J71">
            <v>0.40508345399268902</v>
          </cell>
          <cell r="K71">
            <v>2.2596637159267843E-3</v>
          </cell>
          <cell r="L71">
            <v>1.0051989654422636E-3</v>
          </cell>
          <cell r="M71">
            <v>4.8577124182435342E-4</v>
          </cell>
          <cell r="N71">
            <v>1.0254271785880926E-4</v>
          </cell>
          <cell r="O71">
            <v>8.04856292930528E-6</v>
          </cell>
          <cell r="P71">
            <v>1</v>
          </cell>
          <cell r="R71">
            <v>0.14285714285714285</v>
          </cell>
          <cell r="S71">
            <v>0.14285714285714285</v>
          </cell>
          <cell r="T71">
            <v>0.14285714285714285</v>
          </cell>
          <cell r="U71">
            <v>0.14285714285714285</v>
          </cell>
          <cell r="V71">
            <v>0.14285714285714285</v>
          </cell>
          <cell r="W71">
            <v>0.14285714285714285</v>
          </cell>
          <cell r="X71">
            <v>0.42756622960598628</v>
          </cell>
          <cell r="Y71">
            <v>0.42846888585356974</v>
          </cell>
        </row>
        <row r="72">
          <cell r="A72" t="str">
            <v>F105D</v>
          </cell>
          <cell r="B72" t="str">
            <v>SGDP - System Gross Distribution Plant</v>
          </cell>
          <cell r="F72">
            <v>0.43794464409570999</v>
          </cell>
          <cell r="G72">
            <v>6.2676741809114894E-2</v>
          </cell>
          <cell r="H72">
            <v>0.29970001086969789</v>
          </cell>
          <cell r="I72">
            <v>0.16037438488792369</v>
          </cell>
          <cell r="J72">
            <v>9.2366961334288105E-3</v>
          </cell>
          <cell r="K72">
            <v>4.5500203735406993E-3</v>
          </cell>
          <cell r="L72">
            <v>1.9769835784176525E-2</v>
          </cell>
          <cell r="M72">
            <v>7.4358530682603306E-4</v>
          </cell>
          <cell r="N72">
            <v>4.988754649199221E-3</v>
          </cell>
          <cell r="O72">
            <v>1.5326090382195199E-5</v>
          </cell>
          <cell r="P72">
            <v>1</v>
          </cell>
          <cell r="R72">
            <v>8.3333333333333329E-2</v>
          </cell>
          <cell r="S72">
            <v>8.3333333333333329E-2</v>
          </cell>
          <cell r="T72">
            <v>8.3333333333333329E-2</v>
          </cell>
          <cell r="U72">
            <v>8.3333333333333329E-2</v>
          </cell>
          <cell r="V72">
            <v>8.3333333333333329E-2</v>
          </cell>
          <cell r="W72">
            <v>8.3333333333333329E-2</v>
          </cell>
          <cell r="X72">
            <v>0.23023016421582349</v>
          </cell>
          <cell r="Y72">
            <v>0.24501124535080077</v>
          </cell>
        </row>
        <row r="73">
          <cell r="A73" t="str">
            <v>F105R</v>
          </cell>
          <cell r="B73" t="str">
            <v>SGTP - System Gross Retail Plant</v>
          </cell>
          <cell r="F73">
            <v>0.43794464409570999</v>
          </cell>
          <cell r="G73">
            <v>6.2676741809114894E-2</v>
          </cell>
          <cell r="H73">
            <v>0.29970001086969789</v>
          </cell>
          <cell r="I73">
            <v>0.16037438488792369</v>
          </cell>
          <cell r="J73">
            <v>9.2366961334288105E-3</v>
          </cell>
          <cell r="K73">
            <v>4.5500203735406993E-3</v>
          </cell>
          <cell r="L73">
            <v>1.9769835784176525E-2</v>
          </cell>
          <cell r="M73">
            <v>7.4358530682603306E-4</v>
          </cell>
          <cell r="N73">
            <v>4.988754649199221E-3</v>
          </cell>
          <cell r="O73">
            <v>1.5326090382195199E-5</v>
          </cell>
          <cell r="P73">
            <v>1</v>
          </cell>
          <cell r="R73">
            <v>8.3333333333333329E-2</v>
          </cell>
          <cell r="S73">
            <v>8.3333333333333329E-2</v>
          </cell>
          <cell r="T73">
            <v>8.3333333333333329E-2</v>
          </cell>
          <cell r="U73">
            <v>8.3333333333333329E-2</v>
          </cell>
          <cell r="V73">
            <v>8.3333333333333329E-2</v>
          </cell>
          <cell r="W73">
            <v>8.3333333333333329E-2</v>
          </cell>
          <cell r="X73">
            <v>0.23023016421582349</v>
          </cell>
          <cell r="Y73">
            <v>0.24501124535080077</v>
          </cell>
        </row>
        <row r="74">
          <cell r="A74" t="str">
            <v>F105M</v>
          </cell>
          <cell r="B74" t="str">
            <v>SGDP - System Gross Misc Plant</v>
          </cell>
          <cell r="F74">
            <v>0.43794464409570999</v>
          </cell>
          <cell r="G74">
            <v>6.2676741809114894E-2</v>
          </cell>
          <cell r="H74">
            <v>0.29970001086969789</v>
          </cell>
          <cell r="I74">
            <v>0.16037438488792369</v>
          </cell>
          <cell r="J74">
            <v>9.2366961334288105E-3</v>
          </cell>
          <cell r="K74">
            <v>4.5500203735406993E-3</v>
          </cell>
          <cell r="L74">
            <v>1.9769835784176525E-2</v>
          </cell>
          <cell r="M74">
            <v>7.4358530682603306E-4</v>
          </cell>
          <cell r="N74">
            <v>4.988754649199221E-3</v>
          </cell>
          <cell r="O74">
            <v>1.5326090382195199E-5</v>
          </cell>
          <cell r="P74">
            <v>1</v>
          </cell>
          <cell r="R74">
            <v>8.3333333333333329E-2</v>
          </cell>
          <cell r="S74">
            <v>8.3333333333333329E-2</v>
          </cell>
          <cell r="T74">
            <v>8.3333333333333329E-2</v>
          </cell>
          <cell r="U74">
            <v>8.3333333333333329E-2</v>
          </cell>
          <cell r="V74">
            <v>8.3333333333333329E-2</v>
          </cell>
          <cell r="W74">
            <v>8.3333333333333329E-2</v>
          </cell>
          <cell r="X74">
            <v>0.23023016421582349</v>
          </cell>
          <cell r="Y74">
            <v>0.24501124535080077</v>
          </cell>
        </row>
        <row r="75">
          <cell r="A75" t="str">
            <v>F106</v>
          </cell>
          <cell r="B75" t="str">
            <v>STP - System Transmission Plant</v>
          </cell>
          <cell r="F75">
            <v>0.13711846467969196</v>
          </cell>
          <cell r="G75">
            <v>2.5288828675867157E-2</v>
          </cell>
          <cell r="H75">
            <v>0.19005609905954446</v>
          </cell>
          <cell r="I75">
            <v>0.23859192838822585</v>
          </cell>
          <cell r="J75">
            <v>0.40508345399268902</v>
          </cell>
          <cell r="K75">
            <v>2.2596637159267843E-3</v>
          </cell>
          <cell r="L75">
            <v>1.0051989654422636E-3</v>
          </cell>
          <cell r="M75">
            <v>4.8577124182435342E-4</v>
          </cell>
          <cell r="N75">
            <v>1.0254271785880926E-4</v>
          </cell>
          <cell r="O75">
            <v>8.04856292930528E-6</v>
          </cell>
          <cell r="P75">
            <v>1</v>
          </cell>
          <cell r="R75">
            <v>0.14285714285714285</v>
          </cell>
          <cell r="S75">
            <v>0.14285714285714285</v>
          </cell>
          <cell r="T75">
            <v>0.14285714285714285</v>
          </cell>
          <cell r="U75">
            <v>0.14285714285714285</v>
          </cell>
          <cell r="V75">
            <v>0.14285714285714285</v>
          </cell>
          <cell r="W75">
            <v>0.14285714285714285</v>
          </cell>
          <cell r="X75">
            <v>0.42756622960598628</v>
          </cell>
          <cell r="Y75">
            <v>0.42846888585356974</v>
          </cell>
        </row>
        <row r="76">
          <cell r="A76" t="str">
            <v>F107</v>
          </cell>
          <cell r="B76" t="str">
            <v>STP - System Trans &amp; Dist Plant</v>
          </cell>
          <cell r="F76">
            <v>0.2841848563775401</v>
          </cell>
          <cell r="G76">
            <v>4.3566843868206348E-2</v>
          </cell>
          <cell r="H76">
            <v>0.24365826398036033</v>
          </cell>
          <cell r="I76">
            <v>0.20035332856825813</v>
          </cell>
          <cell r="J76">
            <v>0.21156387914496408</v>
          </cell>
          <cell r="K76">
            <v>3.3793617754185011E-3</v>
          </cell>
          <cell r="L76">
            <v>1.0178760368273067E-2</v>
          </cell>
          <cell r="M76">
            <v>6.1181008705503089E-4</v>
          </cell>
          <cell r="N76">
            <v>2.4912894659250618E-3</v>
          </cell>
          <cell r="O76">
            <v>1.1606363999199675E-5</v>
          </cell>
          <cell r="P76">
            <v>1</v>
          </cell>
          <cell r="R76">
            <v>0.14285714285714285</v>
          </cell>
          <cell r="S76">
            <v>0.14285714285714285</v>
          </cell>
          <cell r="T76">
            <v>0.14285714285714285</v>
          </cell>
          <cell r="U76">
            <v>0.14285714285714285</v>
          </cell>
          <cell r="V76">
            <v>0.14285714285714285</v>
          </cell>
          <cell r="W76">
            <v>0.14285714285714285</v>
          </cell>
          <cell r="X76">
            <v>0.41839266820315546</v>
          </cell>
          <cell r="Y76">
            <v>0.42608013910550346</v>
          </cell>
        </row>
        <row r="77">
          <cell r="A77" t="str">
            <v>F107G</v>
          </cell>
          <cell r="B77" t="str">
            <v>SGGP - System Gross Generation Plant</v>
          </cell>
          <cell r="F77">
            <v>0.13761698360089908</v>
          </cell>
          <cell r="G77">
            <v>2.5269422725487833E-2</v>
          </cell>
          <cell r="H77">
            <v>0.18991381185991518</v>
          </cell>
          <cell r="I77">
            <v>0.23855147040493935</v>
          </cell>
          <cell r="J77">
            <v>0.4048013987556533</v>
          </cell>
          <cell r="K77">
            <v>2.2366325856760187E-3</v>
          </cell>
          <cell r="L77">
            <v>1.0178044994430904E-3</v>
          </cell>
          <cell r="M77">
            <v>4.8075282704622988E-4</v>
          </cell>
          <cell r="N77">
            <v>1.0368190850615091E-4</v>
          </cell>
          <cell r="O77">
            <v>8.0408324339174489E-6</v>
          </cell>
          <cell r="P77">
            <v>1</v>
          </cell>
          <cell r="R77">
            <v>6.25E-2</v>
          </cell>
          <cell r="S77">
            <v>6.25E-2</v>
          </cell>
          <cell r="T77">
            <v>6.25E-2</v>
          </cell>
          <cell r="U77">
            <v>6.25E-2</v>
          </cell>
          <cell r="V77">
            <v>6.25E-2</v>
          </cell>
          <cell r="W77">
            <v>6.25E-2</v>
          </cell>
          <cell r="X77">
            <v>0.18648219550055692</v>
          </cell>
          <cell r="Y77">
            <v>0.18739631809149385</v>
          </cell>
        </row>
        <row r="78">
          <cell r="A78" t="str">
            <v>F107T</v>
          </cell>
          <cell r="B78" t="str">
            <v>SGTP - System Gross Transmission Plant</v>
          </cell>
          <cell r="F78">
            <v>0.13711846467969196</v>
          </cell>
          <cell r="G78">
            <v>2.5288828675867157E-2</v>
          </cell>
          <cell r="H78">
            <v>0.19005609905954446</v>
          </cell>
          <cell r="I78">
            <v>0.23859192838822585</v>
          </cell>
          <cell r="J78">
            <v>0.40508345399268902</v>
          </cell>
          <cell r="K78">
            <v>2.2596637159267843E-3</v>
          </cell>
          <cell r="L78">
            <v>1.0051989654422636E-3</v>
          </cell>
          <cell r="M78">
            <v>4.8577124182435342E-4</v>
          </cell>
          <cell r="N78">
            <v>1.0254271785880926E-4</v>
          </cell>
          <cell r="O78">
            <v>8.04856292930528E-6</v>
          </cell>
          <cell r="P78">
            <v>1</v>
          </cell>
          <cell r="R78">
            <v>0.14285714285714285</v>
          </cell>
          <cell r="S78">
            <v>0.14285714285714285</v>
          </cell>
          <cell r="T78">
            <v>0.14285714285714285</v>
          </cell>
          <cell r="U78">
            <v>0.14285714285714285</v>
          </cell>
          <cell r="V78">
            <v>0.14285714285714285</v>
          </cell>
          <cell r="W78">
            <v>0.14285714285714285</v>
          </cell>
          <cell r="X78">
            <v>0.42756622960598628</v>
          </cell>
          <cell r="Y78">
            <v>0.42846888585356974</v>
          </cell>
        </row>
        <row r="79">
          <cell r="A79" t="str">
            <v>F107D</v>
          </cell>
          <cell r="B79" t="str">
            <v>SGDP - System Gross Distribution Plant</v>
          </cell>
          <cell r="F79">
            <v>0.43794464409570999</v>
          </cell>
          <cell r="G79">
            <v>6.2676741809114894E-2</v>
          </cell>
          <cell r="H79">
            <v>0.29970001086969789</v>
          </cell>
          <cell r="I79">
            <v>0.16037438488792369</v>
          </cell>
          <cell r="J79">
            <v>9.2366961334288105E-3</v>
          </cell>
          <cell r="K79">
            <v>4.5500203735406993E-3</v>
          </cell>
          <cell r="L79">
            <v>1.9769835784176525E-2</v>
          </cell>
          <cell r="M79">
            <v>7.4358530682603306E-4</v>
          </cell>
          <cell r="N79">
            <v>4.988754649199221E-3</v>
          </cell>
          <cell r="O79">
            <v>1.5326090382195199E-5</v>
          </cell>
          <cell r="P79">
            <v>1</v>
          </cell>
          <cell r="R79">
            <v>0.14285714285714285</v>
          </cell>
          <cell r="S79">
            <v>0.14285714285714285</v>
          </cell>
          <cell r="T79">
            <v>0.14285714285714285</v>
          </cell>
          <cell r="U79">
            <v>0.14285714285714285</v>
          </cell>
          <cell r="V79">
            <v>0.14285714285714285</v>
          </cell>
          <cell r="W79">
            <v>0.14285714285714285</v>
          </cell>
          <cell r="X79">
            <v>0.40880159278725203</v>
          </cell>
          <cell r="Y79">
            <v>0.42358267392222931</v>
          </cell>
        </row>
        <row r="80">
          <cell r="A80" t="str">
            <v>F107R</v>
          </cell>
          <cell r="B80" t="str">
            <v>SGTP - System Gross Retail Plant</v>
          </cell>
          <cell r="F80">
            <v>0.43794464409570999</v>
          </cell>
          <cell r="G80">
            <v>6.2676741809114894E-2</v>
          </cell>
          <cell r="H80">
            <v>0.29970001086969789</v>
          </cell>
          <cell r="I80">
            <v>0.16037438488792369</v>
          </cell>
          <cell r="J80">
            <v>9.2366961334288105E-3</v>
          </cell>
          <cell r="K80">
            <v>4.5500203735406993E-3</v>
          </cell>
          <cell r="L80">
            <v>1.9769835784176525E-2</v>
          </cell>
          <cell r="M80">
            <v>7.4358530682603306E-4</v>
          </cell>
          <cell r="N80">
            <v>4.988754649199221E-3</v>
          </cell>
          <cell r="O80">
            <v>1.5326090382195199E-5</v>
          </cell>
          <cell r="P80">
            <v>1</v>
          </cell>
          <cell r="R80">
            <v>8.3333333333333329E-2</v>
          </cell>
          <cell r="S80">
            <v>8.3333333333333329E-2</v>
          </cell>
          <cell r="T80">
            <v>8.3333333333333329E-2</v>
          </cell>
          <cell r="U80">
            <v>8.3333333333333329E-2</v>
          </cell>
          <cell r="V80">
            <v>8.3333333333333329E-2</v>
          </cell>
          <cell r="W80">
            <v>8.3333333333333329E-2</v>
          </cell>
          <cell r="X80">
            <v>0.23023016421582349</v>
          </cell>
          <cell r="Y80">
            <v>0.24501124535080077</v>
          </cell>
        </row>
        <row r="81">
          <cell r="A81" t="str">
            <v>F107M</v>
          </cell>
          <cell r="B81" t="str">
            <v>SGDP - System Gross Misc Plant</v>
          </cell>
          <cell r="F81">
            <v>0.43794464409570999</v>
          </cell>
          <cell r="G81">
            <v>6.2676741809114894E-2</v>
          </cell>
          <cell r="H81">
            <v>0.29970001086969789</v>
          </cell>
          <cell r="I81">
            <v>0.16037438488792369</v>
          </cell>
          <cell r="J81">
            <v>9.2366961334288105E-3</v>
          </cell>
          <cell r="K81">
            <v>4.5500203735406993E-3</v>
          </cell>
          <cell r="L81">
            <v>1.9769835784176525E-2</v>
          </cell>
          <cell r="M81">
            <v>7.4358530682603306E-4</v>
          </cell>
          <cell r="N81">
            <v>4.988754649199221E-3</v>
          </cell>
          <cell r="O81">
            <v>1.5326090382195199E-5</v>
          </cell>
          <cell r="P81">
            <v>1</v>
          </cell>
          <cell r="R81">
            <v>8.3333333333333329E-2</v>
          </cell>
          <cell r="S81">
            <v>8.3333333333333329E-2</v>
          </cell>
          <cell r="T81">
            <v>8.3333333333333329E-2</v>
          </cell>
          <cell r="U81">
            <v>8.3333333333333329E-2</v>
          </cell>
          <cell r="V81">
            <v>8.3333333333333329E-2</v>
          </cell>
          <cell r="W81">
            <v>8.3333333333333329E-2</v>
          </cell>
          <cell r="X81">
            <v>0.23023016421582349</v>
          </cell>
          <cell r="Y81">
            <v>0.24501124535080077</v>
          </cell>
        </row>
        <row r="82">
          <cell r="A82" t="str">
            <v>F108</v>
          </cell>
          <cell r="B82" t="str">
            <v>SGP - System General Plant</v>
          </cell>
          <cell r="F82">
            <v>0.22409677390862176</v>
          </cell>
          <cell r="G82">
            <v>3.5587917868175327E-2</v>
          </cell>
          <cell r="H82">
            <v>0.21236023935387274</v>
          </cell>
          <cell r="I82">
            <v>0.21690618696635366</v>
          </cell>
          <cell r="J82">
            <v>0.29930244701786451</v>
          </cell>
          <cell r="K82">
            <v>2.8211392328010509E-3</v>
          </cell>
          <cell r="L82">
            <v>6.8389378132108379E-3</v>
          </cell>
          <cell r="M82">
            <v>5.3050847726725779E-4</v>
          </cell>
          <cell r="N82">
            <v>1.5428057973780034E-3</v>
          </cell>
          <cell r="O82">
            <v>1.3043564454852124E-5</v>
          </cell>
          <cell r="P82">
            <v>1</v>
          </cell>
          <cell r="R82">
            <v>0.14285714285714285</v>
          </cell>
          <cell r="S82">
            <v>0.14285714285714285</v>
          </cell>
          <cell r="T82">
            <v>0.14285714285714285</v>
          </cell>
          <cell r="U82">
            <v>0.14285714285714285</v>
          </cell>
          <cell r="V82">
            <v>0.14285714285714285</v>
          </cell>
          <cell r="W82">
            <v>0.14285714285714285</v>
          </cell>
          <cell r="X82">
            <v>0.42173249075821773</v>
          </cell>
          <cell r="Y82">
            <v>0.42702862277405057</v>
          </cell>
        </row>
        <row r="83">
          <cell r="A83" t="str">
            <v>F110</v>
          </cell>
          <cell r="B83" t="str">
            <v>SIP - System Intangible Plant</v>
          </cell>
          <cell r="F83">
            <v>0.23084669801302293</v>
          </cell>
          <cell r="G83">
            <v>3.9394366137737648E-2</v>
          </cell>
          <cell r="H83">
            <v>0.19039341661740627</v>
          </cell>
          <cell r="I83">
            <v>0.20855965463969225</v>
          </cell>
          <cell r="J83">
            <v>0.32155626794214992</v>
          </cell>
          <cell r="K83">
            <v>2.7034537142725944E-3</v>
          </cell>
          <cell r="L83">
            <v>5.1827336156516487E-3</v>
          </cell>
          <cell r="M83">
            <v>4.9120880622445084E-4</v>
          </cell>
          <cell r="N83">
            <v>8.5591636781932683E-4</v>
          </cell>
          <cell r="O83">
            <v>1.6284146023082439E-5</v>
          </cell>
          <cell r="P83">
            <v>1</v>
          </cell>
          <cell r="R83">
            <v>0.14285714285714285</v>
          </cell>
          <cell r="S83">
            <v>0.14285714285714285</v>
          </cell>
          <cell r="T83">
            <v>0.14285714285714285</v>
          </cell>
          <cell r="U83">
            <v>0.14285714285714285</v>
          </cell>
          <cell r="V83">
            <v>0.14285714285714285</v>
          </cell>
          <cell r="W83">
            <v>0.14285714285714285</v>
          </cell>
          <cell r="X83">
            <v>0.42338869495577691</v>
          </cell>
          <cell r="Y83">
            <v>0.4277155122036092</v>
          </cell>
        </row>
        <row r="84">
          <cell r="A84" t="str">
            <v>F118</v>
          </cell>
          <cell r="B84" t="str">
            <v>Account 360</v>
          </cell>
          <cell r="F84">
            <v>0.35904795662445349</v>
          </cell>
          <cell r="G84">
            <v>4.667647029203658E-2</v>
          </cell>
          <cell r="H84">
            <v>0.34879721626160393</v>
          </cell>
          <cell r="I84">
            <v>0.23731761468737525</v>
          </cell>
          <cell r="J84">
            <v>0</v>
          </cell>
          <cell r="K84">
            <v>3.3184193625510759E-3</v>
          </cell>
          <cell r="L84">
            <v>3.7988369863106394E-3</v>
          </cell>
          <cell r="M84">
            <v>6.9507949486235143E-4</v>
          </cell>
          <cell r="N84">
            <v>3.372372828549492E-4</v>
          </cell>
          <cell r="O84">
            <v>1.1169007951783325E-5</v>
          </cell>
          <cell r="P84">
            <v>1</v>
          </cell>
          <cell r="R84">
            <v>0.14285714285714285</v>
          </cell>
          <cell r="S84">
            <v>0.14285714285714285</v>
          </cell>
          <cell r="T84">
            <v>0.14285714285714285</v>
          </cell>
          <cell r="U84">
            <v>0.14285714285714285</v>
          </cell>
          <cell r="V84">
            <v>0.14285714285714285</v>
          </cell>
          <cell r="W84">
            <v>0.14285714285714285</v>
          </cell>
          <cell r="X84">
            <v>0.42477259158511793</v>
          </cell>
          <cell r="Y84">
            <v>0.4282341912885736</v>
          </cell>
        </row>
        <row r="85">
          <cell r="A85" t="str">
            <v>F119</v>
          </cell>
          <cell r="B85" t="str">
            <v>Account 361</v>
          </cell>
          <cell r="F85">
            <v>0.35904795662445349</v>
          </cell>
          <cell r="G85">
            <v>4.667647029203658E-2</v>
          </cell>
          <cell r="H85">
            <v>0.34879721626160393</v>
          </cell>
          <cell r="I85">
            <v>0.23731761468737525</v>
          </cell>
          <cell r="J85">
            <v>0</v>
          </cell>
          <cell r="K85">
            <v>3.3184193625510759E-3</v>
          </cell>
          <cell r="L85">
            <v>3.7988369863106398E-3</v>
          </cell>
          <cell r="M85">
            <v>6.9507949486235143E-4</v>
          </cell>
          <cell r="N85">
            <v>3.3723728285494926E-4</v>
          </cell>
          <cell r="O85">
            <v>1.1169007951783325E-5</v>
          </cell>
          <cell r="P85">
            <v>1</v>
          </cell>
          <cell r="R85">
            <v>0.14285714285714285</v>
          </cell>
          <cell r="S85">
            <v>0.14285714285714285</v>
          </cell>
          <cell r="T85">
            <v>0.14285714285714285</v>
          </cell>
          <cell r="U85">
            <v>0.14285714285714285</v>
          </cell>
          <cell r="V85">
            <v>0.14285714285714285</v>
          </cell>
          <cell r="W85">
            <v>0.14285714285714285</v>
          </cell>
          <cell r="X85">
            <v>0.42477259158511793</v>
          </cell>
          <cell r="Y85">
            <v>0.4282341912885736</v>
          </cell>
        </row>
        <row r="86">
          <cell r="A86" t="str">
            <v>F120</v>
          </cell>
          <cell r="B86" t="str">
            <v>Account 362</v>
          </cell>
          <cell r="F86">
            <v>0.35904795662445349</v>
          </cell>
          <cell r="G86">
            <v>4.667647029203658E-2</v>
          </cell>
          <cell r="H86">
            <v>0.34879721626160393</v>
          </cell>
          <cell r="I86">
            <v>0.23731761468737528</v>
          </cell>
          <cell r="J86">
            <v>0</v>
          </cell>
          <cell r="K86">
            <v>3.3184193625510759E-3</v>
          </cell>
          <cell r="L86">
            <v>3.7988369863106398E-3</v>
          </cell>
          <cell r="M86">
            <v>6.9507949486235143E-4</v>
          </cell>
          <cell r="N86">
            <v>3.372372828549492E-4</v>
          </cell>
          <cell r="O86">
            <v>1.1169007951783325E-5</v>
          </cell>
          <cell r="P86">
            <v>1</v>
          </cell>
          <cell r="R86">
            <v>0.14285714285714285</v>
          </cell>
          <cell r="S86">
            <v>0.14285714285714285</v>
          </cell>
          <cell r="T86">
            <v>0.14285714285714285</v>
          </cell>
          <cell r="U86">
            <v>0.14285714285714285</v>
          </cell>
          <cell r="V86">
            <v>0.14285714285714285</v>
          </cell>
          <cell r="W86">
            <v>0.14285714285714285</v>
          </cell>
          <cell r="X86">
            <v>0.42477259158511793</v>
          </cell>
          <cell r="Y86">
            <v>0.4282341912885736</v>
          </cell>
        </row>
        <row r="87">
          <cell r="A87" t="str">
            <v>F121</v>
          </cell>
          <cell r="B87" t="str">
            <v>Account 364</v>
          </cell>
          <cell r="F87">
            <v>0.40567705030002571</v>
          </cell>
          <cell r="G87">
            <v>5.1452213688187969E-2</v>
          </cell>
          <cell r="H87">
            <v>0.31862625705497516</v>
          </cell>
          <cell r="I87">
            <v>0.21678964101691731</v>
          </cell>
          <cell r="J87">
            <v>0</v>
          </cell>
          <cell r="K87">
            <v>3.0313760876904076E-3</v>
          </cell>
          <cell r="L87">
            <v>3.4702375869947689E-3</v>
          </cell>
          <cell r="M87">
            <v>6.3495511855675803E-4</v>
          </cell>
          <cell r="N87">
            <v>3.0806625788799607E-4</v>
          </cell>
          <cell r="O87">
            <v>1.0202888763954066E-5</v>
          </cell>
          <cell r="P87">
            <v>1</v>
          </cell>
          <cell r="R87">
            <v>0.14285714285714285</v>
          </cell>
          <cell r="S87">
            <v>0.14285714285714285</v>
          </cell>
          <cell r="T87">
            <v>0.14285714285714285</v>
          </cell>
          <cell r="U87">
            <v>0.14285714285714285</v>
          </cell>
          <cell r="V87">
            <v>0.14285714285714285</v>
          </cell>
          <cell r="W87">
            <v>0.14285714285714285</v>
          </cell>
          <cell r="X87">
            <v>0.42510119098443377</v>
          </cell>
          <cell r="Y87">
            <v>0.42826336231354056</v>
          </cell>
        </row>
        <row r="88">
          <cell r="A88" t="str">
            <v>F122</v>
          </cell>
          <cell r="B88" t="str">
            <v>Account 365</v>
          </cell>
          <cell r="F88">
            <v>0.40972003530079781</v>
          </cell>
          <cell r="G88">
            <v>5.1866295485542141E-2</v>
          </cell>
          <cell r="H88">
            <v>0.31601027793301317</v>
          </cell>
          <cell r="I88">
            <v>0.21500975890676199</v>
          </cell>
          <cell r="J88">
            <v>0</v>
          </cell>
          <cell r="K88">
            <v>3.006487942471275E-3</v>
          </cell>
          <cell r="L88">
            <v>3.44174630959744E-3</v>
          </cell>
          <cell r="M88">
            <v>6.2974202234529042E-4</v>
          </cell>
          <cell r="N88">
            <v>3.0553697826658397E-4</v>
          </cell>
          <cell r="O88">
            <v>1.0119121204315692E-5</v>
          </cell>
          <cell r="P88">
            <v>1</v>
          </cell>
          <cell r="R88">
            <v>0.14285714285714285</v>
          </cell>
          <cell r="S88">
            <v>0.14285714285714285</v>
          </cell>
          <cell r="T88">
            <v>0.14285714285714285</v>
          </cell>
          <cell r="U88">
            <v>0.14285714285714285</v>
          </cell>
          <cell r="V88">
            <v>0.14285714285714285</v>
          </cell>
          <cell r="W88">
            <v>0.14285714285714285</v>
          </cell>
          <cell r="X88">
            <v>0.42512968226183112</v>
          </cell>
          <cell r="Y88">
            <v>0.42826589159316197</v>
          </cell>
        </row>
        <row r="89">
          <cell r="A89" t="str">
            <v>F123</v>
          </cell>
          <cell r="B89" t="str">
            <v>Account 366</v>
          </cell>
          <cell r="F89">
            <v>0.52583456452297428</v>
          </cell>
          <cell r="G89">
            <v>6.3758724705553813E-2</v>
          </cell>
          <cell r="H89">
            <v>0.24087935755026366</v>
          </cell>
          <cell r="I89">
            <v>0.16389154470310138</v>
          </cell>
          <cell r="J89">
            <v>0</v>
          </cell>
          <cell r="K89">
            <v>2.2917004117777732E-3</v>
          </cell>
          <cell r="L89">
            <v>2.6234768227461278E-3</v>
          </cell>
          <cell r="M89">
            <v>4.8002189915193982E-4</v>
          </cell>
          <cell r="N89">
            <v>2.328960675396279E-4</v>
          </cell>
          <cell r="O89">
            <v>7.7133168915015637E-6</v>
          </cell>
          <cell r="P89">
            <v>1</v>
          </cell>
          <cell r="R89">
            <v>0.14285714285714285</v>
          </cell>
          <cell r="S89">
            <v>0.14285714285714285</v>
          </cell>
          <cell r="T89">
            <v>0.14285714285714285</v>
          </cell>
          <cell r="U89">
            <v>0.14285714285714285</v>
          </cell>
          <cell r="V89">
            <v>0.14285714285714285</v>
          </cell>
          <cell r="W89">
            <v>0.14285714285714285</v>
          </cell>
          <cell r="X89">
            <v>0.42594795174868244</v>
          </cell>
          <cell r="Y89">
            <v>0.42833853250388892</v>
          </cell>
        </row>
        <row r="90">
          <cell r="A90" t="str">
            <v>F124</v>
          </cell>
          <cell r="B90" t="str">
            <v>Account 367</v>
          </cell>
          <cell r="F90">
            <v>0.50432588431886638</v>
          </cell>
          <cell r="G90">
            <v>6.1555809543629637E-2</v>
          </cell>
          <cell r="H90">
            <v>0.2547963664791017</v>
          </cell>
          <cell r="I90">
            <v>0.17336051752912765</v>
          </cell>
          <cell r="J90">
            <v>0</v>
          </cell>
          <cell r="K90">
            <v>2.4241053443435612E-3</v>
          </cell>
          <cell r="L90">
            <v>2.7750504184999229E-3</v>
          </cell>
          <cell r="M90">
            <v>5.0775557099694767E-4</v>
          </cell>
          <cell r="N90">
            <v>2.463518351255404E-4</v>
          </cell>
          <cell r="O90">
            <v>8.1589603087777191E-6</v>
          </cell>
          <cell r="P90">
            <v>1</v>
          </cell>
          <cell r="R90">
            <v>0.14285714285714285</v>
          </cell>
          <cell r="S90">
            <v>0.14285714285714285</v>
          </cell>
          <cell r="T90">
            <v>0.14285714285714285</v>
          </cell>
          <cell r="U90">
            <v>0.14285714285714285</v>
          </cell>
          <cell r="V90">
            <v>0.14285714285714285</v>
          </cell>
          <cell r="W90">
            <v>0.14285714285714285</v>
          </cell>
          <cell r="X90">
            <v>0.42579637815292865</v>
          </cell>
          <cell r="Y90">
            <v>0.42832507673630299</v>
          </cell>
        </row>
        <row r="91">
          <cell r="A91" t="str">
            <v>F125</v>
          </cell>
          <cell r="B91" t="str">
            <v>Account 368</v>
          </cell>
          <cell r="F91">
            <v>0.47696705914900295</v>
          </cell>
          <cell r="G91">
            <v>5.4110053815390829E-2</v>
          </cell>
          <cell r="H91">
            <v>0.40268935089199642</v>
          </cell>
          <cell r="I91">
            <v>4.538114518194173E-2</v>
          </cell>
          <cell r="J91">
            <v>0</v>
          </cell>
          <cell r="K91">
            <v>1.4211109841076593E-2</v>
          </cell>
          <cell r="L91">
            <v>4.2712844787559231E-3</v>
          </cell>
          <cell r="M91">
            <v>1.8083601662937923E-3</v>
          </cell>
          <cell r="N91">
            <v>5.5441129222908803E-4</v>
          </cell>
          <cell r="O91">
            <v>7.2251833128176641E-6</v>
          </cell>
          <cell r="P91">
            <v>1</v>
          </cell>
          <cell r="R91">
            <v>0.14285714285714285</v>
          </cell>
          <cell r="S91">
            <v>0.14285714285714285</v>
          </cell>
          <cell r="T91">
            <v>0.14285714285714285</v>
          </cell>
          <cell r="U91">
            <v>0.14285714285714285</v>
          </cell>
          <cell r="V91">
            <v>0.14285714285714285</v>
          </cell>
          <cell r="W91">
            <v>0.14285714285714285</v>
          </cell>
          <cell r="X91">
            <v>0.42430014409267264</v>
          </cell>
          <cell r="Y91">
            <v>0.42801701727919944</v>
          </cell>
        </row>
        <row r="92">
          <cell r="A92" t="str">
            <v>F126</v>
          </cell>
          <cell r="B92" t="str">
            <v>Account 369</v>
          </cell>
          <cell r="F92">
            <v>0.69438815520581876</v>
          </cell>
          <cell r="G92">
            <v>0.17349906313648156</v>
          </cell>
          <cell r="H92">
            <v>0.10561627595941649</v>
          </cell>
          <cell r="I92">
            <v>2.504423838883349E-3</v>
          </cell>
          <cell r="J92">
            <v>0</v>
          </cell>
          <cell r="K92">
            <v>0</v>
          </cell>
          <cell r="L92">
            <v>2.2083292338391694E-2</v>
          </cell>
          <cell r="M92">
            <v>0</v>
          </cell>
          <cell r="N92">
            <v>1.818863374196601E-3</v>
          </cell>
          <cell r="O92">
            <v>8.9926146811368163E-5</v>
          </cell>
          <cell r="P92">
            <v>1</v>
          </cell>
          <cell r="R92">
            <v>0.14285714285714285</v>
          </cell>
          <cell r="S92">
            <v>0.14285714285714285</v>
          </cell>
          <cell r="T92">
            <v>0.14285714285714285</v>
          </cell>
          <cell r="U92">
            <v>0.14285714285714285</v>
          </cell>
          <cell r="V92">
            <v>0.14285714285714285</v>
          </cell>
          <cell r="W92">
            <v>0.14285714285714285</v>
          </cell>
          <cell r="X92">
            <v>0.40648813623303687</v>
          </cell>
          <cell r="Y92">
            <v>0.42675256519723193</v>
          </cell>
        </row>
        <row r="93">
          <cell r="A93" t="str">
            <v>F127</v>
          </cell>
          <cell r="B93" t="str">
            <v>Account 370</v>
          </cell>
          <cell r="F93">
            <v>0.43882459760597325</v>
          </cell>
          <cell r="G93">
            <v>0.10611722466064373</v>
          </cell>
          <cell r="H93">
            <v>0.13711762692082805</v>
          </cell>
          <cell r="I93">
            <v>1.9201870945668477E-2</v>
          </cell>
          <cell r="J93">
            <v>0.2921707064255511</v>
          </cell>
          <cell r="K93">
            <v>6.1261202743662594E-3</v>
          </cell>
          <cell r="L93">
            <v>0</v>
          </cell>
          <cell r="M93">
            <v>4.4185316696925041E-4</v>
          </cell>
          <cell r="N93">
            <v>0</v>
          </cell>
          <cell r="O93">
            <v>0</v>
          </cell>
          <cell r="P93">
            <v>1</v>
          </cell>
          <cell r="R93">
            <v>6.25E-2</v>
          </cell>
          <cell r="S93">
            <v>6.25E-2</v>
          </cell>
          <cell r="T93">
            <v>6.25E-2</v>
          </cell>
          <cell r="U93">
            <v>6.25E-2</v>
          </cell>
          <cell r="V93">
            <v>6.25E-2</v>
          </cell>
          <cell r="W93">
            <v>6.25E-2</v>
          </cell>
          <cell r="X93">
            <v>0.1875</v>
          </cell>
          <cell r="Y93">
            <v>0.1875</v>
          </cell>
        </row>
        <row r="94">
          <cell r="A94" t="str">
            <v>F128</v>
          </cell>
          <cell r="B94" t="str">
            <v>Account 371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0.84434160240088663</v>
          </cell>
          <cell r="M94">
            <v>0</v>
          </cell>
          <cell r="N94">
            <v>0.1556583975991134</v>
          </cell>
          <cell r="O94">
            <v>0</v>
          </cell>
          <cell r="P94">
            <v>1</v>
          </cell>
          <cell r="R94">
            <v>0.14285714285714285</v>
          </cell>
          <cell r="S94">
            <v>0.14285714285714285</v>
          </cell>
          <cell r="T94">
            <v>0.14285714285714285</v>
          </cell>
          <cell r="U94">
            <v>0.14285714285714285</v>
          </cell>
          <cell r="V94">
            <v>0.14285714285714285</v>
          </cell>
          <cell r="W94">
            <v>0.14285714285714285</v>
          </cell>
          <cell r="X94">
            <v>-0.41577017382945808</v>
          </cell>
          <cell r="Y94">
            <v>0.27291303097231512</v>
          </cell>
        </row>
        <row r="95">
          <cell r="A95" t="str">
            <v>F129</v>
          </cell>
          <cell r="B95" t="str">
            <v>Account 372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1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</row>
        <row r="96">
          <cell r="A96" t="str">
            <v>F130</v>
          </cell>
          <cell r="B96" t="str">
            <v>Account 373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0.7587126145488825</v>
          </cell>
          <cell r="M96">
            <v>0</v>
          </cell>
          <cell r="N96">
            <v>0.24128738545111758</v>
          </cell>
          <cell r="O96">
            <v>0</v>
          </cell>
          <cell r="P96">
            <v>1</v>
          </cell>
          <cell r="R96">
            <v>0.125</v>
          </cell>
          <cell r="S96">
            <v>0.125</v>
          </cell>
          <cell r="T96">
            <v>0.125</v>
          </cell>
          <cell r="U96">
            <v>0.125</v>
          </cell>
          <cell r="V96">
            <v>0.125</v>
          </cell>
          <cell r="W96">
            <v>0.125</v>
          </cell>
          <cell r="X96">
            <v>-0.3837126145488825</v>
          </cell>
          <cell r="Y96">
            <v>0.13371261454888242</v>
          </cell>
        </row>
        <row r="97">
          <cell r="A97" t="str">
            <v>F131</v>
          </cell>
          <cell r="B97" t="str">
            <v>Account 581 thru 587 &amp; 591 thru 597</v>
          </cell>
          <cell r="F97">
            <v>0.40802574583189105</v>
          </cell>
          <cell r="G97">
            <v>6.2999737294764602E-2</v>
          </cell>
          <cell r="H97">
            <v>0.27183114786997847</v>
          </cell>
          <cell r="I97">
            <v>0.19438769871016973</v>
          </cell>
          <cell r="J97">
            <v>3.1482731941554418E-2</v>
          </cell>
          <cell r="K97">
            <v>3.1179285030852127E-3</v>
          </cell>
          <cell r="L97">
            <v>2.1671472240871632E-2</v>
          </cell>
          <cell r="M97">
            <v>5.533695349557177E-4</v>
          </cell>
          <cell r="N97">
            <v>5.9161009077249539E-3</v>
          </cell>
          <cell r="O97">
            <v>1.4067165004363965E-5</v>
          </cell>
          <cell r="P97">
            <v>1</v>
          </cell>
          <cell r="R97">
            <v>6.25E-2</v>
          </cell>
          <cell r="S97">
            <v>6.25E-2</v>
          </cell>
          <cell r="T97">
            <v>6.25E-2</v>
          </cell>
          <cell r="U97">
            <v>6.25E-2</v>
          </cell>
          <cell r="V97">
            <v>6.25E-2</v>
          </cell>
          <cell r="W97">
            <v>6.25E-2</v>
          </cell>
          <cell r="X97">
            <v>0.16582852775912837</v>
          </cell>
          <cell r="Y97">
            <v>0.18158389909227504</v>
          </cell>
        </row>
        <row r="98">
          <cell r="A98" t="str">
            <v>F132</v>
          </cell>
          <cell r="B98" t="str">
            <v>Account 364 + 365</v>
          </cell>
          <cell r="F98">
            <v>0.40759147953368491</v>
          </cell>
          <cell r="G98">
            <v>5.1648289186323519E-2</v>
          </cell>
          <cell r="H98">
            <v>0.31738754187181967</v>
          </cell>
          <cell r="I98">
            <v>0.21594683345183915</v>
          </cell>
          <cell r="J98">
            <v>0</v>
          </cell>
          <cell r="K98">
            <v>3.0195910840928272E-3</v>
          </cell>
          <cell r="L98">
            <v>3.456746432725504E-3</v>
          </cell>
          <cell r="M98">
            <v>6.3248661971661757E-4</v>
          </cell>
          <cell r="N98">
            <v>3.0686859654460621E-4</v>
          </cell>
          <cell r="O98">
            <v>1.0163223253205604E-5</v>
          </cell>
          <cell r="P98">
            <v>1</v>
          </cell>
          <cell r="R98">
            <v>0.14285714285714285</v>
          </cell>
          <cell r="S98">
            <v>0.14285714285714285</v>
          </cell>
          <cell r="T98">
            <v>0.14285714285714285</v>
          </cell>
          <cell r="U98">
            <v>0.14285714285714285</v>
          </cell>
          <cell r="V98">
            <v>0.14285714285714285</v>
          </cell>
          <cell r="W98">
            <v>0.14285714285714285</v>
          </cell>
          <cell r="X98">
            <v>0.42511468213870307</v>
          </cell>
          <cell r="Y98">
            <v>0.42826455997488394</v>
          </cell>
        </row>
        <row r="99">
          <cell r="A99" t="str">
            <v>F133</v>
          </cell>
          <cell r="B99" t="str">
            <v>Account 366 + 367</v>
          </cell>
          <cell r="F99">
            <v>0.50973352239359937</v>
          </cell>
          <cell r="G99">
            <v>6.2109658863624302E-2</v>
          </cell>
          <cell r="H99">
            <v>0.25129740017081043</v>
          </cell>
          <cell r="I99">
            <v>0.17097986109197197</v>
          </cell>
          <cell r="J99">
            <v>0</v>
          </cell>
          <cell r="K99">
            <v>2.390816553593468E-3</v>
          </cell>
          <cell r="L99">
            <v>2.7369423086696472E-3</v>
          </cell>
          <cell r="M99">
            <v>5.0078286702822284E-4</v>
          </cell>
          <cell r="N99">
            <v>2.4296883252231967E-4</v>
          </cell>
          <cell r="O99">
            <v>8.0469181802906139E-6</v>
          </cell>
          <cell r="P99">
            <v>1</v>
          </cell>
          <cell r="R99">
            <v>0.14285714285714285</v>
          </cell>
          <cell r="S99">
            <v>0.14285714285714285</v>
          </cell>
          <cell r="T99">
            <v>0.14285714285714285</v>
          </cell>
          <cell r="U99">
            <v>0.14285714285714285</v>
          </cell>
          <cell r="V99">
            <v>0.14285714285714285</v>
          </cell>
          <cell r="W99">
            <v>0.14285714285714285</v>
          </cell>
          <cell r="X99">
            <v>0.42583448626275888</v>
          </cell>
          <cell r="Y99">
            <v>0.42832845973890621</v>
          </cell>
        </row>
        <row r="100">
          <cell r="A100" t="str">
            <v>F134</v>
          </cell>
          <cell r="B100" t="str">
            <v>Account 364 + 365 + 369  (OH)</v>
          </cell>
          <cell r="F100">
            <v>0.42696354886662452</v>
          </cell>
          <cell r="G100">
            <v>5.9878864508379724E-2</v>
          </cell>
          <cell r="H100">
            <v>0.30308316530830115</v>
          </cell>
          <cell r="I100">
            <v>0.20152957722694895</v>
          </cell>
          <cell r="J100">
            <v>0</v>
          </cell>
          <cell r="K100">
            <v>2.8156287205086511E-3</v>
          </cell>
          <cell r="L100">
            <v>4.7149016671685128E-3</v>
          </cell>
          <cell r="M100">
            <v>5.8976445558904544E-4</v>
          </cell>
          <cell r="N100">
            <v>4.0899832868000248E-4</v>
          </cell>
          <cell r="O100">
            <v>1.5550917799334639E-5</v>
          </cell>
          <cell r="P100">
            <v>1</v>
          </cell>
          <cell r="R100">
            <v>0.14285714285714285</v>
          </cell>
          <cell r="S100">
            <v>0.14285714285714285</v>
          </cell>
          <cell r="T100">
            <v>0.14285714285714285</v>
          </cell>
          <cell r="U100">
            <v>0.14285714285714285</v>
          </cell>
          <cell r="V100">
            <v>0.14285714285714285</v>
          </cell>
          <cell r="W100">
            <v>0.14285714285714285</v>
          </cell>
          <cell r="X100">
            <v>0.42385652690426001</v>
          </cell>
          <cell r="Y100">
            <v>0.42816243024274853</v>
          </cell>
        </row>
        <row r="101">
          <cell r="A101" t="str">
            <v>F135</v>
          </cell>
          <cell r="B101" t="str">
            <v>Account 366 + 367 + 369  (UG)</v>
          </cell>
          <cell r="F101">
            <v>0.56759401613050164</v>
          </cell>
          <cell r="G101">
            <v>9.7012904074054981E-2</v>
          </cell>
          <cell r="H101">
            <v>0.20564903680919297</v>
          </cell>
          <cell r="I101">
            <v>0.11818902755833784</v>
          </cell>
          <cell r="J101">
            <v>0</v>
          </cell>
          <cell r="K101">
            <v>1.6416675930799628E-3</v>
          </cell>
          <cell r="L101">
            <v>8.7990126054110843E-3</v>
          </cell>
          <cell r="M101">
            <v>3.4386536379557705E-4</v>
          </cell>
          <cell r="N101">
            <v>7.3676655029357592E-4</v>
          </cell>
          <cell r="O101">
            <v>3.3703315332311314E-5</v>
          </cell>
          <cell r="P101">
            <v>1</v>
          </cell>
          <cell r="R101">
            <v>0.14285714285714285</v>
          </cell>
          <cell r="S101">
            <v>0.14285714285714285</v>
          </cell>
          <cell r="T101">
            <v>0.14285714285714285</v>
          </cell>
          <cell r="U101">
            <v>0.14285714285714285</v>
          </cell>
          <cell r="V101">
            <v>0.14285714285714285</v>
          </cell>
          <cell r="W101">
            <v>0.14285714285714285</v>
          </cell>
          <cell r="X101">
            <v>0.41977241596601744</v>
          </cell>
          <cell r="Y101">
            <v>0.42783466202113496</v>
          </cell>
        </row>
        <row r="102">
          <cell r="A102" t="str">
            <v>F136</v>
          </cell>
          <cell r="B102" t="str">
            <v>Account 902 + 903 + 904</v>
          </cell>
          <cell r="F102">
            <v>0.77468321834221543</v>
          </cell>
          <cell r="G102">
            <v>0.14612232259268235</v>
          </cell>
          <cell r="H102">
            <v>5.6271239473074143E-2</v>
          </cell>
          <cell r="I102">
            <v>4.9320516381936913E-3</v>
          </cell>
          <cell r="J102">
            <v>1.0475848976319606E-3</v>
          </cell>
          <cell r="K102">
            <v>2.9503240013297157E-3</v>
          </cell>
          <cell r="L102">
            <v>1.2629094584464201E-2</v>
          </cell>
          <cell r="M102">
            <v>2.4439454627694609E-4</v>
          </cell>
          <cell r="N102">
            <v>1.0683425465333541E-3</v>
          </cell>
          <cell r="O102">
            <v>5.1427377598167185E-5</v>
          </cell>
          <cell r="P102">
            <v>1</v>
          </cell>
          <cell r="R102">
            <v>0.14285714285714285</v>
          </cell>
          <cell r="S102">
            <v>0.14285714285714285</v>
          </cell>
          <cell r="T102">
            <v>0.14285714285714285</v>
          </cell>
          <cell r="U102">
            <v>0.14285714285714285</v>
          </cell>
          <cell r="V102">
            <v>0.14285714285714285</v>
          </cell>
          <cell r="W102">
            <v>0.14285714285714285</v>
          </cell>
          <cell r="X102">
            <v>0.41594233398696434</v>
          </cell>
          <cell r="Y102">
            <v>0.42750308602489517</v>
          </cell>
        </row>
        <row r="103">
          <cell r="A103" t="str">
            <v>F137</v>
          </cell>
          <cell r="B103" t="str">
            <v>Total O &amp; M Expense</v>
          </cell>
          <cell r="F103">
            <v>0.16317107421363097</v>
          </cell>
          <cell r="G103">
            <v>2.8674635913755783E-2</v>
          </cell>
          <cell r="H103">
            <v>0.18266412288654221</v>
          </cell>
          <cell r="I103">
            <v>0.23335737424474354</v>
          </cell>
          <cell r="J103">
            <v>0.38604089041848705</v>
          </cell>
          <cell r="K103">
            <v>2.2096547053967568E-3</v>
          </cell>
          <cell r="L103">
            <v>2.91233506721239E-3</v>
          </cell>
          <cell r="M103">
            <v>4.5230730104223291E-4</v>
          </cell>
          <cell r="N103">
            <v>5.0522021439275801E-4</v>
          </cell>
          <cell r="O103">
            <v>1.238503479669328E-5</v>
          </cell>
          <cell r="P103">
            <v>1</v>
          </cell>
          <cell r="R103">
            <v>0.14285714285714285</v>
          </cell>
          <cell r="S103">
            <v>0.14285714285714285</v>
          </cell>
          <cell r="T103">
            <v>0.14285714285714285</v>
          </cell>
          <cell r="U103">
            <v>0.14285714285714285</v>
          </cell>
          <cell r="V103">
            <v>0.14285714285714285</v>
          </cell>
          <cell r="W103">
            <v>0.14285714285714285</v>
          </cell>
          <cell r="X103">
            <v>0.42565909350421616</v>
          </cell>
          <cell r="Y103">
            <v>0.42806620835703579</v>
          </cell>
        </row>
        <row r="104">
          <cell r="A104" t="str">
            <v>F137G</v>
          </cell>
          <cell r="B104" t="str">
            <v>Generation O &amp; M Exp</v>
          </cell>
          <cell r="F104">
            <v>0.13309012972417777</v>
          </cell>
          <cell r="G104">
            <v>2.3676886800455415E-2</v>
          </cell>
          <cell r="H104">
            <v>0.17883231711144895</v>
          </cell>
          <cell r="I104">
            <v>0.24183297771968273</v>
          </cell>
          <cell r="J104">
            <v>0.418254604741365</v>
          </cell>
          <cell r="K104">
            <v>2.1001769924190289E-3</v>
          </cell>
          <cell r="L104">
            <v>1.5790109226728557E-3</v>
          </cell>
          <cell r="M104">
            <v>4.4500494844597685E-4</v>
          </cell>
          <cell r="N104">
            <v>1.7738522396675523E-4</v>
          </cell>
          <cell r="O104">
            <v>1.1505815365792705E-5</v>
          </cell>
          <cell r="P104">
            <v>1</v>
          </cell>
          <cell r="R104">
            <v>0.14285714285714285</v>
          </cell>
          <cell r="S104">
            <v>0.14285714285714285</v>
          </cell>
          <cell r="T104">
            <v>0.14285714285714285</v>
          </cell>
          <cell r="U104">
            <v>0.14285714285714285</v>
          </cell>
          <cell r="V104">
            <v>0.14285714285714285</v>
          </cell>
          <cell r="W104">
            <v>0.14285714285714285</v>
          </cell>
          <cell r="X104">
            <v>0.42699241764875567</v>
          </cell>
          <cell r="Y104">
            <v>0.42839404334746178</v>
          </cell>
        </row>
        <row r="105">
          <cell r="A105" t="str">
            <v>F137T</v>
          </cell>
          <cell r="B105" t="str">
            <v>Transmission O &amp; M Exp</v>
          </cell>
          <cell r="F105">
            <v>0.13958010568565149</v>
          </cell>
          <cell r="G105">
            <v>2.5587797252604957E-2</v>
          </cell>
          <cell r="H105">
            <v>0.19070510150474582</v>
          </cell>
          <cell r="I105">
            <v>0.23800401563093254</v>
          </cell>
          <cell r="J105">
            <v>0.40203387600534229</v>
          </cell>
          <cell r="K105">
            <v>2.2752435560228694E-3</v>
          </cell>
          <cell r="L105">
            <v>1.1743609920459954E-3</v>
          </cell>
          <cell r="M105">
            <v>4.8688856895788075E-4</v>
          </cell>
          <cell r="N105">
            <v>1.4440288570325254E-4</v>
          </cell>
          <cell r="O105">
            <v>8.2079179928206223E-6</v>
          </cell>
          <cell r="P105">
            <v>1</v>
          </cell>
          <cell r="R105">
            <v>0.14285714285714285</v>
          </cell>
          <cell r="S105">
            <v>0.14285714285714285</v>
          </cell>
          <cell r="T105">
            <v>0.14285714285714285</v>
          </cell>
          <cell r="U105">
            <v>0.14285714285714285</v>
          </cell>
          <cell r="V105">
            <v>0.14285714285714285</v>
          </cell>
          <cell r="W105">
            <v>0.14285714285714285</v>
          </cell>
          <cell r="X105">
            <v>0.42739706757938256</v>
          </cell>
          <cell r="Y105">
            <v>0.42842702568572527</v>
          </cell>
        </row>
        <row r="106">
          <cell r="A106" t="str">
            <v>F137D</v>
          </cell>
          <cell r="B106" t="str">
            <v xml:space="preserve">Distribution O &amp; M Exp </v>
          </cell>
          <cell r="F106">
            <v>0.39859906181284638</v>
          </cell>
          <cell r="G106">
            <v>6.0866820619268285E-2</v>
          </cell>
          <cell r="H106">
            <v>0.27155319634095121</v>
          </cell>
          <cell r="I106">
            <v>0.1909212247727545</v>
          </cell>
          <cell r="J106">
            <v>4.8454603969789643E-2</v>
          </cell>
          <cell r="K106">
            <v>3.3133917971445155E-3</v>
          </cell>
          <cell r="L106">
            <v>2.0254450463521215E-2</v>
          </cell>
          <cell r="M106">
            <v>5.8059049536751239E-4</v>
          </cell>
          <cell r="N106">
            <v>5.4424787126756422E-3</v>
          </cell>
          <cell r="O106">
            <v>1.4181015681031008E-5</v>
          </cell>
          <cell r="P106">
            <v>1</v>
          </cell>
          <cell r="R106">
            <v>0.14285714285714285</v>
          </cell>
          <cell r="S106">
            <v>0.14285714285714285</v>
          </cell>
          <cell r="T106">
            <v>0.14285714285714285</v>
          </cell>
          <cell r="U106">
            <v>0.14285714285714285</v>
          </cell>
          <cell r="V106">
            <v>0.14285714285714285</v>
          </cell>
          <cell r="W106">
            <v>0.14285714285714285</v>
          </cell>
          <cell r="X106">
            <v>0.40831697810790735</v>
          </cell>
          <cell r="Y106">
            <v>0.42312894985875288</v>
          </cell>
        </row>
        <row r="107">
          <cell r="A107" t="str">
            <v>F137R</v>
          </cell>
          <cell r="B107" t="str">
            <v>Retail O &amp; M Exp  (Customer)</v>
          </cell>
          <cell r="F107">
            <v>0.76525805655836532</v>
          </cell>
          <cell r="G107">
            <v>0.14347708155159336</v>
          </cell>
          <cell r="H107">
            <v>5.7150372658520202E-2</v>
          </cell>
          <cell r="I107">
            <v>8.3271159643169921E-3</v>
          </cell>
          <cell r="J107">
            <v>7.0742162353785885E-3</v>
          </cell>
          <cell r="K107">
            <v>3.1128046606554625E-3</v>
          </cell>
          <cell r="L107">
            <v>1.4093568881687233E-2</v>
          </cell>
          <cell r="M107">
            <v>2.4591954915041821E-4</v>
          </cell>
          <cell r="N107">
            <v>1.2036145305325335E-3</v>
          </cell>
          <cell r="O107">
            <v>5.724940979984529E-5</v>
          </cell>
          <cell r="P107">
            <v>1</v>
          </cell>
          <cell r="R107">
            <v>0.14285714285714285</v>
          </cell>
          <cell r="S107">
            <v>0.14285714285714285</v>
          </cell>
          <cell r="T107">
            <v>0.14285714285714285</v>
          </cell>
          <cell r="U107">
            <v>0.14285714285714285</v>
          </cell>
          <cell r="V107">
            <v>0.14285714285714285</v>
          </cell>
          <cell r="W107">
            <v>0.14285714285714285</v>
          </cell>
          <cell r="X107">
            <v>0.41447785968974132</v>
          </cell>
          <cell r="Y107">
            <v>0.42736781404089602</v>
          </cell>
        </row>
        <row r="108">
          <cell r="A108" t="str">
            <v>F137M</v>
          </cell>
          <cell r="B108" t="str">
            <v xml:space="preserve">Misc &amp; Customer O &amp; M Exp </v>
          </cell>
          <cell r="F108">
            <v>0.18778092143245431</v>
          </cell>
          <cell r="G108">
            <v>3.3345795768901038E-2</v>
          </cell>
          <cell r="H108">
            <v>0.20958626270756697</v>
          </cell>
          <cell r="I108">
            <v>0.23173979698517622</v>
          </cell>
          <cell r="J108">
            <v>0.32814104398573168</v>
          </cell>
          <cell r="K108">
            <v>2.5365741850266474E-3</v>
          </cell>
          <cell r="L108">
            <v>5.1961900493634533E-3</v>
          </cell>
          <cell r="M108">
            <v>4.8355028281942865E-4</v>
          </cell>
          <cell r="N108">
            <v>1.1753705052260906E-3</v>
          </cell>
          <cell r="O108">
            <v>1.449409773414139E-5</v>
          </cell>
          <cell r="P108">
            <v>1</v>
          </cell>
          <cell r="R108">
            <v>0.14285714285714285</v>
          </cell>
          <cell r="S108">
            <v>0.14285714285714285</v>
          </cell>
          <cell r="T108">
            <v>0.14285714285714285</v>
          </cell>
          <cell r="U108">
            <v>0.14285714285714285</v>
          </cell>
          <cell r="V108">
            <v>0.14285714285714285</v>
          </cell>
          <cell r="W108">
            <v>0.14285714285714285</v>
          </cell>
          <cell r="X108">
            <v>0.4233752385220651</v>
          </cell>
          <cell r="Y108">
            <v>0.42739605806620246</v>
          </cell>
        </row>
        <row r="109">
          <cell r="A109" t="str">
            <v>F138</v>
          </cell>
          <cell r="B109" t="str">
            <v>GTD O&amp;M Exp  (less fuel, purchased p &amp; wheeling)</v>
          </cell>
          <cell r="F109">
            <v>0.25761190328258715</v>
          </cell>
          <cell r="G109">
            <v>4.5067934927283976E-2</v>
          </cell>
          <cell r="H109">
            <v>0.19248814148480137</v>
          </cell>
          <cell r="I109">
            <v>0.20606367576288193</v>
          </cell>
          <cell r="J109">
            <v>0.28771062733802594</v>
          </cell>
          <cell r="K109">
            <v>2.4848369569964108E-3</v>
          </cell>
          <cell r="L109">
            <v>6.6676499905060135E-3</v>
          </cell>
          <cell r="M109">
            <v>4.6702685498917657E-4</v>
          </cell>
          <cell r="N109">
            <v>1.4236636740965712E-3</v>
          </cell>
          <cell r="O109">
            <v>1.4539727832537836E-5</v>
          </cell>
          <cell r="P109">
            <v>1</v>
          </cell>
          <cell r="R109">
            <v>0.14285714285714285</v>
          </cell>
          <cell r="S109">
            <v>0.14285714285714285</v>
          </cell>
          <cell r="T109">
            <v>0.14285714285714285</v>
          </cell>
          <cell r="U109">
            <v>0.14285714285714285</v>
          </cell>
          <cell r="V109">
            <v>0.14285714285714285</v>
          </cell>
          <cell r="W109">
            <v>0.14285714285714285</v>
          </cell>
          <cell r="X109">
            <v>0.42190377858092254</v>
          </cell>
          <cell r="Y109">
            <v>0.42714776489733197</v>
          </cell>
        </row>
        <row r="110">
          <cell r="A110" t="str">
            <v>F138G</v>
          </cell>
          <cell r="B110" t="str">
            <v xml:space="preserve">Generation O &amp; M Exp (less fuel &amp; purchased power) </v>
          </cell>
          <cell r="F110">
            <v>0.13734628541502761</v>
          </cell>
          <cell r="G110">
            <v>2.5078941813149895E-2</v>
          </cell>
          <cell r="H110">
            <v>0.18860646503631331</v>
          </cell>
          <cell r="I110">
            <v>0.23890361504608426</v>
          </cell>
          <cell r="J110">
            <v>0.40619426481985843</v>
          </cell>
          <cell r="K110">
            <v>2.1942367654432353E-3</v>
          </cell>
          <cell r="L110">
            <v>1.0836934029697454E-3</v>
          </cell>
          <cell r="M110">
            <v>4.7225249342885685E-4</v>
          </cell>
          <cell r="N110">
            <v>1.1184564781563317E-4</v>
          </cell>
          <cell r="O110">
            <v>8.3995599104068846E-6</v>
          </cell>
          <cell r="P110">
            <v>1</v>
          </cell>
          <cell r="R110">
            <v>0.14285714285714285</v>
          </cell>
          <cell r="S110">
            <v>0.14285714285714285</v>
          </cell>
          <cell r="T110">
            <v>0.14285714285714285</v>
          </cell>
          <cell r="U110">
            <v>0.14285714285714285</v>
          </cell>
          <cell r="V110">
            <v>0.14285714285714285</v>
          </cell>
          <cell r="W110">
            <v>0.14285714285714285</v>
          </cell>
          <cell r="X110">
            <v>0.42748773516845878</v>
          </cell>
          <cell r="Y110">
            <v>0.42845958292361291</v>
          </cell>
        </row>
        <row r="111">
          <cell r="A111" t="str">
            <v>F138T</v>
          </cell>
          <cell r="B111" t="str">
            <v>Transmission O &amp; M Exp - (less wheeling exp)</v>
          </cell>
          <cell r="F111">
            <v>0.13711846467969196</v>
          </cell>
          <cell r="G111">
            <v>2.528882867586715E-2</v>
          </cell>
          <cell r="H111">
            <v>0.1900560990595444</v>
          </cell>
          <cell r="I111">
            <v>0.23859192838822596</v>
          </cell>
          <cell r="J111">
            <v>0.40508345399268914</v>
          </cell>
          <cell r="K111">
            <v>2.2596637159267839E-3</v>
          </cell>
          <cell r="L111">
            <v>1.0051989654422642E-3</v>
          </cell>
          <cell r="M111">
            <v>4.8577124182435342E-4</v>
          </cell>
          <cell r="N111">
            <v>1.0254271785880926E-4</v>
          </cell>
          <cell r="O111">
            <v>8.0485629293052783E-6</v>
          </cell>
          <cell r="P111">
            <v>1</v>
          </cell>
          <cell r="R111">
            <v>0.14285714285714285</v>
          </cell>
          <cell r="S111">
            <v>0.14285714285714285</v>
          </cell>
          <cell r="T111">
            <v>0.14285714285714285</v>
          </cell>
          <cell r="U111">
            <v>0.14285714285714285</v>
          </cell>
          <cell r="V111">
            <v>0.14285714285714285</v>
          </cell>
          <cell r="W111">
            <v>0.14285714285714285</v>
          </cell>
          <cell r="X111">
            <v>0.42756622960598628</v>
          </cell>
          <cell r="Y111">
            <v>0.42846888585356974</v>
          </cell>
        </row>
        <row r="112">
          <cell r="A112" t="str">
            <v>F138D</v>
          </cell>
          <cell r="B112" t="str">
            <v xml:space="preserve">Distribution O &amp; M Exp </v>
          </cell>
          <cell r="F112">
            <v>0.40802574583189105</v>
          </cell>
          <cell r="G112">
            <v>6.2999737294764602E-2</v>
          </cell>
          <cell r="H112">
            <v>0.27183114786997847</v>
          </cell>
          <cell r="I112">
            <v>0.1943876987101697</v>
          </cell>
          <cell r="J112">
            <v>3.1482731941554411E-2</v>
          </cell>
          <cell r="K112">
            <v>3.1179285030852122E-3</v>
          </cell>
          <cell r="L112">
            <v>2.1671472240871632E-2</v>
          </cell>
          <cell r="M112">
            <v>5.533695349557177E-4</v>
          </cell>
          <cell r="N112">
            <v>5.916100907724953E-3</v>
          </cell>
          <cell r="O112">
            <v>1.4067165004363965E-5</v>
          </cell>
          <cell r="P112">
            <v>1</v>
          </cell>
          <cell r="R112">
            <v>0.14285714285714285</v>
          </cell>
          <cell r="S112">
            <v>0.14285714285714285</v>
          </cell>
          <cell r="T112">
            <v>0.14285714285714285</v>
          </cell>
          <cell r="U112">
            <v>0.14285714285714285</v>
          </cell>
          <cell r="V112">
            <v>0.14285714285714285</v>
          </cell>
          <cell r="W112">
            <v>0.14285714285714285</v>
          </cell>
          <cell r="X112">
            <v>0.40689995633055692</v>
          </cell>
          <cell r="Y112">
            <v>0.42265532766370362</v>
          </cell>
        </row>
        <row r="113">
          <cell r="A113" t="str">
            <v>F138R</v>
          </cell>
          <cell r="B113" t="str">
            <v>Retail O &amp; M Exp  (Customer)</v>
          </cell>
          <cell r="F113">
            <v>0.77160898461396321</v>
          </cell>
          <cell r="G113">
            <v>0.1447432407143055</v>
          </cell>
          <cell r="H113">
            <v>5.5328870033508677E-2</v>
          </cell>
          <cell r="I113">
            <v>5.87928623904313E-3</v>
          </cell>
          <cell r="J113">
            <v>3.644701728304319E-3</v>
          </cell>
          <cell r="K113">
            <v>3.1162275702537596E-3</v>
          </cell>
          <cell r="L113">
            <v>1.4178707344956821E-2</v>
          </cell>
          <cell r="M113">
            <v>2.4257968751242376E-4</v>
          </cell>
          <cell r="N113">
            <v>1.1996338700494425E-3</v>
          </cell>
          <cell r="O113">
            <v>5.7768198102748784E-5</v>
          </cell>
          <cell r="P113">
            <v>1</v>
          </cell>
          <cell r="R113">
            <v>0.14285714285714285</v>
          </cell>
          <cell r="S113">
            <v>0.14285714285714285</v>
          </cell>
          <cell r="T113">
            <v>0.14285714285714285</v>
          </cell>
          <cell r="U113">
            <v>0.14285714285714285</v>
          </cell>
          <cell r="V113">
            <v>0.14285714285714285</v>
          </cell>
          <cell r="W113">
            <v>0.14285714285714285</v>
          </cell>
          <cell r="X113">
            <v>0.41439272122647175</v>
          </cell>
          <cell r="Y113">
            <v>0.42737179470137909</v>
          </cell>
        </row>
        <row r="114">
          <cell r="A114" t="str">
            <v>F138M</v>
          </cell>
          <cell r="B114" t="str">
            <v xml:space="preserve">Misc &amp; Customer O &amp; M Exp 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1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</row>
        <row r="115">
          <cell r="A115" t="str">
            <v>F140</v>
          </cell>
          <cell r="B115" t="str">
            <v>Revenue Requirement Before Rev Credits</v>
          </cell>
          <cell r="F115">
            <v>0.17738627351556316</v>
          </cell>
          <cell r="G115">
            <v>3.0379989915114251E-2</v>
          </cell>
          <cell r="H115">
            <v>0.19344411761763936</v>
          </cell>
          <cell r="I115">
            <v>0.22886391064152981</v>
          </cell>
          <cell r="J115">
            <v>0.36258647532134164</v>
          </cell>
          <cell r="K115">
            <v>2.3954909982336482E-3</v>
          </cell>
          <cell r="L115">
            <v>3.7031010007015238E-3</v>
          </cell>
          <cell r="M115">
            <v>4.8174292642627858E-4</v>
          </cell>
          <cell r="N115">
            <v>7.4737604006095153E-4</v>
          </cell>
          <cell r="O115">
            <v>1.1522023389604549E-5</v>
          </cell>
          <cell r="P115">
            <v>1</v>
          </cell>
          <cell r="R115">
            <v>6.25E-2</v>
          </cell>
          <cell r="S115">
            <v>6.25E-2</v>
          </cell>
          <cell r="T115">
            <v>6.25E-2</v>
          </cell>
          <cell r="U115">
            <v>6.25E-2</v>
          </cell>
          <cell r="V115">
            <v>6.25E-2</v>
          </cell>
          <cell r="W115">
            <v>6.25E-2</v>
          </cell>
          <cell r="X115">
            <v>0.18379689899929846</v>
          </cell>
          <cell r="Y115">
            <v>0.18675262395993905</v>
          </cell>
        </row>
        <row r="116">
          <cell r="A116" t="str">
            <v>F140G</v>
          </cell>
          <cell r="B116" t="str">
            <v>Revenue Requirement Before Rev Credits</v>
          </cell>
          <cell r="F116">
            <v>0.13408844935533684</v>
          </cell>
          <cell r="G116">
            <v>2.40539513482966E-2</v>
          </cell>
          <cell r="H116">
            <v>0.18163053372730059</v>
          </cell>
          <cell r="I116">
            <v>0.24105936498127997</v>
          </cell>
          <cell r="J116">
            <v>0.41497246027961276</v>
          </cell>
          <cell r="K116">
            <v>2.1359581715979527E-3</v>
          </cell>
          <cell r="L116">
            <v>1.4354957187778781E-3</v>
          </cell>
          <cell r="M116">
            <v>4.542883275266272E-4</v>
          </cell>
          <cell r="N116">
            <v>1.5886977424434424E-4</v>
          </cell>
          <cell r="O116">
            <v>1.0628316026690344E-5</v>
          </cell>
          <cell r="P116">
            <v>1</v>
          </cell>
          <cell r="R116">
            <v>0.14285714285714285</v>
          </cell>
          <cell r="S116">
            <v>0.14285714285714285</v>
          </cell>
          <cell r="T116">
            <v>0.14285714285714285</v>
          </cell>
          <cell r="U116">
            <v>0.14285714285714285</v>
          </cell>
          <cell r="V116">
            <v>0.14285714285714285</v>
          </cell>
          <cell r="W116">
            <v>0.14285714285714285</v>
          </cell>
          <cell r="X116">
            <v>0.42713593285265067</v>
          </cell>
          <cell r="Y116">
            <v>0.42841255879718421</v>
          </cell>
        </row>
        <row r="117">
          <cell r="A117" t="str">
            <v>F140T</v>
          </cell>
          <cell r="B117" t="str">
            <v>Revenue Requirement Before Rev Credits</v>
          </cell>
          <cell r="F117">
            <v>0.13787876824871004</v>
          </cell>
          <cell r="G117">
            <v>2.5357381320768577E-2</v>
          </cell>
          <cell r="H117">
            <v>0.19039488722689502</v>
          </cell>
          <cell r="I117">
            <v>0.23781525797839845</v>
          </cell>
          <cell r="J117">
            <v>0.40463697908303559</v>
          </cell>
          <cell r="K117">
            <v>2.2557642666585962E-3</v>
          </cell>
          <cell r="L117">
            <v>1.0520759342447122E-3</v>
          </cell>
          <cell r="M117">
            <v>4.8473029828690825E-4</v>
          </cell>
          <cell r="N117">
            <v>1.1610558112825946E-4</v>
          </cell>
          <cell r="O117">
            <v>8.0500618736386767E-6</v>
          </cell>
          <cell r="P117">
            <v>1</v>
          </cell>
          <cell r="R117">
            <v>0.14285714285714285</v>
          </cell>
          <cell r="S117">
            <v>0.14285714285714285</v>
          </cell>
          <cell r="T117">
            <v>0.14285714285714285</v>
          </cell>
          <cell r="U117">
            <v>0.14285714285714285</v>
          </cell>
          <cell r="V117">
            <v>0.14285714285714285</v>
          </cell>
          <cell r="W117">
            <v>0.14285714285714285</v>
          </cell>
          <cell r="X117">
            <v>0.42751935263718382</v>
          </cell>
          <cell r="Y117">
            <v>0.42845532299030031</v>
          </cell>
        </row>
        <row r="118">
          <cell r="A118" t="str">
            <v>F140D</v>
          </cell>
          <cell r="B118" t="str">
            <v>Revenue Requirement Before Rev Credits</v>
          </cell>
          <cell r="F118">
            <v>0.42636292507864698</v>
          </cell>
          <cell r="G118">
            <v>6.2315400363432125E-2</v>
          </cell>
          <cell r="H118">
            <v>0.29200691963658026</v>
          </cell>
          <cell r="I118">
            <v>0.16848053487816458</v>
          </cell>
          <cell r="J118">
            <v>2.0670215554061185E-2</v>
          </cell>
          <cell r="K118">
            <v>4.1422243969366588E-3</v>
          </cell>
          <cell r="L118">
            <v>2.0077898507661444E-2</v>
          </cell>
          <cell r="M118">
            <v>6.8879647767880285E-4</v>
          </cell>
          <cell r="N118">
            <v>5.2401111236213974E-3</v>
          </cell>
          <cell r="O118">
            <v>1.4973983216916935E-5</v>
          </cell>
          <cell r="P118">
            <v>1</v>
          </cell>
          <cell r="R118">
            <v>0.14285714285714285</v>
          </cell>
          <cell r="S118">
            <v>0.14285714285714285</v>
          </cell>
          <cell r="T118">
            <v>0.14285714285714285</v>
          </cell>
          <cell r="U118">
            <v>0.14285714285714285</v>
          </cell>
          <cell r="V118">
            <v>0.14285714285714285</v>
          </cell>
          <cell r="W118">
            <v>0.14285714285714285</v>
          </cell>
          <cell r="X118">
            <v>0.4084935300637671</v>
          </cell>
          <cell r="Y118">
            <v>0.42333131744780716</v>
          </cell>
        </row>
        <row r="119">
          <cell r="A119" t="str">
            <v>F140R</v>
          </cell>
          <cell r="B119" t="str">
            <v>Revenue Requirement Before Rev Credits</v>
          </cell>
          <cell r="F119">
            <v>0.76663400933646175</v>
          </cell>
          <cell r="G119">
            <v>0.14315176762589454</v>
          </cell>
          <cell r="H119">
            <v>5.6337401376081439E-2</v>
          </cell>
          <cell r="I119">
            <v>7.9736006296983169E-3</v>
          </cell>
          <cell r="J119">
            <v>6.7106086717609783E-3</v>
          </cell>
          <cell r="K119">
            <v>3.1679756085362196E-3</v>
          </cell>
          <cell r="L119">
            <v>1.4486966328834099E-2</v>
          </cell>
          <cell r="M119">
            <v>2.4464743633124324E-4</v>
          </cell>
          <cell r="N119">
            <v>1.2341217015365009E-3</v>
          </cell>
          <cell r="O119">
            <v>5.8901284864879871E-5</v>
          </cell>
          <cell r="P119">
            <v>1</v>
          </cell>
          <cell r="R119">
            <v>0.14285714285714285</v>
          </cell>
          <cell r="S119">
            <v>0.14285714285714285</v>
          </cell>
          <cell r="T119">
            <v>0.14285714285714285</v>
          </cell>
          <cell r="U119">
            <v>0.14285714285714285</v>
          </cell>
          <cell r="V119">
            <v>0.14285714285714285</v>
          </cell>
          <cell r="W119">
            <v>0.14285714285714285</v>
          </cell>
          <cell r="X119">
            <v>0.41408446224259443</v>
          </cell>
          <cell r="Y119">
            <v>0.42733730686989202</v>
          </cell>
        </row>
        <row r="120">
          <cell r="A120" t="str">
            <v>F140M</v>
          </cell>
          <cell r="B120" t="str">
            <v>Revenue Requirement Before Rev Credits</v>
          </cell>
          <cell r="F120">
            <v>0.18018030558784737</v>
          </cell>
          <cell r="G120">
            <v>3.1252212387910802E-2</v>
          </cell>
          <cell r="H120">
            <v>0.2049261655523274</v>
          </cell>
          <cell r="I120">
            <v>0.23042766284573363</v>
          </cell>
          <cell r="J120">
            <v>0.34501378728322857</v>
          </cell>
          <cell r="K120">
            <v>2.5211864843027801E-3</v>
          </cell>
          <cell r="L120">
            <v>4.2418752365862124E-3</v>
          </cell>
          <cell r="M120">
            <v>4.9751381849967287E-4</v>
          </cell>
          <cell r="N120">
            <v>9.2748372819464651E-4</v>
          </cell>
          <cell r="O120">
            <v>1.1807075369024016E-5</v>
          </cell>
          <cell r="P120">
            <v>1</v>
          </cell>
          <cell r="R120">
            <v>0.14285714285714285</v>
          </cell>
          <cell r="S120">
            <v>0.14285714285714285</v>
          </cell>
          <cell r="T120">
            <v>0.14285714285714285</v>
          </cell>
          <cell r="U120">
            <v>0.14285714285714285</v>
          </cell>
          <cell r="V120">
            <v>0.14285714285714285</v>
          </cell>
          <cell r="W120">
            <v>0.14285714285714285</v>
          </cell>
          <cell r="X120">
            <v>0.42432955333484235</v>
          </cell>
          <cell r="Y120">
            <v>0.42764394484323393</v>
          </cell>
        </row>
        <row r="121">
          <cell r="A121" t="str">
            <v>F141</v>
          </cell>
          <cell r="B121" t="str">
            <v>Firm Revenues</v>
          </cell>
          <cell r="F121">
            <v>0.18778092143245431</v>
          </cell>
          <cell r="G121">
            <v>3.3345795768901038E-2</v>
          </cell>
          <cell r="H121">
            <v>0.20958626270756697</v>
          </cell>
          <cell r="I121">
            <v>0.23173979698517622</v>
          </cell>
          <cell r="J121">
            <v>0.32814104398573168</v>
          </cell>
          <cell r="K121">
            <v>2.5365741850266474E-3</v>
          </cell>
          <cell r="L121">
            <v>5.1961900493634533E-3</v>
          </cell>
          <cell r="M121">
            <v>4.8355028281942865E-4</v>
          </cell>
          <cell r="N121">
            <v>1.1753705052260906E-3</v>
          </cell>
          <cell r="O121">
            <v>1.449409773414139E-5</v>
          </cell>
          <cell r="P121">
            <v>1</v>
          </cell>
          <cell r="R121">
            <v>5.1675076869164155E-4</v>
          </cell>
          <cell r="S121">
            <v>2.3358656953321414E-4</v>
          </cell>
          <cell r="T121">
            <v>4.2503316700123473E-4</v>
          </cell>
          <cell r="U121">
            <v>2.2845010916450717E-3</v>
          </cell>
          <cell r="V121">
            <v>1.0326617886671885E-3</v>
          </cell>
          <cell r="W121">
            <v>1.8790271690511924E-3</v>
          </cell>
          <cell r="X121">
            <v>0</v>
          </cell>
          <cell r="Y121">
            <v>0</v>
          </cell>
        </row>
      </sheetData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 refreshError="1"/>
      <sheetData sheetId="44" refreshError="1"/>
      <sheetData sheetId="45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List"/>
      <sheetName val="Inputs"/>
      <sheetName val="Summary Table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JAM Download"/>
      <sheetName val="Func Study"/>
      <sheetName val="Func Allocation Options"/>
      <sheetName val="Func Factor Table"/>
      <sheetName val="Func Dist Factor Table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CustSrvDSM"/>
      <sheetName val="SalesExp"/>
      <sheetName val="Revenues"/>
      <sheetName val="TransInvest"/>
      <sheetName val="DistInvest"/>
      <sheetName val="200 Top Hrs"/>
      <sheetName val="100 S_100W Hrs"/>
      <sheetName val="Sys_100S_100W hours"/>
      <sheetName val="ErrorCheck"/>
      <sheetName val="Message"/>
      <sheetName val="Dialog"/>
      <sheetName val="Print Module"/>
      <sheetName val="Menu_Options"/>
      <sheetName val="Menu_Unbundle"/>
    </sheetNames>
    <sheetDataSet>
      <sheetData sheetId="0"/>
      <sheetData sheetId="1">
        <row r="5">
          <cell r="T5">
            <v>3</v>
          </cell>
        </row>
        <row r="6">
          <cell r="C6" t="str">
            <v xml:space="preserve">Commission Method </v>
          </cell>
        </row>
        <row r="8">
          <cell r="D8">
            <v>0.1576213356965549</v>
          </cell>
        </row>
        <row r="9">
          <cell r="D9">
            <v>0.8423786643034451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61">
          <cell r="H61">
            <v>6.9188435929027195E-2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 refreshError="1"/>
      <sheetData sheetId="45" refreshError="1"/>
      <sheetData sheetId="46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Inputs"/>
      <sheetName val="Summary Table"/>
      <sheetName val="Summary Table Target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Functional Factor Table"/>
      <sheetName val="Functional Dist Factor Table"/>
      <sheetName val="Download JAM"/>
      <sheetName val="Functional Allocation Options"/>
      <sheetName val="Functional Study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TransInvest"/>
      <sheetName val="DistInvest"/>
      <sheetName val="Distribution Allocations"/>
      <sheetName val="Error 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>
        <row r="14">
          <cell r="N14">
            <v>1</v>
          </cell>
        </row>
      </sheetData>
      <sheetData sheetId="2"/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61">
          <cell r="H61">
            <v>6.6953569481140951E-2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 refreshError="1"/>
      <sheetData sheetId="38"/>
      <sheetData sheetId="39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Inputs"/>
      <sheetName val="Summary Table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Functional Factor Table"/>
      <sheetName val="Functional Dist Factor Table"/>
      <sheetName val="Download JAM"/>
      <sheetName val="Functional Allocation Options"/>
      <sheetName val="Functional Study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TransInvest"/>
      <sheetName val="DistInvest"/>
      <sheetName val="Error Check"/>
      <sheetName val="Message"/>
      <sheetName val="Dialog"/>
      <sheetName val="Print Module"/>
      <sheetName val="Menu_Options"/>
      <sheetName val="Menu_Unbundle"/>
    </sheetNames>
    <sheetDataSet>
      <sheetData sheetId="0"/>
      <sheetData sheetId="1">
        <row r="14">
          <cell r="N14">
            <v>2</v>
          </cell>
        </row>
        <row r="30">
          <cell r="G30">
            <v>8.0725935972657398E-2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61">
          <cell r="H61">
            <v>5.759308024002361E-2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"/>
      <sheetName val="OM"/>
      <sheetName val="NPC"/>
      <sheetName val="DEPR"/>
      <sheetName val="TAX"/>
      <sheetName val="RB"/>
      <sheetName val="ContractChange"/>
      <sheetName val="Other"/>
      <sheetName val="Misc 1"/>
      <sheetName val="Misc 2"/>
      <sheetName val="Variables"/>
      <sheetName val="Results"/>
      <sheetName val="Report"/>
      <sheetName val="AdjSummary"/>
      <sheetName val="Factors"/>
      <sheetName val="Help"/>
      <sheetName val="UnadjData "/>
      <sheetName val="ExtractData"/>
      <sheetName val="AdjDatabase"/>
      <sheetName val="Title"/>
      <sheetName val="Macro"/>
      <sheetName val="WelcomeDialog"/>
      <sheetName val="AcctErrorDialog"/>
      <sheetName val="AdjSumErrorDialog"/>
      <sheetName val="Errors"/>
      <sheetName val="PrepareResults"/>
      <sheetName val="Navigation"/>
      <sheetName val="Print"/>
      <sheetName val="TypeErrorDialog"/>
      <sheetName val="PrintSumAdjDialog"/>
      <sheetName val="FactorErrorDialog"/>
      <sheetName val="PrintAdjDialog"/>
      <sheetName val="PrepareSummary"/>
      <sheetName val="SummaryError"/>
      <sheetName val="SummaryDialog"/>
      <sheetName val="PrepareDataDialog"/>
      <sheetName val="PrepareDatabas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>
        <row r="2">
          <cell r="AK2" t="str">
            <v>CALIFORNIA</v>
          </cell>
          <cell r="AL2">
            <v>1</v>
          </cell>
        </row>
        <row r="3">
          <cell r="AK3" t="str">
            <v>OREGON</v>
          </cell>
          <cell r="AL3">
            <v>1</v>
          </cell>
        </row>
        <row r="4">
          <cell r="AK4" t="str">
            <v>WASHINGTON</v>
          </cell>
          <cell r="AL4">
            <v>1</v>
          </cell>
        </row>
        <row r="5">
          <cell r="AK5" t="str">
            <v>MONTANA</v>
          </cell>
          <cell r="AL5">
            <v>1</v>
          </cell>
        </row>
        <row r="6">
          <cell r="AK6" t="str">
            <v>WY-EAST</v>
          </cell>
          <cell r="AL6">
            <v>1</v>
          </cell>
        </row>
        <row r="7">
          <cell r="AK7" t="str">
            <v>UTAH</v>
          </cell>
          <cell r="AL7">
            <v>1</v>
          </cell>
        </row>
        <row r="8">
          <cell r="AK8" t="str">
            <v>IDAHO</v>
          </cell>
          <cell r="AL8">
            <v>1</v>
          </cell>
        </row>
        <row r="9">
          <cell r="AK9" t="str">
            <v>WY-WEST</v>
          </cell>
          <cell r="AL9">
            <v>1</v>
          </cell>
        </row>
        <row r="10">
          <cell r="AK10" t="str">
            <v>FERC</v>
          </cell>
          <cell r="AL10">
            <v>1</v>
          </cell>
        </row>
        <row r="11">
          <cell r="AK11" t="str">
            <v>INDEGO</v>
          </cell>
          <cell r="AL11">
            <v>1</v>
          </cell>
        </row>
        <row r="12">
          <cell r="AK12" t="str">
            <v>OTHER</v>
          </cell>
          <cell r="AL12">
            <v>1</v>
          </cell>
        </row>
        <row r="15">
          <cell r="AK15" t="str">
            <v>UTAH</v>
          </cell>
          <cell r="AL15">
            <v>6</v>
          </cell>
        </row>
        <row r="42">
          <cell r="AK42" t="str">
            <v>Account</v>
          </cell>
        </row>
        <row r="43">
          <cell r="AK43">
            <v>103</v>
          </cell>
        </row>
        <row r="44">
          <cell r="AK44">
            <v>105</v>
          </cell>
        </row>
        <row r="45">
          <cell r="AK45">
            <v>114</v>
          </cell>
        </row>
        <row r="46">
          <cell r="AK46">
            <v>120</v>
          </cell>
        </row>
        <row r="47">
          <cell r="AK47">
            <v>124</v>
          </cell>
        </row>
        <row r="48">
          <cell r="AK48">
            <v>141</v>
          </cell>
        </row>
        <row r="49">
          <cell r="AK49">
            <v>151</v>
          </cell>
        </row>
        <row r="50">
          <cell r="AK50">
            <v>152</v>
          </cell>
        </row>
        <row r="51">
          <cell r="AK51">
            <v>154</v>
          </cell>
        </row>
        <row r="52">
          <cell r="AK52">
            <v>163</v>
          </cell>
        </row>
        <row r="53">
          <cell r="AK53">
            <v>165</v>
          </cell>
        </row>
        <row r="54">
          <cell r="AK54">
            <v>182</v>
          </cell>
        </row>
        <row r="55">
          <cell r="AK55">
            <v>190</v>
          </cell>
        </row>
        <row r="56">
          <cell r="AK56">
            <v>228</v>
          </cell>
        </row>
        <row r="57">
          <cell r="AK57">
            <v>235</v>
          </cell>
        </row>
        <row r="58">
          <cell r="AK58">
            <v>252</v>
          </cell>
        </row>
        <row r="59">
          <cell r="AK59">
            <v>255</v>
          </cell>
        </row>
        <row r="60">
          <cell r="AK60">
            <v>281</v>
          </cell>
        </row>
        <row r="61">
          <cell r="AK61">
            <v>282</v>
          </cell>
        </row>
        <row r="62">
          <cell r="AK62">
            <v>283</v>
          </cell>
        </row>
        <row r="63">
          <cell r="AK63">
            <v>301</v>
          </cell>
        </row>
        <row r="64">
          <cell r="AK64">
            <v>302</v>
          </cell>
        </row>
        <row r="65">
          <cell r="AK65">
            <v>303</v>
          </cell>
        </row>
        <row r="66">
          <cell r="AK66">
            <v>303</v>
          </cell>
        </row>
        <row r="67">
          <cell r="AK67">
            <v>310</v>
          </cell>
        </row>
        <row r="68">
          <cell r="AK68">
            <v>311</v>
          </cell>
        </row>
        <row r="69">
          <cell r="AK69">
            <v>312</v>
          </cell>
        </row>
        <row r="70">
          <cell r="AK70">
            <v>314</v>
          </cell>
        </row>
        <row r="71">
          <cell r="AK71">
            <v>315</v>
          </cell>
        </row>
        <row r="72">
          <cell r="AK72">
            <v>316</v>
          </cell>
        </row>
        <row r="73">
          <cell r="AK73">
            <v>320</v>
          </cell>
        </row>
        <row r="74">
          <cell r="AK74">
            <v>321</v>
          </cell>
        </row>
        <row r="75">
          <cell r="AK75">
            <v>322</v>
          </cell>
        </row>
        <row r="76">
          <cell r="AK76">
            <v>323</v>
          </cell>
        </row>
        <row r="77">
          <cell r="AK77">
            <v>324</v>
          </cell>
        </row>
        <row r="78">
          <cell r="AK78">
            <v>325</v>
          </cell>
        </row>
        <row r="79">
          <cell r="AK79">
            <v>330</v>
          </cell>
        </row>
        <row r="80">
          <cell r="AK80">
            <v>331</v>
          </cell>
        </row>
        <row r="81">
          <cell r="AK81">
            <v>332</v>
          </cell>
        </row>
        <row r="82">
          <cell r="AK82">
            <v>333</v>
          </cell>
        </row>
        <row r="83">
          <cell r="AK83">
            <v>334</v>
          </cell>
        </row>
        <row r="84">
          <cell r="AK84">
            <v>335</v>
          </cell>
        </row>
        <row r="85">
          <cell r="AK85">
            <v>336</v>
          </cell>
        </row>
        <row r="86">
          <cell r="AK86">
            <v>340</v>
          </cell>
        </row>
        <row r="87">
          <cell r="AK87">
            <v>341</v>
          </cell>
        </row>
        <row r="88">
          <cell r="AK88">
            <v>342</v>
          </cell>
        </row>
        <row r="89">
          <cell r="AK89">
            <v>343</v>
          </cell>
        </row>
        <row r="90">
          <cell r="AK90">
            <v>344</v>
          </cell>
        </row>
        <row r="91">
          <cell r="AK91">
            <v>345</v>
          </cell>
        </row>
        <row r="92">
          <cell r="AK92">
            <v>346</v>
          </cell>
        </row>
        <row r="93">
          <cell r="AK93">
            <v>350</v>
          </cell>
        </row>
        <row r="94">
          <cell r="AK94">
            <v>352</v>
          </cell>
        </row>
        <row r="95">
          <cell r="AK95">
            <v>353</v>
          </cell>
        </row>
        <row r="96">
          <cell r="AK96">
            <v>354</v>
          </cell>
        </row>
        <row r="97">
          <cell r="AK97">
            <v>355</v>
          </cell>
        </row>
        <row r="98">
          <cell r="AK98">
            <v>356</v>
          </cell>
        </row>
        <row r="99">
          <cell r="AK99">
            <v>357</v>
          </cell>
        </row>
        <row r="100">
          <cell r="AK100">
            <v>358</v>
          </cell>
        </row>
        <row r="101">
          <cell r="AK101">
            <v>359</v>
          </cell>
        </row>
        <row r="102">
          <cell r="AK102">
            <v>360</v>
          </cell>
        </row>
        <row r="103">
          <cell r="AK103">
            <v>361</v>
          </cell>
        </row>
        <row r="104">
          <cell r="AK104">
            <v>362</v>
          </cell>
        </row>
        <row r="105">
          <cell r="AK105">
            <v>364</v>
          </cell>
        </row>
        <row r="106">
          <cell r="AK106">
            <v>365</v>
          </cell>
        </row>
        <row r="107">
          <cell r="AK107">
            <v>366</v>
          </cell>
        </row>
        <row r="108">
          <cell r="AK108">
            <v>367</v>
          </cell>
        </row>
        <row r="109">
          <cell r="AK109">
            <v>368</v>
          </cell>
        </row>
        <row r="110">
          <cell r="AK110">
            <v>369</v>
          </cell>
        </row>
        <row r="111">
          <cell r="AK111">
            <v>370</v>
          </cell>
        </row>
        <row r="112">
          <cell r="AK112">
            <v>371</v>
          </cell>
        </row>
        <row r="113">
          <cell r="AK113">
            <v>372</v>
          </cell>
        </row>
        <row r="114">
          <cell r="AK114">
            <v>373</v>
          </cell>
        </row>
        <row r="115">
          <cell r="AK115">
            <v>389</v>
          </cell>
        </row>
        <row r="116">
          <cell r="AK116">
            <v>390</v>
          </cell>
        </row>
        <row r="117">
          <cell r="AK117">
            <v>391</v>
          </cell>
        </row>
        <row r="118">
          <cell r="AK118">
            <v>392</v>
          </cell>
        </row>
        <row r="119">
          <cell r="AK119">
            <v>393</v>
          </cell>
        </row>
        <row r="120">
          <cell r="AK120">
            <v>394</v>
          </cell>
        </row>
        <row r="121">
          <cell r="AK121">
            <v>395</v>
          </cell>
        </row>
        <row r="122">
          <cell r="AK122">
            <v>396</v>
          </cell>
        </row>
        <row r="123">
          <cell r="AK123">
            <v>397</v>
          </cell>
        </row>
        <row r="124">
          <cell r="AK124">
            <v>398</v>
          </cell>
        </row>
        <row r="125">
          <cell r="AK125">
            <v>399</v>
          </cell>
        </row>
        <row r="126">
          <cell r="AK126">
            <v>405</v>
          </cell>
        </row>
        <row r="127">
          <cell r="AK127">
            <v>406</v>
          </cell>
        </row>
        <row r="128">
          <cell r="AK128">
            <v>407</v>
          </cell>
        </row>
        <row r="129">
          <cell r="AK129">
            <v>408</v>
          </cell>
        </row>
        <row r="130">
          <cell r="AK130">
            <v>419</v>
          </cell>
        </row>
        <row r="131">
          <cell r="AK131">
            <v>421</v>
          </cell>
        </row>
        <row r="132">
          <cell r="AK132">
            <v>427</v>
          </cell>
        </row>
        <row r="133">
          <cell r="AK133">
            <v>428</v>
          </cell>
        </row>
        <row r="134">
          <cell r="AK134">
            <v>429</v>
          </cell>
        </row>
        <row r="135">
          <cell r="AK135">
            <v>431</v>
          </cell>
        </row>
        <row r="136">
          <cell r="AK136">
            <v>432</v>
          </cell>
        </row>
        <row r="137">
          <cell r="AK137">
            <v>440</v>
          </cell>
        </row>
        <row r="138">
          <cell r="AK138">
            <v>442</v>
          </cell>
        </row>
        <row r="139">
          <cell r="AK139">
            <v>444</v>
          </cell>
        </row>
        <row r="140">
          <cell r="AK140">
            <v>445</v>
          </cell>
        </row>
        <row r="141">
          <cell r="AK141">
            <v>447</v>
          </cell>
        </row>
        <row r="142">
          <cell r="AK142">
            <v>448</v>
          </cell>
        </row>
        <row r="143">
          <cell r="AK143">
            <v>449</v>
          </cell>
        </row>
        <row r="144">
          <cell r="AK144">
            <v>450</v>
          </cell>
        </row>
        <row r="145">
          <cell r="AK145">
            <v>451</v>
          </cell>
        </row>
        <row r="146">
          <cell r="AK146">
            <v>453</v>
          </cell>
        </row>
        <row r="147">
          <cell r="AK147">
            <v>454</v>
          </cell>
        </row>
        <row r="148">
          <cell r="AK148">
            <v>456</v>
          </cell>
        </row>
        <row r="149">
          <cell r="AK149">
            <v>500</v>
          </cell>
        </row>
        <row r="150">
          <cell r="AK150">
            <v>501</v>
          </cell>
        </row>
        <row r="151">
          <cell r="AK151">
            <v>502</v>
          </cell>
        </row>
        <row r="152">
          <cell r="AK152">
            <v>503</v>
          </cell>
        </row>
        <row r="153">
          <cell r="AK153">
            <v>505</v>
          </cell>
        </row>
        <row r="154">
          <cell r="AK154">
            <v>506</v>
          </cell>
        </row>
        <row r="155">
          <cell r="AK155">
            <v>507</v>
          </cell>
        </row>
        <row r="156">
          <cell r="AK156">
            <v>510</v>
          </cell>
        </row>
        <row r="157">
          <cell r="AK157">
            <v>511</v>
          </cell>
        </row>
        <row r="158">
          <cell r="AK158">
            <v>512</v>
          </cell>
        </row>
        <row r="159">
          <cell r="AK159">
            <v>513</v>
          </cell>
        </row>
        <row r="160">
          <cell r="AK160">
            <v>514</v>
          </cell>
        </row>
        <row r="161">
          <cell r="AK161">
            <v>517</v>
          </cell>
        </row>
        <row r="162">
          <cell r="AK162">
            <v>518</v>
          </cell>
        </row>
        <row r="163">
          <cell r="AK163">
            <v>519</v>
          </cell>
        </row>
        <row r="164">
          <cell r="AK164">
            <v>520</v>
          </cell>
        </row>
        <row r="165">
          <cell r="AK165">
            <v>523</v>
          </cell>
        </row>
        <row r="166">
          <cell r="AK166">
            <v>524</v>
          </cell>
        </row>
        <row r="167">
          <cell r="AK167">
            <v>528</v>
          </cell>
        </row>
        <row r="168">
          <cell r="AK168">
            <v>529</v>
          </cell>
        </row>
        <row r="169">
          <cell r="AK169">
            <v>530</v>
          </cell>
        </row>
        <row r="170">
          <cell r="AK170">
            <v>531</v>
          </cell>
        </row>
        <row r="171">
          <cell r="AK171">
            <v>532</v>
          </cell>
        </row>
        <row r="172">
          <cell r="AK172">
            <v>535</v>
          </cell>
        </row>
        <row r="173">
          <cell r="AK173">
            <v>536</v>
          </cell>
        </row>
        <row r="174">
          <cell r="AK174">
            <v>537</v>
          </cell>
        </row>
        <row r="175">
          <cell r="AK175">
            <v>538</v>
          </cell>
        </row>
        <row r="176">
          <cell r="AK176">
            <v>539</v>
          </cell>
        </row>
        <row r="177">
          <cell r="AK177">
            <v>540</v>
          </cell>
        </row>
        <row r="178">
          <cell r="AK178">
            <v>541</v>
          </cell>
        </row>
        <row r="179">
          <cell r="AK179">
            <v>542</v>
          </cell>
        </row>
        <row r="180">
          <cell r="AK180">
            <v>543</v>
          </cell>
        </row>
        <row r="181">
          <cell r="AK181">
            <v>544</v>
          </cell>
        </row>
        <row r="182">
          <cell r="AK182">
            <v>545</v>
          </cell>
        </row>
        <row r="183">
          <cell r="AK183">
            <v>546</v>
          </cell>
        </row>
        <row r="184">
          <cell r="AK184">
            <v>547</v>
          </cell>
        </row>
        <row r="185">
          <cell r="AK185">
            <v>548</v>
          </cell>
        </row>
        <row r="186">
          <cell r="AK186">
            <v>549</v>
          </cell>
        </row>
        <row r="187">
          <cell r="AK187">
            <v>551</v>
          </cell>
        </row>
        <row r="188">
          <cell r="AK188">
            <v>552</v>
          </cell>
        </row>
        <row r="189">
          <cell r="AK189">
            <v>553</v>
          </cell>
        </row>
        <row r="190">
          <cell r="AK190">
            <v>554</v>
          </cell>
        </row>
        <row r="191">
          <cell r="AK191">
            <v>555</v>
          </cell>
        </row>
        <row r="192">
          <cell r="AK192">
            <v>556</v>
          </cell>
        </row>
        <row r="193">
          <cell r="AK193">
            <v>557</v>
          </cell>
        </row>
        <row r="194">
          <cell r="AK194">
            <v>560</v>
          </cell>
        </row>
        <row r="195">
          <cell r="AK195">
            <v>561</v>
          </cell>
        </row>
        <row r="196">
          <cell r="AK196">
            <v>562</v>
          </cell>
        </row>
        <row r="197">
          <cell r="AK197">
            <v>563</v>
          </cell>
        </row>
        <row r="198">
          <cell r="AK198">
            <v>564</v>
          </cell>
        </row>
        <row r="199">
          <cell r="AK199">
            <v>565</v>
          </cell>
        </row>
        <row r="200">
          <cell r="AK200">
            <v>566</v>
          </cell>
        </row>
        <row r="201">
          <cell r="AK201">
            <v>567</v>
          </cell>
        </row>
        <row r="202">
          <cell r="AK202">
            <v>568</v>
          </cell>
        </row>
        <row r="203">
          <cell r="AK203">
            <v>569</v>
          </cell>
        </row>
        <row r="204">
          <cell r="AK204">
            <v>570</v>
          </cell>
        </row>
        <row r="205">
          <cell r="AK205">
            <v>571</v>
          </cell>
        </row>
        <row r="206">
          <cell r="AK206">
            <v>572</v>
          </cell>
        </row>
        <row r="207">
          <cell r="AK207">
            <v>573</v>
          </cell>
        </row>
        <row r="208">
          <cell r="AK208">
            <v>580</v>
          </cell>
        </row>
        <row r="209">
          <cell r="AK209">
            <v>581</v>
          </cell>
        </row>
        <row r="210">
          <cell r="AK210">
            <v>582</v>
          </cell>
        </row>
        <row r="211">
          <cell r="AK211">
            <v>583</v>
          </cell>
        </row>
        <row r="212">
          <cell r="AK212">
            <v>584</v>
          </cell>
        </row>
        <row r="213">
          <cell r="AK213">
            <v>585</v>
          </cell>
        </row>
        <row r="214">
          <cell r="AK214">
            <v>586</v>
          </cell>
        </row>
        <row r="215">
          <cell r="AK215">
            <v>587</v>
          </cell>
        </row>
        <row r="216">
          <cell r="AK216">
            <v>588</v>
          </cell>
        </row>
        <row r="217">
          <cell r="AK217">
            <v>589</v>
          </cell>
        </row>
        <row r="218">
          <cell r="AK218">
            <v>590</v>
          </cell>
        </row>
        <row r="219">
          <cell r="AK219">
            <v>591</v>
          </cell>
        </row>
        <row r="220">
          <cell r="AK220">
            <v>592</v>
          </cell>
        </row>
        <row r="221">
          <cell r="AK221">
            <v>593</v>
          </cell>
        </row>
        <row r="222">
          <cell r="AK222">
            <v>594</v>
          </cell>
        </row>
        <row r="223">
          <cell r="AK223">
            <v>595</v>
          </cell>
        </row>
        <row r="224">
          <cell r="AK224">
            <v>596</v>
          </cell>
        </row>
        <row r="225">
          <cell r="AK225">
            <v>597</v>
          </cell>
        </row>
        <row r="226">
          <cell r="AK226">
            <v>598</v>
          </cell>
        </row>
        <row r="227">
          <cell r="AK227">
            <v>901</v>
          </cell>
        </row>
        <row r="228">
          <cell r="AK228">
            <v>902</v>
          </cell>
        </row>
        <row r="229">
          <cell r="AK229">
            <v>903</v>
          </cell>
        </row>
        <row r="230">
          <cell r="AK230">
            <v>904</v>
          </cell>
        </row>
        <row r="231">
          <cell r="AK231">
            <v>905</v>
          </cell>
        </row>
        <row r="232">
          <cell r="AK232">
            <v>907</v>
          </cell>
        </row>
        <row r="233">
          <cell r="AK233">
            <v>908</v>
          </cell>
        </row>
        <row r="234">
          <cell r="AK234">
            <v>909</v>
          </cell>
        </row>
        <row r="235">
          <cell r="AK235">
            <v>910</v>
          </cell>
        </row>
        <row r="236">
          <cell r="AK236">
            <v>911</v>
          </cell>
        </row>
        <row r="237">
          <cell r="AK237">
            <v>912</v>
          </cell>
        </row>
        <row r="238">
          <cell r="AK238">
            <v>913</v>
          </cell>
        </row>
        <row r="239">
          <cell r="AK239">
            <v>916</v>
          </cell>
        </row>
        <row r="240">
          <cell r="AK240">
            <v>920</v>
          </cell>
        </row>
        <row r="241">
          <cell r="AK241">
            <v>921</v>
          </cell>
        </row>
        <row r="242">
          <cell r="AK242">
            <v>922</v>
          </cell>
        </row>
        <row r="243">
          <cell r="AK243">
            <v>923</v>
          </cell>
        </row>
        <row r="244">
          <cell r="AK244">
            <v>924</v>
          </cell>
        </row>
        <row r="245">
          <cell r="AK245">
            <v>925</v>
          </cell>
        </row>
        <row r="246">
          <cell r="AK246">
            <v>926</v>
          </cell>
        </row>
        <row r="247">
          <cell r="AK247">
            <v>927</v>
          </cell>
        </row>
        <row r="248">
          <cell r="AK248">
            <v>928</v>
          </cell>
        </row>
        <row r="249">
          <cell r="AK249">
            <v>929</v>
          </cell>
        </row>
        <row r="250">
          <cell r="AK250">
            <v>930</v>
          </cell>
        </row>
        <row r="251">
          <cell r="AK251">
            <v>931</v>
          </cell>
        </row>
        <row r="252">
          <cell r="AK252">
            <v>935</v>
          </cell>
        </row>
        <row r="253">
          <cell r="AK253">
            <v>1869</v>
          </cell>
        </row>
        <row r="254">
          <cell r="AK254">
            <v>2281</v>
          </cell>
        </row>
        <row r="255">
          <cell r="AK255">
            <v>2282</v>
          </cell>
        </row>
        <row r="256">
          <cell r="AK256">
            <v>2283</v>
          </cell>
        </row>
        <row r="257">
          <cell r="AK257">
            <v>4118</v>
          </cell>
        </row>
        <row r="258">
          <cell r="AK258">
            <v>4194</v>
          </cell>
        </row>
        <row r="259">
          <cell r="AK259">
            <v>4311</v>
          </cell>
        </row>
        <row r="260">
          <cell r="AK260">
            <v>18221</v>
          </cell>
        </row>
        <row r="261">
          <cell r="AK261">
            <v>18222</v>
          </cell>
        </row>
        <row r="262">
          <cell r="AK262">
            <v>22842</v>
          </cell>
        </row>
        <row r="263">
          <cell r="AK263">
            <v>25316</v>
          </cell>
        </row>
        <row r="264">
          <cell r="AK264">
            <v>25317</v>
          </cell>
        </row>
        <row r="265">
          <cell r="AK265">
            <v>25318</v>
          </cell>
        </row>
        <row r="266">
          <cell r="AK266">
            <v>25319</v>
          </cell>
        </row>
        <row r="267">
          <cell r="AK267">
            <v>25399</v>
          </cell>
        </row>
        <row r="268">
          <cell r="AK268">
            <v>40910</v>
          </cell>
        </row>
        <row r="269">
          <cell r="AK269">
            <v>40911</v>
          </cell>
        </row>
        <row r="270">
          <cell r="AK270">
            <v>41010</v>
          </cell>
        </row>
        <row r="271">
          <cell r="AK271">
            <v>41011</v>
          </cell>
        </row>
        <row r="272">
          <cell r="AK272">
            <v>41110</v>
          </cell>
        </row>
        <row r="273">
          <cell r="AK273">
            <v>41111</v>
          </cell>
        </row>
        <row r="274">
          <cell r="AK274">
            <v>41140</v>
          </cell>
        </row>
        <row r="275">
          <cell r="AK275">
            <v>41141</v>
          </cell>
        </row>
        <row r="276">
          <cell r="AK276">
            <v>41160</v>
          </cell>
        </row>
        <row r="277">
          <cell r="AK277">
            <v>41170</v>
          </cell>
        </row>
        <row r="278">
          <cell r="AK278">
            <v>41181</v>
          </cell>
        </row>
        <row r="279">
          <cell r="AK279">
            <v>108360</v>
          </cell>
        </row>
        <row r="280">
          <cell r="AK280">
            <v>108361</v>
          </cell>
        </row>
        <row r="281">
          <cell r="AK281">
            <v>108362</v>
          </cell>
        </row>
        <row r="282">
          <cell r="AK282">
            <v>108364</v>
          </cell>
        </row>
        <row r="283">
          <cell r="AK283">
            <v>108365</v>
          </cell>
        </row>
        <row r="284">
          <cell r="AK284">
            <v>108366</v>
          </cell>
        </row>
        <row r="285">
          <cell r="AK285">
            <v>108367</v>
          </cell>
        </row>
        <row r="286">
          <cell r="AK286">
            <v>108368</v>
          </cell>
        </row>
        <row r="287">
          <cell r="AK287">
            <v>108369</v>
          </cell>
        </row>
        <row r="288">
          <cell r="AK288">
            <v>108370</v>
          </cell>
        </row>
        <row r="289">
          <cell r="AK289">
            <v>108371</v>
          </cell>
        </row>
        <row r="290">
          <cell r="AK290">
            <v>108372</v>
          </cell>
        </row>
        <row r="291">
          <cell r="AK291">
            <v>108373</v>
          </cell>
        </row>
        <row r="292">
          <cell r="AK292">
            <v>111399</v>
          </cell>
        </row>
        <row r="293">
          <cell r="AK293">
            <v>403360</v>
          </cell>
        </row>
        <row r="294">
          <cell r="AK294">
            <v>403361</v>
          </cell>
        </row>
        <row r="295">
          <cell r="AK295">
            <v>403362</v>
          </cell>
        </row>
        <row r="296">
          <cell r="AK296">
            <v>403364</v>
          </cell>
        </row>
        <row r="297">
          <cell r="AK297">
            <v>403365</v>
          </cell>
        </row>
        <row r="298">
          <cell r="AK298">
            <v>403366</v>
          </cell>
        </row>
        <row r="299">
          <cell r="AK299">
            <v>403367</v>
          </cell>
        </row>
        <row r="300">
          <cell r="AK300">
            <v>403368</v>
          </cell>
        </row>
        <row r="301">
          <cell r="AK301">
            <v>403369</v>
          </cell>
        </row>
        <row r="302">
          <cell r="AK302">
            <v>403370</v>
          </cell>
        </row>
        <row r="303">
          <cell r="AK303">
            <v>403371</v>
          </cell>
        </row>
        <row r="304">
          <cell r="AK304">
            <v>403372</v>
          </cell>
        </row>
        <row r="305">
          <cell r="AK305">
            <v>403373</v>
          </cell>
        </row>
        <row r="306">
          <cell r="AK306">
            <v>404330</v>
          </cell>
        </row>
        <row r="307">
          <cell r="AK307">
            <v>1081390</v>
          </cell>
        </row>
        <row r="308">
          <cell r="AK308">
            <v>1081399</v>
          </cell>
        </row>
        <row r="309">
          <cell r="AK309" t="str">
            <v>108D</v>
          </cell>
        </row>
        <row r="310">
          <cell r="AK310" t="str">
            <v>108D00</v>
          </cell>
        </row>
        <row r="311">
          <cell r="AK311" t="str">
            <v>108DS</v>
          </cell>
        </row>
        <row r="312">
          <cell r="AK312" t="str">
            <v>108EP</v>
          </cell>
        </row>
        <row r="313">
          <cell r="AK313" t="str">
            <v>108GP</v>
          </cell>
        </row>
        <row r="314">
          <cell r="AK314" t="str">
            <v>108HP</v>
          </cell>
        </row>
        <row r="315">
          <cell r="AK315" t="str">
            <v>108MP</v>
          </cell>
        </row>
        <row r="316">
          <cell r="AK316" t="str">
            <v>108MP</v>
          </cell>
        </row>
        <row r="317">
          <cell r="AK317" t="str">
            <v>108NP</v>
          </cell>
        </row>
        <row r="318">
          <cell r="AK318" t="str">
            <v>108OP</v>
          </cell>
        </row>
        <row r="319">
          <cell r="AK319" t="str">
            <v>108SP</v>
          </cell>
        </row>
        <row r="320">
          <cell r="AK320" t="str">
            <v>108TP</v>
          </cell>
        </row>
        <row r="321">
          <cell r="AK321" t="str">
            <v>111CLG</v>
          </cell>
        </row>
        <row r="322">
          <cell r="AK322" t="str">
            <v>111CLH</v>
          </cell>
        </row>
        <row r="323">
          <cell r="AK323" t="str">
            <v>111CLS</v>
          </cell>
        </row>
        <row r="324">
          <cell r="AK324" t="str">
            <v>111IP</v>
          </cell>
        </row>
        <row r="325">
          <cell r="AK325" t="str">
            <v>111IP</v>
          </cell>
        </row>
        <row r="326">
          <cell r="AK326" t="str">
            <v>182M</v>
          </cell>
        </row>
        <row r="327">
          <cell r="AK327" t="str">
            <v>186M</v>
          </cell>
        </row>
        <row r="328">
          <cell r="AK328" t="str">
            <v>390L</v>
          </cell>
        </row>
        <row r="329">
          <cell r="AK329" t="str">
            <v>392L</v>
          </cell>
        </row>
        <row r="330">
          <cell r="AK330" t="str">
            <v>399G</v>
          </cell>
        </row>
        <row r="331">
          <cell r="AK331" t="str">
            <v>399L</v>
          </cell>
        </row>
        <row r="332">
          <cell r="AK332" t="str">
            <v>403EP</v>
          </cell>
        </row>
        <row r="333">
          <cell r="AK333" t="str">
            <v>403GP</v>
          </cell>
        </row>
        <row r="334">
          <cell r="AK334" t="str">
            <v>403GV0</v>
          </cell>
        </row>
        <row r="335">
          <cell r="AK335" t="str">
            <v>403HP</v>
          </cell>
        </row>
        <row r="336">
          <cell r="AK336" t="str">
            <v>403MP</v>
          </cell>
        </row>
        <row r="337">
          <cell r="AK337" t="str">
            <v>403NP</v>
          </cell>
        </row>
        <row r="338">
          <cell r="AK338" t="str">
            <v>403OP</v>
          </cell>
        </row>
        <row r="339">
          <cell r="AK339" t="str">
            <v>403SP</v>
          </cell>
        </row>
        <row r="340">
          <cell r="AK340" t="str">
            <v>403TP</v>
          </cell>
        </row>
        <row r="341">
          <cell r="AK341" t="str">
            <v>404CLG</v>
          </cell>
        </row>
        <row r="342">
          <cell r="AK342" t="str">
            <v>404CLS</v>
          </cell>
        </row>
        <row r="343">
          <cell r="AK343" t="str">
            <v>404IP</v>
          </cell>
        </row>
        <row r="344">
          <cell r="AK344" t="str">
            <v>404M</v>
          </cell>
        </row>
        <row r="345">
          <cell r="AK345" t="str">
            <v>CWC</v>
          </cell>
        </row>
        <row r="346">
          <cell r="AK346" t="str">
            <v>D00</v>
          </cell>
        </row>
        <row r="347">
          <cell r="AK347" t="str">
            <v>DS0</v>
          </cell>
        </row>
        <row r="348">
          <cell r="AK348" t="str">
            <v>FITOTH</v>
          </cell>
        </row>
        <row r="349">
          <cell r="AK349" t="str">
            <v>FITPMI</v>
          </cell>
        </row>
        <row r="350">
          <cell r="AK350" t="str">
            <v>G00</v>
          </cell>
        </row>
        <row r="351">
          <cell r="AK351" t="str">
            <v>H00</v>
          </cell>
        </row>
        <row r="352">
          <cell r="AK352" t="str">
            <v>I00</v>
          </cell>
        </row>
        <row r="353">
          <cell r="AK353" t="str">
            <v>N00</v>
          </cell>
        </row>
        <row r="354">
          <cell r="AK354" t="str">
            <v>O00</v>
          </cell>
        </row>
        <row r="355">
          <cell r="AK355" t="str">
            <v>OWC131</v>
          </cell>
        </row>
        <row r="356">
          <cell r="AK356" t="str">
            <v>OWC135</v>
          </cell>
        </row>
        <row r="357">
          <cell r="AK357" t="str">
            <v>OWC143</v>
          </cell>
        </row>
        <row r="358">
          <cell r="AK358" t="str">
            <v>OWC232</v>
          </cell>
        </row>
        <row r="359">
          <cell r="AK359" t="str">
            <v>OWC25330</v>
          </cell>
        </row>
        <row r="360">
          <cell r="AK360" t="str">
            <v>DFA</v>
          </cell>
        </row>
        <row r="361">
          <cell r="AK361" t="str">
            <v>S00</v>
          </cell>
        </row>
        <row r="362">
          <cell r="AK362" t="str">
            <v>SCHMAF</v>
          </cell>
        </row>
        <row r="363">
          <cell r="AK363" t="str">
            <v>SCHMAP</v>
          </cell>
        </row>
        <row r="364">
          <cell r="AK364" t="str">
            <v>SCHMAT</v>
          </cell>
        </row>
        <row r="365">
          <cell r="AK365" t="str">
            <v>SCHMDF</v>
          </cell>
        </row>
        <row r="366">
          <cell r="AK366" t="str">
            <v>SCHMDP</v>
          </cell>
        </row>
        <row r="367">
          <cell r="AK367" t="str">
            <v>SCHMDT</v>
          </cell>
        </row>
        <row r="368">
          <cell r="AK368" t="str">
            <v>T00</v>
          </cell>
        </row>
        <row r="369">
          <cell r="AK369" t="str">
            <v>TS0</v>
          </cell>
        </row>
      </sheetData>
      <sheetData sheetId="11" refreshError="1"/>
      <sheetData sheetId="12" refreshError="1"/>
      <sheetData sheetId="13" refreshError="1"/>
      <sheetData sheetId="14" refreshError="1">
        <row r="3">
          <cell r="B3" t="str">
            <v>FACTOR</v>
          </cell>
          <cell r="E3" t="str">
            <v>TOTAL</v>
          </cell>
          <cell r="F3" t="str">
            <v>CALIFORNIA</v>
          </cell>
          <cell r="G3" t="str">
            <v>OREGON</v>
          </cell>
          <cell r="H3" t="str">
            <v>WASHINGTON</v>
          </cell>
          <cell r="I3" t="str">
            <v>MONTANA</v>
          </cell>
          <cell r="J3" t="str">
            <v>WYOMING-PPL</v>
          </cell>
          <cell r="K3" t="str">
            <v>UTAH</v>
          </cell>
          <cell r="L3" t="str">
            <v>IDAHO-UPL</v>
          </cell>
          <cell r="M3" t="str">
            <v>WY-UP&amp;L</v>
          </cell>
          <cell r="N3" t="str">
            <v>FERC</v>
          </cell>
          <cell r="O3" t="str">
            <v>INDEGO</v>
          </cell>
          <cell r="P3" t="str">
            <v>OTHER</v>
          </cell>
          <cell r="S3" t="str">
            <v>FACTOR</v>
          </cell>
          <cell r="V3" t="str">
            <v>TOTAL</v>
          </cell>
          <cell r="W3" t="str">
            <v>CALIFORNIA</v>
          </cell>
          <cell r="X3" t="str">
            <v>OREGON</v>
          </cell>
          <cell r="Y3" t="str">
            <v>WASHINGTON</v>
          </cell>
          <cell r="Z3" t="str">
            <v>MONTANA</v>
          </cell>
          <cell r="AA3" t="str">
            <v>WY-EAST</v>
          </cell>
          <cell r="AB3" t="str">
            <v>UTAH</v>
          </cell>
          <cell r="AC3" t="str">
            <v>IDAHO</v>
          </cell>
          <cell r="AD3" t="str">
            <v>WY-WEST</v>
          </cell>
          <cell r="AE3" t="str">
            <v>FERC</v>
          </cell>
          <cell r="AF3" t="str">
            <v>INDEGO</v>
          </cell>
          <cell r="AG3" t="str">
            <v>OTHER</v>
          </cell>
        </row>
        <row r="4">
          <cell r="B4" t="str">
            <v>SG</v>
          </cell>
          <cell r="E4">
            <v>1.0000000000000002</v>
          </cell>
          <cell r="F4">
            <v>2.6279504915630095E-2</v>
          </cell>
          <cell r="G4">
            <v>0.33717881920133841</v>
          </cell>
          <cell r="H4">
            <v>9.831704306078197E-2</v>
          </cell>
          <cell r="I4">
            <v>0</v>
          </cell>
          <cell r="J4">
            <v>0.11425312055562384</v>
          </cell>
          <cell r="K4">
            <v>0.36297363404100813</v>
          </cell>
          <cell r="L4">
            <v>4.397854045954528E-2</v>
          </cell>
          <cell r="M4">
            <v>1.5217866586822837E-2</v>
          </cell>
          <cell r="N4">
            <v>1.8014711792495054E-3</v>
          </cell>
          <cell r="O4">
            <v>0</v>
          </cell>
          <cell r="P4">
            <v>0</v>
          </cell>
          <cell r="S4" t="str">
            <v>SG</v>
          </cell>
          <cell r="V4">
            <v>1.0000000000000002</v>
          </cell>
          <cell r="W4">
            <v>2.6279504915630095E-2</v>
          </cell>
          <cell r="X4">
            <v>0.33717881920133841</v>
          </cell>
          <cell r="Y4">
            <v>9.831704306078197E-2</v>
          </cell>
          <cell r="Z4">
            <v>0</v>
          </cell>
          <cell r="AA4">
            <v>0.11425312055562384</v>
          </cell>
          <cell r="AB4">
            <v>0.36297363404100813</v>
          </cell>
          <cell r="AC4">
            <v>4.397854045954528E-2</v>
          </cell>
          <cell r="AD4">
            <v>1.5217866586822837E-2</v>
          </cell>
          <cell r="AE4">
            <v>1.8014711792495054E-3</v>
          </cell>
          <cell r="AF4">
            <v>0</v>
          </cell>
          <cell r="AG4">
            <v>0</v>
          </cell>
        </row>
        <row r="5">
          <cell r="B5" t="str">
            <v>SG-P</v>
          </cell>
          <cell r="E5">
            <v>1.0000000000000002</v>
          </cell>
          <cell r="F5">
            <v>2.6279504915630095E-2</v>
          </cell>
          <cell r="G5">
            <v>0.33717881920133841</v>
          </cell>
          <cell r="H5">
            <v>9.831704306078197E-2</v>
          </cell>
          <cell r="I5">
            <v>0</v>
          </cell>
          <cell r="J5">
            <v>0.11425312055562384</v>
          </cell>
          <cell r="K5">
            <v>0.36297363404100813</v>
          </cell>
          <cell r="L5">
            <v>4.397854045954528E-2</v>
          </cell>
          <cell r="M5">
            <v>1.5217866586822837E-2</v>
          </cell>
          <cell r="N5">
            <v>1.8014711792495054E-3</v>
          </cell>
          <cell r="O5">
            <v>0</v>
          </cell>
          <cell r="P5">
            <v>0</v>
          </cell>
          <cell r="S5" t="str">
            <v>SG-P</v>
          </cell>
          <cell r="V5">
            <v>1.0000000000000002</v>
          </cell>
          <cell r="W5">
            <v>2.6279504915630095E-2</v>
          </cell>
          <cell r="X5">
            <v>0.33717881920133841</v>
          </cell>
          <cell r="Y5">
            <v>9.831704306078197E-2</v>
          </cell>
          <cell r="Z5">
            <v>0</v>
          </cell>
          <cell r="AA5">
            <v>0.11425312055562384</v>
          </cell>
          <cell r="AB5">
            <v>0.36297363404100813</v>
          </cell>
          <cell r="AC5">
            <v>4.397854045954528E-2</v>
          </cell>
          <cell r="AD5">
            <v>1.5217866586822837E-2</v>
          </cell>
          <cell r="AE5">
            <v>1.8014711792495054E-3</v>
          </cell>
          <cell r="AF5">
            <v>0</v>
          </cell>
          <cell r="AG5">
            <v>0</v>
          </cell>
        </row>
        <row r="6">
          <cell r="B6" t="str">
            <v>SG-U</v>
          </cell>
          <cell r="E6">
            <v>1.0000000000000002</v>
          </cell>
          <cell r="F6">
            <v>2.6279504915630095E-2</v>
          </cell>
          <cell r="G6">
            <v>0.33717881920133841</v>
          </cell>
          <cell r="H6">
            <v>9.831704306078197E-2</v>
          </cell>
          <cell r="I6">
            <v>0</v>
          </cell>
          <cell r="J6">
            <v>0.11425312055562384</v>
          </cell>
          <cell r="K6">
            <v>0.36297363404100813</v>
          </cell>
          <cell r="L6">
            <v>4.397854045954528E-2</v>
          </cell>
          <cell r="M6">
            <v>1.5217866586822837E-2</v>
          </cell>
          <cell r="N6">
            <v>1.8014711792495054E-3</v>
          </cell>
          <cell r="O6">
            <v>0</v>
          </cell>
          <cell r="P6">
            <v>0</v>
          </cell>
          <cell r="S6" t="str">
            <v>SG-U</v>
          </cell>
          <cell r="V6">
            <v>1.0000000000000002</v>
          </cell>
          <cell r="W6">
            <v>2.6279504915630095E-2</v>
          </cell>
          <cell r="X6">
            <v>0.33717881920133841</v>
          </cell>
          <cell r="Y6">
            <v>9.831704306078197E-2</v>
          </cell>
          <cell r="Z6">
            <v>0</v>
          </cell>
          <cell r="AA6">
            <v>0.11425312055562384</v>
          </cell>
          <cell r="AB6">
            <v>0.36297363404100813</v>
          </cell>
          <cell r="AC6">
            <v>4.397854045954528E-2</v>
          </cell>
          <cell r="AD6">
            <v>1.5217866586822837E-2</v>
          </cell>
          <cell r="AE6">
            <v>1.8014711792495054E-3</v>
          </cell>
          <cell r="AF6">
            <v>0</v>
          </cell>
          <cell r="AG6">
            <v>0</v>
          </cell>
        </row>
        <row r="7">
          <cell r="B7" t="str">
            <v>DGP</v>
          </cell>
          <cell r="E7">
            <v>0.99999999999999989</v>
          </cell>
          <cell r="F7">
            <v>4.5621884117290498E-2</v>
          </cell>
          <cell r="G7">
            <v>0.58535094423560519</v>
          </cell>
          <cell r="H7">
            <v>0.17068086935708962</v>
          </cell>
          <cell r="I7">
            <v>0</v>
          </cell>
          <cell r="J7">
            <v>0.1983463022900146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S7" t="str">
            <v>DGP</v>
          </cell>
          <cell r="V7">
            <v>0.99999999999999989</v>
          </cell>
          <cell r="W7">
            <v>4.5621884117290498E-2</v>
          </cell>
          <cell r="X7">
            <v>0.58535094423560519</v>
          </cell>
          <cell r="Y7">
            <v>0.17068086935708962</v>
          </cell>
          <cell r="Z7">
            <v>0</v>
          </cell>
          <cell r="AA7">
            <v>0.1983463022900146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</row>
        <row r="8">
          <cell r="B8" t="str">
            <v>DGU</v>
          </cell>
          <cell r="E8">
            <v>1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0.85612741313794338</v>
          </cell>
          <cell r="L8">
            <v>0.1037299421945317</v>
          </cell>
          <cell r="M8">
            <v>3.5893606401678886E-2</v>
          </cell>
          <cell r="N8">
            <v>4.2490382658460371E-3</v>
          </cell>
          <cell r="O8">
            <v>0</v>
          </cell>
          <cell r="P8">
            <v>0</v>
          </cell>
          <cell r="S8" t="str">
            <v>DGU</v>
          </cell>
          <cell r="V8">
            <v>1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0.85612741313794338</v>
          </cell>
          <cell r="AC8">
            <v>0.1037299421945317</v>
          </cell>
          <cell r="AD8">
            <v>3.5893606401678886E-2</v>
          </cell>
          <cell r="AE8">
            <v>4.2490382658460371E-3</v>
          </cell>
          <cell r="AF8">
            <v>0</v>
          </cell>
          <cell r="AG8">
            <v>0</v>
          </cell>
        </row>
        <row r="9">
          <cell r="B9" t="str">
            <v>SC</v>
          </cell>
          <cell r="E9">
            <v>1.0000000000000002</v>
          </cell>
          <cell r="F9">
            <v>2.6458852698436015E-2</v>
          </cell>
          <cell r="G9">
            <v>0.34084396748895357</v>
          </cell>
          <cell r="H9">
            <v>0.10022462750815073</v>
          </cell>
          <cell r="I9">
            <v>0</v>
          </cell>
          <cell r="J9">
            <v>0.10948929900422784</v>
          </cell>
          <cell r="K9">
            <v>0.36300065940901288</v>
          </cell>
          <cell r="L9">
            <v>4.3621480640108942E-2</v>
          </cell>
          <cell r="M9">
            <v>1.4533382892231937E-2</v>
          </cell>
          <cell r="N9">
            <v>1.8277303588782544E-3</v>
          </cell>
          <cell r="O9">
            <v>0</v>
          </cell>
          <cell r="P9">
            <v>0</v>
          </cell>
          <cell r="S9" t="str">
            <v>SC</v>
          </cell>
          <cell r="V9">
            <v>1.0000000000000002</v>
          </cell>
          <cell r="W9">
            <v>2.6458852698436015E-2</v>
          </cell>
          <cell r="X9">
            <v>0.34084396748895357</v>
          </cell>
          <cell r="Y9">
            <v>0.10022462750815073</v>
          </cell>
          <cell r="Z9">
            <v>0</v>
          </cell>
          <cell r="AA9">
            <v>0.10948929900422784</v>
          </cell>
          <cell r="AB9">
            <v>0.36300065940901288</v>
          </cell>
          <cell r="AC9">
            <v>4.3621480640108942E-2</v>
          </cell>
          <cell r="AD9">
            <v>1.4533382892231937E-2</v>
          </cell>
          <cell r="AE9">
            <v>1.8277303588782544E-3</v>
          </cell>
          <cell r="AF9">
            <v>0</v>
          </cell>
          <cell r="AG9">
            <v>0</v>
          </cell>
        </row>
        <row r="10">
          <cell r="B10" t="str">
            <v>SE</v>
          </cell>
          <cell r="E10">
            <v>1</v>
          </cell>
          <cell r="F10">
            <v>2.5741461567212319E-2</v>
          </cell>
          <cell r="G10">
            <v>0.32618337433849304</v>
          </cell>
          <cell r="H10">
            <v>9.2594289718675726E-2</v>
          </cell>
          <cell r="I10">
            <v>0</v>
          </cell>
          <cell r="J10">
            <v>0.12854458520981182</v>
          </cell>
          <cell r="K10">
            <v>0.36289255793699388</v>
          </cell>
          <cell r="L10">
            <v>4.5049719917854315E-2</v>
          </cell>
          <cell r="M10">
            <v>1.7271317670595539E-2</v>
          </cell>
          <cell r="N10">
            <v>1.7226936403632589E-3</v>
          </cell>
          <cell r="O10">
            <v>0</v>
          </cell>
          <cell r="P10">
            <v>0</v>
          </cell>
          <cell r="S10" t="str">
            <v>SE</v>
          </cell>
          <cell r="V10">
            <v>1</v>
          </cell>
          <cell r="W10">
            <v>2.5741461567212319E-2</v>
          </cell>
          <cell r="X10">
            <v>0.32618337433849304</v>
          </cell>
          <cell r="Y10">
            <v>9.2594289718675726E-2</v>
          </cell>
          <cell r="Z10">
            <v>0</v>
          </cell>
          <cell r="AA10">
            <v>0.12854458520981182</v>
          </cell>
          <cell r="AB10">
            <v>0.36289255793699388</v>
          </cell>
          <cell r="AC10">
            <v>4.5049719917854315E-2</v>
          </cell>
          <cell r="AD10">
            <v>1.7271317670595539E-2</v>
          </cell>
          <cell r="AE10">
            <v>1.7226936403632589E-3</v>
          </cell>
          <cell r="AF10">
            <v>0</v>
          </cell>
          <cell r="AG10">
            <v>0</v>
          </cell>
        </row>
        <row r="11">
          <cell r="B11" t="str">
            <v>SE-P</v>
          </cell>
          <cell r="E11">
            <v>1</v>
          </cell>
          <cell r="F11">
            <v>2.5741461567212319E-2</v>
          </cell>
          <cell r="G11">
            <v>0.32618337433849304</v>
          </cell>
          <cell r="H11">
            <v>9.2594289718675726E-2</v>
          </cell>
          <cell r="I11">
            <v>0</v>
          </cell>
          <cell r="J11">
            <v>0.12854458520981182</v>
          </cell>
          <cell r="K11">
            <v>0.36289255793699388</v>
          </cell>
          <cell r="L11">
            <v>4.5049719917854315E-2</v>
          </cell>
          <cell r="M11">
            <v>1.7271317670595539E-2</v>
          </cell>
          <cell r="N11">
            <v>1.7226936403632589E-3</v>
          </cell>
          <cell r="O11">
            <v>0</v>
          </cell>
          <cell r="P11">
            <v>0</v>
          </cell>
          <cell r="S11" t="str">
            <v>SE-P</v>
          </cell>
          <cell r="V11">
            <v>1</v>
          </cell>
          <cell r="W11">
            <v>2.5741461567212319E-2</v>
          </cell>
          <cell r="X11">
            <v>0.32618337433849304</v>
          </cell>
          <cell r="Y11">
            <v>9.2594289718675726E-2</v>
          </cell>
          <cell r="Z11">
            <v>0</v>
          </cell>
          <cell r="AA11">
            <v>0.12854458520981182</v>
          </cell>
          <cell r="AB11">
            <v>0.36289255793699388</v>
          </cell>
          <cell r="AC11">
            <v>4.5049719917854315E-2</v>
          </cell>
          <cell r="AD11">
            <v>1.7271317670595539E-2</v>
          </cell>
          <cell r="AE11">
            <v>1.7226936403632589E-3</v>
          </cell>
          <cell r="AF11">
            <v>0</v>
          </cell>
          <cell r="AG11">
            <v>0</v>
          </cell>
        </row>
        <row r="12">
          <cell r="B12" t="str">
            <v>SE-U</v>
          </cell>
          <cell r="E12">
            <v>1</v>
          </cell>
          <cell r="F12">
            <v>2.5741461567212319E-2</v>
          </cell>
          <cell r="G12">
            <v>0.32618337433849304</v>
          </cell>
          <cell r="H12">
            <v>9.2594289718675726E-2</v>
          </cell>
          <cell r="I12">
            <v>0</v>
          </cell>
          <cell r="J12">
            <v>0.12854458520981182</v>
          </cell>
          <cell r="K12">
            <v>0.36289255793699388</v>
          </cell>
          <cell r="L12">
            <v>4.5049719917854315E-2</v>
          </cell>
          <cell r="M12">
            <v>1.7271317670595539E-2</v>
          </cell>
          <cell r="N12">
            <v>1.7226936403632589E-3</v>
          </cell>
          <cell r="O12">
            <v>0</v>
          </cell>
          <cell r="P12">
            <v>0</v>
          </cell>
          <cell r="S12" t="str">
            <v>SE-U</v>
          </cell>
          <cell r="V12">
            <v>1</v>
          </cell>
          <cell r="W12">
            <v>2.5741461567212319E-2</v>
          </cell>
          <cell r="X12">
            <v>0.32618337433849304</v>
          </cell>
          <cell r="Y12">
            <v>9.2594289718675726E-2</v>
          </cell>
          <cell r="Z12">
            <v>0</v>
          </cell>
          <cell r="AA12">
            <v>0.12854458520981182</v>
          </cell>
          <cell r="AB12">
            <v>0.36289255793699388</v>
          </cell>
          <cell r="AC12">
            <v>4.5049719917854315E-2</v>
          </cell>
          <cell r="AD12">
            <v>1.7271317670595539E-2</v>
          </cell>
          <cell r="AE12">
            <v>1.7226936403632589E-3</v>
          </cell>
          <cell r="AF12">
            <v>0</v>
          </cell>
          <cell r="AG12">
            <v>0</v>
          </cell>
        </row>
        <row r="13">
          <cell r="B13" t="str">
            <v>DEP</v>
          </cell>
          <cell r="E13">
            <v>1</v>
          </cell>
          <cell r="F13">
            <v>4.4919022231823383E-2</v>
          </cell>
          <cell r="G13">
            <v>0.56919216514979987</v>
          </cell>
          <cell r="H13">
            <v>0.16157765352806724</v>
          </cell>
          <cell r="I13">
            <v>0</v>
          </cell>
          <cell r="J13">
            <v>0.2243111590903096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S13" t="str">
            <v>DEP</v>
          </cell>
          <cell r="V13">
            <v>1</v>
          </cell>
          <cell r="W13">
            <v>4.4919022231823383E-2</v>
          </cell>
          <cell r="X13">
            <v>0.56919216514979987</v>
          </cell>
          <cell r="Y13">
            <v>0.16157765352806724</v>
          </cell>
          <cell r="Z13">
            <v>0</v>
          </cell>
          <cell r="AA13">
            <v>0.2243111590903096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</row>
        <row r="14">
          <cell r="B14" t="str">
            <v>DEU</v>
          </cell>
          <cell r="E14">
            <v>1.0000000000000002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0.84999229895882489</v>
          </cell>
          <cell r="L14">
            <v>0.1055186009272653</v>
          </cell>
          <cell r="M14">
            <v>4.0454086731165573E-2</v>
          </cell>
          <cell r="N14">
            <v>4.0350133827443879E-3</v>
          </cell>
          <cell r="O14">
            <v>0</v>
          </cell>
          <cell r="P14">
            <v>0</v>
          </cell>
          <cell r="S14" t="str">
            <v>DEU</v>
          </cell>
          <cell r="V14">
            <v>1.0000000000000002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0.84999229895882489</v>
          </cell>
          <cell r="AC14">
            <v>0.1055186009272653</v>
          </cell>
          <cell r="AD14">
            <v>4.0454086731165573E-2</v>
          </cell>
          <cell r="AE14">
            <v>4.0350133827443879E-3</v>
          </cell>
          <cell r="AF14">
            <v>0</v>
          </cell>
          <cell r="AG14">
            <v>0</v>
          </cell>
        </row>
        <row r="15">
          <cell r="B15" t="str">
            <v>SO</v>
          </cell>
          <cell r="E15">
            <v>0.99999999999999978</v>
          </cell>
          <cell r="F15">
            <v>3.2102337564687888E-2</v>
          </cell>
          <cell r="G15">
            <v>0.33921544289213695</v>
          </cell>
          <cell r="H15">
            <v>9.2156599007644072E-2</v>
          </cell>
          <cell r="I15">
            <v>0</v>
          </cell>
          <cell r="J15">
            <v>0.10757638563924968</v>
          </cell>
          <cell r="K15">
            <v>0.36423715480111202</v>
          </cell>
          <cell r="L15">
            <v>4.715276129472027E-2</v>
          </cell>
          <cell r="M15">
            <v>1.6367831918363163E-2</v>
          </cell>
          <cell r="N15">
            <v>1.1914868820859415E-3</v>
          </cell>
          <cell r="O15">
            <v>0</v>
          </cell>
          <cell r="P15">
            <v>0</v>
          </cell>
          <cell r="S15" t="str">
            <v>SO</v>
          </cell>
          <cell r="V15">
            <v>0.99999999999999933</v>
          </cell>
          <cell r="W15">
            <v>3.1978181705860906E-2</v>
          </cell>
          <cell r="X15">
            <v>0.33880145084537494</v>
          </cell>
          <cell r="Y15">
            <v>9.2159195300805977E-2</v>
          </cell>
          <cell r="Z15">
            <v>0</v>
          </cell>
          <cell r="AA15">
            <v>0.10727618530611092</v>
          </cell>
          <cell r="AB15">
            <v>0.36519157679847458</v>
          </cell>
          <cell r="AC15">
            <v>4.7107228268776162E-2</v>
          </cell>
          <cell r="AD15">
            <v>1.6297047462861421E-2</v>
          </cell>
          <cell r="AE15">
            <v>1.1891343117345354E-3</v>
          </cell>
          <cell r="AF15">
            <v>0</v>
          </cell>
          <cell r="AG15">
            <v>0</v>
          </cell>
        </row>
        <row r="16">
          <cell r="B16" t="str">
            <v>SO-P</v>
          </cell>
          <cell r="E16">
            <v>0.99999999999999978</v>
          </cell>
          <cell r="F16">
            <v>3.2102337564687888E-2</v>
          </cell>
          <cell r="G16">
            <v>0.33921544289213695</v>
          </cell>
          <cell r="H16">
            <v>9.2156599007644072E-2</v>
          </cell>
          <cell r="I16">
            <v>0</v>
          </cell>
          <cell r="J16">
            <v>0.10757638563924968</v>
          </cell>
          <cell r="K16">
            <v>0.36423715480111202</v>
          </cell>
          <cell r="L16">
            <v>4.715276129472027E-2</v>
          </cell>
          <cell r="M16">
            <v>1.6367831918363163E-2</v>
          </cell>
          <cell r="N16">
            <v>1.1914868820859415E-3</v>
          </cell>
          <cell r="O16">
            <v>0</v>
          </cell>
          <cell r="P16">
            <v>0</v>
          </cell>
          <cell r="S16" t="str">
            <v>SO-P</v>
          </cell>
          <cell r="V16">
            <v>0.99999999999999933</v>
          </cell>
          <cell r="W16">
            <v>3.1978181705860906E-2</v>
          </cell>
          <cell r="X16">
            <v>0.33880145084537494</v>
          </cell>
          <cell r="Y16">
            <v>9.2159195300805977E-2</v>
          </cell>
          <cell r="Z16">
            <v>0</v>
          </cell>
          <cell r="AA16">
            <v>0.10727618530611092</v>
          </cell>
          <cell r="AB16">
            <v>0.36519157679847458</v>
          </cell>
          <cell r="AC16">
            <v>4.7107228268776162E-2</v>
          </cell>
          <cell r="AD16">
            <v>1.6297047462861421E-2</v>
          </cell>
          <cell r="AE16">
            <v>1.1891343117345354E-3</v>
          </cell>
          <cell r="AF16">
            <v>0</v>
          </cell>
          <cell r="AG16">
            <v>0</v>
          </cell>
        </row>
        <row r="17">
          <cell r="B17" t="str">
            <v>SO-U</v>
          </cell>
          <cell r="E17">
            <v>0.99999999999999978</v>
          </cell>
          <cell r="F17">
            <v>3.2102337564687888E-2</v>
          </cell>
          <cell r="G17">
            <v>0.33921544289213695</v>
          </cell>
          <cell r="H17">
            <v>9.2156599007644072E-2</v>
          </cell>
          <cell r="I17">
            <v>0</v>
          </cell>
          <cell r="J17">
            <v>0.10757638563924968</v>
          </cell>
          <cell r="K17">
            <v>0.36423715480111202</v>
          </cell>
          <cell r="L17">
            <v>4.715276129472027E-2</v>
          </cell>
          <cell r="M17">
            <v>1.6367831918363163E-2</v>
          </cell>
          <cell r="N17">
            <v>1.1914868820859415E-3</v>
          </cell>
          <cell r="O17">
            <v>0</v>
          </cell>
          <cell r="P17">
            <v>0</v>
          </cell>
          <cell r="S17" t="str">
            <v>SO-U</v>
          </cell>
          <cell r="V17">
            <v>0.99999999999999933</v>
          </cell>
          <cell r="W17">
            <v>3.1978181705860906E-2</v>
          </cell>
          <cell r="X17">
            <v>0.33880145084537494</v>
          </cell>
          <cell r="Y17">
            <v>9.2159195300805977E-2</v>
          </cell>
          <cell r="Z17">
            <v>0</v>
          </cell>
          <cell r="AA17">
            <v>0.10727618530611092</v>
          </cell>
          <cell r="AB17">
            <v>0.36519157679847458</v>
          </cell>
          <cell r="AC17">
            <v>4.7107228268776162E-2</v>
          </cell>
          <cell r="AD17">
            <v>1.6297047462861421E-2</v>
          </cell>
          <cell r="AE17">
            <v>1.1891343117345354E-3</v>
          </cell>
          <cell r="AF17">
            <v>0</v>
          </cell>
          <cell r="AG17">
            <v>0</v>
          </cell>
        </row>
        <row r="18">
          <cell r="B18" t="str">
            <v>DOP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S18" t="str">
            <v>DOP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</row>
        <row r="19">
          <cell r="B19" t="str">
            <v>DOU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S19" t="str">
            <v>DOU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</row>
        <row r="20">
          <cell r="B20" t="str">
            <v>GPS</v>
          </cell>
          <cell r="E20">
            <v>0.99999999999999989</v>
          </cell>
          <cell r="F20">
            <v>3.2102337564687902E-2</v>
          </cell>
          <cell r="G20">
            <v>0.33921544289213701</v>
          </cell>
          <cell r="H20">
            <v>9.2156599007644044E-2</v>
          </cell>
          <cell r="I20">
            <v>0</v>
          </cell>
          <cell r="J20">
            <v>0.10757638563924972</v>
          </cell>
          <cell r="K20">
            <v>0.36423715480111191</v>
          </cell>
          <cell r="L20">
            <v>4.715276129472025E-2</v>
          </cell>
          <cell r="M20">
            <v>1.6367831918363173E-2</v>
          </cell>
          <cell r="N20">
            <v>1.1914868820859415E-3</v>
          </cell>
          <cell r="O20">
            <v>0</v>
          </cell>
          <cell r="P20">
            <v>0</v>
          </cell>
          <cell r="S20" t="str">
            <v>GPS</v>
          </cell>
          <cell r="V20">
            <v>0.99999999999999978</v>
          </cell>
          <cell r="W20">
            <v>3.197818170586092E-2</v>
          </cell>
          <cell r="X20">
            <v>0.33880145084537522</v>
          </cell>
          <cell r="Y20">
            <v>9.2159195300806018E-2</v>
          </cell>
          <cell r="Z20">
            <v>0</v>
          </cell>
          <cell r="AA20">
            <v>0.10727618530611097</v>
          </cell>
          <cell r="AB20">
            <v>0.36519157679847458</v>
          </cell>
          <cell r="AC20">
            <v>4.7107228268776155E-2</v>
          </cell>
          <cell r="AD20">
            <v>1.6297047462861428E-2</v>
          </cell>
          <cell r="AE20">
            <v>1.1891343117345356E-3</v>
          </cell>
          <cell r="AF20">
            <v>0</v>
          </cell>
          <cell r="AG20">
            <v>0</v>
          </cell>
        </row>
        <row r="21">
          <cell r="B21" t="str">
            <v>SGPP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S21" t="str">
            <v>SGPP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</row>
        <row r="22">
          <cell r="B22" t="str">
            <v>SGPU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S22" t="str">
            <v>SGPU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</row>
        <row r="23">
          <cell r="B23" t="str">
            <v>SNP</v>
          </cell>
          <cell r="E23">
            <v>0.99999999999999989</v>
          </cell>
          <cell r="F23">
            <v>3.2410743726264526E-2</v>
          </cell>
          <cell r="G23">
            <v>0.3427830340432822</v>
          </cell>
          <cell r="H23">
            <v>9.1561964298496487E-2</v>
          </cell>
          <cell r="I23">
            <v>0</v>
          </cell>
          <cell r="J23">
            <v>0.10642356485607479</v>
          </cell>
          <cell r="K23">
            <v>0.36411193830296973</v>
          </cell>
          <cell r="L23">
            <v>4.5411218908673751E-2</v>
          </cell>
          <cell r="M23">
            <v>1.6159847846376172E-2</v>
          </cell>
          <cell r="N23">
            <v>1.1376880178622559E-3</v>
          </cell>
          <cell r="O23">
            <v>0</v>
          </cell>
          <cell r="P23">
            <v>0</v>
          </cell>
          <cell r="S23" t="str">
            <v>SNP</v>
          </cell>
          <cell r="V23">
            <v>0.99999999999999967</v>
          </cell>
          <cell r="W23">
            <v>3.2435134430631153E-2</v>
          </cell>
          <cell r="X23">
            <v>0.34168201235388218</v>
          </cell>
          <cell r="Y23">
            <v>9.1626217606543395E-2</v>
          </cell>
          <cell r="Z23">
            <v>0</v>
          </cell>
          <cell r="AA23">
            <v>0.10593990785605548</v>
          </cell>
          <cell r="AB23">
            <v>0.36557837643784602</v>
          </cell>
          <cell r="AC23">
            <v>4.5582987825759945E-2</v>
          </cell>
          <cell r="AD23">
            <v>1.6020250000984775E-2</v>
          </cell>
          <cell r="AE23">
            <v>1.1351134882966651E-3</v>
          </cell>
          <cell r="AF23">
            <v>0</v>
          </cell>
          <cell r="AG23">
            <v>0</v>
          </cell>
        </row>
        <row r="24">
          <cell r="B24" t="str">
            <v>DNPP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S24" t="str">
            <v>DNPP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</row>
        <row r="25">
          <cell r="B25" t="str">
            <v>DNPU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S25" t="str">
            <v>DNPU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</row>
        <row r="26">
          <cell r="B26" t="str">
            <v>DNPPOP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S26" t="str">
            <v>DNPPOP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</row>
        <row r="27">
          <cell r="B27" t="str">
            <v>DNPPOU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S27" t="str">
            <v>DNPPOU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</row>
        <row r="28">
          <cell r="B28" t="str">
            <v>DNPPNP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S28" t="str">
            <v>DNPPNP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</row>
        <row r="29">
          <cell r="B29" t="str">
            <v>DNPPNU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S29" t="str">
            <v>DNPPNU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</row>
        <row r="30">
          <cell r="B30" t="str">
            <v>DNPPP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S30" t="str">
            <v>DNPPP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</row>
        <row r="31">
          <cell r="B31" t="str">
            <v>DNPPU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S31" t="str">
            <v>DNPPU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</row>
        <row r="32">
          <cell r="B32" t="str">
            <v>DNPDP</v>
          </cell>
          <cell r="E32">
            <v>1</v>
          </cell>
          <cell r="F32">
            <v>8.0586359146230149E-2</v>
          </cell>
          <cell r="G32">
            <v>0.6251582423419374</v>
          </cell>
          <cell r="H32">
            <v>0.13657585566614461</v>
          </cell>
          <cell r="I32">
            <v>0</v>
          </cell>
          <cell r="J32">
            <v>0.15767954284568783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S32" t="str">
            <v>DNPDP</v>
          </cell>
          <cell r="V32">
            <v>1</v>
          </cell>
          <cell r="W32">
            <v>8.1163698981483248E-2</v>
          </cell>
          <cell r="X32">
            <v>0.62287773141949665</v>
          </cell>
          <cell r="Y32">
            <v>0.13863660257235766</v>
          </cell>
          <cell r="Z32">
            <v>0</v>
          </cell>
          <cell r="AA32">
            <v>0.1573219670266624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</row>
        <row r="33">
          <cell r="B33" t="str">
            <v>DNPDU</v>
          </cell>
          <cell r="E33">
            <v>1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0.85652069150857679</v>
          </cell>
          <cell r="L33">
            <v>0.10580750443423052</v>
          </cell>
          <cell r="M33">
            <v>3.7671804057192712E-2</v>
          </cell>
          <cell r="N33">
            <v>0</v>
          </cell>
          <cell r="O33">
            <v>0</v>
          </cell>
          <cell r="P33">
            <v>0</v>
          </cell>
          <cell r="S33" t="str">
            <v>DNPDU</v>
          </cell>
          <cell r="V33">
            <v>1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0.85842105655564793</v>
          </cell>
          <cell r="AC33">
            <v>0.10547465291224374</v>
          </cell>
          <cell r="AD33">
            <v>3.610429053210832E-2</v>
          </cell>
          <cell r="AE33">
            <v>0</v>
          </cell>
          <cell r="AF33">
            <v>0</v>
          </cell>
          <cell r="AG33">
            <v>0</v>
          </cell>
        </row>
        <row r="34">
          <cell r="B34" t="str">
            <v>SNPD</v>
          </cell>
          <cell r="E34">
            <v>1</v>
          </cell>
          <cell r="F34">
            <v>4.5970243589734401E-2</v>
          </cell>
          <cell r="G34">
            <v>0.35661961884194981</v>
          </cell>
          <cell r="H34">
            <v>7.7909281669573741E-2</v>
          </cell>
          <cell r="I34">
            <v>0</v>
          </cell>
          <cell r="J34">
            <v>8.9947815865227876E-2</v>
          </cell>
          <cell r="K34">
            <v>0.36792106688911685</v>
          </cell>
          <cell r="L34">
            <v>4.544993518808324E-2</v>
          </cell>
          <cell r="M34">
            <v>1.6182037956314E-2</v>
          </cell>
          <cell r="N34">
            <v>0</v>
          </cell>
          <cell r="O34">
            <v>0</v>
          </cell>
          <cell r="P34">
            <v>0</v>
          </cell>
          <cell r="S34" t="str">
            <v>SNPD</v>
          </cell>
          <cell r="V34">
            <v>1</v>
          </cell>
          <cell r="W34">
            <v>4.5918396361709315E-2</v>
          </cell>
          <cell r="X34">
            <v>0.35239333489135266</v>
          </cell>
          <cell r="Y34">
            <v>7.8433715405339346E-2</v>
          </cell>
          <cell r="Z34">
            <v>0</v>
          </cell>
          <cell r="AA34">
            <v>8.9004968095184156E-2</v>
          </cell>
          <cell r="AB34">
            <v>0.37276898777607909</v>
          </cell>
          <cell r="AC34">
            <v>4.5802324281151378E-2</v>
          </cell>
          <cell r="AD34">
            <v>1.5678273189184088E-2</v>
          </cell>
          <cell r="AE34">
            <v>0</v>
          </cell>
          <cell r="AF34">
            <v>0</v>
          </cell>
          <cell r="AG34">
            <v>0</v>
          </cell>
        </row>
        <row r="35">
          <cell r="B35" t="str">
            <v>DNPGP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S35" t="str">
            <v>DNPGP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</row>
        <row r="36">
          <cell r="B36" t="str">
            <v>DNPGU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S36" t="str">
            <v>DNPGU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</row>
        <row r="37">
          <cell r="B37" t="str">
            <v>DNPGMP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S37" t="str">
            <v>DNPGMP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</row>
        <row r="38">
          <cell r="B38" t="str">
            <v>DNPGMU</v>
          </cell>
          <cell r="E38">
            <v>1</v>
          </cell>
          <cell r="F38">
            <v>2.5741461567212319E-2</v>
          </cell>
          <cell r="G38">
            <v>0.32618337433849304</v>
          </cell>
          <cell r="H38">
            <v>9.2594289718675754E-2</v>
          </cell>
          <cell r="I38">
            <v>0</v>
          </cell>
          <cell r="J38">
            <v>0.12854458520981182</v>
          </cell>
          <cell r="K38">
            <v>0.36289255793699388</v>
          </cell>
          <cell r="L38">
            <v>4.5049719917854315E-2</v>
          </cell>
          <cell r="M38">
            <v>1.7271317670595542E-2</v>
          </cell>
          <cell r="N38">
            <v>1.7226936403632589E-3</v>
          </cell>
          <cell r="O38">
            <v>0</v>
          </cell>
          <cell r="P38">
            <v>0</v>
          </cell>
          <cell r="S38" t="str">
            <v>DNPGMU</v>
          </cell>
          <cell r="V38">
            <v>0.99999999999999978</v>
          </cell>
          <cell r="W38">
            <v>2.5741461567212326E-2</v>
          </cell>
          <cell r="X38">
            <v>0.32618337433849304</v>
          </cell>
          <cell r="Y38">
            <v>9.2594289718675754E-2</v>
          </cell>
          <cell r="Z38">
            <v>0</v>
          </cell>
          <cell r="AA38">
            <v>0.12854458520981182</v>
          </cell>
          <cell r="AB38">
            <v>0.36289255793699376</v>
          </cell>
          <cell r="AC38">
            <v>4.5049719917854308E-2</v>
          </cell>
          <cell r="AD38">
            <v>1.7271317670595539E-2</v>
          </cell>
          <cell r="AE38">
            <v>1.7226936403632593E-3</v>
          </cell>
          <cell r="AF38">
            <v>0</v>
          </cell>
          <cell r="AG38">
            <v>0</v>
          </cell>
        </row>
        <row r="39">
          <cell r="B39" t="str">
            <v>DNPIP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S39" t="str">
            <v>DNPIP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</row>
        <row r="40">
          <cell r="B40" t="str">
            <v>DNPIU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S40" t="str">
            <v>DNPIU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</row>
        <row r="41">
          <cell r="B41" t="str">
            <v>DNPPSP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S41" t="str">
            <v>DNPPSP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</row>
        <row r="42">
          <cell r="B42" t="str">
            <v>DNPPSU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S42" t="str">
            <v>DNPPSU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</row>
        <row r="43">
          <cell r="B43" t="str">
            <v>DNPPHP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S43" t="str">
            <v>DNPPHP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</row>
        <row r="44">
          <cell r="B44" t="str">
            <v>DNPPHU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S44" t="str">
            <v>DNPPHU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</row>
        <row r="45">
          <cell r="B45" t="str">
            <v>DNPTP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S45" t="str">
            <v>DNPTP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</row>
        <row r="46">
          <cell r="B46" t="str">
            <v>DNPTU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S46" t="str">
            <v>DNPTU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</row>
        <row r="47">
          <cell r="B47" t="str">
            <v>CN</v>
          </cell>
          <cell r="E47">
            <v>0.99999999999999989</v>
          </cell>
          <cell r="F47">
            <v>2.8617759392218493E-2</v>
          </cell>
          <cell r="G47">
            <v>0.33548393774517754</v>
          </cell>
          <cell r="H47">
            <v>8.0736679765802635E-2</v>
          </cell>
          <cell r="I47">
            <v>0</v>
          </cell>
          <cell r="J47">
            <v>7.3396103380819144E-2</v>
          </cell>
          <cell r="K47">
            <v>0.43538836810527148</v>
          </cell>
          <cell r="L47">
            <v>3.7486759982197138E-2</v>
          </cell>
          <cell r="M47">
            <v>8.8903916285135651E-3</v>
          </cell>
          <cell r="N47">
            <v>0</v>
          </cell>
          <cell r="O47">
            <v>0</v>
          </cell>
          <cell r="P47">
            <v>0</v>
          </cell>
          <cell r="S47" t="str">
            <v>CN</v>
          </cell>
          <cell r="V47">
            <v>0.99999999999999989</v>
          </cell>
          <cell r="W47">
            <v>2.8617759392218493E-2</v>
          </cell>
          <cell r="X47">
            <v>0.33548393774517754</v>
          </cell>
          <cell r="Y47">
            <v>8.0736679765802635E-2</v>
          </cell>
          <cell r="Z47">
            <v>0</v>
          </cell>
          <cell r="AA47">
            <v>7.3396103380819144E-2</v>
          </cell>
          <cell r="AB47">
            <v>0.43538836810527148</v>
          </cell>
          <cell r="AC47">
            <v>3.7486759982197138E-2</v>
          </cell>
          <cell r="AD47">
            <v>8.8903916285135651E-3</v>
          </cell>
          <cell r="AE47">
            <v>0</v>
          </cell>
          <cell r="AF47">
            <v>0</v>
          </cell>
          <cell r="AG47">
            <v>0</v>
          </cell>
        </row>
        <row r="48">
          <cell r="B48" t="str">
            <v>CNP</v>
          </cell>
          <cell r="E48">
            <v>1</v>
          </cell>
          <cell r="F48">
            <v>0</v>
          </cell>
          <cell r="G48">
            <v>0.68519706012923598</v>
          </cell>
          <cell r="H48">
            <v>0.1648977175835559</v>
          </cell>
          <cell r="I48">
            <v>0</v>
          </cell>
          <cell r="J48">
            <v>0.14990522228720818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S48" t="str">
            <v>CNP</v>
          </cell>
          <cell r="V48">
            <v>1</v>
          </cell>
          <cell r="W48">
            <v>5.5221642868175352E-2</v>
          </cell>
          <cell r="X48">
            <v>0.64735935278045564</v>
          </cell>
          <cell r="Y48">
            <v>0.15579179471337953</v>
          </cell>
          <cell r="Z48">
            <v>0</v>
          </cell>
          <cell r="AA48">
            <v>0.14162720963798953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</row>
        <row r="49">
          <cell r="B49" t="str">
            <v>CNU</v>
          </cell>
          <cell r="E49">
            <v>1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0.90373501275464529</v>
          </cell>
          <cell r="L49">
            <v>7.7811214061763709E-2</v>
          </cell>
          <cell r="M49">
            <v>1.8453773183590979E-2</v>
          </cell>
          <cell r="N49">
            <v>0</v>
          </cell>
          <cell r="O49">
            <v>0</v>
          </cell>
          <cell r="P49">
            <v>0</v>
          </cell>
          <cell r="S49" t="str">
            <v>CNU</v>
          </cell>
          <cell r="V49">
            <v>1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0.90373501275464529</v>
          </cell>
          <cell r="AC49">
            <v>7.7811214061763709E-2</v>
          </cell>
          <cell r="AD49">
            <v>1.8453773183590979E-2</v>
          </cell>
          <cell r="AE49">
            <v>0</v>
          </cell>
          <cell r="AF49">
            <v>0</v>
          </cell>
          <cell r="AG49">
            <v>0</v>
          </cell>
        </row>
        <row r="50">
          <cell r="B50" t="str">
            <v>WBTAX</v>
          </cell>
          <cell r="E50">
            <v>1</v>
          </cell>
          <cell r="F50">
            <v>0</v>
          </cell>
          <cell r="G50">
            <v>0</v>
          </cell>
          <cell r="H50">
            <v>1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S50" t="str">
            <v>WBTAX</v>
          </cell>
          <cell r="V50">
            <v>1</v>
          </cell>
          <cell r="W50">
            <v>0</v>
          </cell>
          <cell r="X50">
            <v>0</v>
          </cell>
          <cell r="Y50">
            <v>1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</row>
        <row r="51">
          <cell r="B51" t="str">
            <v>OPRVID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S51" t="str">
            <v>OPRVID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</row>
        <row r="52">
          <cell r="B52" t="str">
            <v>OPRVWY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S52" t="str">
            <v>OPRVWY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</row>
        <row r="53">
          <cell r="B53" t="str">
            <v>EXCTAX</v>
          </cell>
          <cell r="E53">
            <v>0.99999999999999989</v>
          </cell>
          <cell r="F53">
            <v>1.3104219600022905E-3</v>
          </cell>
          <cell r="G53">
            <v>0.31475207356349288</v>
          </cell>
          <cell r="H53">
            <v>5.817459609077464E-2</v>
          </cell>
          <cell r="I53">
            <v>0</v>
          </cell>
          <cell r="J53">
            <v>7.6923252439311585E-2</v>
          </cell>
          <cell r="K53">
            <v>0.43232617562868048</v>
          </cell>
          <cell r="L53">
            <v>7.0300508257982675E-2</v>
          </cell>
          <cell r="M53">
            <v>2.424088359061263E-2</v>
          </cell>
          <cell r="N53">
            <v>5.5317362045271632E-3</v>
          </cell>
          <cell r="O53">
            <v>2.1710736682515368E-2</v>
          </cell>
          <cell r="P53">
            <v>-5.2703844178997143E-3</v>
          </cell>
          <cell r="S53" t="str">
            <v>EXCTAX</v>
          </cell>
          <cell r="V53">
            <v>1.0000000000000016</v>
          </cell>
          <cell r="W53">
            <v>1.4030689589167003E-3</v>
          </cell>
          <cell r="X53">
            <v>0.31610531663667851</v>
          </cell>
          <cell r="Y53">
            <v>5.8092774718206834E-2</v>
          </cell>
          <cell r="Z53">
            <v>0</v>
          </cell>
          <cell r="AA53">
            <v>7.7548053915228773E-2</v>
          </cell>
          <cell r="AB53">
            <v>0.43024501628267886</v>
          </cell>
          <cell r="AC53">
            <v>7.0204731793144695E-2</v>
          </cell>
          <cell r="AD53">
            <v>2.4425369111968662E-2</v>
          </cell>
          <cell r="AE53">
            <v>5.5353163185625784E-3</v>
          </cell>
          <cell r="AF53">
            <v>2.1710736682515368E-2</v>
          </cell>
          <cell r="AG53">
            <v>-5.2703844178997143E-3</v>
          </cell>
        </row>
        <row r="54">
          <cell r="B54" t="str">
            <v>INT</v>
          </cell>
          <cell r="E54">
            <v>0.99999999999999989</v>
          </cell>
          <cell r="F54">
            <v>3.2229859365528246E-2</v>
          </cell>
          <cell r="G54">
            <v>0.34086996193028668</v>
          </cell>
          <cell r="H54">
            <v>9.1050956975746583E-2</v>
          </cell>
          <cell r="I54">
            <v>0</v>
          </cell>
          <cell r="J54">
            <v>0.10582961494061305</v>
          </cell>
          <cell r="K54">
            <v>0.36207982957530088</v>
          </cell>
          <cell r="L54">
            <v>4.5157778895944446E-2</v>
          </cell>
          <cell r="M54">
            <v>1.6069659735545548E-2</v>
          </cell>
          <cell r="N54">
            <v>1.1313385810345668E-3</v>
          </cell>
          <cell r="O54">
            <v>0</v>
          </cell>
          <cell r="P54">
            <v>5.581E-3</v>
          </cell>
          <cell r="S54" t="str">
            <v>INT</v>
          </cell>
          <cell r="V54">
            <v>0.99999999999999944</v>
          </cell>
          <cell r="W54">
            <v>3.2254113945373801E-2</v>
          </cell>
          <cell r="X54">
            <v>0.33977508504293519</v>
          </cell>
          <cell r="Y54">
            <v>9.1114851686081286E-2</v>
          </cell>
          <cell r="Z54">
            <v>0</v>
          </cell>
          <cell r="AA54">
            <v>0.10534865723031084</v>
          </cell>
          <cell r="AB54">
            <v>0.3635380835189464</v>
          </cell>
          <cell r="AC54">
            <v>4.5328589170704384E-2</v>
          </cell>
          <cell r="AD54">
            <v>1.5930840985729278E-2</v>
          </cell>
          <cell r="AE54">
            <v>1.1287784199184815E-3</v>
          </cell>
          <cell r="AF54">
            <v>0</v>
          </cell>
          <cell r="AG54">
            <v>5.581E-3</v>
          </cell>
        </row>
        <row r="55">
          <cell r="B55" t="str">
            <v>CIAC</v>
          </cell>
          <cell r="E55">
            <v>1</v>
          </cell>
          <cell r="F55">
            <v>1.9881703559801383E-2</v>
          </cell>
          <cell r="G55">
            <v>0.40545797496340547</v>
          </cell>
          <cell r="H55">
            <v>4.118071059420967E-2</v>
          </cell>
          <cell r="I55">
            <v>0</v>
          </cell>
          <cell r="J55">
            <v>9.9802299485628965E-2</v>
          </cell>
          <cell r="K55">
            <v>0.34339101144936462</v>
          </cell>
          <cell r="L55">
            <v>6.4050844161976012E-2</v>
          </cell>
          <cell r="M55">
            <v>2.6235455785613985E-2</v>
          </cell>
          <cell r="N55">
            <v>0</v>
          </cell>
          <cell r="O55">
            <v>0</v>
          </cell>
          <cell r="P55">
            <v>0</v>
          </cell>
          <cell r="S55" t="str">
            <v>CIAC</v>
          </cell>
          <cell r="V55">
            <v>1</v>
          </cell>
          <cell r="W55">
            <v>1.9881703559801383E-2</v>
          </cell>
          <cell r="X55">
            <v>0.40545797496340547</v>
          </cell>
          <cell r="Y55">
            <v>4.118071059420967E-2</v>
          </cell>
          <cell r="Z55">
            <v>0</v>
          </cell>
          <cell r="AA55">
            <v>9.9802299485628965E-2</v>
          </cell>
          <cell r="AB55">
            <v>0.34339101144936462</v>
          </cell>
          <cell r="AC55">
            <v>6.4050844161976012E-2</v>
          </cell>
          <cell r="AD55">
            <v>2.6235455785613985E-2</v>
          </cell>
          <cell r="AE55">
            <v>0</v>
          </cell>
          <cell r="AF55">
            <v>0</v>
          </cell>
          <cell r="AG55">
            <v>0</v>
          </cell>
        </row>
        <row r="56">
          <cell r="B56" t="str">
            <v>IDSIT</v>
          </cell>
          <cell r="E56">
            <v>1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1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S56" t="str">
            <v>IDSIT</v>
          </cell>
          <cell r="V56">
            <v>1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1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</row>
        <row r="57">
          <cell r="B57" t="str">
            <v>TAXDEPR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S57" t="str">
            <v>TAXDEPR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</row>
        <row r="58">
          <cell r="B58" t="str">
            <v>BADDEBT</v>
          </cell>
          <cell r="E58">
            <v>0.99999999999999989</v>
          </cell>
          <cell r="F58">
            <v>2.823020595384014E-2</v>
          </cell>
          <cell r="G58">
            <v>0.33243757832363813</v>
          </cell>
          <cell r="H58">
            <v>7.9967745849188851E-2</v>
          </cell>
          <cell r="I58">
            <v>0</v>
          </cell>
          <cell r="J58">
            <v>7.232764683792757E-2</v>
          </cell>
          <cell r="K58">
            <v>0.44136390740159692</v>
          </cell>
          <cell r="L58">
            <v>3.744147354901331E-2</v>
          </cell>
          <cell r="M58">
            <v>8.7214796817874883E-3</v>
          </cell>
          <cell r="N58">
            <v>0</v>
          </cell>
          <cell r="O58">
            <v>-4.900375969923899E-4</v>
          </cell>
          <cell r="P58">
            <v>0</v>
          </cell>
          <cell r="S58" t="str">
            <v>BADDEBT</v>
          </cell>
          <cell r="V58">
            <v>0.99999999999999989</v>
          </cell>
          <cell r="W58">
            <v>2.823020595384014E-2</v>
          </cell>
          <cell r="X58">
            <v>0.33243757832363813</v>
          </cell>
          <cell r="Y58">
            <v>7.9967745849188851E-2</v>
          </cell>
          <cell r="Z58">
            <v>0</v>
          </cell>
          <cell r="AA58">
            <v>7.232764683792757E-2</v>
          </cell>
          <cell r="AB58">
            <v>0.44136390740159692</v>
          </cell>
          <cell r="AC58">
            <v>3.744147354901331E-2</v>
          </cell>
          <cell r="AD58">
            <v>8.7214796817874883E-3</v>
          </cell>
          <cell r="AE58">
            <v>0</v>
          </cell>
          <cell r="AF58">
            <v>-4.900375969923899E-4</v>
          </cell>
          <cell r="AG58">
            <v>0</v>
          </cell>
        </row>
        <row r="59">
          <cell r="B59" t="str">
            <v>DITEXP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S59" t="str">
            <v>DITEXP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</row>
        <row r="60">
          <cell r="B60" t="str">
            <v>DITBAL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S60" t="str">
            <v>DITBAL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</row>
        <row r="61">
          <cell r="B61" t="str">
            <v>ITC84</v>
          </cell>
          <cell r="E61">
            <v>1</v>
          </cell>
          <cell r="F61">
            <v>0</v>
          </cell>
          <cell r="G61">
            <v>0.70975999999999995</v>
          </cell>
          <cell r="H61">
            <v>0.14180000000000001</v>
          </cell>
          <cell r="I61">
            <v>0</v>
          </cell>
          <cell r="J61">
            <v>0.10946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3.8979999999999994E-2</v>
          </cell>
          <cell r="S61" t="str">
            <v>ITC84</v>
          </cell>
          <cell r="V61">
            <v>1</v>
          </cell>
          <cell r="W61">
            <v>0</v>
          </cell>
          <cell r="X61">
            <v>0.70975999999999995</v>
          </cell>
          <cell r="Y61">
            <v>0.14180000000000001</v>
          </cell>
          <cell r="Z61">
            <v>0</v>
          </cell>
          <cell r="AA61">
            <v>0.10946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3.8979999999999994E-2</v>
          </cell>
        </row>
        <row r="62">
          <cell r="B62" t="str">
            <v>ITC85</v>
          </cell>
          <cell r="E62">
            <v>1</v>
          </cell>
          <cell r="F62">
            <v>0</v>
          </cell>
          <cell r="G62">
            <v>0.67689999999999995</v>
          </cell>
          <cell r="H62">
            <v>0.1336</v>
          </cell>
          <cell r="I62">
            <v>0</v>
          </cell>
          <cell r="J62">
            <v>0.11609999999999999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7.3399999999999993E-2</v>
          </cell>
          <cell r="S62" t="str">
            <v>ITC85</v>
          </cell>
          <cell r="V62">
            <v>1</v>
          </cell>
          <cell r="W62">
            <v>0</v>
          </cell>
          <cell r="X62">
            <v>0.67689999999999995</v>
          </cell>
          <cell r="Y62">
            <v>0.1336</v>
          </cell>
          <cell r="Z62">
            <v>0</v>
          </cell>
          <cell r="AA62">
            <v>0.11609999999999999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7.3399999999999993E-2</v>
          </cell>
        </row>
        <row r="63">
          <cell r="B63" t="str">
            <v>ITC86</v>
          </cell>
          <cell r="E63">
            <v>1</v>
          </cell>
          <cell r="F63">
            <v>0</v>
          </cell>
          <cell r="G63">
            <v>0.64607999999999999</v>
          </cell>
          <cell r="H63">
            <v>0.13125999999999999</v>
          </cell>
          <cell r="I63">
            <v>0</v>
          </cell>
          <cell r="J63">
            <v>0.155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6.7659999999999998E-2</v>
          </cell>
          <cell r="S63" t="str">
            <v>ITC86</v>
          </cell>
          <cell r="V63">
            <v>1</v>
          </cell>
          <cell r="W63">
            <v>0</v>
          </cell>
          <cell r="X63">
            <v>0.64607999999999999</v>
          </cell>
          <cell r="Y63">
            <v>0.13125999999999999</v>
          </cell>
          <cell r="Z63">
            <v>0</v>
          </cell>
          <cell r="AA63">
            <v>0.155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6.7659999999999998E-2</v>
          </cell>
        </row>
        <row r="64">
          <cell r="B64" t="str">
            <v>ITC88</v>
          </cell>
          <cell r="E64">
            <v>1</v>
          </cell>
          <cell r="F64">
            <v>0</v>
          </cell>
          <cell r="G64">
            <v>0.61199999999999999</v>
          </cell>
          <cell r="H64">
            <v>0.14960000000000001</v>
          </cell>
          <cell r="I64">
            <v>0</v>
          </cell>
          <cell r="J64">
            <v>0.1671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7.1300000000000002E-2</v>
          </cell>
          <cell r="S64" t="str">
            <v>ITC88</v>
          </cell>
          <cell r="V64">
            <v>1</v>
          </cell>
          <cell r="W64">
            <v>0</v>
          </cell>
          <cell r="X64">
            <v>0.61199999999999999</v>
          </cell>
          <cell r="Y64">
            <v>0.14960000000000001</v>
          </cell>
          <cell r="Z64">
            <v>0</v>
          </cell>
          <cell r="AA64">
            <v>0.1671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7.1300000000000002E-2</v>
          </cell>
        </row>
        <row r="65">
          <cell r="B65" t="str">
            <v>ITC89</v>
          </cell>
          <cell r="E65">
            <v>0.99999999999999989</v>
          </cell>
          <cell r="F65">
            <v>0</v>
          </cell>
          <cell r="G65">
            <v>0.563558</v>
          </cell>
          <cell r="H65">
            <v>0.15268799999999999</v>
          </cell>
          <cell r="I65">
            <v>0</v>
          </cell>
          <cell r="J65">
            <v>0.20677599999999999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7.6978000000000005E-2</v>
          </cell>
          <cell r="S65" t="str">
            <v>ITC89</v>
          </cell>
          <cell r="V65">
            <v>0.99999999999999989</v>
          </cell>
          <cell r="W65">
            <v>0</v>
          </cell>
          <cell r="X65">
            <v>0.563558</v>
          </cell>
          <cell r="Y65">
            <v>0.15268799999999999</v>
          </cell>
          <cell r="Z65">
            <v>0</v>
          </cell>
          <cell r="AA65">
            <v>0.20677599999999999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7.6978000000000005E-2</v>
          </cell>
        </row>
        <row r="66">
          <cell r="B66" t="str">
            <v>ITC90</v>
          </cell>
          <cell r="E66">
            <v>1</v>
          </cell>
          <cell r="F66">
            <v>0</v>
          </cell>
          <cell r="G66">
            <v>0.159356</v>
          </cell>
          <cell r="H66">
            <v>3.9132E-2</v>
          </cell>
          <cell r="I66">
            <v>0</v>
          </cell>
          <cell r="J66">
            <v>3.8051000000000001E-2</v>
          </cell>
          <cell r="K66">
            <v>0.46935500000000002</v>
          </cell>
          <cell r="L66">
            <v>0.13981499999999999</v>
          </cell>
          <cell r="M66">
            <v>0.135384</v>
          </cell>
          <cell r="N66">
            <v>0</v>
          </cell>
          <cell r="O66">
            <v>0</v>
          </cell>
          <cell r="P66">
            <v>1.8907E-2</v>
          </cell>
          <cell r="S66" t="str">
            <v>ITC90</v>
          </cell>
          <cell r="V66">
            <v>1</v>
          </cell>
          <cell r="W66">
            <v>0</v>
          </cell>
          <cell r="X66">
            <v>0.159356</v>
          </cell>
          <cell r="Y66">
            <v>3.9132E-2</v>
          </cell>
          <cell r="Z66">
            <v>0</v>
          </cell>
          <cell r="AA66">
            <v>3.8051000000000001E-2</v>
          </cell>
          <cell r="AB66">
            <v>0.46935500000000002</v>
          </cell>
          <cell r="AC66">
            <v>0.13981499999999999</v>
          </cell>
          <cell r="AD66">
            <v>0.135384</v>
          </cell>
          <cell r="AE66">
            <v>0</v>
          </cell>
          <cell r="AF66">
            <v>0</v>
          </cell>
          <cell r="AG66">
            <v>1.8907E-2</v>
          </cell>
        </row>
        <row r="67">
          <cell r="B67" t="str">
            <v>OTHER</v>
          </cell>
          <cell r="E67">
            <v>1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1</v>
          </cell>
          <cell r="P67">
            <v>0</v>
          </cell>
          <cell r="S67" t="str">
            <v>OTHER</v>
          </cell>
          <cell r="V67">
            <v>1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1</v>
          </cell>
          <cell r="AG67">
            <v>0</v>
          </cell>
        </row>
        <row r="68">
          <cell r="B68" t="str">
            <v>NUTIL</v>
          </cell>
          <cell r="E68">
            <v>1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1</v>
          </cell>
          <cell r="S68" t="str">
            <v>NUTIL</v>
          </cell>
          <cell r="V68">
            <v>1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1</v>
          </cell>
        </row>
        <row r="69">
          <cell r="B69" t="str">
            <v>SNPPS</v>
          </cell>
          <cell r="E69">
            <v>1.0000000000000002</v>
          </cell>
          <cell r="F69">
            <v>2.6279504915630084E-2</v>
          </cell>
          <cell r="G69">
            <v>0.33717881920133852</v>
          </cell>
          <cell r="H69">
            <v>9.8317043060781942E-2</v>
          </cell>
          <cell r="I69">
            <v>0</v>
          </cell>
          <cell r="J69">
            <v>0.11425312055562384</v>
          </cell>
          <cell r="K69">
            <v>0.36297363404100819</v>
          </cell>
          <cell r="L69">
            <v>4.397854045954528E-2</v>
          </cell>
          <cell r="M69">
            <v>1.5217866586822837E-2</v>
          </cell>
          <cell r="N69">
            <v>1.8014711792495054E-3</v>
          </cell>
          <cell r="O69">
            <v>0</v>
          </cell>
          <cell r="P69">
            <v>0</v>
          </cell>
          <cell r="S69" t="str">
            <v>SNPPS</v>
          </cell>
          <cell r="V69">
            <v>0.99999999999999944</v>
          </cell>
          <cell r="W69">
            <v>2.6279504915630091E-2</v>
          </cell>
          <cell r="X69">
            <v>0.33717881920133813</v>
          </cell>
          <cell r="Y69">
            <v>9.83170430607819E-2</v>
          </cell>
          <cell r="Z69">
            <v>0</v>
          </cell>
          <cell r="AA69">
            <v>0.11425312055562376</v>
          </cell>
          <cell r="AB69">
            <v>0.36297363404100785</v>
          </cell>
          <cell r="AC69">
            <v>4.3978540459545253E-2</v>
          </cell>
          <cell r="AD69">
            <v>1.5217866586822832E-2</v>
          </cell>
          <cell r="AE69">
            <v>1.8014711792495041E-3</v>
          </cell>
          <cell r="AF69">
            <v>0</v>
          </cell>
          <cell r="AG69">
            <v>0</v>
          </cell>
        </row>
        <row r="70">
          <cell r="B70" t="str">
            <v>SNPT</v>
          </cell>
          <cell r="E70">
            <v>1.0000000000000002</v>
          </cell>
          <cell r="F70">
            <v>2.6279504915630102E-2</v>
          </cell>
          <cell r="G70">
            <v>0.33717881920133835</v>
          </cell>
          <cell r="H70">
            <v>9.8317043060781956E-2</v>
          </cell>
          <cell r="I70">
            <v>0</v>
          </cell>
          <cell r="J70">
            <v>0.11425312055562385</v>
          </cell>
          <cell r="K70">
            <v>0.3629736340410083</v>
          </cell>
          <cell r="L70">
            <v>4.3978540459545287E-2</v>
          </cell>
          <cell r="M70">
            <v>1.5217866586822839E-2</v>
          </cell>
          <cell r="N70">
            <v>1.8014711792495052E-3</v>
          </cell>
          <cell r="O70">
            <v>0</v>
          </cell>
          <cell r="P70">
            <v>0</v>
          </cell>
          <cell r="S70" t="str">
            <v>SNPT</v>
          </cell>
          <cell r="V70">
            <v>1.0000000000000002</v>
          </cell>
          <cell r="W70">
            <v>2.6279504915630098E-2</v>
          </cell>
          <cell r="X70">
            <v>0.33717881920133824</v>
          </cell>
          <cell r="Y70">
            <v>9.831704306078197E-2</v>
          </cell>
          <cell r="Z70">
            <v>0</v>
          </cell>
          <cell r="AA70">
            <v>0.11425312055562384</v>
          </cell>
          <cell r="AB70">
            <v>0.3629736340410083</v>
          </cell>
          <cell r="AC70">
            <v>4.3978540459545273E-2</v>
          </cell>
          <cell r="AD70">
            <v>1.5217866586822839E-2</v>
          </cell>
          <cell r="AE70">
            <v>1.8014711792495054E-3</v>
          </cell>
          <cell r="AF70">
            <v>0</v>
          </cell>
          <cell r="AG70">
            <v>0</v>
          </cell>
        </row>
        <row r="71">
          <cell r="B71" t="str">
            <v>SNPP</v>
          </cell>
          <cell r="E71">
            <v>1.0000000000000002</v>
          </cell>
          <cell r="F71">
            <v>2.6279504915630081E-2</v>
          </cell>
          <cell r="G71">
            <v>0.33717881920133852</v>
          </cell>
          <cell r="H71">
            <v>9.8317043060781914E-2</v>
          </cell>
          <cell r="I71">
            <v>0</v>
          </cell>
          <cell r="J71">
            <v>0.11425312055562381</v>
          </cell>
          <cell r="K71">
            <v>0.36297363404100824</v>
          </cell>
          <cell r="L71">
            <v>4.3978540459545266E-2</v>
          </cell>
          <cell r="M71">
            <v>1.5217866586822837E-2</v>
          </cell>
          <cell r="N71">
            <v>1.801471179249505E-3</v>
          </cell>
          <cell r="O71">
            <v>0</v>
          </cell>
          <cell r="P71">
            <v>0</v>
          </cell>
          <cell r="S71" t="str">
            <v>SNPP</v>
          </cell>
          <cell r="V71">
            <v>0.99999999999999922</v>
          </cell>
          <cell r="W71">
            <v>2.6279504915630084E-2</v>
          </cell>
          <cell r="X71">
            <v>0.33717881920133808</v>
          </cell>
          <cell r="Y71">
            <v>9.8317043060781914E-2</v>
          </cell>
          <cell r="Z71">
            <v>0</v>
          </cell>
          <cell r="AA71">
            <v>0.11425312055562373</v>
          </cell>
          <cell r="AB71">
            <v>0.36297363404100785</v>
          </cell>
          <cell r="AC71">
            <v>4.3978540459545253E-2</v>
          </cell>
          <cell r="AD71">
            <v>1.5217866586822832E-2</v>
          </cell>
          <cell r="AE71">
            <v>1.8014711792495039E-3</v>
          </cell>
          <cell r="AF71">
            <v>0</v>
          </cell>
          <cell r="AG71">
            <v>0</v>
          </cell>
        </row>
        <row r="72">
          <cell r="B72" t="str">
            <v>SNPPH</v>
          </cell>
          <cell r="E72">
            <v>1.0000000000000009</v>
          </cell>
          <cell r="F72">
            <v>2.6279504915630095E-2</v>
          </cell>
          <cell r="G72">
            <v>0.33717881920133863</v>
          </cell>
          <cell r="H72">
            <v>9.8317043060781997E-2</v>
          </cell>
          <cell r="I72">
            <v>0</v>
          </cell>
          <cell r="J72">
            <v>0.11425312055562391</v>
          </cell>
          <cell r="K72">
            <v>0.36297363404100852</v>
          </cell>
          <cell r="L72">
            <v>4.3978540459545273E-2</v>
          </cell>
          <cell r="M72">
            <v>1.5217866586822849E-2</v>
          </cell>
          <cell r="N72">
            <v>1.8014711792495067E-3</v>
          </cell>
          <cell r="O72">
            <v>0</v>
          </cell>
          <cell r="P72">
            <v>0</v>
          </cell>
          <cell r="S72" t="str">
            <v>SNPPH</v>
          </cell>
          <cell r="V72">
            <v>1.0000000000000007</v>
          </cell>
          <cell r="W72">
            <v>2.6279504915630084E-2</v>
          </cell>
          <cell r="X72">
            <v>0.33717881920133858</v>
          </cell>
          <cell r="Y72">
            <v>9.8317043060781983E-2</v>
          </cell>
          <cell r="Z72">
            <v>0</v>
          </cell>
          <cell r="AA72">
            <v>0.11425312055562391</v>
          </cell>
          <cell r="AB72">
            <v>0.36297363404100841</v>
          </cell>
          <cell r="AC72">
            <v>4.3978540459545266E-2</v>
          </cell>
          <cell r="AD72">
            <v>1.521786658682284E-2</v>
          </cell>
          <cell r="AE72">
            <v>1.8014711792495059E-3</v>
          </cell>
          <cell r="AF72">
            <v>0</v>
          </cell>
          <cell r="AG72">
            <v>0</v>
          </cell>
        </row>
        <row r="73">
          <cell r="B73" t="str">
            <v>SNPPN</v>
          </cell>
          <cell r="E73">
            <v>1.0000000000000002</v>
          </cell>
          <cell r="F73">
            <v>2.6279504915630098E-2</v>
          </cell>
          <cell r="G73">
            <v>0.33717881920133835</v>
          </cell>
          <cell r="H73">
            <v>9.8317043060781983E-2</v>
          </cell>
          <cell r="I73">
            <v>0</v>
          </cell>
          <cell r="J73">
            <v>0.11425312055562384</v>
          </cell>
          <cell r="K73">
            <v>0.36297363404100819</v>
          </cell>
          <cell r="L73">
            <v>4.397854045954528E-2</v>
          </cell>
          <cell r="M73">
            <v>1.5217866586822837E-2</v>
          </cell>
          <cell r="N73">
            <v>1.8014711792495054E-3</v>
          </cell>
          <cell r="O73">
            <v>0</v>
          </cell>
          <cell r="P73">
            <v>0</v>
          </cell>
          <cell r="S73" t="str">
            <v>SNPPN</v>
          </cell>
          <cell r="V73">
            <v>1.0000000000000002</v>
          </cell>
          <cell r="W73">
            <v>2.6279504915630098E-2</v>
          </cell>
          <cell r="X73">
            <v>0.33717881920133835</v>
          </cell>
          <cell r="Y73">
            <v>9.8317043060781983E-2</v>
          </cell>
          <cell r="Z73">
            <v>0</v>
          </cell>
          <cell r="AA73">
            <v>0.11425312055562384</v>
          </cell>
          <cell r="AB73">
            <v>0.36297363404100819</v>
          </cell>
          <cell r="AC73">
            <v>4.397854045954528E-2</v>
          </cell>
          <cell r="AD73">
            <v>1.5217866586822837E-2</v>
          </cell>
          <cell r="AE73">
            <v>1.8014711792495054E-3</v>
          </cell>
          <cell r="AF73">
            <v>0</v>
          </cell>
          <cell r="AG73">
            <v>0</v>
          </cell>
        </row>
        <row r="74">
          <cell r="B74" t="str">
            <v>SNPPO</v>
          </cell>
          <cell r="E74">
            <v>1</v>
          </cell>
          <cell r="F74">
            <v>2.6279504915630095E-2</v>
          </cell>
          <cell r="G74">
            <v>0.33717881920133841</v>
          </cell>
          <cell r="H74">
            <v>9.8317043060781956E-2</v>
          </cell>
          <cell r="I74">
            <v>0</v>
          </cell>
          <cell r="J74">
            <v>0.11425312055562381</v>
          </cell>
          <cell r="K74">
            <v>0.36297363404100802</v>
          </cell>
          <cell r="L74">
            <v>4.3978540459545266E-2</v>
          </cell>
          <cell r="M74">
            <v>1.5217866586822837E-2</v>
          </cell>
          <cell r="N74">
            <v>1.8014711792495054E-3</v>
          </cell>
          <cell r="O74">
            <v>0</v>
          </cell>
          <cell r="P74">
            <v>0</v>
          </cell>
          <cell r="S74" t="str">
            <v>SNPPO</v>
          </cell>
          <cell r="V74">
            <v>1.0000000000000002</v>
          </cell>
          <cell r="W74">
            <v>2.6279504915630091E-2</v>
          </cell>
          <cell r="X74">
            <v>0.33717881920133841</v>
          </cell>
          <cell r="Y74">
            <v>9.831704306078197E-2</v>
          </cell>
          <cell r="Z74">
            <v>0</v>
          </cell>
          <cell r="AA74">
            <v>0.11425312055562384</v>
          </cell>
          <cell r="AB74">
            <v>0.36297363404100813</v>
          </cell>
          <cell r="AC74">
            <v>4.3978540459545266E-2</v>
          </cell>
          <cell r="AD74">
            <v>1.5217866586822839E-2</v>
          </cell>
          <cell r="AE74">
            <v>1.8014711792495054E-3</v>
          </cell>
          <cell r="AF74">
            <v>0</v>
          </cell>
          <cell r="AG74">
            <v>0</v>
          </cell>
        </row>
        <row r="75">
          <cell r="B75" t="str">
            <v>SNPG</v>
          </cell>
          <cell r="E75">
            <v>1</v>
          </cell>
          <cell r="F75">
            <v>2.541511643644084E-2</v>
          </cell>
          <cell r="G75">
            <v>0.33701552579600158</v>
          </cell>
          <cell r="H75">
            <v>9.8324697794491281E-2</v>
          </cell>
          <cell r="I75">
            <v>0</v>
          </cell>
          <cell r="J75">
            <v>0.11015486456876571</v>
          </cell>
          <cell r="K75">
            <v>0.34909461276105841</v>
          </cell>
          <cell r="L75">
            <v>5.6095307258209E-2</v>
          </cell>
          <cell r="M75">
            <v>2.3216210154588426E-2</v>
          </cell>
          <cell r="N75">
            <v>6.8366523044476155E-4</v>
          </cell>
          <cell r="O75">
            <v>0</v>
          </cell>
          <cell r="P75">
            <v>0</v>
          </cell>
          <cell r="S75" t="str">
            <v>SNPG</v>
          </cell>
          <cell r="V75">
            <v>1</v>
          </cell>
          <cell r="W75">
            <v>2.5591414213849951E-2</v>
          </cell>
          <cell r="X75">
            <v>0.33950384358312474</v>
          </cell>
          <cell r="Y75">
            <v>9.7057819772228354E-2</v>
          </cell>
          <cell r="Z75">
            <v>0</v>
          </cell>
          <cell r="AA75">
            <v>0.10799030740401125</v>
          </cell>
          <cell r="AB75">
            <v>0.34855418604834448</v>
          </cell>
          <cell r="AC75">
            <v>5.7056127560143187E-2</v>
          </cell>
          <cell r="AD75">
            <v>2.3590597957779565E-2</v>
          </cell>
          <cell r="AE75">
            <v>6.5570346051841842E-4</v>
          </cell>
          <cell r="AF75">
            <v>0</v>
          </cell>
          <cell r="AG75">
            <v>0</v>
          </cell>
        </row>
        <row r="76">
          <cell r="B76" t="str">
            <v>SNPI</v>
          </cell>
          <cell r="E76">
            <v>1.0000000000000002</v>
          </cell>
          <cell r="F76">
            <v>3.0202664527555257E-2</v>
          </cell>
          <cell r="G76">
            <v>0.33326217810864361</v>
          </cell>
          <cell r="H76">
            <v>8.8267834236083711E-2</v>
          </cell>
          <cell r="I76">
            <v>0</v>
          </cell>
          <cell r="J76">
            <v>0.10135353680095413</v>
          </cell>
          <cell r="K76">
            <v>0.38259749822578615</v>
          </cell>
          <cell r="L76">
            <v>4.7214591451376575E-2</v>
          </cell>
          <cell r="M76">
            <v>1.61690549147421E-2</v>
          </cell>
          <cell r="N76">
            <v>9.3264173485854902E-4</v>
          </cell>
          <cell r="O76">
            <v>0</v>
          </cell>
          <cell r="P76">
            <v>0</v>
          </cell>
          <cell r="S76" t="str">
            <v>SNPI</v>
          </cell>
          <cell r="V76">
            <v>0.99999999999999944</v>
          </cell>
          <cell r="W76">
            <v>3.0359763230679754E-2</v>
          </cell>
          <cell r="X76">
            <v>0.3337467229438984</v>
          </cell>
          <cell r="Y76">
            <v>8.8798045687810551E-2</v>
          </cell>
          <cell r="Z76">
            <v>0</v>
          </cell>
          <cell r="AA76">
            <v>0.10199803176976988</v>
          </cell>
          <cell r="AB76">
            <v>0.38072770239080106</v>
          </cell>
          <cell r="AC76">
            <v>4.7262426060203457E-2</v>
          </cell>
          <cell r="AD76">
            <v>1.6136408334236563E-2</v>
          </cell>
          <cell r="AE76">
            <v>9.7089958259978959E-4</v>
          </cell>
          <cell r="AF76">
            <v>0</v>
          </cell>
          <cell r="AG76">
            <v>0</v>
          </cell>
        </row>
        <row r="77">
          <cell r="B77" t="str">
            <v>TROJP</v>
          </cell>
          <cell r="E77">
            <v>1</v>
          </cell>
          <cell r="F77">
            <v>2.6197772013290922E-2</v>
          </cell>
          <cell r="G77">
            <v>0.33550852697712735</v>
          </cell>
          <cell r="H77">
            <v>9.744771303115328E-2</v>
          </cell>
          <cell r="I77">
            <v>0</v>
          </cell>
          <cell r="J77">
            <v>0.11642410341100055</v>
          </cell>
          <cell r="K77">
            <v>0.3629613179603226</v>
          </cell>
          <cell r="L77">
            <v>4.4141260817135729E-2</v>
          </cell>
          <cell r="M77">
            <v>1.5529801521771506E-2</v>
          </cell>
          <cell r="N77">
            <v>1.789504268198111E-3</v>
          </cell>
          <cell r="O77">
            <v>0</v>
          </cell>
          <cell r="P77">
            <v>0</v>
          </cell>
          <cell r="S77" t="str">
            <v>TROJP</v>
          </cell>
          <cell r="V77">
            <v>1</v>
          </cell>
          <cell r="W77">
            <v>2.6197772013290922E-2</v>
          </cell>
          <cell r="X77">
            <v>0.33550852697712735</v>
          </cell>
          <cell r="Y77">
            <v>9.744771303115328E-2</v>
          </cell>
          <cell r="Z77">
            <v>0</v>
          </cell>
          <cell r="AA77">
            <v>0.11642410341100055</v>
          </cell>
          <cell r="AB77">
            <v>0.3629613179603226</v>
          </cell>
          <cell r="AC77">
            <v>4.4141260817135729E-2</v>
          </cell>
          <cell r="AD77">
            <v>1.5529801521771506E-2</v>
          </cell>
          <cell r="AE77">
            <v>1.789504268198111E-3</v>
          </cell>
          <cell r="AF77">
            <v>0</v>
          </cell>
          <cell r="AG77">
            <v>0</v>
          </cell>
        </row>
        <row r="78">
          <cell r="B78" t="str">
            <v>TROJD</v>
          </cell>
          <cell r="E78">
            <v>1.0000000000000002</v>
          </cell>
          <cell r="F78">
            <v>2.6183336330911137E-2</v>
          </cell>
          <cell r="G78">
            <v>0.33521351961362911</v>
          </cell>
          <cell r="H78">
            <v>9.7294171778710636E-2</v>
          </cell>
          <cell r="I78">
            <v>0</v>
          </cell>
          <cell r="J78">
            <v>0.11680754285894929</v>
          </cell>
          <cell r="K78">
            <v>0.36295914269156487</v>
          </cell>
          <cell r="L78">
            <v>4.4170000520874039E-2</v>
          </cell>
          <cell r="M78">
            <v>1.5584895535506533E-2</v>
          </cell>
          <cell r="N78">
            <v>1.7873906698544699E-3</v>
          </cell>
          <cell r="O78">
            <v>0</v>
          </cell>
          <cell r="P78">
            <v>0</v>
          </cell>
          <cell r="S78" t="str">
            <v>TROJD</v>
          </cell>
          <cell r="V78">
            <v>1.0000000000000002</v>
          </cell>
          <cell r="W78">
            <v>2.6183336330911137E-2</v>
          </cell>
          <cell r="X78">
            <v>0.33521351961362911</v>
          </cell>
          <cell r="Y78">
            <v>9.7294171778710636E-2</v>
          </cell>
          <cell r="Z78">
            <v>0</v>
          </cell>
          <cell r="AA78">
            <v>0.11680754285894929</v>
          </cell>
          <cell r="AB78">
            <v>0.36295914269156487</v>
          </cell>
          <cell r="AC78">
            <v>4.4170000520874039E-2</v>
          </cell>
          <cell r="AD78">
            <v>1.5584895535506533E-2</v>
          </cell>
          <cell r="AE78">
            <v>1.7873906698544699E-3</v>
          </cell>
          <cell r="AF78">
            <v>0</v>
          </cell>
          <cell r="AG78">
            <v>0</v>
          </cell>
        </row>
        <row r="79">
          <cell r="B79" t="str">
            <v>IBT</v>
          </cell>
          <cell r="E79">
            <v>0.99999999999999989</v>
          </cell>
          <cell r="F79">
            <v>1.3424184955006372E-3</v>
          </cell>
          <cell r="G79">
            <v>0.32243736593674871</v>
          </cell>
          <cell r="H79">
            <v>5.9595043538799096E-2</v>
          </cell>
          <cell r="I79">
            <v>0</v>
          </cell>
          <cell r="J79">
            <v>7.8801485292886789E-2</v>
          </cell>
          <cell r="K79">
            <v>0.44288227148756198</v>
          </cell>
          <cell r="L79">
            <v>7.2017033756398785E-2</v>
          </cell>
          <cell r="M79">
            <v>2.4832772551567597E-2</v>
          </cell>
          <cell r="N79">
            <v>5.666804449136963E-3</v>
          </cell>
          <cell r="O79">
            <v>-2.1761242651862698E-3</v>
          </cell>
          <cell r="P79">
            <v>-5.3990712434142741E-3</v>
          </cell>
          <cell r="S79" t="str">
            <v>IBT</v>
          </cell>
          <cell r="V79">
            <v>1.0000000000000013</v>
          </cell>
          <cell r="W79">
            <v>1.4373276535363541E-3</v>
          </cell>
          <cell r="X79">
            <v>0.32382365110732786</v>
          </cell>
          <cell r="Y79">
            <v>5.951122433611869E-2</v>
          </cell>
          <cell r="Z79">
            <v>0</v>
          </cell>
          <cell r="AA79">
            <v>7.9441542528562129E-2</v>
          </cell>
          <cell r="AB79">
            <v>0.44075029653336356</v>
          </cell>
          <cell r="AC79">
            <v>7.1918918720359618E-2</v>
          </cell>
          <cell r="AD79">
            <v>2.5021762650619343E-2</v>
          </cell>
          <cell r="AE79">
            <v>5.6704719787143325E-3</v>
          </cell>
          <cell r="AF79">
            <v>-2.1761242651862698E-3</v>
          </cell>
          <cell r="AG79">
            <v>-5.3990712434142741E-3</v>
          </cell>
        </row>
        <row r="80">
          <cell r="B80" t="str">
            <v>DITEXPRL</v>
          </cell>
          <cell r="E80">
            <v>1</v>
          </cell>
          <cell r="F80">
            <v>3.820734230764735E-2</v>
          </cell>
          <cell r="G80">
            <v>0.40257223089749877</v>
          </cell>
          <cell r="H80">
            <v>0.10602504897878147</v>
          </cell>
          <cell r="I80">
            <v>0</v>
          </cell>
          <cell r="J80">
            <v>0.13682062631159853</v>
          </cell>
          <cell r="K80">
            <v>0.27759105313017557</v>
          </cell>
          <cell r="L80">
            <v>3.3827407146276058E-2</v>
          </cell>
          <cell r="M80">
            <v>1.2594084744323233E-2</v>
          </cell>
          <cell r="N80">
            <v>4.5043958944305558E-4</v>
          </cell>
          <cell r="O80">
            <v>0</v>
          </cell>
          <cell r="P80">
            <v>-8.0882331057440908E-3</v>
          </cell>
          <cell r="S80" t="str">
            <v>DITEXPRL</v>
          </cell>
          <cell r="V80">
            <v>1</v>
          </cell>
          <cell r="W80">
            <v>3.820734230764735E-2</v>
          </cell>
          <cell r="X80">
            <v>0.40257223089749877</v>
          </cell>
          <cell r="Y80">
            <v>0.10602504897878147</v>
          </cell>
          <cell r="Z80">
            <v>0</v>
          </cell>
          <cell r="AA80">
            <v>0.13682062631159853</v>
          </cell>
          <cell r="AB80">
            <v>0.27759105313017557</v>
          </cell>
          <cell r="AC80">
            <v>3.3827407146276058E-2</v>
          </cell>
          <cell r="AD80">
            <v>1.2594084744323233E-2</v>
          </cell>
          <cell r="AE80">
            <v>4.5043958944305558E-4</v>
          </cell>
          <cell r="AF80">
            <v>0</v>
          </cell>
          <cell r="AG80">
            <v>-8.0882331057440908E-3</v>
          </cell>
        </row>
        <row r="81">
          <cell r="B81" t="str">
            <v>DITBALRL</v>
          </cell>
          <cell r="E81">
            <v>0.99999999999999989</v>
          </cell>
          <cell r="F81">
            <v>2.4206560574055073E-2</v>
          </cell>
          <cell r="G81">
            <v>0.28509007268076786</v>
          </cell>
          <cell r="H81">
            <v>7.1413137559927106E-2</v>
          </cell>
          <cell r="I81">
            <v>0</v>
          </cell>
          <cell r="J81">
            <v>8.8316299482360541E-2</v>
          </cell>
          <cell r="K81">
            <v>0.43153920169784471</v>
          </cell>
          <cell r="L81">
            <v>5.9587233152281351E-2</v>
          </cell>
          <cell r="M81">
            <v>2.1337848676977664E-2</v>
          </cell>
          <cell r="N81">
            <v>2.9507693473784669E-3</v>
          </cell>
          <cell r="O81">
            <v>4.8196326648974582E-3</v>
          </cell>
          <cell r="P81">
            <v>1.0739244163509706E-2</v>
          </cell>
          <cell r="S81" t="str">
            <v>DITBALRL</v>
          </cell>
          <cell r="V81">
            <v>0.99999999999999989</v>
          </cell>
          <cell r="W81">
            <v>2.4250772282932914E-2</v>
          </cell>
          <cell r="X81">
            <v>0.28012320363749954</v>
          </cell>
          <cell r="Y81">
            <v>7.1519913883084485E-2</v>
          </cell>
          <cell r="Z81">
            <v>0</v>
          </cell>
          <cell r="AA81">
            <v>8.6203317897314294E-2</v>
          </cell>
          <cell r="AB81">
            <v>0.44253609675338623</v>
          </cell>
          <cell r="AC81">
            <v>6.1288019233326059E-2</v>
          </cell>
          <cell r="AD81">
            <v>2.1827900848360681E-2</v>
          </cell>
          <cell r="AE81">
            <v>2.9375820905823964E-3</v>
          </cell>
          <cell r="AF81">
            <v>5.412448885004104E-5</v>
          </cell>
          <cell r="AG81">
            <v>9.2590688846633656E-3</v>
          </cell>
        </row>
        <row r="82">
          <cell r="B82" t="str">
            <v>TAXDEPRL</v>
          </cell>
          <cell r="E82">
            <v>1</v>
          </cell>
          <cell r="F82">
            <v>3.1582644516885382E-2</v>
          </cell>
          <cell r="G82">
            <v>0.3454849644768776</v>
          </cell>
          <cell r="H82">
            <v>9.2510725813840053E-2</v>
          </cell>
          <cell r="I82">
            <v>0</v>
          </cell>
          <cell r="J82">
            <v>0.10603233945654117</v>
          </cell>
          <cell r="K82">
            <v>0.35741978892824222</v>
          </cell>
          <cell r="L82">
            <v>4.5438361380919584E-2</v>
          </cell>
          <cell r="M82">
            <v>1.5355982395429173E-2</v>
          </cell>
          <cell r="N82">
            <v>9.8614317699577186E-4</v>
          </cell>
          <cell r="O82">
            <v>1.796106479658861E-4</v>
          </cell>
          <cell r="P82">
            <v>5.0094392063031621E-3</v>
          </cell>
          <cell r="S82" t="str">
            <v>TAXDEPRL</v>
          </cell>
          <cell r="V82">
            <v>1</v>
          </cell>
          <cell r="W82">
            <v>3.1582644516885382E-2</v>
          </cell>
          <cell r="X82">
            <v>0.3454849644768776</v>
          </cell>
          <cell r="Y82">
            <v>9.2510725813840053E-2</v>
          </cell>
          <cell r="Z82">
            <v>0</v>
          </cell>
          <cell r="AA82">
            <v>0.10603233945654117</v>
          </cell>
          <cell r="AB82">
            <v>0.35741978892824222</v>
          </cell>
          <cell r="AC82">
            <v>4.5438361380919584E-2</v>
          </cell>
          <cell r="AD82">
            <v>1.5355982395429173E-2</v>
          </cell>
          <cell r="AE82">
            <v>9.8614317699577186E-4</v>
          </cell>
          <cell r="AF82">
            <v>1.796106479658861E-4</v>
          </cell>
          <cell r="AG82">
            <v>5.0094392063031621E-3</v>
          </cell>
        </row>
        <row r="83">
          <cell r="B83" t="str">
            <v>DITEXPMA</v>
          </cell>
          <cell r="E83">
            <v>0.99999999999999989</v>
          </cell>
          <cell r="F83">
            <v>3.7351085777459152E-2</v>
          </cell>
          <cell r="G83">
            <v>0.40326901733054743</v>
          </cell>
          <cell r="H83">
            <v>0.10630906172626547</v>
          </cell>
          <cell r="I83">
            <v>0</v>
          </cell>
          <cell r="J83">
            <v>0.132708738210465</v>
          </cell>
          <cell r="K83">
            <v>0.28454230770785266</v>
          </cell>
          <cell r="L83">
            <v>3.521304570727983E-2</v>
          </cell>
          <cell r="M83">
            <v>1.400320882474726E-2</v>
          </cell>
          <cell r="N83">
            <v>7.7204060834672932E-4</v>
          </cell>
          <cell r="O83">
            <v>0</v>
          </cell>
          <cell r="P83">
            <v>-1.4168505892963559E-2</v>
          </cell>
          <cell r="S83" t="str">
            <v>DITEXPMA</v>
          </cell>
          <cell r="V83">
            <v>0.99999999999999989</v>
          </cell>
          <cell r="W83">
            <v>3.7278690357503592E-2</v>
          </cell>
          <cell r="X83">
            <v>0.40248738463481665</v>
          </cell>
          <cell r="Y83">
            <v>0.10610300910400412</v>
          </cell>
          <cell r="Z83">
            <v>0</v>
          </cell>
          <cell r="AA83">
            <v>0.13245151664288432</v>
          </cell>
          <cell r="AB83">
            <v>0.28399079603334959</v>
          </cell>
          <cell r="AC83">
            <v>3.5144794325055462E-2</v>
          </cell>
          <cell r="AD83">
            <v>1.3976067225982689E-2</v>
          </cell>
          <cell r="AE83">
            <v>7.7054420729437401E-4</v>
          </cell>
          <cell r="AF83">
            <v>0</v>
          </cell>
          <cell r="AG83">
            <v>-1.2202802530890781E-2</v>
          </cell>
        </row>
        <row r="84">
          <cell r="B84" t="str">
            <v>DITBALMA</v>
          </cell>
          <cell r="E84">
            <v>0.99999999999999989</v>
          </cell>
          <cell r="F84">
            <v>2.065497310429255E-2</v>
          </cell>
          <cell r="G84">
            <v>0.23057291116631942</v>
          </cell>
          <cell r="H84">
            <v>6.0192763730628915E-2</v>
          </cell>
          <cell r="I84">
            <v>0</v>
          </cell>
          <cell r="J84">
            <v>7.446491725706561E-2</v>
          </cell>
          <cell r="K84">
            <v>0.50544435379011543</v>
          </cell>
          <cell r="L84">
            <v>6.8119924296227125E-2</v>
          </cell>
          <cell r="M84">
            <v>2.44567418093357E-2</v>
          </cell>
          <cell r="N84">
            <v>1.9349456481331749E-3</v>
          </cell>
          <cell r="O84">
            <v>3.4770592774963326E-3</v>
          </cell>
          <cell r="P84">
            <v>1.0681409920385704E-2</v>
          </cell>
          <cell r="S84" t="str">
            <v>DITBALMA</v>
          </cell>
          <cell r="V84">
            <v>1</v>
          </cell>
          <cell r="W84">
            <v>2.1082242703550417E-2</v>
          </cell>
          <cell r="X84">
            <v>0.23181717898437315</v>
          </cell>
          <cell r="Y84">
            <v>5.9642459912231868E-2</v>
          </cell>
          <cell r="Z84">
            <v>0</v>
          </cell>
          <cell r="AA84">
            <v>7.2335197608361601E-2</v>
          </cell>
          <cell r="AB84">
            <v>0.50923903830556405</v>
          </cell>
          <cell r="AC84">
            <v>6.9843724527505271E-2</v>
          </cell>
          <cell r="AD84">
            <v>2.4807120833782982E-2</v>
          </cell>
          <cell r="AE84">
            <v>1.9186418981945103E-3</v>
          </cell>
          <cell r="AF84">
            <v>5.3947011318563515E-5</v>
          </cell>
          <cell r="AG84">
            <v>9.2604482151176313E-3</v>
          </cell>
        </row>
        <row r="85">
          <cell r="B85" t="str">
            <v>TAXDEPRMA</v>
          </cell>
          <cell r="E85">
            <v>1</v>
          </cell>
          <cell r="F85">
            <v>3.1725148177863073E-2</v>
          </cell>
          <cell r="G85">
            <v>0.34634246491982429</v>
          </cell>
          <cell r="H85">
            <v>9.2789951693303258E-2</v>
          </cell>
          <cell r="I85">
            <v>0</v>
          </cell>
          <cell r="J85">
            <v>0.10630235562592255</v>
          </cell>
          <cell r="K85">
            <v>0.35607132447943135</v>
          </cell>
          <cell r="L85">
            <v>4.5289261813292805E-2</v>
          </cell>
          <cell r="M85">
            <v>1.5311412410720249E-2</v>
          </cell>
          <cell r="N85">
            <v>9.7918640007409793E-4</v>
          </cell>
          <cell r="O85">
            <v>1.7945527326518587E-4</v>
          </cell>
          <cell r="P85">
            <v>5.0094392063031621E-3</v>
          </cell>
          <cell r="S85" t="str">
            <v>TAXDEPRMA</v>
          </cell>
          <cell r="V85">
            <v>1</v>
          </cell>
          <cell r="W85">
            <v>3.1725148177863073E-2</v>
          </cell>
          <cell r="X85">
            <v>0.34634246491982429</v>
          </cell>
          <cell r="Y85">
            <v>9.2789951693303258E-2</v>
          </cell>
          <cell r="Z85">
            <v>0</v>
          </cell>
          <cell r="AA85">
            <v>0.10630235562592255</v>
          </cell>
          <cell r="AB85">
            <v>0.35607132447943135</v>
          </cell>
          <cell r="AC85">
            <v>4.5289261813292805E-2</v>
          </cell>
          <cell r="AD85">
            <v>1.5311412410720249E-2</v>
          </cell>
          <cell r="AE85">
            <v>9.7918640007409793E-4</v>
          </cell>
          <cell r="AF85">
            <v>1.7945527326518587E-4</v>
          </cell>
          <cell r="AG85">
            <v>5.0094392063031621E-3</v>
          </cell>
        </row>
        <row r="86">
          <cell r="B86" t="str">
            <v>SCHMDEXP</v>
          </cell>
          <cell r="E86">
            <v>1.0000000000000002</v>
          </cell>
          <cell r="F86">
            <v>3.2885831014310848E-2</v>
          </cell>
          <cell r="G86">
            <v>0.34658587551126013</v>
          </cell>
          <cell r="H86">
            <v>9.0417916228603887E-2</v>
          </cell>
          <cell r="I86">
            <v>0</v>
          </cell>
          <cell r="J86">
            <v>0.10295898893694851</v>
          </cell>
          <cell r="K86">
            <v>0.36106819874578511</v>
          </cell>
          <cell r="L86">
            <v>4.8854589107847075E-2</v>
          </cell>
          <cell r="M86">
            <v>1.6187902659213493E-2</v>
          </cell>
          <cell r="N86">
            <v>1.0406977960310444E-3</v>
          </cell>
          <cell r="O86">
            <v>0</v>
          </cell>
          <cell r="P86">
            <v>0</v>
          </cell>
          <cell r="S86" t="str">
            <v>SCHMDEXP</v>
          </cell>
          <cell r="V86">
            <v>1.0000000000000002</v>
          </cell>
          <cell r="W86">
            <v>3.2879749614492505E-2</v>
          </cell>
          <cell r="X86">
            <v>0.3465655973610241</v>
          </cell>
          <cell r="Y86">
            <v>9.0418043400184139E-2</v>
          </cell>
          <cell r="Z86">
            <v>0</v>
          </cell>
          <cell r="AA86">
            <v>0.10294428453017571</v>
          </cell>
          <cell r="AB86">
            <v>0.36111494822515905</v>
          </cell>
          <cell r="AC86">
            <v>4.8852358810071994E-2</v>
          </cell>
          <cell r="AD86">
            <v>1.6184435496415881E-2</v>
          </cell>
          <cell r="AE86">
            <v>1.0405825624766806E-3</v>
          </cell>
          <cell r="AF86">
            <v>0</v>
          </cell>
          <cell r="AG86">
            <v>0</v>
          </cell>
        </row>
        <row r="87">
          <cell r="B87" t="str">
            <v>SCHMAEXP</v>
          </cell>
          <cell r="E87">
            <v>0.99999999999999989</v>
          </cell>
          <cell r="F87">
            <v>3.0597928127791864E-2</v>
          </cell>
          <cell r="G87">
            <v>0.34032871540937676</v>
          </cell>
          <cell r="H87">
            <v>8.9484026573696265E-2</v>
          </cell>
          <cell r="I87">
            <v>0</v>
          </cell>
          <cell r="J87">
            <v>0.11189333311881515</v>
          </cell>
          <cell r="K87">
            <v>0.36630453575295624</v>
          </cell>
          <cell r="L87">
            <v>4.4588583101575242E-2</v>
          </cell>
          <cell r="M87">
            <v>1.5758750400420355E-2</v>
          </cell>
          <cell r="N87">
            <v>1.0441275153680962E-3</v>
          </cell>
          <cell r="O87">
            <v>0</v>
          </cell>
          <cell r="P87">
            <v>0</v>
          </cell>
          <cell r="S87" t="str">
            <v>SCHMAEXP</v>
          </cell>
          <cell r="V87">
            <v>0.99999999999999956</v>
          </cell>
          <cell r="W87">
            <v>3.0524498508795184E-2</v>
          </cell>
          <cell r="X87">
            <v>0.34008386769499094</v>
          </cell>
          <cell r="Y87">
            <v>8.9485562101858068E-2</v>
          </cell>
          <cell r="Z87">
            <v>0</v>
          </cell>
          <cell r="AA87">
            <v>0.11171578534706018</v>
          </cell>
          <cell r="AB87">
            <v>0.36686901047280041</v>
          </cell>
          <cell r="AC87">
            <v>4.456165346024836E-2</v>
          </cell>
          <cell r="AD87">
            <v>1.5716886281823883E-2</v>
          </cell>
          <cell r="AE87">
            <v>1.0427361324225088E-3</v>
          </cell>
          <cell r="AF87">
            <v>0</v>
          </cell>
          <cell r="AG87">
            <v>0</v>
          </cell>
        </row>
        <row r="88">
          <cell r="B88" t="str">
            <v>SGCT</v>
          </cell>
          <cell r="E88">
            <v>1</v>
          </cell>
          <cell r="F88">
            <v>2.63269321250915E-2</v>
          </cell>
          <cell r="G88">
            <v>0.33778733334707867</v>
          </cell>
          <cell r="H88">
            <v>9.8494478024257884E-2</v>
          </cell>
          <cell r="I88">
            <v>0</v>
          </cell>
          <cell r="J88">
            <v>0.11445931571407936</v>
          </cell>
          <cell r="K88">
            <v>0.36362870066520436</v>
          </cell>
          <cell r="L88">
            <v>4.4057909513752283E-2</v>
          </cell>
          <cell r="M88">
            <v>1.5245330610535845E-2</v>
          </cell>
          <cell r="N88">
            <v>0</v>
          </cell>
          <cell r="O88">
            <v>0</v>
          </cell>
          <cell r="P88">
            <v>0</v>
          </cell>
          <cell r="S88" t="str">
            <v>SGCT</v>
          </cell>
          <cell r="V88">
            <v>1</v>
          </cell>
          <cell r="W88">
            <v>2.63269321250915E-2</v>
          </cell>
          <cell r="X88">
            <v>0.33778733334707867</v>
          </cell>
          <cell r="Y88">
            <v>9.8494478024257884E-2</v>
          </cell>
          <cell r="Z88">
            <v>0</v>
          </cell>
          <cell r="AA88">
            <v>0.11445931571407936</v>
          </cell>
          <cell r="AB88">
            <v>0.36362870066520436</v>
          </cell>
          <cell r="AC88">
            <v>4.4057909513752283E-2</v>
          </cell>
          <cell r="AD88">
            <v>1.5245330610535845E-2</v>
          </cell>
          <cell r="AE88">
            <v>0</v>
          </cell>
          <cell r="AF88">
            <v>0</v>
          </cell>
          <cell r="AG88">
            <v>0</v>
          </cell>
        </row>
        <row r="89">
          <cell r="B89" t="str">
            <v>CA</v>
          </cell>
          <cell r="F89" t="str">
            <v>Situs</v>
          </cell>
          <cell r="G89" t="str">
            <v>Situs</v>
          </cell>
          <cell r="H89" t="str">
            <v>Situs</v>
          </cell>
          <cell r="I89" t="str">
            <v>Situs</v>
          </cell>
          <cell r="J89" t="str">
            <v>Situs</v>
          </cell>
          <cell r="K89" t="str">
            <v>Situs</v>
          </cell>
          <cell r="L89" t="str">
            <v>Situs</v>
          </cell>
          <cell r="M89" t="str">
            <v>Situs</v>
          </cell>
          <cell r="N89" t="str">
            <v>Situs</v>
          </cell>
          <cell r="O89" t="str">
            <v>Situs</v>
          </cell>
          <cell r="P89" t="str">
            <v>Situs</v>
          </cell>
          <cell r="S89" t="str">
            <v>CA</v>
          </cell>
          <cell r="W89" t="str">
            <v>Situs</v>
          </cell>
          <cell r="X89" t="str">
            <v>Situs</v>
          </cell>
          <cell r="Y89" t="str">
            <v>Situs</v>
          </cell>
          <cell r="Z89" t="str">
            <v>Situs</v>
          </cell>
          <cell r="AA89" t="str">
            <v>Situs</v>
          </cell>
          <cell r="AB89" t="str">
            <v>Situs</v>
          </cell>
          <cell r="AC89" t="str">
            <v>Situs</v>
          </cell>
          <cell r="AD89" t="str">
            <v>Situs</v>
          </cell>
          <cell r="AE89" t="str">
            <v>Situs</v>
          </cell>
          <cell r="AF89" t="str">
            <v>Situs</v>
          </cell>
          <cell r="AG89" t="str">
            <v>Situs</v>
          </cell>
        </row>
        <row r="90">
          <cell r="B90" t="str">
            <v>OR</v>
          </cell>
          <cell r="F90" t="str">
            <v>Situs</v>
          </cell>
          <cell r="G90" t="str">
            <v>Situs</v>
          </cell>
          <cell r="H90" t="str">
            <v>Situs</v>
          </cell>
          <cell r="I90" t="str">
            <v>Situs</v>
          </cell>
          <cell r="J90" t="str">
            <v>Situs</v>
          </cell>
          <cell r="K90" t="str">
            <v>Situs</v>
          </cell>
          <cell r="L90" t="str">
            <v>Situs</v>
          </cell>
          <cell r="M90" t="str">
            <v>Situs</v>
          </cell>
          <cell r="N90" t="str">
            <v>Situs</v>
          </cell>
          <cell r="O90" t="str">
            <v>Situs</v>
          </cell>
          <cell r="P90" t="str">
            <v>Situs</v>
          </cell>
          <cell r="S90" t="str">
            <v>OR</v>
          </cell>
          <cell r="W90" t="str">
            <v>Situs</v>
          </cell>
          <cell r="X90" t="str">
            <v>Situs</v>
          </cell>
          <cell r="Y90" t="str">
            <v>Situs</v>
          </cell>
          <cell r="Z90" t="str">
            <v>Situs</v>
          </cell>
          <cell r="AA90" t="str">
            <v>Situs</v>
          </cell>
          <cell r="AB90" t="str">
            <v>Situs</v>
          </cell>
          <cell r="AC90" t="str">
            <v>Situs</v>
          </cell>
          <cell r="AD90" t="str">
            <v>Situs</v>
          </cell>
          <cell r="AE90" t="str">
            <v>Situs</v>
          </cell>
          <cell r="AF90" t="str">
            <v>Situs</v>
          </cell>
          <cell r="AG90" t="str">
            <v>Situs</v>
          </cell>
        </row>
        <row r="91">
          <cell r="B91" t="str">
            <v>WA</v>
          </cell>
          <cell r="F91" t="str">
            <v>Situs</v>
          </cell>
          <cell r="G91" t="str">
            <v>Situs</v>
          </cell>
          <cell r="H91" t="str">
            <v>Situs</v>
          </cell>
          <cell r="I91" t="str">
            <v>Situs</v>
          </cell>
          <cell r="J91" t="str">
            <v>Situs</v>
          </cell>
          <cell r="K91" t="str">
            <v>Situs</v>
          </cell>
          <cell r="L91" t="str">
            <v>Situs</v>
          </cell>
          <cell r="M91" t="str">
            <v>Situs</v>
          </cell>
          <cell r="N91" t="str">
            <v>Situs</v>
          </cell>
          <cell r="O91" t="str">
            <v>Situs</v>
          </cell>
          <cell r="P91" t="str">
            <v>Situs</v>
          </cell>
          <cell r="S91" t="str">
            <v>WA</v>
          </cell>
          <cell r="W91" t="str">
            <v>Situs</v>
          </cell>
          <cell r="X91" t="str">
            <v>Situs</v>
          </cell>
          <cell r="Y91" t="str">
            <v>Situs</v>
          </cell>
          <cell r="Z91" t="str">
            <v>Situs</v>
          </cell>
          <cell r="AA91" t="str">
            <v>Situs</v>
          </cell>
          <cell r="AB91" t="str">
            <v>Situs</v>
          </cell>
          <cell r="AC91" t="str">
            <v>Situs</v>
          </cell>
          <cell r="AD91" t="str">
            <v>Situs</v>
          </cell>
          <cell r="AE91" t="str">
            <v>Situs</v>
          </cell>
          <cell r="AF91" t="str">
            <v>Situs</v>
          </cell>
          <cell r="AG91" t="str">
            <v>Situs</v>
          </cell>
        </row>
        <row r="92">
          <cell r="B92" t="str">
            <v>MT</v>
          </cell>
          <cell r="F92" t="str">
            <v>Situs</v>
          </cell>
          <cell r="G92" t="str">
            <v>Situs</v>
          </cell>
          <cell r="H92" t="str">
            <v>Situs</v>
          </cell>
          <cell r="I92" t="str">
            <v>Situs</v>
          </cell>
          <cell r="J92" t="str">
            <v>Situs</v>
          </cell>
          <cell r="K92" t="str">
            <v>Situs</v>
          </cell>
          <cell r="L92" t="str">
            <v>Situs</v>
          </cell>
          <cell r="M92" t="str">
            <v>Situs</v>
          </cell>
          <cell r="N92" t="str">
            <v>Situs</v>
          </cell>
          <cell r="O92" t="str">
            <v>Situs</v>
          </cell>
          <cell r="P92" t="str">
            <v>Situs</v>
          </cell>
          <cell r="S92" t="str">
            <v>MT</v>
          </cell>
          <cell r="W92" t="str">
            <v>Situs</v>
          </cell>
          <cell r="X92" t="str">
            <v>Situs</v>
          </cell>
          <cell r="Y92" t="str">
            <v>Situs</v>
          </cell>
          <cell r="Z92" t="str">
            <v>Situs</v>
          </cell>
          <cell r="AA92" t="str">
            <v>Situs</v>
          </cell>
          <cell r="AB92" t="str">
            <v>Situs</v>
          </cell>
          <cell r="AC92" t="str">
            <v>Situs</v>
          </cell>
          <cell r="AD92" t="str">
            <v>Situs</v>
          </cell>
          <cell r="AE92" t="str">
            <v>Situs</v>
          </cell>
          <cell r="AF92" t="str">
            <v>Situs</v>
          </cell>
          <cell r="AG92" t="str">
            <v>Situs</v>
          </cell>
        </row>
        <row r="93">
          <cell r="B93" t="str">
            <v>WYE</v>
          </cell>
          <cell r="F93" t="str">
            <v>Situs</v>
          </cell>
          <cell r="G93" t="str">
            <v>Situs</v>
          </cell>
          <cell r="H93" t="str">
            <v>Situs</v>
          </cell>
          <cell r="I93" t="str">
            <v>Situs</v>
          </cell>
          <cell r="J93" t="str">
            <v>Situs</v>
          </cell>
          <cell r="K93" t="str">
            <v>Situs</v>
          </cell>
          <cell r="L93" t="str">
            <v>Situs</v>
          </cell>
          <cell r="M93" t="str">
            <v>Situs</v>
          </cell>
          <cell r="N93" t="str">
            <v>Situs</v>
          </cell>
          <cell r="O93" t="str">
            <v>Situs</v>
          </cell>
          <cell r="P93" t="str">
            <v>Situs</v>
          </cell>
          <cell r="S93" t="str">
            <v>WYE</v>
          </cell>
          <cell r="W93" t="str">
            <v>Situs</v>
          </cell>
          <cell r="X93" t="str">
            <v>Situs</v>
          </cell>
          <cell r="Y93" t="str">
            <v>Situs</v>
          </cell>
          <cell r="Z93" t="str">
            <v>Situs</v>
          </cell>
          <cell r="AA93" t="str">
            <v>Situs</v>
          </cell>
          <cell r="AB93" t="str">
            <v>Situs</v>
          </cell>
          <cell r="AC93" t="str">
            <v>Situs</v>
          </cell>
          <cell r="AD93" t="str">
            <v>Situs</v>
          </cell>
          <cell r="AE93" t="str">
            <v>Situs</v>
          </cell>
          <cell r="AF93" t="str">
            <v>Situs</v>
          </cell>
          <cell r="AG93" t="str">
            <v>Situs</v>
          </cell>
        </row>
        <row r="94">
          <cell r="B94" t="str">
            <v>UT</v>
          </cell>
          <cell r="F94" t="str">
            <v>Situs</v>
          </cell>
          <cell r="G94" t="str">
            <v>Situs</v>
          </cell>
          <cell r="H94" t="str">
            <v>Situs</v>
          </cell>
          <cell r="I94" t="str">
            <v>Situs</v>
          </cell>
          <cell r="J94" t="str">
            <v>Situs</v>
          </cell>
          <cell r="K94" t="str">
            <v>Situs</v>
          </cell>
          <cell r="L94" t="str">
            <v>Situs</v>
          </cell>
          <cell r="M94" t="str">
            <v>Situs</v>
          </cell>
          <cell r="N94" t="str">
            <v>Situs</v>
          </cell>
          <cell r="O94" t="str">
            <v>Situs</v>
          </cell>
          <cell r="P94" t="str">
            <v>Situs</v>
          </cell>
          <cell r="S94" t="str">
            <v>UT</v>
          </cell>
          <cell r="W94" t="str">
            <v>Situs</v>
          </cell>
          <cell r="X94" t="str">
            <v>Situs</v>
          </cell>
          <cell r="Y94" t="str">
            <v>Situs</v>
          </cell>
          <cell r="Z94" t="str">
            <v>Situs</v>
          </cell>
          <cell r="AA94" t="str">
            <v>Situs</v>
          </cell>
          <cell r="AB94" t="str">
            <v>Situs</v>
          </cell>
          <cell r="AC94" t="str">
            <v>Situs</v>
          </cell>
          <cell r="AD94" t="str">
            <v>Situs</v>
          </cell>
          <cell r="AE94" t="str">
            <v>Situs</v>
          </cell>
          <cell r="AF94" t="str">
            <v>Situs</v>
          </cell>
          <cell r="AG94" t="str">
            <v>Situs</v>
          </cell>
        </row>
        <row r="95">
          <cell r="B95" t="str">
            <v>ID</v>
          </cell>
          <cell r="F95" t="str">
            <v>Situs</v>
          </cell>
          <cell r="G95" t="str">
            <v>Situs</v>
          </cell>
          <cell r="H95" t="str">
            <v>Situs</v>
          </cell>
          <cell r="I95" t="str">
            <v>Situs</v>
          </cell>
          <cell r="J95" t="str">
            <v>Situs</v>
          </cell>
          <cell r="K95" t="str">
            <v>Situs</v>
          </cell>
          <cell r="L95" t="str">
            <v>Situs</v>
          </cell>
          <cell r="M95" t="str">
            <v>Situs</v>
          </cell>
          <cell r="N95" t="str">
            <v>Situs</v>
          </cell>
          <cell r="O95" t="str">
            <v>Situs</v>
          </cell>
          <cell r="P95" t="str">
            <v>Situs</v>
          </cell>
          <cell r="S95" t="str">
            <v>ID</v>
          </cell>
          <cell r="W95" t="str">
            <v>Situs</v>
          </cell>
          <cell r="X95" t="str">
            <v>Situs</v>
          </cell>
          <cell r="Y95" t="str">
            <v>Situs</v>
          </cell>
          <cell r="Z95" t="str">
            <v>Situs</v>
          </cell>
          <cell r="AA95" t="str">
            <v>Situs</v>
          </cell>
          <cell r="AB95" t="str">
            <v>Situs</v>
          </cell>
          <cell r="AC95" t="str">
            <v>Situs</v>
          </cell>
          <cell r="AD95" t="str">
            <v>Situs</v>
          </cell>
          <cell r="AE95" t="str">
            <v>Situs</v>
          </cell>
          <cell r="AF95" t="str">
            <v>Situs</v>
          </cell>
          <cell r="AG95" t="str">
            <v>Situs</v>
          </cell>
        </row>
        <row r="96">
          <cell r="B96" t="str">
            <v>WYW</v>
          </cell>
          <cell r="F96" t="str">
            <v>Situs</v>
          </cell>
          <cell r="G96" t="str">
            <v>Situs</v>
          </cell>
          <cell r="H96" t="str">
            <v>Situs</v>
          </cell>
          <cell r="I96" t="str">
            <v>Situs</v>
          </cell>
          <cell r="J96" t="str">
            <v>Situs</v>
          </cell>
          <cell r="K96" t="str">
            <v>Situs</v>
          </cell>
          <cell r="L96" t="str">
            <v>Situs</v>
          </cell>
          <cell r="M96" t="str">
            <v>Situs</v>
          </cell>
          <cell r="N96" t="str">
            <v>Situs</v>
          </cell>
          <cell r="O96" t="str">
            <v>Situs</v>
          </cell>
          <cell r="P96" t="str">
            <v>Situs</v>
          </cell>
          <cell r="S96" t="str">
            <v>WYW</v>
          </cell>
          <cell r="W96" t="str">
            <v>Situs</v>
          </cell>
          <cell r="X96" t="str">
            <v>Situs</v>
          </cell>
          <cell r="Y96" t="str">
            <v>Situs</v>
          </cell>
          <cell r="Z96" t="str">
            <v>Situs</v>
          </cell>
          <cell r="AA96" t="str">
            <v>Situs</v>
          </cell>
          <cell r="AB96" t="str">
            <v>Situs</v>
          </cell>
          <cell r="AC96" t="str">
            <v>Situs</v>
          </cell>
          <cell r="AD96" t="str">
            <v>Situs</v>
          </cell>
          <cell r="AE96" t="str">
            <v>Situs</v>
          </cell>
          <cell r="AF96" t="str">
            <v>Situs</v>
          </cell>
          <cell r="AG96" t="str">
            <v>Situs</v>
          </cell>
        </row>
        <row r="97">
          <cell r="B97" t="str">
            <v>FERC</v>
          </cell>
          <cell r="F97" t="str">
            <v>Situs</v>
          </cell>
          <cell r="G97" t="str">
            <v>Situs</v>
          </cell>
          <cell r="H97" t="str">
            <v>Situs</v>
          </cell>
          <cell r="I97" t="str">
            <v>Situs</v>
          </cell>
          <cell r="J97" t="str">
            <v>Situs</v>
          </cell>
          <cell r="K97" t="str">
            <v>Situs</v>
          </cell>
          <cell r="L97" t="str">
            <v>Situs</v>
          </cell>
          <cell r="M97" t="str">
            <v>Situs</v>
          </cell>
          <cell r="N97" t="str">
            <v>Situs</v>
          </cell>
          <cell r="O97" t="str">
            <v>Situs</v>
          </cell>
          <cell r="P97" t="str">
            <v>Situs</v>
          </cell>
          <cell r="S97" t="str">
            <v>FERC</v>
          </cell>
          <cell r="W97" t="str">
            <v>Situs</v>
          </cell>
          <cell r="X97" t="str">
            <v>Situs</v>
          </cell>
          <cell r="Y97" t="str">
            <v>Situs</v>
          </cell>
          <cell r="Z97" t="str">
            <v>Situs</v>
          </cell>
          <cell r="AA97" t="str">
            <v>Situs</v>
          </cell>
          <cell r="AB97" t="str">
            <v>Situs</v>
          </cell>
          <cell r="AC97" t="str">
            <v>Situs</v>
          </cell>
          <cell r="AD97" t="str">
            <v>Situs</v>
          </cell>
          <cell r="AE97" t="str">
            <v>Situs</v>
          </cell>
          <cell r="AF97" t="str">
            <v>Situs</v>
          </cell>
          <cell r="AG97" t="str">
            <v>Situs</v>
          </cell>
        </row>
        <row r="98">
          <cell r="B98" t="str">
            <v>IND</v>
          </cell>
          <cell r="F98" t="str">
            <v>Situs</v>
          </cell>
          <cell r="G98" t="str">
            <v>Situs</v>
          </cell>
          <cell r="H98" t="str">
            <v>Situs</v>
          </cell>
          <cell r="I98" t="str">
            <v>Situs</v>
          </cell>
          <cell r="J98" t="str">
            <v>Situs</v>
          </cell>
          <cell r="K98" t="str">
            <v>Situs</v>
          </cell>
          <cell r="L98" t="str">
            <v>Situs</v>
          </cell>
          <cell r="M98" t="str">
            <v>Situs</v>
          </cell>
          <cell r="N98" t="str">
            <v>Situs</v>
          </cell>
          <cell r="O98" t="str">
            <v>Situs</v>
          </cell>
          <cell r="P98" t="str">
            <v>Situs</v>
          </cell>
          <cell r="S98" t="str">
            <v>IND</v>
          </cell>
          <cell r="W98" t="str">
            <v>Situs</v>
          </cell>
          <cell r="X98" t="str">
            <v>Situs</v>
          </cell>
          <cell r="Y98" t="str">
            <v>Situs</v>
          </cell>
          <cell r="Z98" t="str">
            <v>Situs</v>
          </cell>
          <cell r="AA98" t="str">
            <v>Situs</v>
          </cell>
          <cell r="AB98" t="str">
            <v>Situs</v>
          </cell>
          <cell r="AC98" t="str">
            <v>Situs</v>
          </cell>
          <cell r="AD98" t="str">
            <v>Situs</v>
          </cell>
          <cell r="AE98" t="str">
            <v>Situs</v>
          </cell>
          <cell r="AF98" t="str">
            <v>Situs</v>
          </cell>
          <cell r="AG98" t="str">
            <v>Situs</v>
          </cell>
        </row>
        <row r="99">
          <cell r="B99" t="str">
            <v>OTH</v>
          </cell>
          <cell r="F99" t="str">
            <v>Situs</v>
          </cell>
          <cell r="G99" t="str">
            <v>Situs</v>
          </cell>
          <cell r="H99" t="str">
            <v>Situs</v>
          </cell>
          <cell r="I99" t="str">
            <v>Situs</v>
          </cell>
          <cell r="J99" t="str">
            <v>Situs</v>
          </cell>
          <cell r="K99" t="str">
            <v>Situs</v>
          </cell>
          <cell r="L99" t="str">
            <v>Situs</v>
          </cell>
          <cell r="M99" t="str">
            <v>Situs</v>
          </cell>
          <cell r="N99" t="str">
            <v>Situs</v>
          </cell>
          <cell r="O99" t="str">
            <v>Situs</v>
          </cell>
          <cell r="P99" t="str">
            <v>Situs</v>
          </cell>
          <cell r="S99" t="str">
            <v>OTH</v>
          </cell>
          <cell r="W99" t="str">
            <v>Situs</v>
          </cell>
          <cell r="X99" t="str">
            <v>Situs</v>
          </cell>
          <cell r="Y99" t="str">
            <v>Situs</v>
          </cell>
          <cell r="Z99" t="str">
            <v>Situs</v>
          </cell>
          <cell r="AA99" t="str">
            <v>Situs</v>
          </cell>
          <cell r="AB99" t="str">
            <v>Situs</v>
          </cell>
          <cell r="AC99" t="str">
            <v>Situs</v>
          </cell>
          <cell r="AD99" t="str">
            <v>Situs</v>
          </cell>
          <cell r="AE99" t="str">
            <v>Situs</v>
          </cell>
          <cell r="AF99" t="str">
            <v>Situs</v>
          </cell>
          <cell r="AG99" t="str">
            <v>Situs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T1"/>
      <sheetName val="RevT2"/>
      <sheetName val="Inputs"/>
      <sheetName val="Spec Conts"/>
      <sheetName val="Table 1"/>
      <sheetName val="Table 2"/>
      <sheetName val="Back-up"/>
      <sheetName val="Actual"/>
      <sheetName val="Unbilled"/>
      <sheetName val="Weather"/>
      <sheetName val="Weather Present"/>
      <sheetName val="Blocking"/>
      <sheetName val="TableA"/>
      <sheetName val="Franchise Tax"/>
      <sheetName val="Table1 check"/>
      <sheetName val="Table2 check"/>
      <sheetName val="Spec Cont"/>
      <sheetName val="KN ENERGY"/>
      <sheetName val="Table 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/>
      <sheetData sheetId="18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Summary Table"/>
      <sheetName val="Unit Costs-earned"/>
      <sheetName val="Unit Costs-target"/>
      <sheetName val="Function Summary"/>
      <sheetName val="Class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JAM Download"/>
      <sheetName val="FuncStudy"/>
      <sheetName val="Func Allocation Options"/>
      <sheetName val="Func Factor Table"/>
      <sheetName val="Func Dist Factor Table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TransInvest"/>
      <sheetName val="DistInvest"/>
      <sheetName val="NPC Factors"/>
      <sheetName val="ErrorCheck"/>
      <sheetName val="Message"/>
      <sheetName val="Dialog"/>
      <sheetName val="Print Module"/>
      <sheetName val="Menu_Options"/>
      <sheetName val="Menu_Unbundle"/>
    </sheetNames>
    <sheetDataSet>
      <sheetData sheetId="0">
        <row r="6">
          <cell r="L6">
            <v>7.9056500159581822E-2</v>
          </cell>
        </row>
        <row r="19">
          <cell r="K19">
            <v>0.47599999999999998</v>
          </cell>
        </row>
        <row r="20">
          <cell r="K20">
            <v>3.0000000000000001E-3</v>
          </cell>
        </row>
        <row r="21">
          <cell r="K21">
            <v>0.52100000000000002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61">
          <cell r="H61">
            <v>6.0515965194137822E-2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>
        <row r="61">
          <cell r="E61">
            <v>6.6413560461439841E-2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 Sheet"/>
      <sheetName val="Lead Sheet"/>
      <sheetName val="Summary"/>
      <sheetName val="Apr 06 - Mar 07 Cap Add Detail"/>
      <sheetName val="Currant Creek"/>
      <sheetName val="Backup"/>
      <sheetName val="Apr 06 - Mar 07 Adds"/>
      <sheetName val="Apr 05 - Mar 06 Adds"/>
      <sheetName val="Issue Card"/>
      <sheetName val="Apr 05 - Mar 06 Cap Add Detail"/>
      <sheetName val="DIT - Type 2"/>
      <sheetName val="DIT - Type 3"/>
    </sheetNames>
    <sheetDataSet>
      <sheetData sheetId="0"/>
      <sheetData sheetId="1" refreshError="1"/>
      <sheetData sheetId="2"/>
      <sheetData sheetId="3" refreshError="1"/>
      <sheetData sheetId="4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hibit"/>
      <sheetName val="Function"/>
      <sheetName val="Function1149"/>
      <sheetName val="Report"/>
      <sheetName val="Results"/>
      <sheetName val="NRO"/>
      <sheetName val="ADJ"/>
      <sheetName val="UTCR"/>
      <sheetName val="URO"/>
      <sheetName val="ECD"/>
      <sheetName val="Unadj Data for RAM"/>
      <sheetName val="Variables"/>
      <sheetName val="Inputs"/>
      <sheetName val="Factors"/>
      <sheetName val="Check"/>
      <sheetName val="CWC"/>
      <sheetName val="WelcomeDialog"/>
      <sheetName val="Macr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22">
          <cell r="AC22" t="str">
            <v>FACTOR</v>
          </cell>
          <cell r="AF22" t="str">
            <v>TOTAL</v>
          </cell>
          <cell r="AG22" t="str">
            <v>CALIFORNIA</v>
          </cell>
          <cell r="AH22" t="str">
            <v>OREGON</v>
          </cell>
          <cell r="AI22" t="str">
            <v>WASHINGTON</v>
          </cell>
          <cell r="AJ22" t="str">
            <v>MONTANA</v>
          </cell>
          <cell r="AK22" t="str">
            <v>WYOMING-PPL</v>
          </cell>
          <cell r="AL22" t="str">
            <v>UTAH</v>
          </cell>
          <cell r="AM22" t="str">
            <v>IDAHO-UPL</v>
          </cell>
          <cell r="AN22" t="str">
            <v>WY-UP&amp;L</v>
          </cell>
          <cell r="AO22" t="str">
            <v>FERC</v>
          </cell>
          <cell r="AP22" t="str">
            <v>OTHER</v>
          </cell>
          <cell r="AQ22" t="str">
            <v>NON-UTILITY</v>
          </cell>
        </row>
        <row r="23">
          <cell r="AC23" t="str">
            <v>S</v>
          </cell>
          <cell r="AG23">
            <v>1</v>
          </cell>
          <cell r="AH23">
            <v>1</v>
          </cell>
          <cell r="AI23">
            <v>1</v>
          </cell>
          <cell r="AJ23">
            <v>1</v>
          </cell>
          <cell r="AK23">
            <v>1</v>
          </cell>
          <cell r="AL23">
            <v>1</v>
          </cell>
          <cell r="AM23">
            <v>1</v>
          </cell>
          <cell r="AN23">
            <v>1</v>
          </cell>
          <cell r="AO23">
            <v>1</v>
          </cell>
          <cell r="AP23">
            <v>1</v>
          </cell>
        </row>
        <row r="24">
          <cell r="AC24" t="str">
            <v>SG</v>
          </cell>
          <cell r="AF24">
            <v>1</v>
          </cell>
          <cell r="AG24">
            <v>1.77376914240263E-2</v>
          </cell>
          <cell r="AH24">
            <v>0.26854972523867682</v>
          </cell>
          <cell r="AI24">
            <v>8.4660950062950643E-2</v>
          </cell>
          <cell r="AJ24">
            <v>0</v>
          </cell>
          <cell r="AK24">
            <v>0.12195517768545096</v>
          </cell>
          <cell r="AL24">
            <v>0.42643948459130382</v>
          </cell>
          <cell r="AM24">
            <v>5.7447032935563747E-2</v>
          </cell>
          <cell r="AN24">
            <v>1.9672178566932715E-2</v>
          </cell>
          <cell r="AO24">
            <v>3.5377594950950554E-3</v>
          </cell>
        </row>
        <row r="25">
          <cell r="AC25" t="str">
            <v>SG-P</v>
          </cell>
          <cell r="AF25">
            <v>1</v>
          </cell>
          <cell r="AG25">
            <v>1.77376914240263E-2</v>
          </cell>
          <cell r="AH25">
            <v>0.26854972523867682</v>
          </cell>
          <cell r="AI25">
            <v>8.4660950062950643E-2</v>
          </cell>
          <cell r="AJ25">
            <v>0</v>
          </cell>
          <cell r="AK25">
            <v>0.12195517768545096</v>
          </cell>
          <cell r="AL25">
            <v>0.42643948459130382</v>
          </cell>
          <cell r="AM25">
            <v>5.7447032935563747E-2</v>
          </cell>
          <cell r="AN25">
            <v>1.9672178566932715E-2</v>
          </cell>
          <cell r="AO25">
            <v>3.5377594950950554E-3</v>
          </cell>
        </row>
        <row r="26">
          <cell r="AC26" t="str">
            <v>SG-U</v>
          </cell>
          <cell r="AF26">
            <v>1</v>
          </cell>
          <cell r="AG26">
            <v>1.77376914240263E-2</v>
          </cell>
          <cell r="AH26">
            <v>0.26854972523867682</v>
          </cell>
          <cell r="AI26">
            <v>8.4660950062950643E-2</v>
          </cell>
          <cell r="AJ26">
            <v>0</v>
          </cell>
          <cell r="AK26">
            <v>0.12195517768545096</v>
          </cell>
          <cell r="AL26">
            <v>0.42643948459130382</v>
          </cell>
          <cell r="AM26">
            <v>5.7447032935563747E-2</v>
          </cell>
          <cell r="AN26">
            <v>1.9672178566932715E-2</v>
          </cell>
          <cell r="AO26">
            <v>3.5377594950950554E-3</v>
          </cell>
        </row>
        <row r="27">
          <cell r="AC27" t="str">
            <v>DGP</v>
          </cell>
          <cell r="AF27">
            <v>1</v>
          </cell>
          <cell r="AG27">
            <v>3.5986130806217598E-2</v>
          </cell>
          <cell r="AH27">
            <v>0.54483220557792078</v>
          </cell>
          <cell r="AI27">
            <v>0.17175966986421065</v>
          </cell>
          <cell r="AJ27">
            <v>0</v>
          </cell>
          <cell r="AK27">
            <v>0.24742199375165094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</row>
        <row r="28">
          <cell r="AC28" t="str">
            <v>DGU</v>
          </cell>
          <cell r="AF28">
            <v>0.99999999999999989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0.84094353232281238</v>
          </cell>
          <cell r="AM28">
            <v>0.11328620482832999</v>
          </cell>
          <cell r="AN28">
            <v>3.879376073352208E-2</v>
          </cell>
          <cell r="AO28">
            <v>6.976502115335485E-3</v>
          </cell>
        </row>
        <row r="29">
          <cell r="AC29" t="str">
            <v>SC</v>
          </cell>
          <cell r="AF29">
            <v>1</v>
          </cell>
          <cell r="AG29">
            <v>1.7971461414725283E-2</v>
          </cell>
          <cell r="AH29">
            <v>0.27085218094880281</v>
          </cell>
          <cell r="AI29">
            <v>8.56210623830123E-2</v>
          </cell>
          <cell r="AJ29">
            <v>0</v>
          </cell>
          <cell r="AK29">
            <v>0.11777476018573839</v>
          </cell>
          <cell r="AL29">
            <v>0.42998227818956319</v>
          </cell>
          <cell r="AM29">
            <v>5.5223614915049006E-2</v>
          </cell>
          <cell r="AN29">
            <v>1.9007884211547681E-2</v>
          </cell>
          <cell r="AO29">
            <v>3.5667577515613664E-3</v>
          </cell>
        </row>
        <row r="30">
          <cell r="AC30" t="str">
            <v>SE</v>
          </cell>
          <cell r="AF30">
            <v>1</v>
          </cell>
          <cell r="AG30">
            <v>1.7036381451929358E-2</v>
          </cell>
          <cell r="AH30">
            <v>0.26164235810829872</v>
          </cell>
          <cell r="AI30">
            <v>8.1780613102765673E-2</v>
          </cell>
          <cell r="AJ30">
            <v>0</v>
          </cell>
          <cell r="AK30">
            <v>0.13449643018458868</v>
          </cell>
          <cell r="AL30">
            <v>0.41581110379652569</v>
          </cell>
          <cell r="AM30">
            <v>6.4117286997107975E-2</v>
          </cell>
          <cell r="AN30">
            <v>2.1665061633087811E-2</v>
          </cell>
          <cell r="AO30">
            <v>3.4507647256961219E-3</v>
          </cell>
        </row>
        <row r="31">
          <cell r="AC31" t="str">
            <v>SE-P</v>
          </cell>
          <cell r="AF31">
            <v>1</v>
          </cell>
          <cell r="AG31">
            <v>1.7036381451929358E-2</v>
          </cell>
          <cell r="AH31">
            <v>0.26164235810829872</v>
          </cell>
          <cell r="AI31">
            <v>8.1780613102765673E-2</v>
          </cell>
          <cell r="AJ31">
            <v>0</v>
          </cell>
          <cell r="AK31">
            <v>0.13449643018458868</v>
          </cell>
          <cell r="AL31">
            <v>0.41581110379652569</v>
          </cell>
          <cell r="AM31">
            <v>6.4117286997107975E-2</v>
          </cell>
          <cell r="AN31">
            <v>2.1665061633087811E-2</v>
          </cell>
          <cell r="AO31">
            <v>3.4507647256961219E-3</v>
          </cell>
        </row>
        <row r="32">
          <cell r="AC32" t="str">
            <v>SE-U</v>
          </cell>
          <cell r="AF32">
            <v>1</v>
          </cell>
          <cell r="AG32">
            <v>1.7036381451929358E-2</v>
          </cell>
          <cell r="AH32">
            <v>0.26164235810829872</v>
          </cell>
          <cell r="AI32">
            <v>8.1780613102765673E-2</v>
          </cell>
          <cell r="AJ32">
            <v>0</v>
          </cell>
          <cell r="AK32">
            <v>0.13449643018458868</v>
          </cell>
          <cell r="AL32">
            <v>0.41581110379652569</v>
          </cell>
          <cell r="AM32">
            <v>6.4117286997107975E-2</v>
          </cell>
          <cell r="AN32">
            <v>2.1665061633087811E-2</v>
          </cell>
          <cell r="AO32">
            <v>3.4507647256961219E-3</v>
          </cell>
        </row>
        <row r="33">
          <cell r="AC33" t="str">
            <v>DEP</v>
          </cell>
          <cell r="AF33">
            <v>1</v>
          </cell>
          <cell r="AG33">
            <v>3.4420006882060351E-2</v>
          </cell>
          <cell r="AH33">
            <v>0.5286176405557208</v>
          </cell>
          <cell r="AI33">
            <v>0.16522811923171193</v>
          </cell>
          <cell r="AJ33">
            <v>0</v>
          </cell>
          <cell r="AK33">
            <v>0.27173423333050689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</row>
        <row r="34">
          <cell r="AC34" t="str">
            <v>DEU</v>
          </cell>
          <cell r="AF34">
            <v>0.99999999999999989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0.82331623583571845</v>
          </cell>
          <cell r="AM34">
            <v>0.12695380883404506</v>
          </cell>
          <cell r="AN34">
            <v>4.2897356107236641E-2</v>
          </cell>
          <cell r="AO34">
            <v>6.8325992229997419E-3</v>
          </cell>
        </row>
        <row r="35">
          <cell r="AC35" t="str">
            <v>SO</v>
          </cell>
          <cell r="AF35">
            <v>1.0000000000000002</v>
          </cell>
          <cell r="AG35">
            <v>2.5406462253114933E-2</v>
          </cell>
          <cell r="AH35">
            <v>0.2866120831356137</v>
          </cell>
          <cell r="AI35">
            <v>8.1347808453091905E-2</v>
          </cell>
          <cell r="AJ35">
            <v>0</v>
          </cell>
          <cell r="AK35">
            <v>0.10852884403482237</v>
          </cell>
          <cell r="AL35">
            <v>0.42235226942443005</v>
          </cell>
          <cell r="AM35">
            <v>5.4972321694304813E-2</v>
          </cell>
          <cell r="AN35">
            <v>1.8528833912229186E-2</v>
          </cell>
          <cell r="AO35">
            <v>2.2513770923932169E-3</v>
          </cell>
        </row>
        <row r="36">
          <cell r="AC36" t="str">
            <v>SO-P</v>
          </cell>
          <cell r="AF36">
            <v>1.0000000000000002</v>
          </cell>
          <cell r="AG36">
            <v>2.5406462253114933E-2</v>
          </cell>
          <cell r="AH36">
            <v>0.2866120831356137</v>
          </cell>
          <cell r="AI36">
            <v>8.1347808453091905E-2</v>
          </cell>
          <cell r="AJ36">
            <v>0</v>
          </cell>
          <cell r="AK36">
            <v>0.10852884403482237</v>
          </cell>
          <cell r="AL36">
            <v>0.42235226942443005</v>
          </cell>
          <cell r="AM36">
            <v>5.4972321694304813E-2</v>
          </cell>
          <cell r="AN36">
            <v>1.8528833912229186E-2</v>
          </cell>
          <cell r="AO36">
            <v>2.2513770923932169E-3</v>
          </cell>
        </row>
        <row r="37">
          <cell r="AC37" t="str">
            <v>SO-U</v>
          </cell>
          <cell r="AF37">
            <v>1.0000000000000002</v>
          </cell>
          <cell r="AG37">
            <v>2.5406462253114933E-2</v>
          </cell>
          <cell r="AH37">
            <v>0.2866120831356137</v>
          </cell>
          <cell r="AI37">
            <v>8.1347808453091905E-2</v>
          </cell>
          <cell r="AJ37">
            <v>0</v>
          </cell>
          <cell r="AK37">
            <v>0.10852884403482237</v>
          </cell>
          <cell r="AL37">
            <v>0.42235226942443005</v>
          </cell>
          <cell r="AM37">
            <v>5.4972321694304813E-2</v>
          </cell>
          <cell r="AN37">
            <v>1.8528833912229186E-2</v>
          </cell>
          <cell r="AO37">
            <v>2.2513770923932169E-3</v>
          </cell>
        </row>
        <row r="38">
          <cell r="AC38" t="str">
            <v>DOP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</row>
        <row r="39">
          <cell r="AC39" t="str">
            <v>DOU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</row>
        <row r="40">
          <cell r="AC40" t="str">
            <v>GPS</v>
          </cell>
          <cell r="AF40">
            <v>1.0000000000000004</v>
          </cell>
          <cell r="AG40">
            <v>2.540646225311494E-2</v>
          </cell>
          <cell r="AH40">
            <v>0.28661208313561376</v>
          </cell>
          <cell r="AI40">
            <v>8.1347808453091919E-2</v>
          </cell>
          <cell r="AJ40">
            <v>0</v>
          </cell>
          <cell r="AK40">
            <v>0.10852884403482238</v>
          </cell>
          <cell r="AL40">
            <v>0.4223522694244301</v>
          </cell>
          <cell r="AM40">
            <v>5.4972321694304806E-2</v>
          </cell>
          <cell r="AN40">
            <v>1.852883391222919E-2</v>
          </cell>
          <cell r="AO40">
            <v>2.2513770923932165E-3</v>
          </cell>
        </row>
        <row r="41">
          <cell r="AC41" t="str">
            <v>SGPP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</row>
        <row r="42">
          <cell r="AC42" t="str">
            <v>SGPU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</row>
        <row r="43">
          <cell r="AC43" t="str">
            <v>SNP</v>
          </cell>
          <cell r="AF43">
            <v>1.0000000000000004</v>
          </cell>
          <cell r="AG43">
            <v>2.4760245107508041E-2</v>
          </cell>
          <cell r="AH43">
            <v>0.28172735309314167</v>
          </cell>
          <cell r="AI43">
            <v>7.9460073174299137E-2</v>
          </cell>
          <cell r="AJ43">
            <v>0</v>
          </cell>
          <cell r="AK43">
            <v>0.10550208814405276</v>
          </cell>
          <cell r="AL43">
            <v>0.43473658999210457</v>
          </cell>
          <cell r="AM43">
            <v>5.3352406097391163E-2</v>
          </cell>
          <cell r="AN43">
            <v>1.8265260477379086E-2</v>
          </cell>
          <cell r="AO43">
            <v>2.1959839141240762E-3</v>
          </cell>
        </row>
        <row r="44">
          <cell r="AC44" t="str">
            <v>SSCCT</v>
          </cell>
          <cell r="AF44">
            <v>1.0000000000000002</v>
          </cell>
          <cell r="AG44">
            <v>1.7248281780818109E-2</v>
          </cell>
          <cell r="AH44">
            <v>0.24802280700807078</v>
          </cell>
          <cell r="AI44">
            <v>8.2656355609177667E-2</v>
          </cell>
          <cell r="AJ44">
            <v>0</v>
          </cell>
          <cell r="AK44">
            <v>0.11400453810766982</v>
          </cell>
          <cell r="AL44">
            <v>0.45740637990625532</v>
          </cell>
          <cell r="AM44">
            <v>5.9230013424269763E-2</v>
          </cell>
          <cell r="AN44">
            <v>1.751750343341504E-2</v>
          </cell>
          <cell r="AO44">
            <v>3.9141207303235014E-3</v>
          </cell>
        </row>
        <row r="45">
          <cell r="AC45" t="str">
            <v>SSECT</v>
          </cell>
          <cell r="AF45">
            <v>1</v>
          </cell>
          <cell r="AG45">
            <v>1.7578696877635986E-2</v>
          </cell>
          <cell r="AH45">
            <v>0.24914456745503938</v>
          </cell>
          <cell r="AI45">
            <v>7.8644960559042465E-2</v>
          </cell>
          <cell r="AJ45">
            <v>0</v>
          </cell>
          <cell r="AK45">
            <v>0.13255298089557729</v>
          </cell>
          <cell r="AL45">
            <v>0.42610377871031058</v>
          </cell>
          <cell r="AM45">
            <v>7.1937034913409054E-2</v>
          </cell>
          <cell r="AN45">
            <v>2.0365757474613118E-2</v>
          </cell>
          <cell r="AO45">
            <v>3.6722231143721676E-3</v>
          </cell>
        </row>
        <row r="46">
          <cell r="AC46" t="str">
            <v>SSCCH</v>
          </cell>
          <cell r="AF46">
            <v>1</v>
          </cell>
          <cell r="AG46">
            <v>1.8300105143908282E-2</v>
          </cell>
          <cell r="AH46">
            <v>0.28411282985113206</v>
          </cell>
          <cell r="AI46">
            <v>8.7817167415049122E-2</v>
          </cell>
          <cell r="AJ46">
            <v>0</v>
          </cell>
          <cell r="AK46">
            <v>0.11928524350527576</v>
          </cell>
          <cell r="AL46">
            <v>0.41486819460180863</v>
          </cell>
          <cell r="AM46">
            <v>5.2772186403529521E-2</v>
          </cell>
          <cell r="AN46">
            <v>1.9461598165095587E-2</v>
          </cell>
          <cell r="AO46">
            <v>3.3826749142010044E-3</v>
          </cell>
        </row>
        <row r="47">
          <cell r="AC47" t="str">
            <v>SSECH</v>
          </cell>
          <cell r="AF47">
            <v>0.99999999999999978</v>
          </cell>
          <cell r="AG47">
            <v>1.6702230470606542E-2</v>
          </cell>
          <cell r="AH47">
            <v>0.26876471110096628</v>
          </cell>
          <cell r="AI47">
            <v>8.4315474044338146E-2</v>
          </cell>
          <cell r="AJ47">
            <v>0</v>
          </cell>
          <cell r="AK47">
            <v>0.13515779196543534</v>
          </cell>
          <cell r="AL47">
            <v>0.40970999791437213</v>
          </cell>
          <cell r="AM47">
            <v>6.0047284372173416E-2</v>
          </cell>
          <cell r="AN47">
            <v>2.1968861593284861E-2</v>
          </cell>
          <cell r="AO47">
            <v>3.3336485388231387E-3</v>
          </cell>
        </row>
        <row r="48">
          <cell r="AC48" t="str">
            <v>SSGCH</v>
          </cell>
          <cell r="AF48">
            <v>0.99999999999999989</v>
          </cell>
          <cell r="AG48">
            <v>1.7900636475582845E-2</v>
          </cell>
          <cell r="AH48">
            <v>0.2802758001635906</v>
          </cell>
          <cell r="AI48">
            <v>8.6941744072371374E-2</v>
          </cell>
          <cell r="AJ48">
            <v>0</v>
          </cell>
          <cell r="AK48">
            <v>0.12325338062031566</v>
          </cell>
          <cell r="AL48">
            <v>0.41357864542994949</v>
          </cell>
          <cell r="AM48">
            <v>5.4590960895690495E-2</v>
          </cell>
          <cell r="AN48">
            <v>2.0088414022142904E-2</v>
          </cell>
          <cell r="AO48">
            <v>3.3704183203565378E-3</v>
          </cell>
        </row>
        <row r="49">
          <cell r="AC49" t="str">
            <v>SSCP</v>
          </cell>
          <cell r="AF49">
            <v>1</v>
          </cell>
          <cell r="AG49">
            <v>1.6760014609546472E-2</v>
          </cell>
          <cell r="AH49">
            <v>0.23430549370634943</v>
          </cell>
          <cell r="AI49">
            <v>8.1758603033879093E-2</v>
          </cell>
          <cell r="AJ49">
            <v>0</v>
          </cell>
          <cell r="AK49">
            <v>0.11038210865046211</v>
          </cell>
          <cell r="AL49">
            <v>0.47700061411463285</v>
          </cell>
          <cell r="AM49">
            <v>5.9430685547309965E-2</v>
          </cell>
          <cell r="AN49">
            <v>1.6274614945502055E-2</v>
          </cell>
          <cell r="AO49">
            <v>4.087865392317932E-3</v>
          </cell>
        </row>
        <row r="50">
          <cell r="AC50" t="str">
            <v>SSEP</v>
          </cell>
          <cell r="AF50">
            <v>1</v>
          </cell>
          <cell r="AG50">
            <v>1.8069044013282302E-2</v>
          </cell>
          <cell r="AH50">
            <v>0.24140914714171635</v>
          </cell>
          <cell r="AI50">
            <v>7.7126228353429402E-2</v>
          </cell>
          <cell r="AJ50">
            <v>0</v>
          </cell>
          <cell r="AK50">
            <v>0.13023268249261419</v>
          </cell>
          <cell r="AL50">
            <v>0.43478744795398416</v>
          </cell>
          <cell r="AM50">
            <v>7.5367442146309596E-2</v>
          </cell>
          <cell r="AN50">
            <v>1.9233485911873304E-2</v>
          </cell>
          <cell r="AO50">
            <v>3.7745219867906486E-3</v>
          </cell>
        </row>
        <row r="51">
          <cell r="AC51" t="str">
            <v>SSGC</v>
          </cell>
          <cell r="AF51">
            <v>0.99999999999999989</v>
          </cell>
          <cell r="AG51">
            <v>1.7087271960480429E-2</v>
          </cell>
          <cell r="AH51">
            <v>0.23608140706519115</v>
          </cell>
          <cell r="AI51">
            <v>8.060050936376667E-2</v>
          </cell>
          <cell r="AJ51">
            <v>0</v>
          </cell>
          <cell r="AK51">
            <v>0.11534475211100012</v>
          </cell>
          <cell r="AL51">
            <v>0.46644732257447069</v>
          </cell>
          <cell r="AM51">
            <v>6.3414874697059878E-2</v>
          </cell>
          <cell r="AN51">
            <v>1.7014332687094867E-2</v>
          </cell>
          <cell r="AO51">
            <v>4.0095295409361114E-3</v>
          </cell>
        </row>
        <row r="52">
          <cell r="AC52" t="str">
            <v>SSGCT</v>
          </cell>
          <cell r="AF52">
            <v>1</v>
          </cell>
          <cell r="AG52">
            <v>1.7330885555022577E-2</v>
          </cell>
          <cell r="AH52">
            <v>0.24830324711981294</v>
          </cell>
          <cell r="AI52">
            <v>8.1653506846643867E-2</v>
          </cell>
          <cell r="AJ52">
            <v>0</v>
          </cell>
          <cell r="AK52">
            <v>0.1186416488046467</v>
          </cell>
          <cell r="AL52">
            <v>0.44958072960726914</v>
          </cell>
          <cell r="AM52">
            <v>6.2406768796554588E-2</v>
          </cell>
          <cell r="AN52">
            <v>1.822956694371456E-2</v>
          </cell>
          <cell r="AO52">
            <v>3.8536463263356682E-3</v>
          </cell>
        </row>
        <row r="53">
          <cell r="AC53" t="str">
            <v>MC</v>
          </cell>
          <cell r="AF53">
            <v>1.0000000000000002</v>
          </cell>
          <cell r="AG53">
            <v>5.1923078973405631E-3</v>
          </cell>
          <cell r="AH53">
            <v>0.69900878905273056</v>
          </cell>
          <cell r="AI53">
            <v>0.11165826799179777</v>
          </cell>
          <cell r="AJ53">
            <v>0</v>
          </cell>
          <cell r="AK53">
            <v>3.5699619363093044E-2</v>
          </cell>
          <cell r="AL53">
            <v>0.12483051208017135</v>
          </cell>
          <cell r="AM53">
            <v>1.6816319308953429E-2</v>
          </cell>
          <cell r="AN53">
            <v>5.7585852459143029E-3</v>
          </cell>
          <cell r="AO53">
            <v>1.0355990599989809E-3</v>
          </cell>
        </row>
        <row r="54">
          <cell r="AC54" t="str">
            <v>SNPD</v>
          </cell>
          <cell r="AF54">
            <v>1</v>
          </cell>
          <cell r="AG54">
            <v>3.7767458422051661E-2</v>
          </cell>
          <cell r="AH54">
            <v>0.30111007847212473</v>
          </cell>
          <cell r="AI54">
            <v>6.8982563140269931E-2</v>
          </cell>
          <cell r="AJ54">
            <v>0</v>
          </cell>
          <cell r="AK54">
            <v>7.5788480211939319E-2</v>
          </cell>
          <cell r="AL54">
            <v>0.45700862611788701</v>
          </cell>
          <cell r="AM54">
            <v>4.4303608746911145E-2</v>
          </cell>
          <cell r="AN54">
            <v>1.5039184888816261E-2</v>
          </cell>
          <cell r="AO54">
            <v>0</v>
          </cell>
        </row>
        <row r="55">
          <cell r="AC55" t="str">
            <v>DGUH</v>
          </cell>
          <cell r="AF55">
            <v>0.99999999999999989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0.84094353232281238</v>
          </cell>
          <cell r="AM55">
            <v>0.11328620482832999</v>
          </cell>
          <cell r="AN55">
            <v>3.879376073352208E-2</v>
          </cell>
          <cell r="AO55">
            <v>6.976502115335485E-3</v>
          </cell>
        </row>
        <row r="56">
          <cell r="AC56" t="str">
            <v>DEUH</v>
          </cell>
          <cell r="AF56">
            <v>0.99999999999999989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0.82331623583571845</v>
          </cell>
          <cell r="AM56">
            <v>0.12695380883404506</v>
          </cell>
          <cell r="AN56">
            <v>4.2897356107236641E-2</v>
          </cell>
          <cell r="AO56">
            <v>6.8325992229997419E-3</v>
          </cell>
        </row>
        <row r="57">
          <cell r="AC57" t="str">
            <v>DNPGMP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</row>
        <row r="58">
          <cell r="AC58" t="str">
            <v>DNPGMU</v>
          </cell>
          <cell r="AF58">
            <v>1</v>
          </cell>
          <cell r="AG58">
            <v>1.7036381451929358E-2</v>
          </cell>
          <cell r="AH58">
            <v>0.26164235810829867</v>
          </cell>
          <cell r="AI58">
            <v>8.1780613102765673E-2</v>
          </cell>
          <cell r="AJ58">
            <v>0</v>
          </cell>
          <cell r="AK58">
            <v>0.13449643018458865</v>
          </cell>
          <cell r="AL58">
            <v>0.41581110379652569</v>
          </cell>
          <cell r="AM58">
            <v>6.4117286997107975E-2</v>
          </cell>
          <cell r="AN58">
            <v>2.1665061633087811E-2</v>
          </cell>
          <cell r="AO58">
            <v>3.4507647256961224E-3</v>
          </cell>
        </row>
        <row r="59">
          <cell r="AC59" t="str">
            <v>DNPIP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</row>
        <row r="60">
          <cell r="AC60" t="str">
            <v>DNPIU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</row>
        <row r="61">
          <cell r="AC61" t="str">
            <v>DNPPSP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</row>
        <row r="62">
          <cell r="AC62" t="str">
            <v>DNPPSU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</row>
        <row r="63">
          <cell r="AC63" t="str">
            <v>DNPPHP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</row>
        <row r="64">
          <cell r="AC64" t="str">
            <v>DNPPHU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</row>
        <row r="65">
          <cell r="AC65" t="str">
            <v>SNPPH-P</v>
          </cell>
          <cell r="AF65">
            <v>1.0000000000000004</v>
          </cell>
          <cell r="AG65">
            <v>1.7737691424026297E-2</v>
          </cell>
          <cell r="AH65">
            <v>0.26854972523867704</v>
          </cell>
          <cell r="AI65">
            <v>8.4660950062950699E-2</v>
          </cell>
          <cell r="AJ65">
            <v>0</v>
          </cell>
          <cell r="AK65">
            <v>0.121955177685451</v>
          </cell>
          <cell r="AL65">
            <v>0.42643948459130387</v>
          </cell>
          <cell r="AM65">
            <v>5.744703293556376E-2</v>
          </cell>
          <cell r="AN65">
            <v>1.9672178566932725E-2</v>
          </cell>
          <cell r="AO65">
            <v>3.5377594950950549E-3</v>
          </cell>
        </row>
        <row r="66">
          <cell r="AC66" t="str">
            <v>SNPPH-U</v>
          </cell>
          <cell r="AF66">
            <v>1.0000000000000004</v>
          </cell>
          <cell r="AG66">
            <v>1.7737691424026297E-2</v>
          </cell>
          <cell r="AH66">
            <v>0.26854972523867704</v>
          </cell>
          <cell r="AI66">
            <v>8.4660950062950699E-2</v>
          </cell>
          <cell r="AJ66">
            <v>0</v>
          </cell>
          <cell r="AK66">
            <v>0.121955177685451</v>
          </cell>
          <cell r="AL66">
            <v>0.42643948459130387</v>
          </cell>
          <cell r="AM66">
            <v>5.744703293556376E-2</v>
          </cell>
          <cell r="AN66">
            <v>1.9672178566932725E-2</v>
          </cell>
          <cell r="AO66">
            <v>3.5377594950950549E-3</v>
          </cell>
        </row>
        <row r="67">
          <cell r="AC67" t="str">
            <v>CN</v>
          </cell>
          <cell r="AF67">
            <v>1</v>
          </cell>
          <cell r="AG67">
            <v>2.6957123579801429E-2</v>
          </cell>
          <cell r="AH67">
            <v>0.32817086304456855</v>
          </cell>
          <cell r="AI67">
            <v>7.5227534152266906E-2</v>
          </cell>
          <cell r="AJ67">
            <v>0</v>
          </cell>
          <cell r="AK67">
            <v>6.8891580793484689E-2</v>
          </cell>
          <cell r="AL67">
            <v>0.45192354095003867</v>
          </cell>
          <cell r="AM67">
            <v>4.0092070467627812E-2</v>
          </cell>
          <cell r="AN67">
            <v>8.7372870122119205E-3</v>
          </cell>
          <cell r="AO67">
            <v>0</v>
          </cell>
          <cell r="AP67">
            <v>0</v>
          </cell>
          <cell r="AQ67">
            <v>0</v>
          </cell>
        </row>
        <row r="68">
          <cell r="AC68" t="str">
            <v>CNP</v>
          </cell>
          <cell r="AF68">
            <v>1</v>
          </cell>
          <cell r="AG68">
            <v>0</v>
          </cell>
          <cell r="AH68">
            <v>0.69485036384001908</v>
          </cell>
          <cell r="AI68">
            <v>0.15928251213877917</v>
          </cell>
          <cell r="AJ68">
            <v>0</v>
          </cell>
          <cell r="AK68">
            <v>0.1458671240212018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</row>
        <row r="69">
          <cell r="AC69" t="str">
            <v>CNU</v>
          </cell>
          <cell r="AF69">
            <v>1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0.90248811812583563</v>
          </cell>
          <cell r="AM69">
            <v>8.006358144573375E-2</v>
          </cell>
          <cell r="AN69">
            <v>1.7448300428430617E-2</v>
          </cell>
          <cell r="AO69">
            <v>0</v>
          </cell>
          <cell r="AP69">
            <v>0</v>
          </cell>
          <cell r="AQ69">
            <v>0</v>
          </cell>
        </row>
        <row r="70">
          <cell r="AC70" t="str">
            <v>WBTAX</v>
          </cell>
          <cell r="AF70">
            <v>1</v>
          </cell>
          <cell r="AG70">
            <v>0</v>
          </cell>
          <cell r="AH70">
            <v>0</v>
          </cell>
          <cell r="AI70">
            <v>1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</row>
        <row r="71">
          <cell r="AC71" t="str">
            <v>OPRV-ID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</row>
        <row r="72">
          <cell r="AC72" t="str">
            <v>OPRV-WY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</row>
        <row r="73">
          <cell r="AC73" t="str">
            <v>EXCTAX</v>
          </cell>
          <cell r="AF73">
            <v>0</v>
          </cell>
          <cell r="AG73">
            <v>2.0474047565334205E-2</v>
          </cell>
          <cell r="AH73">
            <v>0.37409579955003186</v>
          </cell>
          <cell r="AI73">
            <v>6.3916564511119975E-2</v>
          </cell>
          <cell r="AJ73">
            <v>0</v>
          </cell>
          <cell r="AK73">
            <v>0.10961521102970849</v>
          </cell>
          <cell r="AL73">
            <v>0.31757203216205238</v>
          </cell>
          <cell r="AM73">
            <v>5.8687941005416161E-2</v>
          </cell>
          <cell r="AN73">
            <v>2.6059337579465297E-3</v>
          </cell>
          <cell r="AO73">
            <v>-5.3684014429436564E-4</v>
          </cell>
          <cell r="AP73">
            <v>5.3565061419671933E-2</v>
          </cell>
          <cell r="AQ73">
            <v>4.2491430122068796E-6</v>
          </cell>
        </row>
        <row r="74">
          <cell r="AC74" t="str">
            <v>INT</v>
          </cell>
          <cell r="AF74">
            <v>1.0000000000000004</v>
          </cell>
          <cell r="AG74">
            <v>2.4760245107508041E-2</v>
          </cell>
          <cell r="AH74">
            <v>0.28172735309314167</v>
          </cell>
          <cell r="AI74">
            <v>7.9460073174299137E-2</v>
          </cell>
          <cell r="AJ74">
            <v>0</v>
          </cell>
          <cell r="AK74">
            <v>0.10550208814405276</v>
          </cell>
          <cell r="AL74">
            <v>0.43473658999210457</v>
          </cell>
          <cell r="AM74">
            <v>5.3352406097391163E-2</v>
          </cell>
          <cell r="AN74">
            <v>1.8265260477379086E-2</v>
          </cell>
          <cell r="AO74">
            <v>2.1959839141240762E-3</v>
          </cell>
          <cell r="AQ74">
            <v>0</v>
          </cell>
        </row>
        <row r="75">
          <cell r="AC75" t="str">
            <v>CIAC</v>
          </cell>
          <cell r="AF75">
            <v>1</v>
          </cell>
          <cell r="AG75">
            <v>2.5463790848516771E-2</v>
          </cell>
          <cell r="AH75">
            <v>0.2872588110423826</v>
          </cell>
          <cell r="AI75">
            <v>8.1531366303499109E-2</v>
          </cell>
          <cell r="AJ75">
            <v>0</v>
          </cell>
          <cell r="AK75">
            <v>0.10877373472944628</v>
          </cell>
          <cell r="AL75">
            <v>0.42330528925574928</v>
          </cell>
          <cell r="AM75">
            <v>5.5096364386959751E-2</v>
          </cell>
          <cell r="AN75">
            <v>1.8570643433446245E-2</v>
          </cell>
          <cell r="AO75">
            <v>0</v>
          </cell>
        </row>
        <row r="76">
          <cell r="AC76" t="str">
            <v>IDSIT</v>
          </cell>
          <cell r="AF76">
            <v>1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1</v>
          </cell>
          <cell r="AN76">
            <v>0</v>
          </cell>
          <cell r="AO76">
            <v>0</v>
          </cell>
          <cell r="AQ76">
            <v>0</v>
          </cell>
        </row>
        <row r="77">
          <cell r="AC77" t="str">
            <v>DONOTUSE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</row>
        <row r="78">
          <cell r="AC78" t="str">
            <v>BADDEBT</v>
          </cell>
          <cell r="AF78">
            <v>1</v>
          </cell>
          <cell r="AG78">
            <v>5.4039984488696423E-2</v>
          </cell>
          <cell r="AH78">
            <v>0.48038498829744258</v>
          </cell>
          <cell r="AI78">
            <v>9.7129829159288042E-2</v>
          </cell>
          <cell r="AJ78">
            <v>0</v>
          </cell>
          <cell r="AK78">
            <v>4.5824982860774105E-2</v>
          </cell>
          <cell r="AL78">
            <v>0.32418350251758316</v>
          </cell>
          <cell r="AM78">
            <v>-1.8583768530757824E-3</v>
          </cell>
          <cell r="AN78">
            <v>2.9508952929150186E-4</v>
          </cell>
          <cell r="AO78">
            <v>0</v>
          </cell>
          <cell r="AP78">
            <v>0</v>
          </cell>
          <cell r="AQ78">
            <v>0</v>
          </cell>
        </row>
        <row r="79">
          <cell r="AC79" t="str">
            <v>DONOTUSE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</row>
        <row r="80">
          <cell r="AC80" t="str">
            <v>DONOTUSE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</row>
        <row r="81">
          <cell r="AC81" t="str">
            <v>ITC84</v>
          </cell>
          <cell r="AF81">
            <v>0.99999999999999989</v>
          </cell>
          <cell r="AG81">
            <v>3.2870000000000003E-2</v>
          </cell>
          <cell r="AH81">
            <v>0.70975999999999995</v>
          </cell>
          <cell r="AI81">
            <v>0.14180000000000001</v>
          </cell>
          <cell r="AJ81">
            <v>0</v>
          </cell>
          <cell r="AK81">
            <v>0.10946</v>
          </cell>
          <cell r="AQ81">
            <v>6.11E-3</v>
          </cell>
        </row>
        <row r="82">
          <cell r="AC82" t="str">
            <v>ITC85</v>
          </cell>
          <cell r="AF82">
            <v>1</v>
          </cell>
          <cell r="AG82">
            <v>5.4199999999999998E-2</v>
          </cell>
          <cell r="AH82">
            <v>0.67689999999999995</v>
          </cell>
          <cell r="AI82">
            <v>0.1336</v>
          </cell>
          <cell r="AJ82">
            <v>0</v>
          </cell>
          <cell r="AK82">
            <v>0.11609999999999999</v>
          </cell>
          <cell r="AQ82">
            <v>1.9199999999999998E-2</v>
          </cell>
        </row>
        <row r="83">
          <cell r="AC83" t="str">
            <v>ITC86</v>
          </cell>
          <cell r="AF83">
            <v>0.99999999999999989</v>
          </cell>
          <cell r="AG83">
            <v>4.7890000000000002E-2</v>
          </cell>
          <cell r="AH83">
            <v>0.64607999999999999</v>
          </cell>
          <cell r="AI83">
            <v>0.13125999999999999</v>
          </cell>
          <cell r="AJ83">
            <v>0</v>
          </cell>
          <cell r="AK83">
            <v>0.155</v>
          </cell>
          <cell r="AQ83">
            <v>1.9769999999999999E-2</v>
          </cell>
        </row>
        <row r="84">
          <cell r="AC84" t="str">
            <v>ITC88</v>
          </cell>
          <cell r="AF84">
            <v>1</v>
          </cell>
          <cell r="AG84">
            <v>4.2700000000000002E-2</v>
          </cell>
          <cell r="AH84">
            <v>0.61199999999999999</v>
          </cell>
          <cell r="AI84">
            <v>0.14960000000000001</v>
          </cell>
          <cell r="AJ84">
            <v>0</v>
          </cell>
          <cell r="AK84">
            <v>0.1671</v>
          </cell>
          <cell r="AQ84">
            <v>2.86E-2</v>
          </cell>
        </row>
        <row r="85">
          <cell r="AC85" t="str">
            <v>ITC89</v>
          </cell>
          <cell r="AF85">
            <v>1</v>
          </cell>
          <cell r="AG85">
            <v>4.8806000000000002E-2</v>
          </cell>
          <cell r="AH85">
            <v>0.563558</v>
          </cell>
          <cell r="AI85">
            <v>0.15268799999999999</v>
          </cell>
          <cell r="AJ85">
            <v>0</v>
          </cell>
          <cell r="AK85">
            <v>0.20677599999999999</v>
          </cell>
          <cell r="AQ85">
            <v>2.8171999999999999E-2</v>
          </cell>
        </row>
        <row r="86">
          <cell r="AC86" t="str">
            <v>ITC90</v>
          </cell>
          <cell r="AF86">
            <v>1</v>
          </cell>
          <cell r="AG86">
            <v>1.5047E-2</v>
          </cell>
          <cell r="AH86">
            <v>0.159356</v>
          </cell>
          <cell r="AI86">
            <v>3.9132E-2</v>
          </cell>
          <cell r="AJ86">
            <v>0</v>
          </cell>
          <cell r="AK86">
            <v>3.8051000000000001E-2</v>
          </cell>
          <cell r="AL86">
            <v>0.46935500000000002</v>
          </cell>
          <cell r="AM86">
            <v>0.13981499999999999</v>
          </cell>
          <cell r="AN86">
            <v>0.135384</v>
          </cell>
          <cell r="AQ86">
            <v>3.8600000000000001E-3</v>
          </cell>
        </row>
        <row r="87">
          <cell r="AC87" t="str">
            <v>OTHER</v>
          </cell>
          <cell r="AF87">
            <v>1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1</v>
          </cell>
          <cell r="AQ87">
            <v>0</v>
          </cell>
        </row>
        <row r="88">
          <cell r="AC88" t="str">
            <v>NUTIL</v>
          </cell>
          <cell r="AF88">
            <v>1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1</v>
          </cell>
        </row>
        <row r="89">
          <cell r="AC89" t="str">
            <v>SNPPS</v>
          </cell>
          <cell r="AF89">
            <v>1.0000000000000004</v>
          </cell>
          <cell r="AG89">
            <v>1.7749585288549669E-2</v>
          </cell>
          <cell r="AH89">
            <v>0.2694056478040785</v>
          </cell>
          <cell r="AI89">
            <v>8.482743228928788E-2</v>
          </cell>
          <cell r="AJ89">
            <v>0</v>
          </cell>
          <cell r="AK89">
            <v>0.122049937542738</v>
          </cell>
          <cell r="AL89">
            <v>0.42550073206595423</v>
          </cell>
          <cell r="AM89">
            <v>5.7238559382137413E-2</v>
          </cell>
          <cell r="AN89">
            <v>1.9702560883344298E-2</v>
          </cell>
          <cell r="AO89">
            <v>3.525544743910479E-3</v>
          </cell>
        </row>
        <row r="90">
          <cell r="AC90" t="str">
            <v>SNPT</v>
          </cell>
          <cell r="AF90">
            <v>1.0000000000000009</v>
          </cell>
          <cell r="AG90">
            <v>1.7737691424026324E-2</v>
          </cell>
          <cell r="AH90">
            <v>0.26854972523867698</v>
          </cell>
          <cell r="AI90">
            <v>8.4660950062950685E-2</v>
          </cell>
          <cell r="AJ90">
            <v>0</v>
          </cell>
          <cell r="AK90">
            <v>0.121955177685451</v>
          </cell>
          <cell r="AL90">
            <v>0.42643948459130426</v>
          </cell>
          <cell r="AM90">
            <v>5.7447032935563795E-2</v>
          </cell>
          <cell r="AN90">
            <v>1.9672178566932718E-2</v>
          </cell>
          <cell r="AO90">
            <v>3.5377594950950558E-3</v>
          </cell>
        </row>
        <row r="91">
          <cell r="AC91" t="str">
            <v>SNPP</v>
          </cell>
          <cell r="AF91">
            <v>1.0000000000000002</v>
          </cell>
          <cell r="AG91">
            <v>1.7737393629005935E-2</v>
          </cell>
          <cell r="AH91">
            <v>0.26872256905830083</v>
          </cell>
          <cell r="AI91">
            <v>8.4714593943179858E-2</v>
          </cell>
          <cell r="AJ91">
            <v>0</v>
          </cell>
          <cell r="AK91">
            <v>0.1219512460135401</v>
          </cell>
          <cell r="AL91">
            <v>0.42627004299912424</v>
          </cell>
          <cell r="AM91">
            <v>5.7405544830598565E-2</v>
          </cell>
          <cell r="AN91">
            <v>1.9662736716724249E-2</v>
          </cell>
          <cell r="AO91">
            <v>3.5358728095263685E-3</v>
          </cell>
        </row>
        <row r="92">
          <cell r="AC92" t="str">
            <v>SNPPH</v>
          </cell>
          <cell r="AF92">
            <v>1.0000000000000004</v>
          </cell>
          <cell r="AG92">
            <v>1.7737691424026297E-2</v>
          </cell>
          <cell r="AH92">
            <v>0.26854972523867704</v>
          </cell>
          <cell r="AI92">
            <v>8.4660950062950699E-2</v>
          </cell>
          <cell r="AJ92">
            <v>0</v>
          </cell>
          <cell r="AK92">
            <v>0.121955177685451</v>
          </cell>
          <cell r="AL92">
            <v>0.42643948459130387</v>
          </cell>
          <cell r="AM92">
            <v>5.744703293556376E-2</v>
          </cell>
          <cell r="AN92">
            <v>1.9672178566932725E-2</v>
          </cell>
          <cell r="AO92">
            <v>3.5377594950950549E-3</v>
          </cell>
        </row>
        <row r="93">
          <cell r="AC93" t="str">
            <v>SNPPN</v>
          </cell>
          <cell r="AF93">
            <v>1</v>
          </cell>
          <cell r="AG93">
            <v>1.7737691424026304E-2</v>
          </cell>
          <cell r="AH93">
            <v>0.26854972523867682</v>
          </cell>
          <cell r="AI93">
            <v>8.4660950062950643E-2</v>
          </cell>
          <cell r="AJ93">
            <v>0</v>
          </cell>
          <cell r="AK93">
            <v>0.12195517768545097</v>
          </cell>
          <cell r="AL93">
            <v>0.42643948459130382</v>
          </cell>
          <cell r="AM93">
            <v>5.744703293556374E-2</v>
          </cell>
          <cell r="AN93">
            <v>1.9672178566932711E-2</v>
          </cell>
          <cell r="AO93">
            <v>3.5377594950950558E-3</v>
          </cell>
        </row>
        <row r="94">
          <cell r="AC94" t="str">
            <v>SNPPO</v>
          </cell>
          <cell r="AF94">
            <v>1</v>
          </cell>
          <cell r="AG94">
            <v>1.7688878084298393E-2</v>
          </cell>
          <cell r="AH94">
            <v>0.26612031531612518</v>
          </cell>
          <cell r="AI94">
            <v>8.430008175053047E-2</v>
          </cell>
          <cell r="AJ94">
            <v>0</v>
          </cell>
          <cell r="AK94">
            <v>0.12155758162482118</v>
          </cell>
          <cell r="AL94">
            <v>0.42921624259987839</v>
          </cell>
          <cell r="AM94">
            <v>5.8042160218599703E-2</v>
          </cell>
          <cell r="AN94">
            <v>1.9499077103495022E-2</v>
          </cell>
          <cell r="AO94">
            <v>3.5756633022517356E-3</v>
          </cell>
        </row>
        <row r="95">
          <cell r="AC95" t="str">
            <v>SNPG</v>
          </cell>
          <cell r="AF95">
            <v>1</v>
          </cell>
          <cell r="AG95">
            <v>2.2900407415273643E-2</v>
          </cell>
          <cell r="AH95">
            <v>0.30168064694851798</v>
          </cell>
          <cell r="AI95">
            <v>8.5305707754576243E-2</v>
          </cell>
          <cell r="AJ95">
            <v>0</v>
          </cell>
          <cell r="AK95">
            <v>0.10285888804938245</v>
          </cell>
          <cell r="AL95">
            <v>0.40569808443863004</v>
          </cell>
          <cell r="AM95">
            <v>5.881477899931449E-2</v>
          </cell>
          <cell r="AN95">
            <v>2.1489361153445054E-2</v>
          </cell>
          <cell r="AO95">
            <v>1.2521252408601207E-3</v>
          </cell>
        </row>
        <row r="96">
          <cell r="AC96" t="str">
            <v>SNPI</v>
          </cell>
          <cell r="AF96">
            <v>1</v>
          </cell>
          <cell r="AG96">
            <v>2.271811971621162E-2</v>
          </cell>
          <cell r="AH96">
            <v>0.28307795456126811</v>
          </cell>
          <cell r="AI96">
            <v>8.2256379630732054E-2</v>
          </cell>
          <cell r="AJ96">
            <v>0</v>
          </cell>
          <cell r="AK96">
            <v>0.1093037337215385</v>
          </cell>
          <cell r="AL96">
            <v>0.42565934576347392</v>
          </cell>
          <cell r="AM96">
            <v>5.6717547230119188E-2</v>
          </cell>
          <cell r="AN96">
            <v>1.7765309303245873E-2</v>
          </cell>
          <cell r="AO96">
            <v>2.5016100734107636E-3</v>
          </cell>
        </row>
        <row r="97">
          <cell r="AC97" t="str">
            <v>TROJP</v>
          </cell>
          <cell r="AF97">
            <v>1</v>
          </cell>
          <cell r="AG97">
            <v>1.7631157072049927E-2</v>
          </cell>
          <cell r="AH97">
            <v>0.26750044330860895</v>
          </cell>
          <cell r="AI97">
            <v>8.4223404835111662E-2</v>
          </cell>
          <cell r="AJ97">
            <v>0</v>
          </cell>
          <cell r="AK97">
            <v>0.12386028991987824</v>
          </cell>
          <cell r="AL97">
            <v>0.42482495220822042</v>
          </cell>
          <cell r="AM97">
            <v>5.8460295575819159E-2</v>
          </cell>
          <cell r="AN97">
            <v>1.9974912756470481E-2</v>
          </cell>
          <cell r="AO97">
            <v>3.5245443238412682E-3</v>
          </cell>
        </row>
        <row r="98">
          <cell r="AC98" t="str">
            <v>TROJD</v>
          </cell>
          <cell r="AF98">
            <v>1</v>
          </cell>
          <cell r="AG98">
            <v>1.7612340952425479E-2</v>
          </cell>
          <cell r="AH98">
            <v>0.2673151189137104</v>
          </cell>
          <cell r="AI98">
            <v>8.4146125505060898E-2</v>
          </cell>
          <cell r="AJ98">
            <v>0</v>
          </cell>
          <cell r="AK98">
            <v>0.12419677124290664</v>
          </cell>
          <cell r="AL98">
            <v>0.42453979315957496</v>
          </cell>
          <cell r="AM98">
            <v>5.8639258236184891E-2</v>
          </cell>
          <cell r="AN98">
            <v>2.0028381732618349E-2</v>
          </cell>
          <cell r="AO98">
            <v>3.5222102575184736E-3</v>
          </cell>
        </row>
        <row r="99">
          <cell r="AC99" t="str">
            <v>IBT</v>
          </cell>
          <cell r="AF99">
            <v>0</v>
          </cell>
          <cell r="AG99">
            <v>2.0552236968517108E-2</v>
          </cell>
          <cell r="AH99">
            <v>0.37560082920717308</v>
          </cell>
          <cell r="AI99">
            <v>6.41166626285158E-2</v>
          </cell>
          <cell r="AJ99">
            <v>0</v>
          </cell>
          <cell r="AK99">
            <v>0.10996722857273628</v>
          </cell>
          <cell r="AL99">
            <v>0.31855164101862987</v>
          </cell>
          <cell r="AM99">
            <v>5.8888553370350795E-2</v>
          </cell>
          <cell r="AN99">
            <v>2.585889090456843E-3</v>
          </cell>
          <cell r="AO99">
            <v>-5.4488675882206547E-4</v>
          </cell>
          <cell r="AP99">
            <v>5.0367898263004987E-2</v>
          </cell>
          <cell r="AQ99">
            <v>-8.605236056368619E-5</v>
          </cell>
        </row>
        <row r="100">
          <cell r="AC100" t="str">
            <v>DITEXP</v>
          </cell>
          <cell r="AF100">
            <v>0.99999999999999989</v>
          </cell>
          <cell r="AG100">
            <v>3.0433000000000002E-2</v>
          </cell>
          <cell r="AH100">
            <v>0.34444000000000002</v>
          </cell>
          <cell r="AI100">
            <v>9.2978000000000005E-2</v>
          </cell>
          <cell r="AJ100">
            <v>0</v>
          </cell>
          <cell r="AK100">
            <v>0.12206400000000001</v>
          </cell>
          <cell r="AL100">
            <v>0.33034400000000003</v>
          </cell>
          <cell r="AM100">
            <v>5.4635999999999997E-2</v>
          </cell>
          <cell r="AN100">
            <v>1.3079E-2</v>
          </cell>
          <cell r="AO100">
            <v>2.418E-3</v>
          </cell>
          <cell r="AP100">
            <v>-5.3999999999999998E-5</v>
          </cell>
          <cell r="AQ100">
            <v>9.6620000000000004E-3</v>
          </cell>
        </row>
        <row r="101">
          <cell r="AC101" t="str">
            <v>DITBAL</v>
          </cell>
          <cell r="AF101">
            <v>0.99999999999999989</v>
          </cell>
          <cell r="AG101">
            <v>2.3895E-2</v>
          </cell>
          <cell r="AH101">
            <v>0.26166</v>
          </cell>
          <cell r="AI101">
            <v>6.6890000000000005E-2</v>
          </cell>
          <cell r="AJ101">
            <v>0</v>
          </cell>
          <cell r="AK101">
            <v>8.9915999999999996E-2</v>
          </cell>
          <cell r="AL101">
            <v>0.46648000000000001</v>
          </cell>
          <cell r="AM101">
            <v>6.7479999999999998E-2</v>
          </cell>
          <cell r="AN101">
            <v>2.2651000000000001E-2</v>
          </cell>
          <cell r="AO101">
            <v>2.1299999999999999E-3</v>
          </cell>
          <cell r="AP101">
            <v>4.6999999999999997E-5</v>
          </cell>
          <cell r="AQ101">
            <v>-1.1490000000000001E-3</v>
          </cell>
        </row>
        <row r="102">
          <cell r="AC102" t="str">
            <v>TAXDEPR</v>
          </cell>
          <cell r="AF102">
            <v>0.99999999999999978</v>
          </cell>
          <cell r="AG102">
            <v>2.5025977371689087E-2</v>
          </cell>
          <cell r="AH102">
            <v>0.29485897633717845</v>
          </cell>
          <cell r="AI102">
            <v>8.4171215103580929E-2</v>
          </cell>
          <cell r="AJ102">
            <v>0</v>
          </cell>
          <cell r="AK102">
            <v>0.10879834200083925</v>
          </cell>
          <cell r="AL102">
            <v>0.41146479342767778</v>
          </cell>
          <cell r="AM102">
            <v>5.4666694688741739E-2</v>
          </cell>
          <cell r="AN102">
            <v>1.8782263123105544E-2</v>
          </cell>
          <cell r="AO102">
            <v>2.2317379471871335E-3</v>
          </cell>
          <cell r="AP102">
            <v>0</v>
          </cell>
          <cell r="AQ102">
            <v>0</v>
          </cell>
        </row>
        <row r="103">
          <cell r="AC103" t="str">
            <v>DONOTUSE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</row>
        <row r="104">
          <cell r="AC104" t="str">
            <v>DONOTUSE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</row>
        <row r="105">
          <cell r="AC105" t="str">
            <v>DONOTUSE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</row>
        <row r="106">
          <cell r="AC106" t="str">
            <v>SCHMDEXP</v>
          </cell>
          <cell r="AF106">
            <v>0.99999999999999978</v>
          </cell>
          <cell r="AG106">
            <v>2.5025977371689087E-2</v>
          </cell>
          <cell r="AH106">
            <v>0.29485897633717845</v>
          </cell>
          <cell r="AI106">
            <v>8.4171215103580929E-2</v>
          </cell>
          <cell r="AJ106">
            <v>0</v>
          </cell>
          <cell r="AK106">
            <v>0.10879834200083925</v>
          </cell>
          <cell r="AL106">
            <v>0.41146479342767778</v>
          </cell>
          <cell r="AM106">
            <v>5.4666694688741739E-2</v>
          </cell>
          <cell r="AN106">
            <v>1.8782263123105544E-2</v>
          </cell>
          <cell r="AO106">
            <v>2.2317379471871335E-3</v>
          </cell>
          <cell r="AP106">
            <v>0</v>
          </cell>
          <cell r="AQ106">
            <v>0</v>
          </cell>
        </row>
        <row r="107">
          <cell r="AC107" t="str">
            <v>SCHMAEXP</v>
          </cell>
          <cell r="AF107">
            <v>1.0000000000000002</v>
          </cell>
          <cell r="AG107">
            <v>2.4166882773027625E-2</v>
          </cell>
          <cell r="AH107">
            <v>0.28050867872429686</v>
          </cell>
          <cell r="AI107">
            <v>7.7063611268313029E-2</v>
          </cell>
          <cell r="AJ107">
            <v>0</v>
          </cell>
          <cell r="AK107">
            <v>0.10609378646620649</v>
          </cell>
          <cell r="AL107">
            <v>0.41773026365949856</v>
          </cell>
          <cell r="AM107">
            <v>5.4440619498505649E-2</v>
          </cell>
          <cell r="AN107">
            <v>1.8203597061352148E-2</v>
          </cell>
          <cell r="AO107">
            <v>2.0636704785363816E-3</v>
          </cell>
          <cell r="AP107">
            <v>1.9728890070263367E-2</v>
          </cell>
          <cell r="AQ107">
            <v>0</v>
          </cell>
        </row>
        <row r="108">
          <cell r="AC108" t="str">
            <v>SGCT</v>
          </cell>
          <cell r="AF108">
            <v>1</v>
          </cell>
          <cell r="AG108">
            <v>1.7800665898828897E-2</v>
          </cell>
          <cell r="AH108">
            <v>0.26950316261116258</v>
          </cell>
          <cell r="AI108">
            <v>8.4961523499428482E-2</v>
          </cell>
          <cell r="AJ108">
            <v>0</v>
          </cell>
          <cell r="AK108">
            <v>0.12238815755191744</v>
          </cell>
          <cell r="AL108">
            <v>0.42795348108246228</v>
          </cell>
          <cell r="AM108">
            <v>5.7650988266705901E-2</v>
          </cell>
          <cell r="AN108">
            <v>1.9742021089494442E-2</v>
          </cell>
        </row>
      </sheetData>
      <sheetData sheetId="8"/>
      <sheetData sheetId="9"/>
      <sheetData sheetId="10"/>
      <sheetData sheetId="11" refreshError="1">
        <row r="2">
          <cell r="AB2">
            <v>3</v>
          </cell>
        </row>
      </sheetData>
      <sheetData sheetId="12" refreshError="1">
        <row r="3">
          <cell r="A3" t="str">
            <v>1011390OR</v>
          </cell>
          <cell r="B3" t="str">
            <v>1011390</v>
          </cell>
          <cell r="D3">
            <v>5923789.2300000004</v>
          </cell>
          <cell r="F3" t="str">
            <v>1011390OR</v>
          </cell>
          <cell r="G3" t="str">
            <v>1011390</v>
          </cell>
          <cell r="I3">
            <v>5923789.2300000004</v>
          </cell>
        </row>
        <row r="4">
          <cell r="A4" t="str">
            <v>1011390SO</v>
          </cell>
          <cell r="B4" t="str">
            <v>1011390</v>
          </cell>
          <cell r="D4">
            <v>16984736.050000001</v>
          </cell>
          <cell r="F4" t="str">
            <v>1011390SO</v>
          </cell>
          <cell r="G4" t="str">
            <v>1011390</v>
          </cell>
          <cell r="I4">
            <v>16984736.050000001</v>
          </cell>
        </row>
        <row r="5">
          <cell r="A5" t="str">
            <v>1011390WYP</v>
          </cell>
          <cell r="B5" t="str">
            <v>1011390</v>
          </cell>
          <cell r="D5">
            <v>1387755.33</v>
          </cell>
          <cell r="F5" t="str">
            <v>1011390WYP</v>
          </cell>
          <cell r="G5" t="str">
            <v>1011390</v>
          </cell>
          <cell r="I5">
            <v>1387755.33</v>
          </cell>
        </row>
        <row r="6">
          <cell r="A6" t="str">
            <v>105OR</v>
          </cell>
          <cell r="B6" t="str">
            <v>105</v>
          </cell>
          <cell r="D6">
            <v>0</v>
          </cell>
          <cell r="F6" t="str">
            <v>105OR</v>
          </cell>
          <cell r="G6" t="str">
            <v>105</v>
          </cell>
          <cell r="I6">
            <v>0</v>
          </cell>
        </row>
        <row r="7">
          <cell r="A7" t="str">
            <v>105SE</v>
          </cell>
          <cell r="B7" t="str">
            <v>105</v>
          </cell>
          <cell r="D7">
            <v>953013.91</v>
          </cell>
          <cell r="F7" t="str">
            <v>105SE</v>
          </cell>
          <cell r="G7" t="str">
            <v>105</v>
          </cell>
          <cell r="I7">
            <v>953013.91</v>
          </cell>
        </row>
        <row r="8">
          <cell r="A8" t="str">
            <v>105SNPT</v>
          </cell>
          <cell r="B8" t="str">
            <v>105</v>
          </cell>
          <cell r="D8">
            <v>119475.33</v>
          </cell>
          <cell r="F8" t="str">
            <v>105SNPT</v>
          </cell>
          <cell r="G8" t="str">
            <v>105</v>
          </cell>
          <cell r="I8">
            <v>119475.33</v>
          </cell>
        </row>
        <row r="9">
          <cell r="A9" t="str">
            <v>105UT</v>
          </cell>
          <cell r="B9" t="str">
            <v>105</v>
          </cell>
          <cell r="D9">
            <v>273611.98</v>
          </cell>
          <cell r="F9" t="str">
            <v>105UT</v>
          </cell>
          <cell r="G9" t="str">
            <v>105</v>
          </cell>
          <cell r="I9">
            <v>273611.98</v>
          </cell>
        </row>
        <row r="10">
          <cell r="A10" t="str">
            <v>105WYP</v>
          </cell>
          <cell r="B10" t="str">
            <v>105</v>
          </cell>
          <cell r="D10">
            <v>0</v>
          </cell>
          <cell r="F10" t="str">
            <v>105WYP</v>
          </cell>
          <cell r="G10" t="str">
            <v>105</v>
          </cell>
          <cell r="I10">
            <v>0</v>
          </cell>
        </row>
        <row r="11">
          <cell r="A11" t="str">
            <v>108360CA</v>
          </cell>
          <cell r="B11" t="str">
            <v>108360</v>
          </cell>
          <cell r="D11">
            <v>-394882.66</v>
          </cell>
          <cell r="F11" t="str">
            <v>108360CA</v>
          </cell>
          <cell r="G11" t="str">
            <v>108360</v>
          </cell>
          <cell r="I11">
            <v>-394882.66</v>
          </cell>
        </row>
        <row r="12">
          <cell r="A12" t="str">
            <v>108360IDU</v>
          </cell>
          <cell r="B12" t="str">
            <v>108360</v>
          </cell>
          <cell r="D12">
            <v>-178475.2</v>
          </cell>
          <cell r="F12" t="str">
            <v>108360IDU</v>
          </cell>
          <cell r="G12" t="str">
            <v>108360</v>
          </cell>
          <cell r="I12">
            <v>-178475.2</v>
          </cell>
        </row>
        <row r="13">
          <cell r="A13" t="str">
            <v>108360OR</v>
          </cell>
          <cell r="B13" t="str">
            <v>108360</v>
          </cell>
          <cell r="D13">
            <v>-1463244.22</v>
          </cell>
          <cell r="F13" t="str">
            <v>108360OR</v>
          </cell>
          <cell r="G13" t="str">
            <v>108360</v>
          </cell>
          <cell r="I13">
            <v>-1463244.22</v>
          </cell>
        </row>
        <row r="14">
          <cell r="A14" t="str">
            <v>108360UT</v>
          </cell>
          <cell r="B14" t="str">
            <v>108360</v>
          </cell>
          <cell r="D14">
            <v>-1131314.06</v>
          </cell>
          <cell r="F14" t="str">
            <v>108360UT</v>
          </cell>
          <cell r="G14" t="str">
            <v>108360</v>
          </cell>
          <cell r="I14">
            <v>-1131314.06</v>
          </cell>
        </row>
        <row r="15">
          <cell r="A15" t="str">
            <v>108360WA</v>
          </cell>
          <cell r="B15" t="str">
            <v>108360</v>
          </cell>
          <cell r="D15">
            <v>-170723.35</v>
          </cell>
          <cell r="F15" t="str">
            <v>108360WA</v>
          </cell>
          <cell r="G15" t="str">
            <v>108360</v>
          </cell>
          <cell r="I15">
            <v>-170723.35</v>
          </cell>
        </row>
        <row r="16">
          <cell r="A16" t="str">
            <v>108360WYP</v>
          </cell>
          <cell r="B16" t="str">
            <v>108360</v>
          </cell>
          <cell r="D16">
            <v>-1062831.21</v>
          </cell>
          <cell r="F16" t="str">
            <v>108360WYP</v>
          </cell>
          <cell r="G16" t="str">
            <v>108360</v>
          </cell>
          <cell r="I16">
            <v>-1062831.21</v>
          </cell>
        </row>
        <row r="17">
          <cell r="A17" t="str">
            <v>108360WYU</v>
          </cell>
          <cell r="B17" t="str">
            <v>108360</v>
          </cell>
          <cell r="D17">
            <v>-259086.4</v>
          </cell>
          <cell r="F17" t="str">
            <v>108360WYU</v>
          </cell>
          <cell r="G17" t="str">
            <v>108360</v>
          </cell>
          <cell r="I17">
            <v>-259086.4</v>
          </cell>
        </row>
        <row r="18">
          <cell r="A18" t="str">
            <v>108361CA</v>
          </cell>
          <cell r="B18" t="str">
            <v>108361</v>
          </cell>
          <cell r="D18">
            <v>-519362.89</v>
          </cell>
          <cell r="F18" t="str">
            <v>108361CA</v>
          </cell>
          <cell r="G18" t="str">
            <v>108361</v>
          </cell>
          <cell r="I18">
            <v>-519362.89</v>
          </cell>
        </row>
        <row r="19">
          <cell r="A19" t="str">
            <v>108361IDU</v>
          </cell>
          <cell r="B19" t="str">
            <v>108361</v>
          </cell>
          <cell r="D19">
            <v>-518086.47</v>
          </cell>
          <cell r="F19" t="str">
            <v>108361IDU</v>
          </cell>
          <cell r="G19" t="str">
            <v>108361</v>
          </cell>
          <cell r="I19">
            <v>-518086.47</v>
          </cell>
        </row>
        <row r="20">
          <cell r="A20" t="str">
            <v>108361OR</v>
          </cell>
          <cell r="B20" t="str">
            <v>108361</v>
          </cell>
          <cell r="D20">
            <v>-3464683.86</v>
          </cell>
          <cell r="F20" t="str">
            <v>108361OR</v>
          </cell>
          <cell r="G20" t="str">
            <v>108361</v>
          </cell>
          <cell r="I20">
            <v>-3464683.86</v>
          </cell>
        </row>
        <row r="21">
          <cell r="A21" t="str">
            <v>108361UT</v>
          </cell>
          <cell r="B21" t="str">
            <v>108361</v>
          </cell>
          <cell r="D21">
            <v>-5858478.2299999977</v>
          </cell>
          <cell r="F21" t="str">
            <v>108361UT</v>
          </cell>
          <cell r="G21" t="str">
            <v>108361</v>
          </cell>
          <cell r="I21">
            <v>-5858478.2299999977</v>
          </cell>
        </row>
        <row r="22">
          <cell r="A22" t="str">
            <v>108361WA</v>
          </cell>
          <cell r="B22" t="str">
            <v>108361</v>
          </cell>
          <cell r="D22">
            <v>-489640.19</v>
          </cell>
          <cell r="F22" t="str">
            <v>108361WA</v>
          </cell>
          <cell r="G22" t="str">
            <v>108361</v>
          </cell>
          <cell r="I22">
            <v>-489640.19</v>
          </cell>
        </row>
        <row r="23">
          <cell r="A23" t="str">
            <v>108361WYP</v>
          </cell>
          <cell r="B23" t="str">
            <v>108361</v>
          </cell>
          <cell r="D23">
            <v>-2218300.59</v>
          </cell>
          <cell r="F23" t="str">
            <v>108361WYP</v>
          </cell>
          <cell r="G23" t="str">
            <v>108361</v>
          </cell>
          <cell r="I23">
            <v>-2218300.59</v>
          </cell>
        </row>
        <row r="24">
          <cell r="A24" t="str">
            <v>108361WYU</v>
          </cell>
          <cell r="B24" t="str">
            <v>108361</v>
          </cell>
          <cell r="D24">
            <v>-89113.7</v>
          </cell>
          <cell r="F24" t="str">
            <v>108361WYU</v>
          </cell>
          <cell r="G24" t="str">
            <v>108361</v>
          </cell>
          <cell r="I24">
            <v>-89113.7</v>
          </cell>
        </row>
        <row r="25">
          <cell r="A25" t="str">
            <v>108362CA</v>
          </cell>
          <cell r="B25" t="str">
            <v>108362</v>
          </cell>
          <cell r="D25">
            <v>-4583385.76</v>
          </cell>
          <cell r="F25" t="str">
            <v>108362CA</v>
          </cell>
          <cell r="G25" t="str">
            <v>108362</v>
          </cell>
          <cell r="I25">
            <v>-4583385.76</v>
          </cell>
        </row>
        <row r="26">
          <cell r="A26" t="str">
            <v>108362IDU</v>
          </cell>
          <cell r="B26" t="str">
            <v>108362</v>
          </cell>
          <cell r="D26">
            <v>-7334644.0100000035</v>
          </cell>
          <cell r="F26" t="str">
            <v>108362IDU</v>
          </cell>
          <cell r="G26" t="str">
            <v>108362</v>
          </cell>
          <cell r="I26">
            <v>-7334644.0100000035</v>
          </cell>
        </row>
        <row r="27">
          <cell r="A27" t="str">
            <v>108362OR</v>
          </cell>
          <cell r="B27" t="str">
            <v>108362</v>
          </cell>
          <cell r="D27">
            <v>-37655479.080000006</v>
          </cell>
          <cell r="F27" t="str">
            <v>108362OR</v>
          </cell>
          <cell r="G27" t="str">
            <v>108362</v>
          </cell>
          <cell r="I27">
            <v>-37655479.080000006</v>
          </cell>
        </row>
        <row r="28">
          <cell r="A28" t="str">
            <v>108362UT</v>
          </cell>
          <cell r="B28" t="str">
            <v>108362</v>
          </cell>
          <cell r="D28">
            <v>-60068625.359999955</v>
          </cell>
          <cell r="F28" t="str">
            <v>108362UT</v>
          </cell>
          <cell r="G28" t="str">
            <v>108362</v>
          </cell>
          <cell r="I28">
            <v>-60068625.359999955</v>
          </cell>
        </row>
        <row r="29">
          <cell r="A29" t="str">
            <v>108362WA</v>
          </cell>
          <cell r="B29" t="str">
            <v>108362</v>
          </cell>
          <cell r="D29">
            <v>-15627488.18</v>
          </cell>
          <cell r="F29" t="str">
            <v>108362WA</v>
          </cell>
          <cell r="G29" t="str">
            <v>108362</v>
          </cell>
          <cell r="I29">
            <v>-15627488.18</v>
          </cell>
        </row>
        <row r="30">
          <cell r="A30" t="str">
            <v>108362WYP</v>
          </cell>
          <cell r="B30" t="str">
            <v>108362</v>
          </cell>
          <cell r="D30">
            <v>-27123598.259999987</v>
          </cell>
          <cell r="F30" t="str">
            <v>108362WYP</v>
          </cell>
          <cell r="G30" t="str">
            <v>108362</v>
          </cell>
          <cell r="I30">
            <v>-27123598.259999987</v>
          </cell>
        </row>
        <row r="31">
          <cell r="A31" t="str">
            <v>108362WYU</v>
          </cell>
          <cell r="B31" t="str">
            <v>108362</v>
          </cell>
          <cell r="D31">
            <v>-1624110.41</v>
          </cell>
          <cell r="F31" t="str">
            <v>108362WYU</v>
          </cell>
          <cell r="G31" t="str">
            <v>108362</v>
          </cell>
          <cell r="I31">
            <v>-1624110.41</v>
          </cell>
        </row>
        <row r="32">
          <cell r="A32" t="str">
            <v>108364CA</v>
          </cell>
          <cell r="B32" t="str">
            <v>108364</v>
          </cell>
          <cell r="D32">
            <v>-26702837.483780548</v>
          </cell>
          <cell r="F32" t="str">
            <v>108364CA</v>
          </cell>
          <cell r="G32" t="str">
            <v>108364</v>
          </cell>
          <cell r="I32">
            <v>-26702837.483780548</v>
          </cell>
        </row>
        <row r="33">
          <cell r="A33" t="str">
            <v>108364IDU</v>
          </cell>
          <cell r="B33" t="str">
            <v>108364</v>
          </cell>
          <cell r="D33">
            <v>-25563190.221224442</v>
          </cell>
          <cell r="F33" t="str">
            <v>108364IDU</v>
          </cell>
          <cell r="G33" t="str">
            <v>108364</v>
          </cell>
          <cell r="I33">
            <v>-25563190.221224442</v>
          </cell>
        </row>
        <row r="34">
          <cell r="A34" t="str">
            <v>108364OR</v>
          </cell>
          <cell r="B34" t="str">
            <v>108364</v>
          </cell>
          <cell r="D34">
            <v>-202380679.55818895</v>
          </cell>
          <cell r="F34" t="str">
            <v>108364OR</v>
          </cell>
          <cell r="G34" t="str">
            <v>108364</v>
          </cell>
          <cell r="I34">
            <v>-202380679.55818895</v>
          </cell>
        </row>
        <row r="35">
          <cell r="A35" t="str">
            <v>108364UT</v>
          </cell>
          <cell r="B35" t="str">
            <v>108364</v>
          </cell>
          <cell r="D35">
            <v>-133674607.86242774</v>
          </cell>
          <cell r="F35" t="str">
            <v>108364UT</v>
          </cell>
          <cell r="G35" t="str">
            <v>108364</v>
          </cell>
          <cell r="I35">
            <v>-133674607.86242774</v>
          </cell>
        </row>
        <row r="36">
          <cell r="A36" t="str">
            <v>108364WA</v>
          </cell>
          <cell r="B36" t="str">
            <v>108364</v>
          </cell>
          <cell r="D36">
            <v>-59170004.052904651</v>
          </cell>
          <cell r="F36" t="str">
            <v>108364WA</v>
          </cell>
          <cell r="G36" t="str">
            <v>108364</v>
          </cell>
          <cell r="I36">
            <v>-59170004.052904651</v>
          </cell>
        </row>
        <row r="37">
          <cell r="A37" t="str">
            <v>108364WYP</v>
          </cell>
          <cell r="B37" t="str">
            <v>108364</v>
          </cell>
          <cell r="D37">
            <v>-50592554.193829328</v>
          </cell>
          <cell r="F37" t="str">
            <v>108364WYP</v>
          </cell>
          <cell r="G37" t="str">
            <v>108364</v>
          </cell>
          <cell r="I37">
            <v>-50592554.193829328</v>
          </cell>
        </row>
        <row r="38">
          <cell r="A38" t="str">
            <v>108364WYU</v>
          </cell>
          <cell r="B38" t="str">
            <v>108364</v>
          </cell>
          <cell r="D38">
            <v>-7808333.2371723205</v>
          </cell>
          <cell r="F38" t="str">
            <v>108364WYU</v>
          </cell>
          <cell r="G38" t="str">
            <v>108364</v>
          </cell>
          <cell r="I38">
            <v>-7808333.2371723205</v>
          </cell>
        </row>
        <row r="39">
          <cell r="A39" t="str">
            <v>108365CA</v>
          </cell>
          <cell r="B39" t="str">
            <v>108365</v>
          </cell>
          <cell r="D39">
            <v>-11019141.280000001</v>
          </cell>
          <cell r="F39" t="str">
            <v>108365CA</v>
          </cell>
          <cell r="G39" t="str">
            <v>108365</v>
          </cell>
          <cell r="I39">
            <v>-11019141.280000001</v>
          </cell>
        </row>
        <row r="40">
          <cell r="A40" t="str">
            <v>108365IDU</v>
          </cell>
          <cell r="B40" t="str">
            <v>108365</v>
          </cell>
          <cell r="D40">
            <v>-9887144.1899999995</v>
          </cell>
          <cell r="F40" t="str">
            <v>108365IDU</v>
          </cell>
          <cell r="G40" t="str">
            <v>108365</v>
          </cell>
          <cell r="I40">
            <v>-9887144.1899999995</v>
          </cell>
        </row>
        <row r="41">
          <cell r="A41" t="str">
            <v>108365OR</v>
          </cell>
          <cell r="B41" t="str">
            <v>108365</v>
          </cell>
          <cell r="D41">
            <v>-96967415.900000006</v>
          </cell>
          <cell r="F41" t="str">
            <v>108365OR</v>
          </cell>
          <cell r="G41" t="str">
            <v>108365</v>
          </cell>
          <cell r="I41">
            <v>-96967415.900000006</v>
          </cell>
        </row>
        <row r="42">
          <cell r="A42" t="str">
            <v>108365UT</v>
          </cell>
          <cell r="B42" t="str">
            <v>108365</v>
          </cell>
          <cell r="D42">
            <v>-45323673.670000002</v>
          </cell>
          <cell r="F42" t="str">
            <v>108365UT</v>
          </cell>
          <cell r="G42" t="str">
            <v>108365</v>
          </cell>
          <cell r="I42">
            <v>-45323673.670000002</v>
          </cell>
        </row>
        <row r="43">
          <cell r="A43" t="str">
            <v>108365WA</v>
          </cell>
          <cell r="B43" t="str">
            <v>108365</v>
          </cell>
          <cell r="D43">
            <v>-18702715.550000001</v>
          </cell>
          <cell r="F43" t="str">
            <v>108365WA</v>
          </cell>
          <cell r="G43" t="str">
            <v>108365</v>
          </cell>
          <cell r="I43">
            <v>-18702715.550000001</v>
          </cell>
        </row>
        <row r="44">
          <cell r="A44" t="str">
            <v>108365WYP</v>
          </cell>
          <cell r="B44" t="str">
            <v>108365</v>
          </cell>
          <cell r="D44">
            <v>-29424505.57</v>
          </cell>
          <cell r="F44" t="str">
            <v>108365WYP</v>
          </cell>
          <cell r="G44" t="str">
            <v>108365</v>
          </cell>
          <cell r="I44">
            <v>-29424505.57</v>
          </cell>
        </row>
        <row r="45">
          <cell r="A45" t="str">
            <v>108365WYU</v>
          </cell>
          <cell r="B45" t="str">
            <v>108365</v>
          </cell>
          <cell r="D45">
            <v>-2225654.2599999998</v>
          </cell>
          <cell r="F45" t="str">
            <v>108365WYU</v>
          </cell>
          <cell r="G45" t="str">
            <v>108365</v>
          </cell>
          <cell r="I45">
            <v>-2225654.2599999998</v>
          </cell>
        </row>
        <row r="46">
          <cell r="A46" t="str">
            <v>108366CA</v>
          </cell>
          <cell r="B46" t="str">
            <v>108366</v>
          </cell>
          <cell r="D46">
            <v>-2701972.01</v>
          </cell>
          <cell r="F46" t="str">
            <v>108366CA</v>
          </cell>
          <cell r="G46" t="str">
            <v>108366</v>
          </cell>
          <cell r="I46">
            <v>-2701972.01</v>
          </cell>
        </row>
        <row r="47">
          <cell r="A47" t="str">
            <v>108366IDU</v>
          </cell>
          <cell r="B47" t="str">
            <v>108366</v>
          </cell>
          <cell r="D47">
            <v>-3009837.46</v>
          </cell>
          <cell r="F47" t="str">
            <v>108366IDU</v>
          </cell>
          <cell r="G47" t="str">
            <v>108366</v>
          </cell>
          <cell r="I47">
            <v>-3009837.46</v>
          </cell>
        </row>
        <row r="48">
          <cell r="A48" t="str">
            <v>108366OR</v>
          </cell>
          <cell r="B48" t="str">
            <v>108366</v>
          </cell>
          <cell r="D48">
            <v>-31373872.939999994</v>
          </cell>
          <cell r="F48" t="str">
            <v>108366OR</v>
          </cell>
          <cell r="G48" t="str">
            <v>108366</v>
          </cell>
          <cell r="I48">
            <v>-31373872.939999994</v>
          </cell>
        </row>
        <row r="49">
          <cell r="A49" t="str">
            <v>108366UT</v>
          </cell>
          <cell r="B49" t="str">
            <v>108366</v>
          </cell>
          <cell r="D49">
            <v>-51874766.040000014</v>
          </cell>
          <cell r="F49" t="str">
            <v>108366UT</v>
          </cell>
          <cell r="G49" t="str">
            <v>108366</v>
          </cell>
          <cell r="I49">
            <v>-51874766.040000014</v>
          </cell>
        </row>
        <row r="50">
          <cell r="A50" t="str">
            <v>108366WA</v>
          </cell>
          <cell r="B50" t="str">
            <v>108366</v>
          </cell>
          <cell r="D50">
            <v>-3224642.63</v>
          </cell>
          <cell r="F50" t="str">
            <v>108366WA</v>
          </cell>
          <cell r="G50" t="str">
            <v>108366</v>
          </cell>
          <cell r="I50">
            <v>-3224642.63</v>
          </cell>
        </row>
        <row r="51">
          <cell r="A51" t="str">
            <v>108366WYP</v>
          </cell>
          <cell r="B51" t="str">
            <v>108366</v>
          </cell>
          <cell r="D51">
            <v>-3666459.04</v>
          </cell>
          <cell r="F51" t="str">
            <v>108366WYP</v>
          </cell>
          <cell r="G51" t="str">
            <v>108366</v>
          </cell>
          <cell r="I51">
            <v>-3666459.04</v>
          </cell>
        </row>
        <row r="52">
          <cell r="A52" t="str">
            <v>108366WYU</v>
          </cell>
          <cell r="B52" t="str">
            <v>108366</v>
          </cell>
          <cell r="D52">
            <v>-1416509.34</v>
          </cell>
          <cell r="F52" t="str">
            <v>108366WYU</v>
          </cell>
          <cell r="G52" t="str">
            <v>108366</v>
          </cell>
          <cell r="I52">
            <v>-1416509.34</v>
          </cell>
        </row>
        <row r="53">
          <cell r="A53" t="str">
            <v>108367CA</v>
          </cell>
          <cell r="B53" t="str">
            <v>108367</v>
          </cell>
          <cell r="D53">
            <v>-4643839.37</v>
          </cell>
          <cell r="F53" t="str">
            <v>108367CA</v>
          </cell>
          <cell r="G53" t="str">
            <v>108367</v>
          </cell>
          <cell r="I53">
            <v>-4643839.37</v>
          </cell>
        </row>
        <row r="54">
          <cell r="A54" t="str">
            <v>108367IDU</v>
          </cell>
          <cell r="B54" t="str">
            <v>108367</v>
          </cell>
          <cell r="D54">
            <v>-9979373.5199999996</v>
          </cell>
          <cell r="F54" t="str">
            <v>108367IDU</v>
          </cell>
          <cell r="G54" t="str">
            <v>108367</v>
          </cell>
          <cell r="I54">
            <v>-9979373.5199999996</v>
          </cell>
        </row>
        <row r="55">
          <cell r="A55" t="str">
            <v>108367OR</v>
          </cell>
          <cell r="B55" t="str">
            <v>108367</v>
          </cell>
          <cell r="D55">
            <v>-38960008.709999993</v>
          </cell>
          <cell r="F55" t="str">
            <v>108367OR</v>
          </cell>
          <cell r="G55" t="str">
            <v>108367</v>
          </cell>
          <cell r="I55">
            <v>-38960008.709999993</v>
          </cell>
        </row>
        <row r="56">
          <cell r="A56" t="str">
            <v>108367UT</v>
          </cell>
          <cell r="B56" t="str">
            <v>108367</v>
          </cell>
          <cell r="D56">
            <v>-127220854.16</v>
          </cell>
          <cell r="F56" t="str">
            <v>108367UT</v>
          </cell>
          <cell r="G56" t="str">
            <v>108367</v>
          </cell>
          <cell r="I56">
            <v>-127220854.16</v>
          </cell>
        </row>
        <row r="57">
          <cell r="A57" t="str">
            <v>108367WA</v>
          </cell>
          <cell r="B57" t="str">
            <v>108367</v>
          </cell>
          <cell r="D57">
            <v>-4806959.46</v>
          </cell>
          <cell r="F57" t="str">
            <v>108367WA</v>
          </cell>
          <cell r="G57" t="str">
            <v>108367</v>
          </cell>
          <cell r="I57">
            <v>-4806959.46</v>
          </cell>
        </row>
        <row r="58">
          <cell r="A58" t="str">
            <v>108367WYP</v>
          </cell>
          <cell r="B58" t="str">
            <v>108367</v>
          </cell>
          <cell r="D58">
            <v>-9651749.870000001</v>
          </cell>
          <cell r="F58" t="str">
            <v>108367WYP</v>
          </cell>
          <cell r="G58" t="str">
            <v>108367</v>
          </cell>
          <cell r="I58">
            <v>-9651749.870000001</v>
          </cell>
        </row>
        <row r="59">
          <cell r="A59" t="str">
            <v>108367WYU</v>
          </cell>
          <cell r="B59" t="str">
            <v>108367</v>
          </cell>
          <cell r="D59">
            <v>-7659384.9399999995</v>
          </cell>
          <cell r="F59" t="str">
            <v>108367WYU</v>
          </cell>
          <cell r="G59" t="str">
            <v>108367</v>
          </cell>
          <cell r="I59">
            <v>-7659384.9399999995</v>
          </cell>
        </row>
        <row r="60">
          <cell r="A60" t="str">
            <v>108368CA</v>
          </cell>
          <cell r="B60" t="str">
            <v>108368</v>
          </cell>
          <cell r="D60">
            <v>-22513438.640000001</v>
          </cell>
          <cell r="F60" t="str">
            <v>108368CA</v>
          </cell>
          <cell r="G60" t="str">
            <v>108368</v>
          </cell>
          <cell r="I60">
            <v>-22513438.640000001</v>
          </cell>
        </row>
        <row r="61">
          <cell r="A61" t="str">
            <v>108368IDU</v>
          </cell>
          <cell r="B61" t="str">
            <v>108368</v>
          </cell>
          <cell r="D61">
            <v>-26072878.759999998</v>
          </cell>
          <cell r="F61" t="str">
            <v>108368IDU</v>
          </cell>
          <cell r="G61" t="str">
            <v>108368</v>
          </cell>
          <cell r="I61">
            <v>-26072878.759999998</v>
          </cell>
        </row>
        <row r="62">
          <cell r="A62" t="str">
            <v>108368OR</v>
          </cell>
          <cell r="B62" t="str">
            <v>108368</v>
          </cell>
          <cell r="D62">
            <v>-120416926.77</v>
          </cell>
          <cell r="F62" t="str">
            <v>108368OR</v>
          </cell>
          <cell r="G62" t="str">
            <v>108368</v>
          </cell>
          <cell r="I62">
            <v>-120416926.77</v>
          </cell>
        </row>
        <row r="63">
          <cell r="A63" t="str">
            <v>108368UT</v>
          </cell>
          <cell r="B63" t="str">
            <v>108368</v>
          </cell>
          <cell r="D63">
            <v>-100848586.68999998</v>
          </cell>
          <cell r="F63" t="str">
            <v>108368UT</v>
          </cell>
          <cell r="G63" t="str">
            <v>108368</v>
          </cell>
          <cell r="I63">
            <v>-100848586.68999998</v>
          </cell>
        </row>
        <row r="64">
          <cell r="A64" t="str">
            <v>108368WA</v>
          </cell>
          <cell r="B64" t="str">
            <v>108368</v>
          </cell>
          <cell r="D64">
            <v>-26265485.880000003</v>
          </cell>
          <cell r="F64" t="str">
            <v>108368WA</v>
          </cell>
          <cell r="G64" t="str">
            <v>108368</v>
          </cell>
          <cell r="I64">
            <v>-26265485.880000003</v>
          </cell>
        </row>
        <row r="65">
          <cell r="A65" t="str">
            <v>108368WYP</v>
          </cell>
          <cell r="B65" t="str">
            <v>108368</v>
          </cell>
          <cell r="D65">
            <v>-21359836.710000001</v>
          </cell>
          <cell r="F65" t="str">
            <v>108368WYP</v>
          </cell>
          <cell r="G65" t="str">
            <v>108368</v>
          </cell>
          <cell r="I65">
            <v>-21359836.710000001</v>
          </cell>
        </row>
        <row r="66">
          <cell r="A66" t="str">
            <v>108368WYU</v>
          </cell>
          <cell r="B66" t="str">
            <v>108368</v>
          </cell>
          <cell r="D66">
            <v>-4106594.56</v>
          </cell>
          <cell r="F66" t="str">
            <v>108368WYU</v>
          </cell>
          <cell r="G66" t="str">
            <v>108368</v>
          </cell>
          <cell r="I66">
            <v>-4106594.56</v>
          </cell>
        </row>
        <row r="67">
          <cell r="A67" t="str">
            <v>108369CA</v>
          </cell>
          <cell r="B67" t="str">
            <v>108369</v>
          </cell>
          <cell r="D67">
            <v>-4172305.17</v>
          </cell>
          <cell r="F67" t="str">
            <v>108369CA</v>
          </cell>
          <cell r="G67" t="str">
            <v>108369</v>
          </cell>
          <cell r="I67">
            <v>-4172305.17</v>
          </cell>
        </row>
        <row r="68">
          <cell r="A68" t="str">
            <v>108369IDU</v>
          </cell>
          <cell r="B68" t="str">
            <v>108369</v>
          </cell>
          <cell r="D68">
            <v>-9635935.1799999997</v>
          </cell>
          <cell r="F68" t="str">
            <v>108369IDU</v>
          </cell>
          <cell r="G68" t="str">
            <v>108369</v>
          </cell>
          <cell r="I68">
            <v>-9635935.1799999997</v>
          </cell>
        </row>
        <row r="69">
          <cell r="A69" t="str">
            <v>108369OR</v>
          </cell>
          <cell r="B69" t="str">
            <v>108369</v>
          </cell>
          <cell r="D69">
            <v>-42417283.399999999</v>
          </cell>
          <cell r="F69" t="str">
            <v>108369OR</v>
          </cell>
          <cell r="G69" t="str">
            <v>108369</v>
          </cell>
          <cell r="I69">
            <v>-42417283.399999999</v>
          </cell>
        </row>
        <row r="70">
          <cell r="A70" t="str">
            <v>108369UT</v>
          </cell>
          <cell r="B70" t="str">
            <v>108369</v>
          </cell>
          <cell r="D70">
            <v>-49709628.420000002</v>
          </cell>
          <cell r="F70" t="str">
            <v>108369UT</v>
          </cell>
          <cell r="G70" t="str">
            <v>108369</v>
          </cell>
          <cell r="I70">
            <v>-49709628.420000002</v>
          </cell>
        </row>
        <row r="71">
          <cell r="A71" t="str">
            <v>108369WA</v>
          </cell>
          <cell r="B71" t="str">
            <v>108369</v>
          </cell>
          <cell r="D71">
            <v>-9926836.3299999982</v>
          </cell>
          <cell r="F71" t="str">
            <v>108369WA</v>
          </cell>
          <cell r="G71" t="str">
            <v>108369</v>
          </cell>
          <cell r="I71">
            <v>-9926836.3299999982</v>
          </cell>
        </row>
        <row r="72">
          <cell r="A72" t="str">
            <v>108369WYP</v>
          </cell>
          <cell r="B72" t="str">
            <v>108369</v>
          </cell>
          <cell r="D72">
            <v>-7342666.7999999998</v>
          </cell>
          <cell r="F72" t="str">
            <v>108369WYP</v>
          </cell>
          <cell r="G72" t="str">
            <v>108369</v>
          </cell>
          <cell r="I72">
            <v>-7342666.7999999998</v>
          </cell>
        </row>
        <row r="73">
          <cell r="A73" t="str">
            <v>108369WYU</v>
          </cell>
          <cell r="B73" t="str">
            <v>108369</v>
          </cell>
          <cell r="D73">
            <v>-1277127</v>
          </cell>
          <cell r="F73" t="str">
            <v>108369WYU</v>
          </cell>
          <cell r="G73" t="str">
            <v>108369</v>
          </cell>
          <cell r="I73">
            <v>-1277127</v>
          </cell>
        </row>
        <row r="74">
          <cell r="A74" t="str">
            <v>108370CA</v>
          </cell>
          <cell r="B74" t="str">
            <v>108370</v>
          </cell>
          <cell r="D74">
            <v>-1553766.08</v>
          </cell>
          <cell r="F74" t="str">
            <v>108370CA</v>
          </cell>
          <cell r="G74" t="str">
            <v>108370</v>
          </cell>
          <cell r="I74">
            <v>-1553766.08</v>
          </cell>
        </row>
        <row r="75">
          <cell r="A75" t="str">
            <v>108370IDU</v>
          </cell>
          <cell r="B75" t="str">
            <v>108370</v>
          </cell>
          <cell r="D75">
            <v>-5546284.2700000005</v>
          </cell>
          <cell r="F75" t="str">
            <v>108370IDU</v>
          </cell>
          <cell r="G75" t="str">
            <v>108370</v>
          </cell>
          <cell r="I75">
            <v>-5546284.2700000005</v>
          </cell>
        </row>
        <row r="76">
          <cell r="A76" t="str">
            <v>108370OR</v>
          </cell>
          <cell r="B76" t="str">
            <v>108370</v>
          </cell>
          <cell r="D76">
            <v>-27025544.830000002</v>
          </cell>
          <cell r="F76" t="str">
            <v>108370OR</v>
          </cell>
          <cell r="G76" t="str">
            <v>108370</v>
          </cell>
          <cell r="I76">
            <v>-27025544.830000002</v>
          </cell>
        </row>
        <row r="77">
          <cell r="A77" t="str">
            <v>108370UT</v>
          </cell>
          <cell r="B77" t="str">
            <v>108370</v>
          </cell>
          <cell r="D77">
            <v>-39709481.030000001</v>
          </cell>
          <cell r="F77" t="str">
            <v>108370UT</v>
          </cell>
          <cell r="G77" t="str">
            <v>108370</v>
          </cell>
          <cell r="I77">
            <v>-39709481.030000001</v>
          </cell>
        </row>
        <row r="78">
          <cell r="A78" t="str">
            <v>108370WA</v>
          </cell>
          <cell r="B78" t="str">
            <v>108370</v>
          </cell>
          <cell r="D78">
            <v>-6419196.54</v>
          </cell>
          <cell r="F78" t="str">
            <v>108370WA</v>
          </cell>
          <cell r="G78" t="str">
            <v>108370</v>
          </cell>
          <cell r="I78">
            <v>-6419196.54</v>
          </cell>
        </row>
        <row r="79">
          <cell r="A79" t="str">
            <v>108370WYP</v>
          </cell>
          <cell r="B79" t="str">
            <v>108370</v>
          </cell>
          <cell r="D79">
            <v>-5448914.3700000001</v>
          </cell>
          <cell r="F79" t="str">
            <v>108370WYP</v>
          </cell>
          <cell r="G79" t="str">
            <v>108370</v>
          </cell>
          <cell r="I79">
            <v>-5448914.3700000001</v>
          </cell>
        </row>
        <row r="80">
          <cell r="A80" t="str">
            <v>108370WYU</v>
          </cell>
          <cell r="B80" t="str">
            <v>108370</v>
          </cell>
          <cell r="D80">
            <v>-1392566.55</v>
          </cell>
          <cell r="F80" t="str">
            <v>108370WYU</v>
          </cell>
          <cell r="G80" t="str">
            <v>108370</v>
          </cell>
          <cell r="I80">
            <v>-1392566.55</v>
          </cell>
        </row>
        <row r="81">
          <cell r="A81" t="str">
            <v>108371CA</v>
          </cell>
          <cell r="B81" t="str">
            <v>108371</v>
          </cell>
          <cell r="D81">
            <v>-89359.65</v>
          </cell>
          <cell r="F81" t="str">
            <v>108371CA</v>
          </cell>
          <cell r="G81" t="str">
            <v>108371</v>
          </cell>
          <cell r="I81">
            <v>-89359.65</v>
          </cell>
        </row>
        <row r="82">
          <cell r="A82" t="str">
            <v>108371IDU</v>
          </cell>
          <cell r="B82" t="str">
            <v>108371</v>
          </cell>
          <cell r="D82">
            <v>-138927.67000000001</v>
          </cell>
          <cell r="F82" t="str">
            <v>108371IDU</v>
          </cell>
          <cell r="G82" t="str">
            <v>108371</v>
          </cell>
          <cell r="I82">
            <v>-138927.67000000001</v>
          </cell>
        </row>
        <row r="83">
          <cell r="A83" t="str">
            <v>108371OR</v>
          </cell>
          <cell r="B83" t="str">
            <v>108371</v>
          </cell>
          <cell r="D83">
            <v>-1473122.97</v>
          </cell>
          <cell r="F83" t="str">
            <v>108371OR</v>
          </cell>
          <cell r="G83" t="str">
            <v>108371</v>
          </cell>
          <cell r="I83">
            <v>-1473122.97</v>
          </cell>
        </row>
        <row r="84">
          <cell r="A84" t="str">
            <v>108371UT</v>
          </cell>
          <cell r="B84" t="str">
            <v>108371</v>
          </cell>
          <cell r="D84">
            <v>-3368243.15</v>
          </cell>
          <cell r="F84" t="str">
            <v>108371UT</v>
          </cell>
          <cell r="G84" t="str">
            <v>108371</v>
          </cell>
          <cell r="I84">
            <v>-3368243.15</v>
          </cell>
        </row>
        <row r="85">
          <cell r="A85" t="str">
            <v>108371WA</v>
          </cell>
          <cell r="B85" t="str">
            <v>108371</v>
          </cell>
          <cell r="D85">
            <v>-297573.69</v>
          </cell>
          <cell r="F85" t="str">
            <v>108371WA</v>
          </cell>
          <cell r="G85" t="str">
            <v>108371</v>
          </cell>
          <cell r="I85">
            <v>-297573.69</v>
          </cell>
        </row>
        <row r="86">
          <cell r="A86" t="str">
            <v>108371WYP</v>
          </cell>
          <cell r="B86" t="str">
            <v>108371</v>
          </cell>
          <cell r="D86">
            <v>-419427.51</v>
          </cell>
          <cell r="F86" t="str">
            <v>108371WYP</v>
          </cell>
          <cell r="G86" t="str">
            <v>108371</v>
          </cell>
          <cell r="I86">
            <v>-419427.51</v>
          </cell>
        </row>
        <row r="87">
          <cell r="A87" t="str">
            <v>108371WYU</v>
          </cell>
          <cell r="B87" t="str">
            <v>108371</v>
          </cell>
          <cell r="D87">
            <v>-64521.19</v>
          </cell>
          <cell r="F87" t="str">
            <v>108371WYU</v>
          </cell>
          <cell r="G87" t="str">
            <v>108371</v>
          </cell>
          <cell r="I87">
            <v>-64521.19</v>
          </cell>
        </row>
        <row r="88">
          <cell r="A88" t="str">
            <v>108372IDU</v>
          </cell>
          <cell r="B88" t="str">
            <v>108372</v>
          </cell>
          <cell r="D88">
            <v>-5054.76</v>
          </cell>
          <cell r="F88" t="str">
            <v>108372IDU</v>
          </cell>
          <cell r="G88" t="str">
            <v>108372</v>
          </cell>
          <cell r="I88">
            <v>-5054.76</v>
          </cell>
        </row>
        <row r="89">
          <cell r="A89" t="str">
            <v>108372UT</v>
          </cell>
          <cell r="B89" t="str">
            <v>108372</v>
          </cell>
          <cell r="D89">
            <v>-39116.75</v>
          </cell>
          <cell r="F89" t="str">
            <v>108372UT</v>
          </cell>
          <cell r="G89" t="str">
            <v>108372</v>
          </cell>
          <cell r="I89">
            <v>-39116.75</v>
          </cell>
        </row>
        <row r="90">
          <cell r="A90" t="str">
            <v>108373CA</v>
          </cell>
          <cell r="B90" t="str">
            <v>108373</v>
          </cell>
          <cell r="D90">
            <v>-440103.98</v>
          </cell>
          <cell r="F90" t="str">
            <v>108373CA</v>
          </cell>
          <cell r="G90" t="str">
            <v>108373</v>
          </cell>
          <cell r="I90">
            <v>-440103.98</v>
          </cell>
        </row>
        <row r="91">
          <cell r="A91" t="str">
            <v>108373IDU</v>
          </cell>
          <cell r="B91" t="str">
            <v>108373</v>
          </cell>
          <cell r="D91">
            <v>-256036.33</v>
          </cell>
          <cell r="F91" t="str">
            <v>108373IDU</v>
          </cell>
          <cell r="G91" t="str">
            <v>108373</v>
          </cell>
          <cell r="I91">
            <v>-256036.33</v>
          </cell>
        </row>
        <row r="92">
          <cell r="A92" t="str">
            <v>108373OR</v>
          </cell>
          <cell r="B92" t="str">
            <v>108373</v>
          </cell>
          <cell r="D92">
            <v>-6147365.3600000013</v>
          </cell>
          <cell r="F92" t="str">
            <v>108373OR</v>
          </cell>
          <cell r="G92" t="str">
            <v>108373</v>
          </cell>
          <cell r="I92">
            <v>-6147365.3600000013</v>
          </cell>
        </row>
        <row r="93">
          <cell r="A93" t="str">
            <v>108373UT</v>
          </cell>
          <cell r="B93" t="str">
            <v>108373</v>
          </cell>
          <cell r="D93">
            <v>-8796621.0199999977</v>
          </cell>
          <cell r="F93" t="str">
            <v>108373UT</v>
          </cell>
          <cell r="G93" t="str">
            <v>108373</v>
          </cell>
          <cell r="I93">
            <v>-8796621.0199999977</v>
          </cell>
        </row>
        <row r="94">
          <cell r="A94" t="str">
            <v>108373WA</v>
          </cell>
          <cell r="B94" t="str">
            <v>108373</v>
          </cell>
          <cell r="D94">
            <v>-1501375.69</v>
          </cell>
          <cell r="F94" t="str">
            <v>108373WA</v>
          </cell>
          <cell r="G94" t="str">
            <v>108373</v>
          </cell>
          <cell r="I94">
            <v>-1501375.69</v>
          </cell>
        </row>
        <row r="95">
          <cell r="A95" t="str">
            <v>108373WYP</v>
          </cell>
          <cell r="B95" t="str">
            <v>108373</v>
          </cell>
          <cell r="D95">
            <v>-1212294.45</v>
          </cell>
          <cell r="F95" t="str">
            <v>108373WYP</v>
          </cell>
          <cell r="G95" t="str">
            <v>108373</v>
          </cell>
          <cell r="I95">
            <v>-1212294.45</v>
          </cell>
        </row>
        <row r="96">
          <cell r="A96" t="str">
            <v>108373WYU</v>
          </cell>
          <cell r="B96" t="str">
            <v>108373</v>
          </cell>
          <cell r="D96">
            <v>-473987.9</v>
          </cell>
          <cell r="F96" t="str">
            <v>108373WYU</v>
          </cell>
          <cell r="G96" t="str">
            <v>108373</v>
          </cell>
          <cell r="I96">
            <v>-473987.9</v>
          </cell>
        </row>
        <row r="97">
          <cell r="A97" t="str">
            <v>108DPUT</v>
          </cell>
          <cell r="B97" t="str">
            <v>108DP</v>
          </cell>
          <cell r="D97">
            <v>0</v>
          </cell>
          <cell r="F97" t="str">
            <v>108DPUT</v>
          </cell>
          <cell r="G97" t="str">
            <v>108DP</v>
          </cell>
          <cell r="I97">
            <v>0</v>
          </cell>
        </row>
        <row r="98">
          <cell r="A98" t="str">
            <v>108GPCA</v>
          </cell>
          <cell r="B98" t="str">
            <v>108GP</v>
          </cell>
          <cell r="D98">
            <v>-4113131.7616412155</v>
          </cell>
          <cell r="F98" t="str">
            <v>108GPCA</v>
          </cell>
          <cell r="G98" t="str">
            <v>108GP</v>
          </cell>
          <cell r="I98">
            <v>-4113131.7616412155</v>
          </cell>
        </row>
        <row r="99">
          <cell r="A99" t="str">
            <v>108GPCN</v>
          </cell>
          <cell r="B99" t="str">
            <v>108GP</v>
          </cell>
          <cell r="D99">
            <v>-5881586.3086460549</v>
          </cell>
          <cell r="F99" t="str">
            <v>108GPCN</v>
          </cell>
          <cell r="G99" t="str">
            <v>108GP</v>
          </cell>
          <cell r="I99">
            <v>-5881586.3086460549</v>
          </cell>
        </row>
        <row r="100">
          <cell r="A100" t="str">
            <v>108GPDGP</v>
          </cell>
          <cell r="B100" t="str">
            <v>108GP</v>
          </cell>
          <cell r="D100">
            <v>-9059959.7689102348</v>
          </cell>
          <cell r="F100" t="str">
            <v>108GPDGP</v>
          </cell>
          <cell r="G100" t="str">
            <v>108GP</v>
          </cell>
          <cell r="I100">
            <v>-9059959.7689102348</v>
          </cell>
        </row>
        <row r="101">
          <cell r="A101" t="str">
            <v>108GPDGU</v>
          </cell>
          <cell r="B101" t="str">
            <v>108GP</v>
          </cell>
          <cell r="D101">
            <v>-18428124.30835234</v>
          </cell>
          <cell r="F101" t="str">
            <v>108GPDGU</v>
          </cell>
          <cell r="G101" t="str">
            <v>108GP</v>
          </cell>
          <cell r="I101">
            <v>-18428124.30835234</v>
          </cell>
        </row>
        <row r="102">
          <cell r="A102" t="str">
            <v>108GPIDU</v>
          </cell>
          <cell r="B102" t="str">
            <v>108GP</v>
          </cell>
          <cell r="D102">
            <v>-10861602.354237733</v>
          </cell>
          <cell r="F102" t="str">
            <v>108GPIDU</v>
          </cell>
          <cell r="G102" t="str">
            <v>108GP</v>
          </cell>
          <cell r="I102">
            <v>-10861602.354237733</v>
          </cell>
        </row>
        <row r="103">
          <cell r="A103" t="str">
            <v>108GPOR</v>
          </cell>
          <cell r="B103" t="str">
            <v>108GP</v>
          </cell>
          <cell r="D103">
            <v>-44659489.108126707</v>
          </cell>
          <cell r="F103" t="str">
            <v>108GPOR</v>
          </cell>
          <cell r="G103" t="str">
            <v>108GP</v>
          </cell>
          <cell r="I103">
            <v>-44659489.108126707</v>
          </cell>
        </row>
        <row r="104">
          <cell r="A104" t="str">
            <v>108GPSE</v>
          </cell>
          <cell r="B104" t="str">
            <v>108GP</v>
          </cell>
          <cell r="D104">
            <v>-752316.54910459253</v>
          </cell>
          <cell r="F104" t="str">
            <v>108GPSE</v>
          </cell>
          <cell r="G104" t="str">
            <v>108GP</v>
          </cell>
          <cell r="I104">
            <v>-752316.54910459253</v>
          </cell>
        </row>
        <row r="105">
          <cell r="A105" t="str">
            <v>108GPSG</v>
          </cell>
          <cell r="B105" t="str">
            <v>108GP</v>
          </cell>
          <cell r="D105">
            <v>-36595498.567529015</v>
          </cell>
          <cell r="F105" t="str">
            <v>108GPSG</v>
          </cell>
          <cell r="G105" t="str">
            <v>108GP</v>
          </cell>
          <cell r="I105">
            <v>-36595498.567529015</v>
          </cell>
        </row>
        <row r="106">
          <cell r="A106" t="str">
            <v>108GPSO</v>
          </cell>
          <cell r="B106" t="str">
            <v>108GP</v>
          </cell>
          <cell r="D106">
            <v>-108779411.52875423</v>
          </cell>
          <cell r="F106" t="str">
            <v>108GPSO</v>
          </cell>
          <cell r="G106" t="str">
            <v>108GP</v>
          </cell>
          <cell r="I106">
            <v>-108779411.52875423</v>
          </cell>
        </row>
        <row r="107">
          <cell r="A107" t="str">
            <v>108GPSSGCH</v>
          </cell>
          <cell r="B107" t="str">
            <v>108GP</v>
          </cell>
          <cell r="D107">
            <v>-2607159.1138869845</v>
          </cell>
          <cell r="F107" t="str">
            <v>108GPSSGCH</v>
          </cell>
          <cell r="G107" t="str">
            <v>108GP</v>
          </cell>
          <cell r="I107">
            <v>-2607159.1138869845</v>
          </cell>
        </row>
        <row r="108">
          <cell r="A108" t="str">
            <v>108GPSSGCT</v>
          </cell>
          <cell r="B108" t="str">
            <v>108GP</v>
          </cell>
          <cell r="D108">
            <v>-21616.842981650712</v>
          </cell>
          <cell r="F108" t="str">
            <v>108GPSSGCT</v>
          </cell>
          <cell r="G108" t="str">
            <v>108GP</v>
          </cell>
          <cell r="I108">
            <v>-21616.842981650712</v>
          </cell>
        </row>
        <row r="109">
          <cell r="A109" t="str">
            <v>108GPUT</v>
          </cell>
          <cell r="B109" t="str">
            <v>108GP</v>
          </cell>
          <cell r="D109">
            <v>-54008515.706102222</v>
          </cell>
          <cell r="F109" t="str">
            <v>108GPUT</v>
          </cell>
          <cell r="G109" t="str">
            <v>108GP</v>
          </cell>
          <cell r="I109">
            <v>-54008515.706102222</v>
          </cell>
        </row>
        <row r="110">
          <cell r="A110" t="str">
            <v>108GPWA</v>
          </cell>
          <cell r="B110" t="str">
            <v>108GP</v>
          </cell>
          <cell r="D110">
            <v>-13186442.495565886</v>
          </cell>
          <cell r="F110" t="str">
            <v>108GPWA</v>
          </cell>
          <cell r="G110" t="str">
            <v>108GP</v>
          </cell>
          <cell r="I110">
            <v>-13186442.495565886</v>
          </cell>
        </row>
        <row r="111">
          <cell r="A111" t="str">
            <v>108GPWYP</v>
          </cell>
          <cell r="B111" t="str">
            <v>108GP</v>
          </cell>
          <cell r="D111">
            <v>-16157055.032508016</v>
          </cell>
          <cell r="F111" t="str">
            <v>108GPWYP</v>
          </cell>
          <cell r="G111" t="str">
            <v>108GP</v>
          </cell>
          <cell r="I111">
            <v>-16157055.032508016</v>
          </cell>
        </row>
        <row r="112">
          <cell r="A112" t="str">
            <v>108GPWYU</v>
          </cell>
          <cell r="B112" t="str">
            <v>108GP</v>
          </cell>
          <cell r="D112">
            <v>-4252076.4649415193</v>
          </cell>
          <cell r="F112" t="str">
            <v>108GPWYU</v>
          </cell>
          <cell r="G112" t="str">
            <v>108GP</v>
          </cell>
          <cell r="I112">
            <v>-4252076.4649415193</v>
          </cell>
        </row>
        <row r="113">
          <cell r="A113" t="str">
            <v>108HPDGP</v>
          </cell>
          <cell r="B113" t="str">
            <v>108HP</v>
          </cell>
          <cell r="D113">
            <v>-154901814.77835774</v>
          </cell>
          <cell r="F113" t="str">
            <v>108HPDGP</v>
          </cell>
          <cell r="G113" t="str">
            <v>108HP</v>
          </cell>
          <cell r="I113">
            <v>-154901814.77835774</v>
          </cell>
        </row>
        <row r="114">
          <cell r="A114" t="str">
            <v>108HPDGU</v>
          </cell>
          <cell r="B114" t="str">
            <v>108HP</v>
          </cell>
          <cell r="D114">
            <v>-31136840.686439708</v>
          </cell>
          <cell r="F114" t="str">
            <v>108HPDGU</v>
          </cell>
          <cell r="G114" t="str">
            <v>108HP</v>
          </cell>
          <cell r="I114">
            <v>-31136840.686439708</v>
          </cell>
        </row>
        <row r="115">
          <cell r="A115" t="str">
            <v>108HPSG-P</v>
          </cell>
          <cell r="B115" t="str">
            <v>108HP</v>
          </cell>
          <cell r="D115">
            <v>-42304740.635514647</v>
          </cell>
          <cell r="F115" t="str">
            <v>108HPSG-P</v>
          </cell>
          <cell r="G115" t="str">
            <v>108HP</v>
          </cell>
          <cell r="I115">
            <v>-42304740.635514647</v>
          </cell>
        </row>
        <row r="116">
          <cell r="A116" t="str">
            <v>108HPSG-U</v>
          </cell>
          <cell r="B116" t="str">
            <v>108HP</v>
          </cell>
          <cell r="D116">
            <v>-13644973.041645167</v>
          </cell>
          <cell r="F116" t="str">
            <v>108HPSG-U</v>
          </cell>
          <cell r="G116" t="str">
            <v>108HP</v>
          </cell>
          <cell r="I116">
            <v>-13644973.041645167</v>
          </cell>
        </row>
        <row r="117">
          <cell r="A117" t="str">
            <v>108MPSE</v>
          </cell>
          <cell r="B117" t="str">
            <v>108MP</v>
          </cell>
          <cell r="D117">
            <v>-129773280.65253814</v>
          </cell>
          <cell r="F117" t="str">
            <v>108MPSE</v>
          </cell>
          <cell r="G117" t="str">
            <v>108MP</v>
          </cell>
          <cell r="I117">
            <v>-129773280.65253814</v>
          </cell>
        </row>
        <row r="118">
          <cell r="A118" t="str">
            <v>108OPDGU</v>
          </cell>
          <cell r="B118" t="str">
            <v>108OP</v>
          </cell>
          <cell r="D118">
            <v>-2376613.6361310231</v>
          </cell>
          <cell r="F118" t="str">
            <v>108OPDGU</v>
          </cell>
          <cell r="G118" t="str">
            <v>108OP</v>
          </cell>
          <cell r="I118">
            <v>-2376613.6361310231</v>
          </cell>
        </row>
        <row r="119">
          <cell r="A119" t="str">
            <v>108OPSG</v>
          </cell>
          <cell r="B119" t="str">
            <v>108OP</v>
          </cell>
          <cell r="D119">
            <v>-70392460.877258152</v>
          </cell>
          <cell r="F119" t="str">
            <v>108OPSG</v>
          </cell>
          <cell r="G119" t="str">
            <v>108OP</v>
          </cell>
          <cell r="I119">
            <v>-70392460.877258152</v>
          </cell>
        </row>
        <row r="120">
          <cell r="A120" t="str">
            <v>108OPSSGCT</v>
          </cell>
          <cell r="B120" t="str">
            <v>108OP</v>
          </cell>
          <cell r="D120">
            <v>-12531060.387706695</v>
          </cell>
          <cell r="F120" t="str">
            <v>108OPSSGCT</v>
          </cell>
          <cell r="G120" t="str">
            <v>108OP</v>
          </cell>
          <cell r="I120">
            <v>-12531060.387706695</v>
          </cell>
        </row>
        <row r="121">
          <cell r="A121" t="str">
            <v>108SPDGP</v>
          </cell>
          <cell r="B121" t="str">
            <v>108SP</v>
          </cell>
          <cell r="D121">
            <v>-830389657.74563193</v>
          </cell>
          <cell r="F121" t="str">
            <v>108SPDGP</v>
          </cell>
          <cell r="G121" t="str">
            <v>108SP</v>
          </cell>
          <cell r="I121">
            <v>-830389657.74563193</v>
          </cell>
        </row>
        <row r="122">
          <cell r="A122" t="str">
            <v>108SPDGU</v>
          </cell>
          <cell r="B122" t="str">
            <v>108SP</v>
          </cell>
          <cell r="D122">
            <v>-927852563.43022108</v>
          </cell>
          <cell r="F122" t="str">
            <v>108SPDGU</v>
          </cell>
          <cell r="G122" t="str">
            <v>108SP</v>
          </cell>
          <cell r="I122">
            <v>-927852563.43022108</v>
          </cell>
        </row>
        <row r="123">
          <cell r="A123" t="str">
            <v>108SPSG</v>
          </cell>
          <cell r="B123" t="str">
            <v>108SP</v>
          </cell>
          <cell r="D123">
            <v>-399920200.43571907</v>
          </cell>
          <cell r="F123" t="str">
            <v>108SPSG</v>
          </cell>
          <cell r="G123" t="str">
            <v>108SP</v>
          </cell>
          <cell r="I123">
            <v>-399920200.43571907</v>
          </cell>
        </row>
        <row r="124">
          <cell r="A124" t="str">
            <v>108SPSSGCH</v>
          </cell>
          <cell r="B124" t="str">
            <v>108SP</v>
          </cell>
          <cell r="D124">
            <v>-204911454.07673258</v>
          </cell>
          <cell r="F124" t="str">
            <v>108SPSSGCH</v>
          </cell>
          <cell r="G124" t="str">
            <v>108SP</v>
          </cell>
          <cell r="I124">
            <v>-204911454.07673258</v>
          </cell>
        </row>
        <row r="125">
          <cell r="A125" t="str">
            <v>108TPDGP</v>
          </cell>
          <cell r="B125" t="str">
            <v>108TP</v>
          </cell>
          <cell r="D125">
            <v>-365214102.76991618</v>
          </cell>
          <cell r="F125" t="str">
            <v>108TPDGP</v>
          </cell>
          <cell r="G125" t="str">
            <v>108TP</v>
          </cell>
          <cell r="I125">
            <v>-365214102.76991618</v>
          </cell>
        </row>
        <row r="126">
          <cell r="A126" t="str">
            <v>108TPDGU</v>
          </cell>
          <cell r="B126" t="str">
            <v>108TP</v>
          </cell>
          <cell r="D126">
            <v>-363778939.134224</v>
          </cell>
          <cell r="F126" t="str">
            <v>108TPDGU</v>
          </cell>
          <cell r="G126" t="str">
            <v>108TP</v>
          </cell>
          <cell r="I126">
            <v>-363778939.134224</v>
          </cell>
        </row>
        <row r="127">
          <cell r="A127" t="str">
            <v>108TPSG</v>
          </cell>
          <cell r="B127" t="str">
            <v>108TP</v>
          </cell>
          <cell r="D127">
            <v>-289131390.94646019</v>
          </cell>
          <cell r="F127" t="str">
            <v>108TPSG</v>
          </cell>
          <cell r="G127" t="str">
            <v>108TP</v>
          </cell>
          <cell r="I127">
            <v>-289131390.94646019</v>
          </cell>
        </row>
        <row r="128">
          <cell r="A128" t="str">
            <v>111390OR</v>
          </cell>
          <cell r="B128" t="str">
            <v>111390</v>
          </cell>
          <cell r="D128">
            <v>-377929.83</v>
          </cell>
          <cell r="F128" t="str">
            <v>111390OR</v>
          </cell>
          <cell r="G128" t="str">
            <v>111390</v>
          </cell>
          <cell r="I128">
            <v>-377929.83</v>
          </cell>
        </row>
        <row r="129">
          <cell r="A129" t="str">
            <v>111390SO</v>
          </cell>
          <cell r="B129" t="str">
            <v>111390</v>
          </cell>
          <cell r="D129">
            <v>2771857.69</v>
          </cell>
          <cell r="F129" t="str">
            <v>111390SO</v>
          </cell>
          <cell r="G129" t="str">
            <v>111390</v>
          </cell>
          <cell r="I129">
            <v>2771857.69</v>
          </cell>
        </row>
        <row r="130">
          <cell r="A130" t="str">
            <v>111390WYP</v>
          </cell>
          <cell r="B130" t="str">
            <v>111390</v>
          </cell>
          <cell r="D130">
            <v>-114919.47</v>
          </cell>
          <cell r="F130" t="str">
            <v>111390WYP</v>
          </cell>
          <cell r="G130" t="str">
            <v>111390</v>
          </cell>
          <cell r="I130">
            <v>-114919.47</v>
          </cell>
        </row>
        <row r="131">
          <cell r="A131" t="str">
            <v>111GPCA</v>
          </cell>
          <cell r="B131" t="str">
            <v>111GP</v>
          </cell>
          <cell r="D131">
            <v>-613222.27</v>
          </cell>
          <cell r="F131" t="str">
            <v>111GPCA</v>
          </cell>
          <cell r="G131" t="str">
            <v>111GP</v>
          </cell>
          <cell r="I131">
            <v>-613222.27</v>
          </cell>
        </row>
        <row r="132">
          <cell r="A132" t="str">
            <v>111GPCN</v>
          </cell>
          <cell r="B132" t="str">
            <v>111GP</v>
          </cell>
          <cell r="D132">
            <v>-1740072.7</v>
          </cell>
          <cell r="F132" t="str">
            <v>111GPCN</v>
          </cell>
          <cell r="G132" t="str">
            <v>111GP</v>
          </cell>
          <cell r="I132">
            <v>-1740072.7</v>
          </cell>
        </row>
        <row r="133">
          <cell r="A133" t="str">
            <v>111GPOR</v>
          </cell>
          <cell r="B133" t="str">
            <v>111GP</v>
          </cell>
          <cell r="D133">
            <v>-7041717.2100000018</v>
          </cell>
          <cell r="F133" t="str">
            <v>111GPOR</v>
          </cell>
          <cell r="G133" t="str">
            <v>111GP</v>
          </cell>
          <cell r="I133">
            <v>-7041717.2100000018</v>
          </cell>
        </row>
        <row r="134">
          <cell r="A134" t="str">
            <v>111GPSO</v>
          </cell>
          <cell r="B134" t="str">
            <v>111GP</v>
          </cell>
          <cell r="D134">
            <v>-7886431.5199999986</v>
          </cell>
          <cell r="F134" t="str">
            <v>111GPSO</v>
          </cell>
          <cell r="G134" t="str">
            <v>111GP</v>
          </cell>
          <cell r="I134">
            <v>-7886431.5199999986</v>
          </cell>
        </row>
        <row r="135">
          <cell r="A135" t="str">
            <v>111GPUT</v>
          </cell>
          <cell r="B135" t="str">
            <v>111GP</v>
          </cell>
          <cell r="D135">
            <v>-22703.99</v>
          </cell>
          <cell r="F135" t="str">
            <v>111GPUT</v>
          </cell>
          <cell r="G135" t="str">
            <v>111GP</v>
          </cell>
          <cell r="I135">
            <v>-22703.99</v>
          </cell>
        </row>
        <row r="136">
          <cell r="A136" t="str">
            <v>111GPWA</v>
          </cell>
          <cell r="B136" t="str">
            <v>111GP</v>
          </cell>
          <cell r="D136">
            <v>-1171952</v>
          </cell>
          <cell r="F136" t="str">
            <v>111GPWA</v>
          </cell>
          <cell r="G136" t="str">
            <v>111GP</v>
          </cell>
          <cell r="I136">
            <v>-1171952</v>
          </cell>
        </row>
        <row r="137">
          <cell r="A137" t="str">
            <v>111GPWYP</v>
          </cell>
          <cell r="B137" t="str">
            <v>111GP</v>
          </cell>
          <cell r="D137">
            <v>-5459214.8799999999</v>
          </cell>
          <cell r="F137" t="str">
            <v>111GPWYP</v>
          </cell>
          <cell r="G137" t="str">
            <v>111GP</v>
          </cell>
          <cell r="I137">
            <v>-5459214.8799999999</v>
          </cell>
        </row>
        <row r="138">
          <cell r="A138" t="str">
            <v>111GPWYU</v>
          </cell>
          <cell r="B138" t="str">
            <v>111GP</v>
          </cell>
          <cell r="D138">
            <v>-21442.67</v>
          </cell>
          <cell r="F138" t="str">
            <v>111GPWYU</v>
          </cell>
          <cell r="G138" t="str">
            <v>111GP</v>
          </cell>
          <cell r="I138">
            <v>-21442.67</v>
          </cell>
        </row>
        <row r="139">
          <cell r="A139" t="str">
            <v>111HPSG</v>
          </cell>
          <cell r="B139" t="str">
            <v>111HP</v>
          </cell>
          <cell r="D139">
            <v>-208154.93</v>
          </cell>
          <cell r="F139" t="str">
            <v>111HPSG</v>
          </cell>
          <cell r="G139" t="str">
            <v>111HP</v>
          </cell>
          <cell r="I139">
            <v>-208154.93</v>
          </cell>
        </row>
        <row r="140">
          <cell r="A140" t="str">
            <v>111IPCA</v>
          </cell>
          <cell r="B140" t="str">
            <v>111IP</v>
          </cell>
          <cell r="D140">
            <v>-809955.12598517328</v>
          </cell>
          <cell r="F140" t="str">
            <v>111IPCA</v>
          </cell>
          <cell r="G140" t="str">
            <v>111IP</v>
          </cell>
          <cell r="I140">
            <v>-809955.12598517328</v>
          </cell>
        </row>
        <row r="141">
          <cell r="A141" t="str">
            <v>111IPCN</v>
          </cell>
          <cell r="B141" t="str">
            <v>111IP</v>
          </cell>
          <cell r="D141">
            <v>-79276291.294796139</v>
          </cell>
          <cell r="F141" t="str">
            <v>111IPCN</v>
          </cell>
          <cell r="G141" t="str">
            <v>111IP</v>
          </cell>
          <cell r="I141">
            <v>-79276291.294796139</v>
          </cell>
        </row>
        <row r="142">
          <cell r="A142" t="str">
            <v>111IPDGP</v>
          </cell>
          <cell r="B142" t="str">
            <v>111IP</v>
          </cell>
          <cell r="D142">
            <v>-2729537.0298926528</v>
          </cell>
          <cell r="F142" t="str">
            <v>111IPDGP</v>
          </cell>
          <cell r="G142" t="str">
            <v>111IP</v>
          </cell>
          <cell r="I142">
            <v>-2729537.0298926528</v>
          </cell>
        </row>
        <row r="143">
          <cell r="A143" t="str">
            <v>111IPDGU</v>
          </cell>
          <cell r="B143" t="str">
            <v>111IP</v>
          </cell>
          <cell r="D143">
            <v>-326294.31178299617</v>
          </cell>
          <cell r="F143" t="str">
            <v>111IPDGU</v>
          </cell>
          <cell r="G143" t="str">
            <v>111IP</v>
          </cell>
          <cell r="I143">
            <v>-326294.31178299617</v>
          </cell>
        </row>
        <row r="144">
          <cell r="A144" t="str">
            <v>111IPIDU</v>
          </cell>
          <cell r="B144" t="str">
            <v>111IP</v>
          </cell>
          <cell r="D144">
            <v>-2534349.0187148615</v>
          </cell>
          <cell r="F144" t="str">
            <v>111IPIDU</v>
          </cell>
          <cell r="G144" t="str">
            <v>111IP</v>
          </cell>
          <cell r="I144">
            <v>-2534349.0187148615</v>
          </cell>
        </row>
        <row r="145">
          <cell r="A145" t="str">
            <v>111IPOR</v>
          </cell>
          <cell r="B145" t="str">
            <v>111IP</v>
          </cell>
          <cell r="D145">
            <v>-1093752.3395360499</v>
          </cell>
          <cell r="F145" t="str">
            <v>111IPOR</v>
          </cell>
          <cell r="G145" t="str">
            <v>111IP</v>
          </cell>
          <cell r="I145">
            <v>-1093752.3395360499</v>
          </cell>
        </row>
        <row r="146">
          <cell r="A146" t="str">
            <v>111IPSE</v>
          </cell>
          <cell r="B146" t="str">
            <v>111IP</v>
          </cell>
          <cell r="D146">
            <v>-874110.19848358852</v>
          </cell>
          <cell r="F146" t="str">
            <v>111IPSE</v>
          </cell>
          <cell r="G146" t="str">
            <v>111IP</v>
          </cell>
          <cell r="I146">
            <v>-874110.19848358852</v>
          </cell>
        </row>
        <row r="147">
          <cell r="A147" t="str">
            <v>111IPSG</v>
          </cell>
          <cell r="B147" t="str">
            <v>111IP</v>
          </cell>
          <cell r="D147">
            <v>-18605983.757621642</v>
          </cell>
          <cell r="F147" t="str">
            <v>111IPSG</v>
          </cell>
          <cell r="G147" t="str">
            <v>111IP</v>
          </cell>
          <cell r="I147">
            <v>-18605983.757621642</v>
          </cell>
        </row>
        <row r="148">
          <cell r="A148" t="str">
            <v>111IPSG-P</v>
          </cell>
          <cell r="B148" t="str">
            <v>111IP</v>
          </cell>
          <cell r="D148">
            <v>-10365003.992019074</v>
          </cell>
          <cell r="F148" t="str">
            <v>111IPSG-P</v>
          </cell>
          <cell r="G148" t="str">
            <v>111IP</v>
          </cell>
          <cell r="I148">
            <v>-10365003.992019074</v>
          </cell>
        </row>
        <row r="149">
          <cell r="A149" t="str">
            <v>111IPSG-U</v>
          </cell>
          <cell r="B149" t="str">
            <v>111IP</v>
          </cell>
          <cell r="D149">
            <v>-2515191.0067030014</v>
          </cell>
          <cell r="F149" t="str">
            <v>111IPSG-U</v>
          </cell>
          <cell r="G149" t="str">
            <v>111IP</v>
          </cell>
          <cell r="I149">
            <v>-2515191.0067030014</v>
          </cell>
        </row>
        <row r="150">
          <cell r="A150" t="str">
            <v>111IPSO</v>
          </cell>
          <cell r="B150" t="str">
            <v>111IP</v>
          </cell>
          <cell r="D150">
            <v>-247394813.37810645</v>
          </cell>
          <cell r="F150" t="str">
            <v>111IPSO</v>
          </cell>
          <cell r="G150" t="str">
            <v>111IP</v>
          </cell>
          <cell r="I150">
            <v>-247394813.37810645</v>
          </cell>
        </row>
        <row r="151">
          <cell r="A151" t="str">
            <v>111IPSSGCH</v>
          </cell>
          <cell r="B151" t="str">
            <v>111IP</v>
          </cell>
          <cell r="D151">
            <v>-7699.8479655317769</v>
          </cell>
          <cell r="F151" t="str">
            <v>111IPSSGCH</v>
          </cell>
          <cell r="G151" t="str">
            <v>111IP</v>
          </cell>
          <cell r="I151">
            <v>-7699.8479655317769</v>
          </cell>
        </row>
        <row r="152">
          <cell r="A152" t="str">
            <v>111IPSSGCT</v>
          </cell>
          <cell r="B152" t="str">
            <v>111IP</v>
          </cell>
          <cell r="D152">
            <v>-28413.83</v>
          </cell>
          <cell r="F152" t="str">
            <v>111IPSSGCT</v>
          </cell>
          <cell r="G152" t="str">
            <v>111IP</v>
          </cell>
          <cell r="I152">
            <v>-28413.83</v>
          </cell>
        </row>
        <row r="153">
          <cell r="A153" t="str">
            <v>111IPUT</v>
          </cell>
          <cell r="B153" t="str">
            <v>111IP</v>
          </cell>
          <cell r="D153">
            <v>-10856941.318424961</v>
          </cell>
          <cell r="F153" t="str">
            <v>111IPUT</v>
          </cell>
          <cell r="G153" t="str">
            <v>111IP</v>
          </cell>
          <cell r="I153">
            <v>-10856941.318424961</v>
          </cell>
        </row>
        <row r="154">
          <cell r="A154" t="str">
            <v>111IPWA</v>
          </cell>
          <cell r="B154" t="str">
            <v>111IP</v>
          </cell>
          <cell r="D154">
            <v>-64004.683232162162</v>
          </cell>
          <cell r="F154" t="str">
            <v>111IPWA</v>
          </cell>
          <cell r="G154" t="str">
            <v>111IP</v>
          </cell>
          <cell r="I154">
            <v>-64004.683232162162</v>
          </cell>
        </row>
        <row r="155">
          <cell r="A155" t="str">
            <v>111IPWYP</v>
          </cell>
          <cell r="B155" t="str">
            <v>111IP</v>
          </cell>
          <cell r="D155">
            <v>-3571359.4378900048</v>
          </cell>
          <cell r="F155" t="str">
            <v>111IPWYP</v>
          </cell>
          <cell r="G155" t="str">
            <v>111IP</v>
          </cell>
          <cell r="I155">
            <v>-3571359.4378900048</v>
          </cell>
        </row>
        <row r="156">
          <cell r="A156" t="str">
            <v>111IPWYU</v>
          </cell>
          <cell r="B156" t="str">
            <v>111IP</v>
          </cell>
          <cell r="D156">
            <v>-1432539.8402307166</v>
          </cell>
          <cell r="F156" t="str">
            <v>111IPWYU</v>
          </cell>
          <cell r="G156" t="str">
            <v>111IP</v>
          </cell>
          <cell r="I156">
            <v>-1432539.8402307166</v>
          </cell>
        </row>
        <row r="157">
          <cell r="A157" t="str">
            <v>111SPSG</v>
          </cell>
          <cell r="B157" t="str">
            <v>111SP</v>
          </cell>
          <cell r="D157">
            <v>0</v>
          </cell>
          <cell r="F157" t="str">
            <v>111SPSG</v>
          </cell>
          <cell r="G157" t="str">
            <v>111SP</v>
          </cell>
          <cell r="I157">
            <v>0</v>
          </cell>
        </row>
        <row r="158">
          <cell r="A158" t="str">
            <v>114DGP</v>
          </cell>
          <cell r="B158" t="str">
            <v>114</v>
          </cell>
          <cell r="D158">
            <v>14560710.68</v>
          </cell>
          <cell r="F158" t="str">
            <v>114DGP</v>
          </cell>
          <cell r="G158" t="str">
            <v>114</v>
          </cell>
          <cell r="I158">
            <v>14560710.68</v>
          </cell>
        </row>
        <row r="159">
          <cell r="A159" t="str">
            <v>114SG</v>
          </cell>
          <cell r="B159" t="str">
            <v>114</v>
          </cell>
          <cell r="D159">
            <v>142633069.09999999</v>
          </cell>
          <cell r="F159" t="str">
            <v>114SG</v>
          </cell>
          <cell r="G159" t="str">
            <v>114</v>
          </cell>
          <cell r="I159">
            <v>142633069.09999999</v>
          </cell>
        </row>
        <row r="160">
          <cell r="A160" t="str">
            <v>115DGP</v>
          </cell>
          <cell r="B160" t="str">
            <v>115</v>
          </cell>
          <cell r="D160">
            <v>-10075152.010000017</v>
          </cell>
          <cell r="F160" t="str">
            <v>115DGP</v>
          </cell>
          <cell r="G160" t="str">
            <v>115</v>
          </cell>
          <cell r="I160">
            <v>-10075152.010000017</v>
          </cell>
        </row>
        <row r="161">
          <cell r="A161" t="str">
            <v>115SG</v>
          </cell>
          <cell r="B161" t="str">
            <v>115</v>
          </cell>
          <cell r="D161">
            <v>-68443824.009999961</v>
          </cell>
          <cell r="F161" t="str">
            <v>115SG</v>
          </cell>
          <cell r="G161" t="str">
            <v>115</v>
          </cell>
          <cell r="I161">
            <v>-68443824.009999961</v>
          </cell>
        </row>
        <row r="162">
          <cell r="A162" t="str">
            <v>124CA</v>
          </cell>
          <cell r="B162" t="str">
            <v>124</v>
          </cell>
          <cell r="D162">
            <v>453046.32661675429</v>
          </cell>
          <cell r="F162" t="str">
            <v>124CA</v>
          </cell>
          <cell r="G162" t="str">
            <v>124</v>
          </cell>
          <cell r="I162">
            <v>453046.32661675429</v>
          </cell>
        </row>
        <row r="163">
          <cell r="A163" t="str">
            <v>124IDU</v>
          </cell>
          <cell r="B163" t="str">
            <v>124</v>
          </cell>
          <cell r="D163">
            <v>46602.304211872121</v>
          </cell>
          <cell r="F163" t="str">
            <v>124IDU</v>
          </cell>
          <cell r="G163" t="str">
            <v>124</v>
          </cell>
          <cell r="I163">
            <v>46602.304211872121</v>
          </cell>
        </row>
        <row r="164">
          <cell r="A164" t="str">
            <v>124OR</v>
          </cell>
          <cell r="B164" t="str">
            <v>124</v>
          </cell>
          <cell r="D164">
            <v>40831.554883113567</v>
          </cell>
          <cell r="F164" t="str">
            <v>124OR</v>
          </cell>
          <cell r="G164" t="str">
            <v>124</v>
          </cell>
          <cell r="I164">
            <v>40831.554883113567</v>
          </cell>
        </row>
        <row r="165">
          <cell r="A165" t="str">
            <v>124OTHER</v>
          </cell>
          <cell r="B165" t="str">
            <v>124</v>
          </cell>
          <cell r="D165">
            <v>-1061795.76</v>
          </cell>
          <cell r="F165" t="str">
            <v>124OTHER</v>
          </cell>
          <cell r="G165" t="str">
            <v>124</v>
          </cell>
          <cell r="I165">
            <v>-1061795.76</v>
          </cell>
        </row>
        <row r="166">
          <cell r="A166" t="str">
            <v>124SO</v>
          </cell>
          <cell r="B166" t="str">
            <v>124</v>
          </cell>
          <cell r="D166">
            <v>0</v>
          </cell>
          <cell r="F166" t="str">
            <v>124SO</v>
          </cell>
          <cell r="G166" t="str">
            <v>124</v>
          </cell>
          <cell r="I166">
            <v>0</v>
          </cell>
        </row>
        <row r="167">
          <cell r="A167" t="str">
            <v>124UT</v>
          </cell>
          <cell r="B167" t="str">
            <v>124</v>
          </cell>
          <cell r="D167">
            <v>5927954.8205778804</v>
          </cell>
          <cell r="F167" t="str">
            <v>124UT</v>
          </cell>
          <cell r="G167" t="str">
            <v>124</v>
          </cell>
          <cell r="I167">
            <v>5927954.8205778804</v>
          </cell>
        </row>
        <row r="168">
          <cell r="A168" t="str">
            <v>124WA</v>
          </cell>
          <cell r="B168" t="str">
            <v>124</v>
          </cell>
          <cell r="D168">
            <v>2193032.8198481048</v>
          </cell>
          <cell r="F168" t="str">
            <v>124WA</v>
          </cell>
          <cell r="G168" t="str">
            <v>124</v>
          </cell>
          <cell r="I168">
            <v>2193032.8198481048</v>
          </cell>
        </row>
        <row r="169">
          <cell r="A169" t="str">
            <v>124WYP</v>
          </cell>
          <cell r="B169" t="str">
            <v>124</v>
          </cell>
          <cell r="D169">
            <v>114856.86</v>
          </cell>
          <cell r="F169" t="str">
            <v>124WYP</v>
          </cell>
          <cell r="G169" t="str">
            <v>124</v>
          </cell>
          <cell r="I169">
            <v>114856.86</v>
          </cell>
        </row>
        <row r="170">
          <cell r="A170" t="str">
            <v>124WYU</v>
          </cell>
          <cell r="B170" t="str">
            <v>124</v>
          </cell>
          <cell r="D170">
            <v>13897.416342905062</v>
          </cell>
          <cell r="F170" t="str">
            <v>124WYU</v>
          </cell>
          <cell r="G170" t="str">
            <v>124</v>
          </cell>
          <cell r="I170">
            <v>13897.416342905062</v>
          </cell>
        </row>
        <row r="171">
          <cell r="A171" t="str">
            <v>131SNP</v>
          </cell>
          <cell r="B171" t="str">
            <v>131</v>
          </cell>
          <cell r="D171">
            <v>16273751.999166666</v>
          </cell>
          <cell r="F171" t="str">
            <v>131SNP</v>
          </cell>
          <cell r="G171" t="str">
            <v>131</v>
          </cell>
          <cell r="I171">
            <v>16273751.999166666</v>
          </cell>
        </row>
        <row r="172">
          <cell r="A172" t="str">
            <v>135SG</v>
          </cell>
          <cell r="B172" t="str">
            <v>135</v>
          </cell>
          <cell r="D172">
            <v>-24549.195833333335</v>
          </cell>
          <cell r="F172" t="str">
            <v>135SG</v>
          </cell>
          <cell r="G172" t="str">
            <v>135</v>
          </cell>
          <cell r="I172">
            <v>-24549.195833333335</v>
          </cell>
        </row>
        <row r="173">
          <cell r="A173" t="str">
            <v>141DGU</v>
          </cell>
          <cell r="B173" t="str">
            <v>141</v>
          </cell>
          <cell r="D173">
            <v>416972.98</v>
          </cell>
          <cell r="F173" t="str">
            <v>141DGU</v>
          </cell>
          <cell r="G173" t="str">
            <v>141</v>
          </cell>
          <cell r="I173">
            <v>416972.98</v>
          </cell>
        </row>
        <row r="174">
          <cell r="A174" t="str">
            <v>143SO</v>
          </cell>
          <cell r="B174" t="str">
            <v>143</v>
          </cell>
          <cell r="D174">
            <v>11667166.492500002</v>
          </cell>
          <cell r="F174" t="str">
            <v>143SO</v>
          </cell>
          <cell r="G174" t="str">
            <v>143</v>
          </cell>
          <cell r="I174">
            <v>11667166.492500002</v>
          </cell>
        </row>
        <row r="175">
          <cell r="A175" t="str">
            <v>151SE</v>
          </cell>
          <cell r="B175" t="str">
            <v>151</v>
          </cell>
          <cell r="D175">
            <v>56387875.469999999</v>
          </cell>
          <cell r="F175" t="str">
            <v>151SE</v>
          </cell>
          <cell r="G175" t="str">
            <v>151</v>
          </cell>
          <cell r="I175">
            <v>56387875.469999999</v>
          </cell>
        </row>
        <row r="176">
          <cell r="A176" t="str">
            <v>151SSECH</v>
          </cell>
          <cell r="B176" t="str">
            <v>151</v>
          </cell>
          <cell r="D176">
            <v>8679554.7699999996</v>
          </cell>
          <cell r="F176" t="str">
            <v>151SSECH</v>
          </cell>
          <cell r="G176" t="str">
            <v>151</v>
          </cell>
          <cell r="I176">
            <v>8679554.7699999996</v>
          </cell>
        </row>
        <row r="177">
          <cell r="A177" t="str">
            <v>151SSECT</v>
          </cell>
          <cell r="B177" t="str">
            <v>151</v>
          </cell>
          <cell r="D177">
            <v>84819.76</v>
          </cell>
          <cell r="F177" t="str">
            <v>151SSECT</v>
          </cell>
          <cell r="G177" t="str">
            <v>151</v>
          </cell>
          <cell r="I177">
            <v>84819.76</v>
          </cell>
        </row>
        <row r="178">
          <cell r="A178" t="str">
            <v>154CA</v>
          </cell>
          <cell r="B178" t="str">
            <v>154</v>
          </cell>
          <cell r="D178">
            <v>732212.44</v>
          </cell>
          <cell r="F178" t="str">
            <v>154CA</v>
          </cell>
          <cell r="G178" t="str">
            <v>154</v>
          </cell>
          <cell r="I178">
            <v>732212.44</v>
          </cell>
        </row>
        <row r="179">
          <cell r="A179" t="str">
            <v>154IDU</v>
          </cell>
          <cell r="B179" t="str">
            <v>154</v>
          </cell>
          <cell r="D179">
            <v>2691048.39</v>
          </cell>
          <cell r="F179" t="str">
            <v>154IDU</v>
          </cell>
          <cell r="G179" t="str">
            <v>154</v>
          </cell>
          <cell r="I179">
            <v>2691048.39</v>
          </cell>
        </row>
        <row r="180">
          <cell r="A180" t="str">
            <v>154OR</v>
          </cell>
          <cell r="B180" t="str">
            <v>154</v>
          </cell>
          <cell r="D180">
            <v>12807331.410000004</v>
          </cell>
          <cell r="F180" t="str">
            <v>154OR</v>
          </cell>
          <cell r="G180" t="str">
            <v>154</v>
          </cell>
          <cell r="I180">
            <v>12807331.410000004</v>
          </cell>
        </row>
        <row r="181">
          <cell r="A181" t="str">
            <v>154SE</v>
          </cell>
          <cell r="B181" t="str">
            <v>154</v>
          </cell>
          <cell r="D181">
            <v>2710855.28</v>
          </cell>
          <cell r="F181" t="str">
            <v>154SE</v>
          </cell>
          <cell r="G181" t="str">
            <v>154</v>
          </cell>
          <cell r="I181">
            <v>2710855.28</v>
          </cell>
        </row>
        <row r="182">
          <cell r="A182" t="str">
            <v>154SNPD</v>
          </cell>
          <cell r="B182" t="str">
            <v>154</v>
          </cell>
          <cell r="D182">
            <v>208396.03</v>
          </cell>
          <cell r="F182" t="str">
            <v>154SNPD</v>
          </cell>
          <cell r="G182" t="str">
            <v>154</v>
          </cell>
          <cell r="I182">
            <v>208396.03</v>
          </cell>
        </row>
        <row r="183">
          <cell r="A183" t="str">
            <v>154SNPPH</v>
          </cell>
          <cell r="B183" t="str">
            <v>154</v>
          </cell>
          <cell r="D183">
            <v>-19220.939999999999</v>
          </cell>
          <cell r="F183" t="str">
            <v>154SNPPH</v>
          </cell>
          <cell r="G183" t="str">
            <v>154</v>
          </cell>
          <cell r="I183">
            <v>-19220.939999999999</v>
          </cell>
        </row>
        <row r="184">
          <cell r="A184" t="str">
            <v>154SNPPS</v>
          </cell>
          <cell r="B184" t="str">
            <v>154</v>
          </cell>
          <cell r="D184">
            <v>52859974.04999999</v>
          </cell>
          <cell r="F184" t="str">
            <v>154SNPPS</v>
          </cell>
          <cell r="G184" t="str">
            <v>154</v>
          </cell>
          <cell r="I184">
            <v>52859974.04999999</v>
          </cell>
        </row>
        <row r="185">
          <cell r="A185" t="str">
            <v>154SNPT</v>
          </cell>
          <cell r="B185" t="str">
            <v>154</v>
          </cell>
          <cell r="D185">
            <v>14206257.459999997</v>
          </cell>
          <cell r="F185" t="str">
            <v>154SNPT</v>
          </cell>
          <cell r="G185" t="str">
            <v>154</v>
          </cell>
          <cell r="I185">
            <v>14206257.459999997</v>
          </cell>
        </row>
        <row r="186">
          <cell r="A186" t="str">
            <v>154SO</v>
          </cell>
          <cell r="B186" t="str">
            <v>154</v>
          </cell>
          <cell r="D186">
            <v>-5363443.24</v>
          </cell>
          <cell r="F186" t="str">
            <v>154SO</v>
          </cell>
          <cell r="G186" t="str">
            <v>154</v>
          </cell>
          <cell r="I186">
            <v>-5363443.24</v>
          </cell>
        </row>
        <row r="187">
          <cell r="A187" t="str">
            <v>154SSGCH</v>
          </cell>
          <cell r="B187" t="str">
            <v>154</v>
          </cell>
          <cell r="D187">
            <v>222216.23</v>
          </cell>
          <cell r="F187" t="str">
            <v>154SSGCH</v>
          </cell>
          <cell r="G187" t="str">
            <v>154</v>
          </cell>
          <cell r="I187">
            <v>222216.23</v>
          </cell>
        </row>
        <row r="188">
          <cell r="A188" t="str">
            <v>154SSGCT</v>
          </cell>
          <cell r="B188" t="str">
            <v>154</v>
          </cell>
          <cell r="D188">
            <v>4016.56</v>
          </cell>
          <cell r="F188" t="str">
            <v>154SSGCT</v>
          </cell>
          <cell r="G188" t="str">
            <v>154</v>
          </cell>
          <cell r="I188">
            <v>4016.56</v>
          </cell>
        </row>
        <row r="189">
          <cell r="A189" t="str">
            <v>154UT</v>
          </cell>
          <cell r="B189" t="str">
            <v>154</v>
          </cell>
          <cell r="D189">
            <v>19718661.570000004</v>
          </cell>
          <cell r="F189" t="str">
            <v>154UT</v>
          </cell>
          <cell r="G189" t="str">
            <v>154</v>
          </cell>
          <cell r="I189">
            <v>19718661.570000004</v>
          </cell>
        </row>
        <row r="190">
          <cell r="A190" t="str">
            <v>154WA</v>
          </cell>
          <cell r="B190" t="str">
            <v>154</v>
          </cell>
          <cell r="D190">
            <v>3259642.6</v>
          </cell>
          <cell r="F190" t="str">
            <v>154WA</v>
          </cell>
          <cell r="G190" t="str">
            <v>154</v>
          </cell>
          <cell r="I190">
            <v>3259642.6</v>
          </cell>
        </row>
        <row r="191">
          <cell r="A191" t="str">
            <v>154WYP</v>
          </cell>
          <cell r="B191" t="str">
            <v>154</v>
          </cell>
          <cell r="D191">
            <v>4057081.06</v>
          </cell>
          <cell r="F191" t="str">
            <v>154WYP</v>
          </cell>
          <cell r="G191" t="str">
            <v>154</v>
          </cell>
          <cell r="I191">
            <v>4057081.06</v>
          </cell>
        </row>
        <row r="192">
          <cell r="A192" t="str">
            <v>154WYU</v>
          </cell>
          <cell r="B192" t="str">
            <v>154</v>
          </cell>
          <cell r="D192">
            <v>468764.86</v>
          </cell>
          <cell r="F192" t="str">
            <v>154WYU</v>
          </cell>
          <cell r="G192" t="str">
            <v>154</v>
          </cell>
          <cell r="I192">
            <v>468764.86</v>
          </cell>
        </row>
        <row r="193">
          <cell r="A193" t="str">
            <v>165GPS</v>
          </cell>
          <cell r="B193" t="str">
            <v>165</v>
          </cell>
          <cell r="D193">
            <v>5402149.6900000004</v>
          </cell>
          <cell r="F193" t="str">
            <v>165GPS</v>
          </cell>
          <cell r="G193" t="str">
            <v>165</v>
          </cell>
          <cell r="I193">
            <v>5402149.6900000004</v>
          </cell>
        </row>
        <row r="194">
          <cell r="A194" t="str">
            <v>165IDU</v>
          </cell>
          <cell r="B194" t="str">
            <v>165</v>
          </cell>
          <cell r="D194">
            <v>76820.75</v>
          </cell>
          <cell r="F194" t="str">
            <v>165IDU</v>
          </cell>
          <cell r="G194" t="str">
            <v>165</v>
          </cell>
          <cell r="I194">
            <v>76820.75</v>
          </cell>
        </row>
        <row r="195">
          <cell r="A195" t="str">
            <v>165OR</v>
          </cell>
          <cell r="B195" t="str">
            <v>165</v>
          </cell>
          <cell r="D195">
            <v>2447995.4300000002</v>
          </cell>
          <cell r="F195" t="str">
            <v>165OR</v>
          </cell>
          <cell r="G195" t="str">
            <v>165</v>
          </cell>
          <cell r="I195">
            <v>2447995.4300000002</v>
          </cell>
        </row>
        <row r="196">
          <cell r="A196" t="str">
            <v>165OTHER</v>
          </cell>
          <cell r="B196" t="str">
            <v>165</v>
          </cell>
          <cell r="D196">
            <v>110515.42</v>
          </cell>
          <cell r="F196" t="str">
            <v>165OTHER</v>
          </cell>
          <cell r="G196" t="str">
            <v>165</v>
          </cell>
          <cell r="I196">
            <v>110515.42</v>
          </cell>
        </row>
        <row r="197">
          <cell r="A197" t="str">
            <v>165SE</v>
          </cell>
          <cell r="B197" t="str">
            <v>165</v>
          </cell>
          <cell r="D197">
            <v>3117742.2600000114</v>
          </cell>
          <cell r="F197" t="str">
            <v>165SE</v>
          </cell>
          <cell r="G197" t="str">
            <v>165</v>
          </cell>
          <cell r="I197">
            <v>3117742.2600000114</v>
          </cell>
        </row>
        <row r="198">
          <cell r="A198" t="str">
            <v>165SG</v>
          </cell>
          <cell r="B198" t="str">
            <v>165</v>
          </cell>
          <cell r="D198">
            <v>1106639.67</v>
          </cell>
          <cell r="F198" t="str">
            <v>165SG</v>
          </cell>
          <cell r="G198" t="str">
            <v>165</v>
          </cell>
          <cell r="I198">
            <v>1106639.67</v>
          </cell>
        </row>
        <row r="199">
          <cell r="A199" t="str">
            <v>165SO</v>
          </cell>
          <cell r="B199" t="str">
            <v>165</v>
          </cell>
          <cell r="D199">
            <v>7438750.3099999996</v>
          </cell>
          <cell r="F199" t="str">
            <v>165SO</v>
          </cell>
          <cell r="G199" t="str">
            <v>165</v>
          </cell>
          <cell r="I199">
            <v>7438750.3099999996</v>
          </cell>
        </row>
        <row r="200">
          <cell r="A200" t="str">
            <v>165UT</v>
          </cell>
          <cell r="B200" t="str">
            <v>165</v>
          </cell>
          <cell r="D200">
            <v>731582.25</v>
          </cell>
          <cell r="F200" t="str">
            <v>165UT</v>
          </cell>
          <cell r="G200" t="str">
            <v>165</v>
          </cell>
          <cell r="I200">
            <v>731582.25</v>
          </cell>
        </row>
        <row r="201">
          <cell r="A201" t="str">
            <v>165WA</v>
          </cell>
          <cell r="B201" t="str">
            <v>165</v>
          </cell>
          <cell r="D201">
            <v>0</v>
          </cell>
          <cell r="F201" t="str">
            <v>165WA</v>
          </cell>
          <cell r="G201" t="str">
            <v>165</v>
          </cell>
          <cell r="I201">
            <v>0</v>
          </cell>
        </row>
        <row r="202">
          <cell r="A202" t="str">
            <v>165WYP</v>
          </cell>
          <cell r="B202" t="str">
            <v>165</v>
          </cell>
          <cell r="D202">
            <v>226078.61</v>
          </cell>
          <cell r="F202" t="str">
            <v>165WYP</v>
          </cell>
          <cell r="G202" t="str">
            <v>165</v>
          </cell>
          <cell r="I202">
            <v>226078.61</v>
          </cell>
        </row>
        <row r="203">
          <cell r="A203" t="str">
            <v>165WYU</v>
          </cell>
          <cell r="B203" t="str">
            <v>165</v>
          </cell>
          <cell r="D203">
            <v>0</v>
          </cell>
          <cell r="F203" t="str">
            <v>165WYU</v>
          </cell>
          <cell r="G203" t="str">
            <v>165</v>
          </cell>
          <cell r="I203">
            <v>0</v>
          </cell>
        </row>
        <row r="204">
          <cell r="A204" t="str">
            <v>18222OR</v>
          </cell>
          <cell r="B204" t="str">
            <v>18222</v>
          </cell>
          <cell r="D204">
            <v>-294464.21000000002</v>
          </cell>
          <cell r="F204" t="str">
            <v>18222OR</v>
          </cell>
          <cell r="G204" t="str">
            <v>18222</v>
          </cell>
          <cell r="I204">
            <v>-294464.21000000002</v>
          </cell>
        </row>
        <row r="205">
          <cell r="A205" t="str">
            <v>18222TROJD</v>
          </cell>
          <cell r="B205" t="str">
            <v>18222</v>
          </cell>
          <cell r="D205">
            <v>5185083.2</v>
          </cell>
          <cell r="F205" t="str">
            <v>18222TROJD</v>
          </cell>
          <cell r="G205" t="str">
            <v>18222</v>
          </cell>
          <cell r="I205">
            <v>5185083.2</v>
          </cell>
        </row>
        <row r="206">
          <cell r="A206" t="str">
            <v>18222TROJP</v>
          </cell>
          <cell r="B206" t="str">
            <v>18222</v>
          </cell>
          <cell r="D206">
            <v>3562103.48</v>
          </cell>
          <cell r="F206" t="str">
            <v>18222TROJP</v>
          </cell>
          <cell r="G206" t="str">
            <v>18222</v>
          </cell>
          <cell r="I206">
            <v>3562103.48</v>
          </cell>
        </row>
        <row r="207">
          <cell r="A207" t="str">
            <v>18222WA</v>
          </cell>
          <cell r="B207" t="str">
            <v>18222</v>
          </cell>
          <cell r="D207">
            <v>-1194984.21</v>
          </cell>
          <cell r="F207" t="str">
            <v>18222WA</v>
          </cell>
          <cell r="G207" t="str">
            <v>18222</v>
          </cell>
          <cell r="I207">
            <v>-1194984.21</v>
          </cell>
        </row>
        <row r="208">
          <cell r="A208" t="str">
            <v>182MCA</v>
          </cell>
          <cell r="B208" t="str">
            <v>182M</v>
          </cell>
          <cell r="D208">
            <v>721726.9</v>
          </cell>
          <cell r="F208" t="str">
            <v>182MCA</v>
          </cell>
          <cell r="G208" t="str">
            <v>182M</v>
          </cell>
          <cell r="I208">
            <v>721726.9</v>
          </cell>
        </row>
        <row r="209">
          <cell r="A209" t="str">
            <v>182MIDU</v>
          </cell>
          <cell r="B209" t="str">
            <v>182M</v>
          </cell>
          <cell r="D209">
            <v>0</v>
          </cell>
          <cell r="F209" t="str">
            <v>182MIDU</v>
          </cell>
          <cell r="G209" t="str">
            <v>182M</v>
          </cell>
          <cell r="I209">
            <v>0</v>
          </cell>
        </row>
        <row r="210">
          <cell r="A210" t="str">
            <v>182MOR</v>
          </cell>
          <cell r="B210" t="str">
            <v>182M</v>
          </cell>
          <cell r="D210">
            <v>18976687.509999998</v>
          </cell>
          <cell r="F210" t="str">
            <v>182MOR</v>
          </cell>
          <cell r="G210" t="str">
            <v>182M</v>
          </cell>
          <cell r="I210">
            <v>18976687.509999998</v>
          </cell>
        </row>
        <row r="211">
          <cell r="A211" t="str">
            <v>182MOTHER</v>
          </cell>
          <cell r="B211" t="str">
            <v>182M</v>
          </cell>
          <cell r="D211">
            <v>35008107.289999999</v>
          </cell>
          <cell r="F211" t="str">
            <v>182MOTHER</v>
          </cell>
          <cell r="G211" t="str">
            <v>182M</v>
          </cell>
          <cell r="I211">
            <v>35008107.289999999</v>
          </cell>
        </row>
        <row r="212">
          <cell r="A212" t="str">
            <v>182MSE</v>
          </cell>
          <cell r="B212" t="str">
            <v>182M</v>
          </cell>
          <cell r="D212">
            <v>5304104.42</v>
          </cell>
          <cell r="F212" t="str">
            <v>182MSE</v>
          </cell>
          <cell r="G212" t="str">
            <v>182M</v>
          </cell>
          <cell r="I212">
            <v>5304104.42</v>
          </cell>
        </row>
        <row r="213">
          <cell r="A213" t="str">
            <v>182MSGCT</v>
          </cell>
          <cell r="B213" t="str">
            <v>182M</v>
          </cell>
          <cell r="D213">
            <v>12159604.6</v>
          </cell>
          <cell r="F213" t="str">
            <v>182MSGCT</v>
          </cell>
          <cell r="G213" t="str">
            <v>182M</v>
          </cell>
          <cell r="I213">
            <v>12159604.6</v>
          </cell>
        </row>
        <row r="214">
          <cell r="A214" t="str">
            <v>182MSG-P</v>
          </cell>
          <cell r="B214" t="str">
            <v>182M</v>
          </cell>
          <cell r="D214">
            <v>0</v>
          </cell>
          <cell r="F214" t="str">
            <v>182MSG-P</v>
          </cell>
          <cell r="G214" t="str">
            <v>182M</v>
          </cell>
          <cell r="I214">
            <v>0</v>
          </cell>
        </row>
        <row r="215">
          <cell r="A215" t="str">
            <v>182MSG-U</v>
          </cell>
          <cell r="B215" t="str">
            <v>182M</v>
          </cell>
          <cell r="D215">
            <v>0</v>
          </cell>
          <cell r="F215" t="str">
            <v>182MSG-U</v>
          </cell>
          <cell r="G215" t="str">
            <v>182M</v>
          </cell>
          <cell r="I215">
            <v>0</v>
          </cell>
        </row>
        <row r="216">
          <cell r="A216" t="str">
            <v>182MSO</v>
          </cell>
          <cell r="B216" t="str">
            <v>182M</v>
          </cell>
          <cell r="D216">
            <v>-3552466.5670000017</v>
          </cell>
          <cell r="F216" t="str">
            <v>182MSO</v>
          </cell>
          <cell r="G216" t="str">
            <v>182M</v>
          </cell>
          <cell r="I216">
            <v>-3552466.5670000017</v>
          </cell>
        </row>
        <row r="217">
          <cell r="A217" t="str">
            <v>182MUT</v>
          </cell>
          <cell r="B217" t="str">
            <v>182M</v>
          </cell>
          <cell r="D217">
            <v>8005589.6799999997</v>
          </cell>
          <cell r="F217" t="str">
            <v>182MUT</v>
          </cell>
          <cell r="G217" t="str">
            <v>182M</v>
          </cell>
          <cell r="I217">
            <v>8005589.6799999997</v>
          </cell>
        </row>
        <row r="218">
          <cell r="A218" t="str">
            <v>182MWA</v>
          </cell>
          <cell r="B218" t="str">
            <v>182M</v>
          </cell>
          <cell r="D218">
            <v>-561960.31999999995</v>
          </cell>
          <cell r="F218" t="str">
            <v>182MWA</v>
          </cell>
          <cell r="G218" t="str">
            <v>182M</v>
          </cell>
          <cell r="I218">
            <v>-561960.31999999995</v>
          </cell>
        </row>
        <row r="219">
          <cell r="A219" t="str">
            <v>182MWYP</v>
          </cell>
          <cell r="B219" t="str">
            <v>182M</v>
          </cell>
          <cell r="D219">
            <v>0</v>
          </cell>
          <cell r="F219" t="str">
            <v>182MWYP</v>
          </cell>
          <cell r="G219" t="str">
            <v>182M</v>
          </cell>
          <cell r="I219">
            <v>0</v>
          </cell>
        </row>
        <row r="220">
          <cell r="A220" t="str">
            <v>182MWYU</v>
          </cell>
          <cell r="B220" t="str">
            <v>182M</v>
          </cell>
          <cell r="D220">
            <v>0</v>
          </cell>
          <cell r="F220" t="str">
            <v>182MWYU</v>
          </cell>
          <cell r="G220" t="str">
            <v>182M</v>
          </cell>
          <cell r="I220">
            <v>0</v>
          </cell>
        </row>
        <row r="221">
          <cell r="A221" t="str">
            <v>182WCA</v>
          </cell>
          <cell r="B221" t="str">
            <v>182W</v>
          </cell>
          <cell r="D221">
            <v>0</v>
          </cell>
          <cell r="F221" t="str">
            <v>182WCA</v>
          </cell>
          <cell r="G221" t="str">
            <v>182W</v>
          </cell>
          <cell r="I221">
            <v>0</v>
          </cell>
        </row>
        <row r="222">
          <cell r="A222" t="str">
            <v>182WIDU</v>
          </cell>
          <cell r="B222" t="str">
            <v>182W</v>
          </cell>
          <cell r="D222">
            <v>7553089.4474999998</v>
          </cell>
          <cell r="F222" t="str">
            <v>182WIDU</v>
          </cell>
          <cell r="G222" t="str">
            <v>182W</v>
          </cell>
          <cell r="I222">
            <v>7553089.4474999998</v>
          </cell>
        </row>
        <row r="223">
          <cell r="A223" t="str">
            <v>182WOR</v>
          </cell>
          <cell r="B223" t="str">
            <v>182W</v>
          </cell>
          <cell r="D223">
            <v>0</v>
          </cell>
          <cell r="F223" t="str">
            <v>182WOR</v>
          </cell>
          <cell r="G223" t="str">
            <v>182W</v>
          </cell>
          <cell r="I223">
            <v>0</v>
          </cell>
        </row>
        <row r="224">
          <cell r="A224" t="str">
            <v>182WOTHER</v>
          </cell>
          <cell r="B224" t="str">
            <v>182W</v>
          </cell>
          <cell r="D224">
            <v>13239336.990000002</v>
          </cell>
          <cell r="F224" t="str">
            <v>182WOTHER</v>
          </cell>
          <cell r="G224" t="str">
            <v>182W</v>
          </cell>
          <cell r="I224">
            <v>13239336.990000002</v>
          </cell>
        </row>
        <row r="225">
          <cell r="A225" t="str">
            <v>182WUT</v>
          </cell>
          <cell r="B225" t="str">
            <v>182W</v>
          </cell>
          <cell r="D225">
            <v>4304329.7</v>
          </cell>
          <cell r="F225" t="str">
            <v>182WUT</v>
          </cell>
          <cell r="G225" t="str">
            <v>182W</v>
          </cell>
          <cell r="I225">
            <v>4304329.7</v>
          </cell>
        </row>
        <row r="226">
          <cell r="A226" t="str">
            <v>182WWA</v>
          </cell>
          <cell r="B226" t="str">
            <v>182W</v>
          </cell>
          <cell r="D226">
            <v>0</v>
          </cell>
          <cell r="F226" t="str">
            <v>182WWA</v>
          </cell>
          <cell r="G226" t="str">
            <v>182W</v>
          </cell>
          <cell r="I226">
            <v>0</v>
          </cell>
        </row>
        <row r="227">
          <cell r="A227" t="str">
            <v>182WWYP</v>
          </cell>
          <cell r="B227" t="str">
            <v>182W</v>
          </cell>
          <cell r="D227">
            <v>436965.96275000001</v>
          </cell>
          <cell r="F227" t="str">
            <v>182WWYP</v>
          </cell>
          <cell r="G227" t="str">
            <v>182W</v>
          </cell>
          <cell r="I227">
            <v>436965.96275000001</v>
          </cell>
        </row>
        <row r="228">
          <cell r="A228" t="str">
            <v>182WWYU</v>
          </cell>
          <cell r="B228" t="str">
            <v>182W</v>
          </cell>
          <cell r="D228">
            <v>21383.94</v>
          </cell>
          <cell r="F228" t="str">
            <v>182WWYU</v>
          </cell>
          <cell r="G228" t="str">
            <v>182W</v>
          </cell>
          <cell r="I228">
            <v>21383.94</v>
          </cell>
        </row>
        <row r="229">
          <cell r="A229" t="str">
            <v>186MCA</v>
          </cell>
          <cell r="B229" t="str">
            <v>186M</v>
          </cell>
          <cell r="D229">
            <v>0</v>
          </cell>
          <cell r="F229" t="str">
            <v>186MCA</v>
          </cell>
          <cell r="G229" t="str">
            <v>186M</v>
          </cell>
          <cell r="I229">
            <v>0</v>
          </cell>
        </row>
        <row r="230">
          <cell r="A230" t="str">
            <v>186MIDU</v>
          </cell>
          <cell r="B230" t="str">
            <v>186M</v>
          </cell>
          <cell r="D230">
            <v>5000</v>
          </cell>
          <cell r="F230" t="str">
            <v>186MIDU</v>
          </cell>
          <cell r="G230" t="str">
            <v>186M</v>
          </cell>
          <cell r="I230">
            <v>5000</v>
          </cell>
        </row>
        <row r="231">
          <cell r="A231" t="str">
            <v>186MOR</v>
          </cell>
          <cell r="B231" t="str">
            <v>186M</v>
          </cell>
          <cell r="D231">
            <v>0</v>
          </cell>
          <cell r="F231" t="str">
            <v>186MOR</v>
          </cell>
          <cell r="G231" t="str">
            <v>186M</v>
          </cell>
          <cell r="I231">
            <v>0</v>
          </cell>
        </row>
        <row r="232">
          <cell r="A232" t="str">
            <v>186MOTHER</v>
          </cell>
          <cell r="B232" t="str">
            <v>186M</v>
          </cell>
          <cell r="D232">
            <v>4244783.0999999996</v>
          </cell>
          <cell r="F232" t="str">
            <v>186MOTHER</v>
          </cell>
          <cell r="G232" t="str">
            <v>186M</v>
          </cell>
          <cell r="I232">
            <v>4244783.0999999996</v>
          </cell>
        </row>
        <row r="233">
          <cell r="A233" t="str">
            <v>186MSE</v>
          </cell>
          <cell r="B233" t="str">
            <v>186M</v>
          </cell>
          <cell r="D233">
            <v>772375.10999997216</v>
          </cell>
          <cell r="F233" t="str">
            <v>186MSE</v>
          </cell>
          <cell r="G233" t="str">
            <v>186M</v>
          </cell>
          <cell r="I233">
            <v>772375.10999997216</v>
          </cell>
        </row>
        <row r="234">
          <cell r="A234" t="str">
            <v>186MSG</v>
          </cell>
          <cell r="B234" t="str">
            <v>186M</v>
          </cell>
          <cell r="D234">
            <v>25099000.080000002</v>
          </cell>
          <cell r="F234" t="str">
            <v>186MSG</v>
          </cell>
          <cell r="G234" t="str">
            <v>186M</v>
          </cell>
          <cell r="I234">
            <v>25099000.080000002</v>
          </cell>
        </row>
        <row r="235">
          <cell r="A235" t="str">
            <v>186MSO</v>
          </cell>
          <cell r="B235" t="str">
            <v>186M</v>
          </cell>
          <cell r="D235">
            <v>0</v>
          </cell>
          <cell r="F235" t="str">
            <v>186MSO</v>
          </cell>
          <cell r="G235" t="str">
            <v>186M</v>
          </cell>
          <cell r="I235">
            <v>0</v>
          </cell>
        </row>
        <row r="236">
          <cell r="A236" t="str">
            <v>186MWA</v>
          </cell>
          <cell r="B236" t="str">
            <v>186M</v>
          </cell>
          <cell r="D236">
            <v>0</v>
          </cell>
          <cell r="F236" t="str">
            <v>186MWA</v>
          </cell>
          <cell r="G236" t="str">
            <v>186M</v>
          </cell>
          <cell r="I236">
            <v>0</v>
          </cell>
        </row>
        <row r="237">
          <cell r="A237" t="str">
            <v>190BADDEBT</v>
          </cell>
          <cell r="B237" t="str">
            <v>190</v>
          </cell>
          <cell r="D237">
            <v>20957887.5</v>
          </cell>
          <cell r="F237" t="str">
            <v>190BADDEBT</v>
          </cell>
          <cell r="G237" t="str">
            <v>190</v>
          </cell>
          <cell r="I237">
            <v>20957887.5</v>
          </cell>
        </row>
        <row r="238">
          <cell r="A238" t="str">
            <v>190CA</v>
          </cell>
          <cell r="B238" t="str">
            <v>190</v>
          </cell>
          <cell r="D238">
            <v>0</v>
          </cell>
          <cell r="F238" t="str">
            <v>190CA</v>
          </cell>
          <cell r="G238" t="str">
            <v>190</v>
          </cell>
          <cell r="I238">
            <v>0</v>
          </cell>
        </row>
        <row r="239">
          <cell r="A239" t="str">
            <v>190DGP</v>
          </cell>
          <cell r="B239" t="str">
            <v>190</v>
          </cell>
          <cell r="D239">
            <v>3416.5</v>
          </cell>
          <cell r="F239" t="str">
            <v>190DGP</v>
          </cell>
          <cell r="G239" t="str">
            <v>190</v>
          </cell>
          <cell r="I239">
            <v>3416.5</v>
          </cell>
        </row>
        <row r="240">
          <cell r="A240" t="str">
            <v>190IDU</v>
          </cell>
          <cell r="B240" t="str">
            <v>190</v>
          </cell>
          <cell r="D240">
            <v>0</v>
          </cell>
          <cell r="F240" t="str">
            <v>190IDU</v>
          </cell>
          <cell r="G240" t="str">
            <v>190</v>
          </cell>
          <cell r="I240">
            <v>0</v>
          </cell>
        </row>
        <row r="241">
          <cell r="A241" t="str">
            <v>190CN</v>
          </cell>
          <cell r="B241" t="str">
            <v>190</v>
          </cell>
          <cell r="D241">
            <v>0</v>
          </cell>
          <cell r="F241" t="str">
            <v>190CN</v>
          </cell>
          <cell r="G241" t="str">
            <v>190</v>
          </cell>
          <cell r="I241">
            <v>0</v>
          </cell>
        </row>
        <row r="242">
          <cell r="A242" t="str">
            <v>190OR</v>
          </cell>
          <cell r="B242" t="str">
            <v>190</v>
          </cell>
          <cell r="D242">
            <v>544123</v>
          </cell>
          <cell r="F242" t="str">
            <v>190OR</v>
          </cell>
          <cell r="G242" t="str">
            <v>190</v>
          </cell>
          <cell r="I242">
            <v>544123</v>
          </cell>
        </row>
        <row r="243">
          <cell r="A243" t="str">
            <v>190OTHER</v>
          </cell>
          <cell r="B243" t="str">
            <v>190</v>
          </cell>
          <cell r="D243">
            <v>22570</v>
          </cell>
          <cell r="F243" t="str">
            <v>190OTHER</v>
          </cell>
          <cell r="G243" t="str">
            <v>190</v>
          </cell>
          <cell r="I243">
            <v>22570</v>
          </cell>
        </row>
        <row r="244">
          <cell r="A244" t="str">
            <v>190SE</v>
          </cell>
          <cell r="B244" t="str">
            <v>190</v>
          </cell>
          <cell r="D244">
            <v>20952479.001139998</v>
          </cell>
          <cell r="F244" t="str">
            <v>190SE</v>
          </cell>
          <cell r="G244" t="str">
            <v>190</v>
          </cell>
          <cell r="I244">
            <v>20952479.001139998</v>
          </cell>
        </row>
        <row r="245">
          <cell r="A245" t="str">
            <v>190SG</v>
          </cell>
          <cell r="B245" t="str">
            <v>190</v>
          </cell>
          <cell r="D245">
            <v>1536680</v>
          </cell>
          <cell r="F245" t="str">
            <v>190SG</v>
          </cell>
          <cell r="G245" t="str">
            <v>190</v>
          </cell>
          <cell r="I245">
            <v>1536680</v>
          </cell>
        </row>
        <row r="246">
          <cell r="A246" t="str">
            <v>190SNP</v>
          </cell>
          <cell r="B246" t="str">
            <v>190</v>
          </cell>
          <cell r="D246">
            <v>29016.5</v>
          </cell>
          <cell r="F246" t="str">
            <v>190SNP</v>
          </cell>
          <cell r="G246" t="str">
            <v>190</v>
          </cell>
          <cell r="I246">
            <v>29016.5</v>
          </cell>
        </row>
        <row r="247">
          <cell r="A247" t="str">
            <v>190SNPD</v>
          </cell>
          <cell r="B247" t="str">
            <v>190</v>
          </cell>
          <cell r="D247">
            <v>0</v>
          </cell>
          <cell r="F247" t="str">
            <v>190SNPD</v>
          </cell>
          <cell r="G247" t="str">
            <v>190</v>
          </cell>
          <cell r="I247">
            <v>0</v>
          </cell>
        </row>
        <row r="248">
          <cell r="A248" t="str">
            <v>190SO</v>
          </cell>
          <cell r="B248" t="str">
            <v>190</v>
          </cell>
          <cell r="D248">
            <v>101692027.7775</v>
          </cell>
          <cell r="F248" t="str">
            <v>190SO</v>
          </cell>
          <cell r="G248" t="str">
            <v>190</v>
          </cell>
          <cell r="I248">
            <v>101692027.7775</v>
          </cell>
        </row>
        <row r="249">
          <cell r="A249" t="str">
            <v>190TROJD</v>
          </cell>
          <cell r="B249" t="str">
            <v>190</v>
          </cell>
          <cell r="D249">
            <v>18185.5</v>
          </cell>
          <cell r="F249" t="str">
            <v>190TROJD</v>
          </cell>
          <cell r="G249" t="str">
            <v>190</v>
          </cell>
          <cell r="I249">
            <v>18185.5</v>
          </cell>
        </row>
        <row r="250">
          <cell r="A250" t="str">
            <v>190UT</v>
          </cell>
          <cell r="B250" t="str">
            <v>190</v>
          </cell>
          <cell r="D250">
            <v>0</v>
          </cell>
          <cell r="F250" t="str">
            <v>190UT</v>
          </cell>
          <cell r="G250" t="str">
            <v>190</v>
          </cell>
          <cell r="I250">
            <v>0</v>
          </cell>
        </row>
        <row r="251">
          <cell r="A251" t="str">
            <v>190WA</v>
          </cell>
          <cell r="B251" t="str">
            <v>190</v>
          </cell>
          <cell r="D251">
            <v>0</v>
          </cell>
          <cell r="F251" t="str">
            <v>190WA</v>
          </cell>
          <cell r="G251" t="str">
            <v>190</v>
          </cell>
          <cell r="I251">
            <v>0</v>
          </cell>
        </row>
        <row r="252">
          <cell r="A252" t="str">
            <v>190WYP</v>
          </cell>
          <cell r="B252" t="str">
            <v>190</v>
          </cell>
          <cell r="D252">
            <v>0</v>
          </cell>
          <cell r="F252" t="str">
            <v>190WYP</v>
          </cell>
          <cell r="G252" t="str">
            <v>190</v>
          </cell>
          <cell r="I252">
            <v>0</v>
          </cell>
        </row>
        <row r="253">
          <cell r="A253" t="str">
            <v>2281SO</v>
          </cell>
          <cell r="B253" t="str">
            <v>2281</v>
          </cell>
          <cell r="D253">
            <v>-126291.44</v>
          </cell>
          <cell r="F253" t="str">
            <v>2281SO</v>
          </cell>
          <cell r="G253" t="str">
            <v>2281</v>
          </cell>
          <cell r="I253">
            <v>-126291.44</v>
          </cell>
        </row>
        <row r="254">
          <cell r="A254" t="str">
            <v>2282SO</v>
          </cell>
          <cell r="B254" t="str">
            <v>2282</v>
          </cell>
          <cell r="D254">
            <v>-5093636.5599999996</v>
          </cell>
          <cell r="F254" t="str">
            <v>2282SO</v>
          </cell>
          <cell r="G254" t="str">
            <v>2282</v>
          </cell>
          <cell r="I254">
            <v>-5093636.5599999996</v>
          </cell>
        </row>
        <row r="255">
          <cell r="A255" t="str">
            <v>2283SO</v>
          </cell>
          <cell r="B255" t="str">
            <v>2283</v>
          </cell>
          <cell r="D255">
            <v>-49699662.300833344</v>
          </cell>
          <cell r="F255" t="str">
            <v>2283SO</v>
          </cell>
          <cell r="G255" t="str">
            <v>2283</v>
          </cell>
          <cell r="I255">
            <v>-49699662.300833344</v>
          </cell>
        </row>
        <row r="256">
          <cell r="A256" t="str">
            <v>22841SE</v>
          </cell>
          <cell r="B256" t="str">
            <v>22841</v>
          </cell>
          <cell r="D256">
            <v>0</v>
          </cell>
          <cell r="F256" t="str">
            <v>22841SE</v>
          </cell>
          <cell r="G256" t="str">
            <v>22841</v>
          </cell>
          <cell r="I256">
            <v>0</v>
          </cell>
        </row>
        <row r="257">
          <cell r="A257" t="str">
            <v>22842TROJD</v>
          </cell>
          <cell r="B257" t="str">
            <v>22842</v>
          </cell>
          <cell r="D257">
            <v>-2858991.14</v>
          </cell>
          <cell r="F257" t="str">
            <v>22842TROJD</v>
          </cell>
          <cell r="G257" t="str">
            <v>22842</v>
          </cell>
          <cell r="I257">
            <v>-2858991.14</v>
          </cell>
        </row>
        <row r="258">
          <cell r="A258" t="str">
            <v>22844SG-P</v>
          </cell>
          <cell r="B258" t="str">
            <v>22844</v>
          </cell>
          <cell r="D258">
            <v>0</v>
          </cell>
          <cell r="F258" t="str">
            <v>22844SG-P</v>
          </cell>
          <cell r="G258" t="str">
            <v>22844</v>
          </cell>
          <cell r="I258">
            <v>0</v>
          </cell>
        </row>
        <row r="259">
          <cell r="A259" t="str">
            <v>22844SG-U</v>
          </cell>
          <cell r="B259" t="str">
            <v>22844</v>
          </cell>
          <cell r="D259">
            <v>0</v>
          </cell>
          <cell r="F259" t="str">
            <v>22844SG-U</v>
          </cell>
          <cell r="G259" t="str">
            <v>22844</v>
          </cell>
          <cell r="I259">
            <v>0</v>
          </cell>
        </row>
        <row r="260">
          <cell r="A260" t="str">
            <v>230SE</v>
          </cell>
          <cell r="B260" t="str">
            <v>230</v>
          </cell>
          <cell r="D260">
            <v>-2192563.6674999995</v>
          </cell>
          <cell r="F260" t="str">
            <v>230SE</v>
          </cell>
          <cell r="G260" t="str">
            <v>230</v>
          </cell>
          <cell r="I260">
            <v>-2192563.6674999995</v>
          </cell>
        </row>
        <row r="261">
          <cell r="A261" t="str">
            <v>230TROJD</v>
          </cell>
          <cell r="B261" t="str">
            <v>230</v>
          </cell>
          <cell r="D261">
            <v>0</v>
          </cell>
          <cell r="F261" t="str">
            <v>230TROJD</v>
          </cell>
          <cell r="G261" t="str">
            <v>230</v>
          </cell>
          <cell r="I261">
            <v>0</v>
          </cell>
        </row>
        <row r="262">
          <cell r="A262" t="str">
            <v>230TROJP</v>
          </cell>
          <cell r="B262" t="str">
            <v>230</v>
          </cell>
          <cell r="D262">
            <v>-2131049</v>
          </cell>
          <cell r="F262" t="str">
            <v>230TROJP</v>
          </cell>
          <cell r="G262" t="str">
            <v>230</v>
          </cell>
          <cell r="I262">
            <v>-2131049</v>
          </cell>
        </row>
        <row r="263">
          <cell r="A263" t="str">
            <v>232SE</v>
          </cell>
          <cell r="B263" t="str">
            <v>232</v>
          </cell>
          <cell r="D263">
            <v>-1532813.8125</v>
          </cell>
          <cell r="F263" t="str">
            <v>232SE</v>
          </cell>
          <cell r="G263" t="str">
            <v>232</v>
          </cell>
          <cell r="I263">
            <v>-1532813.8125</v>
          </cell>
        </row>
        <row r="264">
          <cell r="A264" t="str">
            <v>232SO</v>
          </cell>
          <cell r="B264" t="str">
            <v>232</v>
          </cell>
          <cell r="D264">
            <v>-5457691.2441666676</v>
          </cell>
          <cell r="F264" t="str">
            <v>232SO</v>
          </cell>
          <cell r="G264" t="str">
            <v>232</v>
          </cell>
          <cell r="I264">
            <v>-5457691.2441666676</v>
          </cell>
        </row>
        <row r="265">
          <cell r="A265" t="str">
            <v>235UT</v>
          </cell>
          <cell r="B265" t="str">
            <v>235</v>
          </cell>
          <cell r="D265">
            <v>0</v>
          </cell>
          <cell r="F265" t="str">
            <v>235UT</v>
          </cell>
          <cell r="G265" t="str">
            <v>235</v>
          </cell>
          <cell r="I265">
            <v>0</v>
          </cell>
        </row>
        <row r="266">
          <cell r="A266" t="str">
            <v>252CA</v>
          </cell>
          <cell r="B266" t="str">
            <v>252</v>
          </cell>
          <cell r="D266">
            <v>-142755.68</v>
          </cell>
          <cell r="F266" t="str">
            <v>252CA</v>
          </cell>
          <cell r="G266" t="str">
            <v>252</v>
          </cell>
          <cell r="I266">
            <v>-142755.68</v>
          </cell>
        </row>
        <row r="267">
          <cell r="A267" t="str">
            <v>252CN</v>
          </cell>
          <cell r="B267" t="str">
            <v>252</v>
          </cell>
          <cell r="D267">
            <v>0</v>
          </cell>
          <cell r="F267" t="str">
            <v>252CN</v>
          </cell>
          <cell r="G267" t="str">
            <v>252</v>
          </cell>
          <cell r="I267">
            <v>0</v>
          </cell>
        </row>
        <row r="268">
          <cell r="A268" t="str">
            <v>252IDU</v>
          </cell>
          <cell r="B268" t="str">
            <v>252</v>
          </cell>
          <cell r="D268">
            <v>0</v>
          </cell>
          <cell r="F268" t="str">
            <v>252IDU</v>
          </cell>
          <cell r="G268" t="str">
            <v>252</v>
          </cell>
          <cell r="I268">
            <v>0</v>
          </cell>
        </row>
        <row r="269">
          <cell r="A269" t="str">
            <v>252OR</v>
          </cell>
          <cell r="B269" t="str">
            <v>252</v>
          </cell>
          <cell r="D269">
            <v>0</v>
          </cell>
          <cell r="F269" t="str">
            <v>252OR</v>
          </cell>
          <cell r="G269" t="str">
            <v>252</v>
          </cell>
          <cell r="I269">
            <v>0</v>
          </cell>
        </row>
        <row r="270">
          <cell r="A270" t="str">
            <v>252SG</v>
          </cell>
          <cell r="B270" t="str">
            <v>252</v>
          </cell>
          <cell r="D270">
            <v>0</v>
          </cell>
          <cell r="F270" t="str">
            <v>252SG</v>
          </cell>
          <cell r="G270" t="str">
            <v>252</v>
          </cell>
          <cell r="I270">
            <v>0</v>
          </cell>
        </row>
        <row r="271">
          <cell r="A271" t="str">
            <v>252UT</v>
          </cell>
          <cell r="B271" t="str">
            <v>252</v>
          </cell>
          <cell r="D271">
            <v>-4894525.78</v>
          </cell>
          <cell r="F271" t="str">
            <v>252UT</v>
          </cell>
          <cell r="G271" t="str">
            <v>252</v>
          </cell>
          <cell r="I271">
            <v>-4894525.78</v>
          </cell>
        </row>
        <row r="272">
          <cell r="A272" t="str">
            <v>252WA</v>
          </cell>
          <cell r="B272" t="str">
            <v>252</v>
          </cell>
          <cell r="D272">
            <v>0</v>
          </cell>
          <cell r="F272" t="str">
            <v>252WA</v>
          </cell>
          <cell r="G272" t="str">
            <v>252</v>
          </cell>
          <cell r="I272">
            <v>0</v>
          </cell>
        </row>
        <row r="273">
          <cell r="A273" t="str">
            <v>252WYP</v>
          </cell>
          <cell r="B273" t="str">
            <v>252</v>
          </cell>
          <cell r="D273">
            <v>0</v>
          </cell>
          <cell r="F273" t="str">
            <v>252WYP</v>
          </cell>
          <cell r="G273" t="str">
            <v>252</v>
          </cell>
          <cell r="I273">
            <v>0</v>
          </cell>
        </row>
        <row r="274">
          <cell r="A274" t="str">
            <v>252WYU</v>
          </cell>
          <cell r="B274" t="str">
            <v>252</v>
          </cell>
          <cell r="D274">
            <v>0</v>
          </cell>
          <cell r="F274" t="str">
            <v>252WYU</v>
          </cell>
          <cell r="G274" t="str">
            <v>252</v>
          </cell>
          <cell r="I274">
            <v>0</v>
          </cell>
        </row>
        <row r="275">
          <cell r="A275" t="str">
            <v>25316SE</v>
          </cell>
          <cell r="B275" t="str">
            <v>25316</v>
          </cell>
          <cell r="D275">
            <v>-433000</v>
          </cell>
          <cell r="F275" t="str">
            <v>25316SE</v>
          </cell>
          <cell r="G275" t="str">
            <v>25316</v>
          </cell>
          <cell r="I275">
            <v>-433000</v>
          </cell>
        </row>
        <row r="276">
          <cell r="A276" t="str">
            <v>25317SE</v>
          </cell>
          <cell r="B276" t="str">
            <v>25317</v>
          </cell>
          <cell r="D276">
            <v>-1159359</v>
          </cell>
          <cell r="F276" t="str">
            <v>25317SE</v>
          </cell>
          <cell r="G276" t="str">
            <v>25317</v>
          </cell>
          <cell r="I276">
            <v>-1159359</v>
          </cell>
        </row>
        <row r="277">
          <cell r="A277" t="str">
            <v>25318SNPPS</v>
          </cell>
          <cell r="B277" t="str">
            <v>25318</v>
          </cell>
          <cell r="D277">
            <v>-273000</v>
          </cell>
          <cell r="F277" t="str">
            <v>25318SNPPS</v>
          </cell>
          <cell r="G277" t="str">
            <v>25318</v>
          </cell>
          <cell r="I277">
            <v>-273000</v>
          </cell>
        </row>
        <row r="278">
          <cell r="A278" t="str">
            <v>2533SE</v>
          </cell>
          <cell r="B278" t="str">
            <v>2533</v>
          </cell>
          <cell r="D278">
            <v>-5250348.9441666678</v>
          </cell>
          <cell r="F278" t="str">
            <v>2533SE</v>
          </cell>
          <cell r="G278" t="str">
            <v>2533</v>
          </cell>
          <cell r="I278">
            <v>-5250348.9441666678</v>
          </cell>
        </row>
        <row r="279">
          <cell r="A279" t="str">
            <v>25398SE</v>
          </cell>
          <cell r="B279" t="str">
            <v>25398</v>
          </cell>
          <cell r="D279">
            <v>-20851380.029999997</v>
          </cell>
          <cell r="F279" t="str">
            <v>25398SE</v>
          </cell>
          <cell r="G279" t="str">
            <v>25398</v>
          </cell>
          <cell r="I279">
            <v>-20851380.029999997</v>
          </cell>
        </row>
        <row r="280">
          <cell r="A280" t="str">
            <v>25399CA</v>
          </cell>
          <cell r="B280" t="str">
            <v>25399</v>
          </cell>
          <cell r="D280">
            <v>-116601.89</v>
          </cell>
          <cell r="F280" t="str">
            <v>25399CA</v>
          </cell>
          <cell r="G280" t="str">
            <v>25399</v>
          </cell>
          <cell r="I280">
            <v>-116601.89</v>
          </cell>
        </row>
        <row r="281">
          <cell r="A281" t="str">
            <v>25399IDU</v>
          </cell>
          <cell r="B281" t="str">
            <v>25399</v>
          </cell>
          <cell r="D281">
            <v>-21771.01</v>
          </cell>
          <cell r="F281" t="str">
            <v>25399IDU</v>
          </cell>
          <cell r="G281" t="str">
            <v>25399</v>
          </cell>
          <cell r="I281">
            <v>-21771.01</v>
          </cell>
        </row>
        <row r="282">
          <cell r="A282" t="str">
            <v>25399OR</v>
          </cell>
          <cell r="B282" t="str">
            <v>25399</v>
          </cell>
          <cell r="D282">
            <v>-968313.35</v>
          </cell>
          <cell r="F282" t="str">
            <v>25399OR</v>
          </cell>
          <cell r="G282" t="str">
            <v>25399</v>
          </cell>
          <cell r="I282">
            <v>-968313.35</v>
          </cell>
        </row>
        <row r="283">
          <cell r="A283" t="str">
            <v>25399OTHER</v>
          </cell>
          <cell r="B283" t="str">
            <v>25399</v>
          </cell>
          <cell r="D283">
            <v>-2277779.2000000002</v>
          </cell>
          <cell r="F283" t="str">
            <v>25399OTHER</v>
          </cell>
          <cell r="G283" t="str">
            <v>25399</v>
          </cell>
          <cell r="I283">
            <v>-2277779.2000000002</v>
          </cell>
        </row>
        <row r="284">
          <cell r="A284" t="str">
            <v>25399SE</v>
          </cell>
          <cell r="B284" t="str">
            <v>25399</v>
          </cell>
          <cell r="D284">
            <v>-3291517.3</v>
          </cell>
          <cell r="F284" t="str">
            <v>25399SE</v>
          </cell>
          <cell r="G284" t="str">
            <v>25399</v>
          </cell>
          <cell r="I284">
            <v>-3291517.3</v>
          </cell>
        </row>
        <row r="285">
          <cell r="A285" t="str">
            <v>25399SG</v>
          </cell>
          <cell r="B285" t="str">
            <v>25399</v>
          </cell>
          <cell r="D285">
            <v>-11199991.49</v>
          </cell>
          <cell r="F285" t="str">
            <v>25399SG</v>
          </cell>
          <cell r="G285" t="str">
            <v>25399</v>
          </cell>
          <cell r="I285">
            <v>-11199991.49</v>
          </cell>
        </row>
        <row r="286">
          <cell r="A286" t="str">
            <v>25399UT</v>
          </cell>
          <cell r="B286" t="str">
            <v>25399</v>
          </cell>
          <cell r="D286">
            <v>-338978.2</v>
          </cell>
          <cell r="F286" t="str">
            <v>25399UT</v>
          </cell>
          <cell r="G286" t="str">
            <v>25399</v>
          </cell>
          <cell r="I286">
            <v>-338978.2</v>
          </cell>
        </row>
        <row r="287">
          <cell r="A287" t="str">
            <v>25399WA</v>
          </cell>
          <cell r="B287" t="str">
            <v>25399</v>
          </cell>
          <cell r="D287">
            <v>-68233.73</v>
          </cell>
          <cell r="F287" t="str">
            <v>25399WA</v>
          </cell>
          <cell r="G287" t="str">
            <v>25399</v>
          </cell>
          <cell r="I287">
            <v>-68233.73</v>
          </cell>
        </row>
        <row r="288">
          <cell r="A288" t="str">
            <v>25399WYP</v>
          </cell>
          <cell r="B288" t="str">
            <v>25399</v>
          </cell>
          <cell r="D288">
            <v>-102506.91</v>
          </cell>
          <cell r="F288" t="str">
            <v>25399WYP</v>
          </cell>
          <cell r="G288" t="str">
            <v>25399</v>
          </cell>
          <cell r="I288">
            <v>-102506.91</v>
          </cell>
        </row>
        <row r="289">
          <cell r="A289" t="str">
            <v>25399WYU</v>
          </cell>
          <cell r="B289" t="str">
            <v>25399</v>
          </cell>
          <cell r="D289">
            <v>-7013.82</v>
          </cell>
          <cell r="F289" t="str">
            <v>25399WYU</v>
          </cell>
          <cell r="G289" t="str">
            <v>25399</v>
          </cell>
          <cell r="I289">
            <v>-7013.82</v>
          </cell>
        </row>
        <row r="290">
          <cell r="A290" t="str">
            <v>254105SE</v>
          </cell>
          <cell r="B290" t="str">
            <v>254105</v>
          </cell>
          <cell r="D290">
            <v>-281186.15583333327</v>
          </cell>
          <cell r="F290" t="str">
            <v>254105SE</v>
          </cell>
          <cell r="G290" t="str">
            <v>254105</v>
          </cell>
          <cell r="I290">
            <v>-281186.15583333327</v>
          </cell>
        </row>
        <row r="291">
          <cell r="A291" t="str">
            <v>254105TROJD</v>
          </cell>
          <cell r="B291" t="str">
            <v>254105</v>
          </cell>
          <cell r="D291">
            <v>0</v>
          </cell>
          <cell r="F291" t="str">
            <v>254105TROJD</v>
          </cell>
          <cell r="G291" t="str">
            <v>254105</v>
          </cell>
          <cell r="I291">
            <v>0</v>
          </cell>
        </row>
        <row r="292">
          <cell r="A292" t="str">
            <v>254105TROJP</v>
          </cell>
          <cell r="B292" t="str">
            <v>254105</v>
          </cell>
          <cell r="D292">
            <v>-888670</v>
          </cell>
          <cell r="F292" t="str">
            <v>254105TROJP</v>
          </cell>
          <cell r="G292" t="str">
            <v>254105</v>
          </cell>
          <cell r="I292">
            <v>-888670</v>
          </cell>
        </row>
        <row r="293">
          <cell r="A293" t="str">
            <v>254OTHER</v>
          </cell>
          <cell r="B293" t="str">
            <v>254</v>
          </cell>
          <cell r="D293">
            <v>-2196402.7200000002</v>
          </cell>
          <cell r="F293" t="str">
            <v>254OTHER</v>
          </cell>
          <cell r="G293" t="str">
            <v>254</v>
          </cell>
          <cell r="I293">
            <v>-2196402.7200000002</v>
          </cell>
        </row>
        <row r="294">
          <cell r="A294" t="str">
            <v>254SO</v>
          </cell>
          <cell r="B294" t="str">
            <v>254</v>
          </cell>
          <cell r="D294">
            <v>-3834387</v>
          </cell>
          <cell r="F294" t="str">
            <v>254SO</v>
          </cell>
          <cell r="G294" t="str">
            <v>254</v>
          </cell>
          <cell r="I294">
            <v>-3834387</v>
          </cell>
        </row>
        <row r="295">
          <cell r="A295" t="str">
            <v>255DGU</v>
          </cell>
          <cell r="B295" t="str">
            <v>255</v>
          </cell>
          <cell r="D295">
            <v>0</v>
          </cell>
          <cell r="F295" t="str">
            <v>255DGU</v>
          </cell>
          <cell r="G295" t="str">
            <v>255</v>
          </cell>
          <cell r="I295">
            <v>0</v>
          </cell>
        </row>
        <row r="296">
          <cell r="A296" t="str">
            <v>255ITC84</v>
          </cell>
          <cell r="B296" t="str">
            <v>255</v>
          </cell>
          <cell r="D296">
            <v>-3578235.8084141039</v>
          </cell>
          <cell r="F296" t="str">
            <v>255ITC84</v>
          </cell>
          <cell r="G296" t="str">
            <v>255</v>
          </cell>
          <cell r="I296">
            <v>-3578235.8084141039</v>
          </cell>
        </row>
        <row r="297">
          <cell r="A297" t="str">
            <v>255ITC85</v>
          </cell>
          <cell r="B297" t="str">
            <v>255</v>
          </cell>
          <cell r="D297">
            <v>-4974563.0640326701</v>
          </cell>
          <cell r="F297" t="str">
            <v>255ITC85</v>
          </cell>
          <cell r="G297" t="str">
            <v>255</v>
          </cell>
          <cell r="I297">
            <v>-4974563.0640326701</v>
          </cell>
        </row>
        <row r="298">
          <cell r="A298" t="str">
            <v>255ITC86</v>
          </cell>
          <cell r="B298" t="str">
            <v>255</v>
          </cell>
          <cell r="D298">
            <v>-2104054.7578688441</v>
          </cell>
          <cell r="F298" t="str">
            <v>255ITC86</v>
          </cell>
          <cell r="G298" t="str">
            <v>255</v>
          </cell>
          <cell r="I298">
            <v>-2104054.7578688441</v>
          </cell>
        </row>
        <row r="299">
          <cell r="A299" t="str">
            <v>255ITC88</v>
          </cell>
          <cell r="B299" t="str">
            <v>255</v>
          </cell>
          <cell r="D299">
            <v>-288066.18377875985</v>
          </cell>
          <cell r="F299" t="str">
            <v>255ITC88</v>
          </cell>
          <cell r="G299" t="str">
            <v>255</v>
          </cell>
          <cell r="I299">
            <v>-288066.18377875985</v>
          </cell>
        </row>
        <row r="300">
          <cell r="A300" t="str">
            <v>255ITC89</v>
          </cell>
          <cell r="B300" t="str">
            <v>255</v>
          </cell>
          <cell r="D300">
            <v>-608374.63184382743</v>
          </cell>
          <cell r="F300" t="str">
            <v>255ITC89</v>
          </cell>
          <cell r="G300" t="str">
            <v>255</v>
          </cell>
          <cell r="I300">
            <v>-608374.63184382743</v>
          </cell>
        </row>
        <row r="301">
          <cell r="A301" t="str">
            <v>255ITC90</v>
          </cell>
          <cell r="B301" t="str">
            <v>255</v>
          </cell>
          <cell r="D301">
            <v>-359184.55406179558</v>
          </cell>
          <cell r="F301" t="str">
            <v>255ITC90</v>
          </cell>
          <cell r="G301" t="str">
            <v>255</v>
          </cell>
          <cell r="I301">
            <v>-359184.55406179558</v>
          </cell>
        </row>
        <row r="302">
          <cell r="A302" t="str">
            <v>281DGP</v>
          </cell>
          <cell r="B302" t="str">
            <v>281</v>
          </cell>
          <cell r="D302">
            <v>-383751</v>
          </cell>
          <cell r="F302" t="str">
            <v>281DGP</v>
          </cell>
          <cell r="G302" t="str">
            <v>281</v>
          </cell>
          <cell r="I302">
            <v>-383751</v>
          </cell>
        </row>
        <row r="303">
          <cell r="A303" t="str">
            <v>282CA</v>
          </cell>
          <cell r="B303" t="str">
            <v>282</v>
          </cell>
          <cell r="D303">
            <v>-2210980.5</v>
          </cell>
          <cell r="F303" t="str">
            <v>282CA</v>
          </cell>
          <cell r="G303" t="str">
            <v>282</v>
          </cell>
          <cell r="I303">
            <v>-2210980.5</v>
          </cell>
        </row>
        <row r="304">
          <cell r="A304" t="str">
            <v>282DGP</v>
          </cell>
          <cell r="B304" t="str">
            <v>282</v>
          </cell>
          <cell r="D304">
            <v>0</v>
          </cell>
          <cell r="F304" t="str">
            <v>282DGP</v>
          </cell>
          <cell r="G304" t="str">
            <v>282</v>
          </cell>
          <cell r="I304">
            <v>0</v>
          </cell>
        </row>
        <row r="305">
          <cell r="A305" t="str">
            <v>282DITBAL</v>
          </cell>
          <cell r="B305" t="str">
            <v>282</v>
          </cell>
          <cell r="D305">
            <v>-1227024918.54</v>
          </cell>
          <cell r="F305" t="str">
            <v>282DITBAL</v>
          </cell>
          <cell r="G305" t="str">
            <v>282</v>
          </cell>
          <cell r="I305">
            <v>-1227024918.54</v>
          </cell>
        </row>
        <row r="306">
          <cell r="A306" t="str">
            <v>282FERC</v>
          </cell>
          <cell r="B306" t="str">
            <v>282</v>
          </cell>
          <cell r="D306">
            <v>-197474</v>
          </cell>
          <cell r="F306" t="str">
            <v>282FERC</v>
          </cell>
          <cell r="G306" t="str">
            <v>282</v>
          </cell>
          <cell r="I306">
            <v>-197474</v>
          </cell>
        </row>
        <row r="307">
          <cell r="A307" t="str">
            <v>282IDU</v>
          </cell>
          <cell r="B307" t="str">
            <v>282</v>
          </cell>
          <cell r="D307">
            <v>-2202107</v>
          </cell>
          <cell r="F307" t="str">
            <v>282IDU</v>
          </cell>
          <cell r="G307" t="str">
            <v>282</v>
          </cell>
          <cell r="I307">
            <v>-2202107</v>
          </cell>
        </row>
        <row r="308">
          <cell r="A308" t="str">
            <v>282NUTIL</v>
          </cell>
          <cell r="B308" t="str">
            <v>282</v>
          </cell>
          <cell r="D308">
            <v>0</v>
          </cell>
          <cell r="F308" t="str">
            <v>282NUTIL</v>
          </cell>
          <cell r="G308" t="str">
            <v>282</v>
          </cell>
          <cell r="I308">
            <v>0</v>
          </cell>
        </row>
        <row r="309">
          <cell r="A309" t="str">
            <v>282OR</v>
          </cell>
          <cell r="B309" t="str">
            <v>282</v>
          </cell>
          <cell r="D309">
            <v>-27880488.5</v>
          </cell>
          <cell r="F309" t="str">
            <v>282OR</v>
          </cell>
          <cell r="G309" t="str">
            <v>282</v>
          </cell>
          <cell r="I309">
            <v>-27880488.5</v>
          </cell>
        </row>
        <row r="310">
          <cell r="A310" t="str">
            <v>282OTHER</v>
          </cell>
          <cell r="B310" t="str">
            <v>282</v>
          </cell>
          <cell r="D310">
            <v>0</v>
          </cell>
          <cell r="F310" t="str">
            <v>282OTHER</v>
          </cell>
          <cell r="G310" t="str">
            <v>282</v>
          </cell>
          <cell r="I310">
            <v>0</v>
          </cell>
        </row>
        <row r="311">
          <cell r="A311" t="str">
            <v>282SE</v>
          </cell>
          <cell r="B311" t="str">
            <v>282</v>
          </cell>
          <cell r="D311">
            <v>-19888214.5</v>
          </cell>
          <cell r="F311" t="str">
            <v>282SE</v>
          </cell>
          <cell r="G311" t="str">
            <v>282</v>
          </cell>
          <cell r="I311">
            <v>-19888214.5</v>
          </cell>
        </row>
        <row r="312">
          <cell r="A312" t="str">
            <v>282SG</v>
          </cell>
          <cell r="B312" t="str">
            <v>282</v>
          </cell>
          <cell r="D312">
            <v>16374680.5</v>
          </cell>
          <cell r="F312" t="str">
            <v>282SG</v>
          </cell>
          <cell r="G312" t="str">
            <v>282</v>
          </cell>
          <cell r="I312">
            <v>16374680.5</v>
          </cell>
        </row>
        <row r="313">
          <cell r="A313" t="str">
            <v>282SO</v>
          </cell>
          <cell r="B313" t="str">
            <v>282</v>
          </cell>
          <cell r="D313">
            <v>0</v>
          </cell>
          <cell r="F313" t="str">
            <v>282SO</v>
          </cell>
          <cell r="G313" t="str">
            <v>282</v>
          </cell>
          <cell r="I313">
            <v>0</v>
          </cell>
        </row>
        <row r="314">
          <cell r="A314" t="str">
            <v>282UT</v>
          </cell>
          <cell r="B314" t="str">
            <v>282</v>
          </cell>
          <cell r="D314">
            <v>-13473907</v>
          </cell>
          <cell r="F314" t="str">
            <v>282UT</v>
          </cell>
          <cell r="G314" t="str">
            <v>282</v>
          </cell>
          <cell r="I314">
            <v>-13473907</v>
          </cell>
        </row>
        <row r="315">
          <cell r="A315" t="str">
            <v>282WA</v>
          </cell>
          <cell r="B315" t="str">
            <v>282</v>
          </cell>
          <cell r="D315">
            <v>-5970918.5</v>
          </cell>
          <cell r="F315" t="str">
            <v>282WA</v>
          </cell>
          <cell r="G315" t="str">
            <v>282</v>
          </cell>
          <cell r="I315">
            <v>-5970918.5</v>
          </cell>
        </row>
        <row r="316">
          <cell r="A316" t="str">
            <v>282WYP</v>
          </cell>
          <cell r="B316" t="str">
            <v>282</v>
          </cell>
          <cell r="D316">
            <v>-9573964</v>
          </cell>
          <cell r="F316" t="str">
            <v>282WYP</v>
          </cell>
          <cell r="G316" t="str">
            <v>282</v>
          </cell>
          <cell r="I316">
            <v>-9573964</v>
          </cell>
        </row>
        <row r="317">
          <cell r="A317" t="str">
            <v>282WYU</v>
          </cell>
          <cell r="B317" t="str">
            <v>282</v>
          </cell>
          <cell r="D317">
            <v>-468061</v>
          </cell>
          <cell r="F317" t="str">
            <v>282WYU</v>
          </cell>
          <cell r="G317" t="str">
            <v>282</v>
          </cell>
          <cell r="I317">
            <v>-468061</v>
          </cell>
        </row>
        <row r="318">
          <cell r="A318" t="str">
            <v>283CA</v>
          </cell>
          <cell r="B318" t="str">
            <v>283</v>
          </cell>
          <cell r="D318">
            <v>-273901.5</v>
          </cell>
          <cell r="F318" t="str">
            <v>283CA</v>
          </cell>
          <cell r="G318" t="str">
            <v>283</v>
          </cell>
          <cell r="I318">
            <v>-273901.5</v>
          </cell>
        </row>
        <row r="319">
          <cell r="A319" t="str">
            <v>283GPS</v>
          </cell>
          <cell r="B319" t="str">
            <v>283</v>
          </cell>
          <cell r="D319">
            <v>-1003081</v>
          </cell>
          <cell r="F319" t="str">
            <v>283GPS</v>
          </cell>
          <cell r="G319" t="str">
            <v>283</v>
          </cell>
          <cell r="I319">
            <v>-1003081</v>
          </cell>
        </row>
        <row r="320">
          <cell r="A320" t="str">
            <v>283IDU</v>
          </cell>
          <cell r="B320" t="str">
            <v>283</v>
          </cell>
          <cell r="D320">
            <v>-37208.5</v>
          </cell>
          <cell r="F320" t="str">
            <v>283IDU</v>
          </cell>
          <cell r="G320" t="str">
            <v>283</v>
          </cell>
          <cell r="I320">
            <v>-37208.5</v>
          </cell>
        </row>
        <row r="321">
          <cell r="A321" t="str">
            <v>283NUTIL</v>
          </cell>
          <cell r="B321" t="str">
            <v>283</v>
          </cell>
          <cell r="D321">
            <v>0</v>
          </cell>
          <cell r="F321" t="str">
            <v>283NUTIL</v>
          </cell>
          <cell r="G321" t="str">
            <v>283</v>
          </cell>
          <cell r="I321">
            <v>0</v>
          </cell>
        </row>
        <row r="322">
          <cell r="A322" t="str">
            <v>283OR</v>
          </cell>
          <cell r="B322" t="str">
            <v>283</v>
          </cell>
          <cell r="D322">
            <v>-6945866.5</v>
          </cell>
          <cell r="F322" t="str">
            <v>283OR</v>
          </cell>
          <cell r="G322" t="str">
            <v>283</v>
          </cell>
          <cell r="I322">
            <v>-6945866.5</v>
          </cell>
        </row>
        <row r="323">
          <cell r="A323" t="str">
            <v>283OTHER</v>
          </cell>
          <cell r="B323" t="str">
            <v>283</v>
          </cell>
          <cell r="D323">
            <v>0</v>
          </cell>
          <cell r="F323" t="str">
            <v>283OTHER</v>
          </cell>
          <cell r="G323" t="str">
            <v>283</v>
          </cell>
          <cell r="I323">
            <v>0</v>
          </cell>
        </row>
        <row r="324">
          <cell r="A324" t="str">
            <v>283SE</v>
          </cell>
          <cell r="B324" t="str">
            <v>283</v>
          </cell>
          <cell r="D324">
            <v>-927257.5</v>
          </cell>
          <cell r="F324" t="str">
            <v>283SE</v>
          </cell>
          <cell r="G324" t="str">
            <v>283</v>
          </cell>
          <cell r="I324">
            <v>-927257.5</v>
          </cell>
        </row>
        <row r="325">
          <cell r="A325" t="str">
            <v>283SG</v>
          </cell>
          <cell r="B325" t="str">
            <v>283</v>
          </cell>
          <cell r="D325">
            <v>-3799327</v>
          </cell>
          <cell r="F325" t="str">
            <v>283SG</v>
          </cell>
          <cell r="G325" t="str">
            <v>283</v>
          </cell>
          <cell r="I325">
            <v>-3799327</v>
          </cell>
        </row>
        <row r="326">
          <cell r="A326" t="str">
            <v>283SGCT</v>
          </cell>
          <cell r="B326" t="str">
            <v>283</v>
          </cell>
          <cell r="D326">
            <v>-3859052.5</v>
          </cell>
          <cell r="F326" t="str">
            <v>283SGCT</v>
          </cell>
          <cell r="G326" t="str">
            <v>283</v>
          </cell>
          <cell r="I326">
            <v>-3859052.5</v>
          </cell>
        </row>
        <row r="327">
          <cell r="A327" t="str">
            <v>283SNP</v>
          </cell>
          <cell r="B327" t="str">
            <v>283</v>
          </cell>
          <cell r="D327">
            <v>-10809360.5</v>
          </cell>
          <cell r="F327" t="str">
            <v>283SNP</v>
          </cell>
          <cell r="G327" t="str">
            <v>283</v>
          </cell>
          <cell r="I327">
            <v>-10809360.5</v>
          </cell>
        </row>
        <row r="328">
          <cell r="A328" t="str">
            <v>283SO</v>
          </cell>
          <cell r="B328" t="str">
            <v>283</v>
          </cell>
          <cell r="D328">
            <v>-19149933.500000004</v>
          </cell>
          <cell r="F328" t="str">
            <v>283SO</v>
          </cell>
          <cell r="G328" t="str">
            <v>283</v>
          </cell>
          <cell r="I328">
            <v>-19149933.500000004</v>
          </cell>
        </row>
        <row r="329">
          <cell r="A329" t="str">
            <v>283TROJD</v>
          </cell>
          <cell r="B329" t="str">
            <v>283</v>
          </cell>
          <cell r="D329">
            <v>-1708887.5</v>
          </cell>
          <cell r="F329" t="str">
            <v>283TROJD</v>
          </cell>
          <cell r="G329" t="str">
            <v>283</v>
          </cell>
          <cell r="I329">
            <v>-1708887.5</v>
          </cell>
        </row>
        <row r="330">
          <cell r="A330" t="str">
            <v>283UT</v>
          </cell>
          <cell r="B330" t="str">
            <v>283</v>
          </cell>
          <cell r="D330">
            <v>-3736077.5</v>
          </cell>
          <cell r="F330" t="str">
            <v>283UT</v>
          </cell>
          <cell r="G330" t="str">
            <v>283</v>
          </cell>
          <cell r="I330">
            <v>-3736077.5</v>
          </cell>
        </row>
        <row r="331">
          <cell r="A331" t="str">
            <v>283WA</v>
          </cell>
          <cell r="B331" t="str">
            <v>283</v>
          </cell>
          <cell r="D331">
            <v>-283895</v>
          </cell>
          <cell r="F331" t="str">
            <v>283WA</v>
          </cell>
          <cell r="G331" t="str">
            <v>283</v>
          </cell>
          <cell r="I331">
            <v>-283895</v>
          </cell>
        </row>
        <row r="332">
          <cell r="A332" t="str">
            <v>283WYP</v>
          </cell>
          <cell r="B332" t="str">
            <v>283</v>
          </cell>
          <cell r="D332">
            <v>-91489.5</v>
          </cell>
          <cell r="F332" t="str">
            <v>283WYP</v>
          </cell>
          <cell r="G332" t="str">
            <v>283</v>
          </cell>
          <cell r="I332">
            <v>-91489.5</v>
          </cell>
        </row>
        <row r="333">
          <cell r="A333" t="str">
            <v>283WYU</v>
          </cell>
          <cell r="B333" t="str">
            <v>283</v>
          </cell>
          <cell r="D333">
            <v>0</v>
          </cell>
          <cell r="F333" t="str">
            <v>283WYU</v>
          </cell>
          <cell r="G333" t="str">
            <v>283</v>
          </cell>
          <cell r="I333">
            <v>0</v>
          </cell>
        </row>
        <row r="334">
          <cell r="A334" t="str">
            <v>301CA</v>
          </cell>
          <cell r="B334" t="str">
            <v>301</v>
          </cell>
          <cell r="D334">
            <v>699937.58</v>
          </cell>
          <cell r="F334" t="str">
            <v>301CA</v>
          </cell>
          <cell r="G334" t="str">
            <v>301</v>
          </cell>
          <cell r="I334">
            <v>699937.58</v>
          </cell>
        </row>
        <row r="335">
          <cell r="A335" t="str">
            <v>301IDU</v>
          </cell>
          <cell r="B335" t="str">
            <v>301</v>
          </cell>
          <cell r="D335">
            <v>1600525.54</v>
          </cell>
          <cell r="F335" t="str">
            <v>301IDU</v>
          </cell>
          <cell r="G335" t="str">
            <v>301</v>
          </cell>
          <cell r="I335">
            <v>1600525.54</v>
          </cell>
        </row>
        <row r="336">
          <cell r="A336" t="str">
            <v>301OR</v>
          </cell>
          <cell r="B336" t="str">
            <v>301</v>
          </cell>
          <cell r="D336">
            <v>0</v>
          </cell>
          <cell r="F336" t="str">
            <v>301OR</v>
          </cell>
          <cell r="G336" t="str">
            <v>301</v>
          </cell>
          <cell r="I336">
            <v>0</v>
          </cell>
        </row>
        <row r="337">
          <cell r="A337" t="str">
            <v>301UT</v>
          </cell>
          <cell r="B337" t="str">
            <v>301</v>
          </cell>
          <cell r="D337">
            <v>10028070.539999999</v>
          </cell>
          <cell r="F337" t="str">
            <v>301UT</v>
          </cell>
          <cell r="G337" t="str">
            <v>301</v>
          </cell>
          <cell r="I337">
            <v>10028070.539999999</v>
          </cell>
        </row>
        <row r="338">
          <cell r="A338" t="str">
            <v>301WA</v>
          </cell>
          <cell r="B338" t="str">
            <v>301</v>
          </cell>
          <cell r="D338">
            <v>0</v>
          </cell>
          <cell r="F338" t="str">
            <v>301WA</v>
          </cell>
          <cell r="G338" t="str">
            <v>301</v>
          </cell>
          <cell r="I338">
            <v>0</v>
          </cell>
        </row>
        <row r="339">
          <cell r="A339" t="str">
            <v>301WYP</v>
          </cell>
          <cell r="B339" t="str">
            <v>301</v>
          </cell>
          <cell r="D339">
            <v>3129176.77</v>
          </cell>
          <cell r="F339" t="str">
            <v>301WYP</v>
          </cell>
          <cell r="G339" t="str">
            <v>301</v>
          </cell>
          <cell r="I339">
            <v>3129176.77</v>
          </cell>
        </row>
        <row r="340">
          <cell r="A340" t="str">
            <v>301WYU</v>
          </cell>
          <cell r="B340" t="str">
            <v>301</v>
          </cell>
          <cell r="D340">
            <v>1329958.77</v>
          </cell>
          <cell r="F340" t="str">
            <v>301WYU</v>
          </cell>
          <cell r="G340" t="str">
            <v>301</v>
          </cell>
          <cell r="I340">
            <v>1329958.77</v>
          </cell>
        </row>
        <row r="341">
          <cell r="A341" t="str">
            <v>302CA</v>
          </cell>
          <cell r="B341" t="str">
            <v>302</v>
          </cell>
          <cell r="D341">
            <v>-3798.749080191792</v>
          </cell>
          <cell r="F341" t="str">
            <v>302CA</v>
          </cell>
          <cell r="G341" t="str">
            <v>302</v>
          </cell>
          <cell r="I341">
            <v>-3798.749080191792</v>
          </cell>
        </row>
        <row r="342">
          <cell r="A342" t="str">
            <v>302DGP</v>
          </cell>
          <cell r="B342" t="str">
            <v>302</v>
          </cell>
          <cell r="D342">
            <v>2829438.3124012472</v>
          </cell>
          <cell r="F342" t="str">
            <v>302DGP</v>
          </cell>
          <cell r="G342" t="str">
            <v>302</v>
          </cell>
          <cell r="I342">
            <v>2829438.3124012472</v>
          </cell>
        </row>
        <row r="343">
          <cell r="A343" t="str">
            <v>302DGU</v>
          </cell>
          <cell r="B343" t="str">
            <v>302</v>
          </cell>
          <cell r="D343">
            <v>675897.23695678439</v>
          </cell>
          <cell r="F343" t="str">
            <v>302DGU</v>
          </cell>
          <cell r="G343" t="str">
            <v>302</v>
          </cell>
          <cell r="I343">
            <v>675897.23695678439</v>
          </cell>
        </row>
        <row r="344">
          <cell r="A344" t="str">
            <v>302IDU</v>
          </cell>
          <cell r="B344" t="str">
            <v>302</v>
          </cell>
          <cell r="D344">
            <v>983767.57834769017</v>
          </cell>
          <cell r="F344" t="str">
            <v>302IDU</v>
          </cell>
          <cell r="G344" t="str">
            <v>302</v>
          </cell>
          <cell r="I344">
            <v>983767.57834769017</v>
          </cell>
        </row>
        <row r="345">
          <cell r="A345" t="str">
            <v>302SG</v>
          </cell>
          <cell r="B345" t="str">
            <v>302</v>
          </cell>
          <cell r="D345">
            <v>4113878.1174785271</v>
          </cell>
          <cell r="F345" t="str">
            <v>302SG</v>
          </cell>
          <cell r="G345" t="str">
            <v>302</v>
          </cell>
          <cell r="I345">
            <v>4113878.1174785271</v>
          </cell>
        </row>
        <row r="346">
          <cell r="A346" t="str">
            <v>302SG-P</v>
          </cell>
          <cell r="B346" t="str">
            <v>302</v>
          </cell>
          <cell r="D346">
            <v>64670702.317704238</v>
          </cell>
          <cell r="F346" t="str">
            <v>302SG-P</v>
          </cell>
          <cell r="G346" t="str">
            <v>302</v>
          </cell>
          <cell r="I346">
            <v>64670702.317704238</v>
          </cell>
        </row>
        <row r="347">
          <cell r="A347" t="str">
            <v>302SG-U</v>
          </cell>
          <cell r="B347" t="str">
            <v>302</v>
          </cell>
          <cell r="D347">
            <v>9650480.3748345263</v>
          </cell>
          <cell r="F347" t="str">
            <v>302SG-U</v>
          </cell>
          <cell r="G347" t="str">
            <v>302</v>
          </cell>
          <cell r="I347">
            <v>9650480.3748345263</v>
          </cell>
        </row>
        <row r="348">
          <cell r="A348" t="str">
            <v>302UT</v>
          </cell>
          <cell r="B348" t="str">
            <v>302</v>
          </cell>
          <cell r="D348">
            <v>-54652.524682458563</v>
          </cell>
          <cell r="F348" t="str">
            <v>302UT</v>
          </cell>
          <cell r="G348" t="str">
            <v>302</v>
          </cell>
          <cell r="I348">
            <v>-54652.524682458563</v>
          </cell>
        </row>
        <row r="349">
          <cell r="A349" t="str">
            <v>302WA</v>
          </cell>
          <cell r="B349" t="str">
            <v>302</v>
          </cell>
          <cell r="D349">
            <v>-44.318747771624672</v>
          </cell>
          <cell r="F349" t="str">
            <v>302WA</v>
          </cell>
          <cell r="G349" t="str">
            <v>302</v>
          </cell>
          <cell r="I349">
            <v>-44.318747771624672</v>
          </cell>
        </row>
        <row r="350">
          <cell r="A350" t="str">
            <v>302WYP</v>
          </cell>
          <cell r="B350" t="str">
            <v>302</v>
          </cell>
          <cell r="D350">
            <v>-18036.123708799358</v>
          </cell>
          <cell r="F350" t="str">
            <v>302WYP</v>
          </cell>
          <cell r="G350" t="str">
            <v>302</v>
          </cell>
          <cell r="I350">
            <v>-18036.123708799358</v>
          </cell>
        </row>
        <row r="351">
          <cell r="A351" t="str">
            <v>302WYU</v>
          </cell>
          <cell r="B351" t="str">
            <v>302</v>
          </cell>
          <cell r="D351">
            <v>-7218.0431492626922</v>
          </cell>
          <cell r="F351" t="str">
            <v>302WYU</v>
          </cell>
          <cell r="G351" t="str">
            <v>302</v>
          </cell>
          <cell r="I351">
            <v>-7218.0431492626922</v>
          </cell>
        </row>
        <row r="352">
          <cell r="A352" t="str">
            <v>303CN</v>
          </cell>
          <cell r="B352" t="str">
            <v>303</v>
          </cell>
          <cell r="D352">
            <v>99936721.61948137</v>
          </cell>
          <cell r="F352" t="str">
            <v>303CN</v>
          </cell>
          <cell r="G352" t="str">
            <v>303</v>
          </cell>
          <cell r="I352">
            <v>99936721.61948137</v>
          </cell>
        </row>
        <row r="353">
          <cell r="A353" t="str">
            <v>303IDU</v>
          </cell>
          <cell r="B353" t="str">
            <v>303</v>
          </cell>
          <cell r="D353">
            <v>390375.33</v>
          </cell>
          <cell r="F353" t="str">
            <v>303IDU</v>
          </cell>
          <cell r="G353" t="str">
            <v>303</v>
          </cell>
          <cell r="I353">
            <v>390375.33</v>
          </cell>
        </row>
        <row r="354">
          <cell r="A354" t="str">
            <v>303OR</v>
          </cell>
          <cell r="B354" t="str">
            <v>303</v>
          </cell>
          <cell r="D354">
            <v>345833.65574208117</v>
          </cell>
          <cell r="F354" t="str">
            <v>303OR</v>
          </cell>
          <cell r="G354" t="str">
            <v>303</v>
          </cell>
          <cell r="I354">
            <v>345833.65574208117</v>
          </cell>
        </row>
        <row r="355">
          <cell r="A355" t="str">
            <v>303SE</v>
          </cell>
          <cell r="B355" t="str">
            <v>303</v>
          </cell>
          <cell r="D355">
            <v>1196682.1439567991</v>
          </cell>
          <cell r="F355" t="str">
            <v>303SE</v>
          </cell>
          <cell r="G355" t="str">
            <v>303</v>
          </cell>
          <cell r="I355">
            <v>1196682.1439567991</v>
          </cell>
        </row>
        <row r="356">
          <cell r="A356" t="str">
            <v>303SG</v>
          </cell>
          <cell r="B356" t="str">
            <v>303</v>
          </cell>
          <cell r="D356">
            <v>33260014.640000001</v>
          </cell>
          <cell r="F356" t="str">
            <v>303SG</v>
          </cell>
          <cell r="G356" t="str">
            <v>303</v>
          </cell>
          <cell r="I356">
            <v>33260014.640000001</v>
          </cell>
        </row>
        <row r="357">
          <cell r="A357" t="str">
            <v>303SO</v>
          </cell>
          <cell r="B357" t="str">
            <v>303</v>
          </cell>
          <cell r="D357">
            <v>392922046.14101475</v>
          </cell>
          <cell r="F357" t="str">
            <v>303SO</v>
          </cell>
          <cell r="G357" t="str">
            <v>303</v>
          </cell>
          <cell r="I357">
            <v>392922046.14101475</v>
          </cell>
        </row>
        <row r="358">
          <cell r="A358" t="str">
            <v>303SSGCH</v>
          </cell>
          <cell r="B358" t="str">
            <v>303</v>
          </cell>
          <cell r="D358">
            <v>28729.04890313221</v>
          </cell>
          <cell r="F358" t="str">
            <v>303SSGCH</v>
          </cell>
          <cell r="G358" t="str">
            <v>303</v>
          </cell>
          <cell r="I358">
            <v>28729.04890313221</v>
          </cell>
        </row>
        <row r="359">
          <cell r="A359" t="str">
            <v>303UT</v>
          </cell>
          <cell r="B359" t="str">
            <v>303</v>
          </cell>
          <cell r="D359">
            <v>41916.99</v>
          </cell>
          <cell r="F359" t="str">
            <v>303UT</v>
          </cell>
          <cell r="G359" t="str">
            <v>303</v>
          </cell>
          <cell r="I359">
            <v>41916.99</v>
          </cell>
        </row>
        <row r="360">
          <cell r="A360" t="str">
            <v>303WA</v>
          </cell>
          <cell r="B360" t="str">
            <v>303</v>
          </cell>
          <cell r="D360">
            <v>8165.94</v>
          </cell>
          <cell r="F360" t="str">
            <v>303WA</v>
          </cell>
          <cell r="G360" t="str">
            <v>303</v>
          </cell>
          <cell r="I360">
            <v>8165.94</v>
          </cell>
        </row>
        <row r="361">
          <cell r="A361" t="str">
            <v>303WYP</v>
          </cell>
          <cell r="B361" t="str">
            <v>303</v>
          </cell>
          <cell r="D361">
            <v>194064.78</v>
          </cell>
          <cell r="F361" t="str">
            <v>303WYP</v>
          </cell>
          <cell r="G361" t="str">
            <v>303</v>
          </cell>
          <cell r="I361">
            <v>194064.78</v>
          </cell>
        </row>
        <row r="362">
          <cell r="A362" t="str">
            <v>310DGP</v>
          </cell>
          <cell r="B362" t="str">
            <v>310</v>
          </cell>
          <cell r="D362">
            <v>3620785.26</v>
          </cell>
          <cell r="F362" t="str">
            <v>310DGP</v>
          </cell>
          <cell r="G362" t="str">
            <v>310</v>
          </cell>
          <cell r="I362">
            <v>3620785.26</v>
          </cell>
        </row>
        <row r="363">
          <cell r="A363" t="str">
            <v>310DGU</v>
          </cell>
          <cell r="B363" t="str">
            <v>310</v>
          </cell>
          <cell r="D363">
            <v>35043235.450000003</v>
          </cell>
          <cell r="F363" t="str">
            <v>310DGU</v>
          </cell>
          <cell r="G363" t="str">
            <v>310</v>
          </cell>
          <cell r="I363">
            <v>35043235.450000003</v>
          </cell>
        </row>
        <row r="364">
          <cell r="A364" t="str">
            <v>310SG</v>
          </cell>
          <cell r="B364" t="str">
            <v>310</v>
          </cell>
          <cell r="D364">
            <v>41501781.990000002</v>
          </cell>
          <cell r="F364" t="str">
            <v>310SG</v>
          </cell>
          <cell r="G364" t="str">
            <v>310</v>
          </cell>
          <cell r="I364">
            <v>41501781.990000002</v>
          </cell>
        </row>
        <row r="365">
          <cell r="A365" t="str">
            <v>310SSGCH</v>
          </cell>
          <cell r="B365" t="str">
            <v>310</v>
          </cell>
          <cell r="D365">
            <v>1231556.6599999999</v>
          </cell>
          <cell r="F365" t="str">
            <v>310SSGCH</v>
          </cell>
          <cell r="G365" t="str">
            <v>310</v>
          </cell>
          <cell r="I365">
            <v>1231556.6599999999</v>
          </cell>
        </row>
        <row r="366">
          <cell r="A366" t="str">
            <v>311DGP</v>
          </cell>
          <cell r="B366" t="str">
            <v>311</v>
          </cell>
          <cell r="D366">
            <v>238729737.81</v>
          </cell>
          <cell r="F366" t="str">
            <v>311DGP</v>
          </cell>
          <cell r="G366" t="str">
            <v>311</v>
          </cell>
          <cell r="I366">
            <v>238729737.81</v>
          </cell>
        </row>
        <row r="367">
          <cell r="A367" t="str">
            <v>311DGU</v>
          </cell>
          <cell r="B367" t="str">
            <v>311</v>
          </cell>
          <cell r="D367">
            <v>330789151.20000005</v>
          </cell>
          <cell r="F367" t="str">
            <v>311DGU</v>
          </cell>
          <cell r="G367" t="str">
            <v>311</v>
          </cell>
          <cell r="I367">
            <v>330789151.20000005</v>
          </cell>
        </row>
        <row r="368">
          <cell r="A368" t="str">
            <v>311SG</v>
          </cell>
          <cell r="B368" t="str">
            <v>311</v>
          </cell>
          <cell r="D368">
            <v>152172905.96000004</v>
          </cell>
          <cell r="F368" t="str">
            <v>311SG</v>
          </cell>
          <cell r="G368" t="str">
            <v>311</v>
          </cell>
          <cell r="I368">
            <v>152172905.96000004</v>
          </cell>
        </row>
        <row r="369">
          <cell r="A369" t="str">
            <v>311SSGCH</v>
          </cell>
          <cell r="B369" t="str">
            <v>311</v>
          </cell>
          <cell r="D369">
            <v>46079970.730000004</v>
          </cell>
          <cell r="F369" t="str">
            <v>311SSGCH</v>
          </cell>
          <cell r="G369" t="str">
            <v>311</v>
          </cell>
          <cell r="I369">
            <v>46079970.730000004</v>
          </cell>
        </row>
        <row r="370">
          <cell r="A370" t="str">
            <v>312DGP</v>
          </cell>
          <cell r="B370" t="str">
            <v>312</v>
          </cell>
          <cell r="D370">
            <v>754866264.76999998</v>
          </cell>
          <cell r="F370" t="str">
            <v>312DGP</v>
          </cell>
          <cell r="G370" t="str">
            <v>312</v>
          </cell>
          <cell r="I370">
            <v>754866264.76999998</v>
          </cell>
        </row>
        <row r="371">
          <cell r="A371" t="str">
            <v>312DGU</v>
          </cell>
          <cell r="B371" t="str">
            <v>312</v>
          </cell>
          <cell r="D371">
            <v>717498427.11000001</v>
          </cell>
          <cell r="F371" t="str">
            <v>312DGU</v>
          </cell>
          <cell r="G371" t="str">
            <v>312</v>
          </cell>
          <cell r="I371">
            <v>717498427.11000001</v>
          </cell>
        </row>
        <row r="372">
          <cell r="A372" t="str">
            <v>312SG</v>
          </cell>
          <cell r="B372" t="str">
            <v>312</v>
          </cell>
          <cell r="D372">
            <v>805335835.12</v>
          </cell>
          <cell r="F372" t="str">
            <v>312SG</v>
          </cell>
          <cell r="G372" t="str">
            <v>312</v>
          </cell>
          <cell r="I372">
            <v>805335835.12</v>
          </cell>
        </row>
        <row r="373">
          <cell r="A373" t="str">
            <v>312SSGCH</v>
          </cell>
          <cell r="B373" t="str">
            <v>312</v>
          </cell>
          <cell r="D373">
            <v>222875207.28999999</v>
          </cell>
          <cell r="F373" t="str">
            <v>312SSGCH</v>
          </cell>
          <cell r="G373" t="str">
            <v>312</v>
          </cell>
          <cell r="I373">
            <v>222875207.28999999</v>
          </cell>
        </row>
        <row r="374">
          <cell r="A374" t="str">
            <v>314DGP</v>
          </cell>
          <cell r="B374" t="str">
            <v>314</v>
          </cell>
          <cell r="D374">
            <v>143294899.63733503</v>
          </cell>
          <cell r="F374" t="str">
            <v>314DGP</v>
          </cell>
          <cell r="G374" t="str">
            <v>314</v>
          </cell>
          <cell r="I374">
            <v>143294899.63733503</v>
          </cell>
        </row>
        <row r="375">
          <cell r="A375" t="str">
            <v>314DGU</v>
          </cell>
          <cell r="B375" t="str">
            <v>314</v>
          </cell>
          <cell r="D375">
            <v>137051680.53231964</v>
          </cell>
          <cell r="F375" t="str">
            <v>314DGU</v>
          </cell>
          <cell r="G375" t="str">
            <v>314</v>
          </cell>
          <cell r="I375">
            <v>137051680.53231964</v>
          </cell>
        </row>
        <row r="376">
          <cell r="A376" t="str">
            <v>314SG</v>
          </cell>
          <cell r="B376" t="str">
            <v>314</v>
          </cell>
          <cell r="D376">
            <v>600859202.05781078</v>
          </cell>
          <cell r="F376" t="str">
            <v>314SG</v>
          </cell>
          <cell r="G376" t="str">
            <v>314</v>
          </cell>
          <cell r="I376">
            <v>600859202.05781078</v>
          </cell>
        </row>
        <row r="377">
          <cell r="A377" t="str">
            <v>314SSGCH</v>
          </cell>
          <cell r="B377" t="str">
            <v>314</v>
          </cell>
          <cell r="D377">
            <v>51531089.708938442</v>
          </cell>
          <cell r="F377" t="str">
            <v>314SSGCH</v>
          </cell>
          <cell r="G377" t="str">
            <v>314</v>
          </cell>
          <cell r="I377">
            <v>51531089.708938442</v>
          </cell>
        </row>
        <row r="378">
          <cell r="A378" t="str">
            <v>315DGP</v>
          </cell>
          <cell r="B378" t="str">
            <v>315</v>
          </cell>
          <cell r="D378">
            <v>88656521.739999995</v>
          </cell>
          <cell r="F378" t="str">
            <v>315DGP</v>
          </cell>
          <cell r="G378" t="str">
            <v>315</v>
          </cell>
          <cell r="I378">
            <v>88656521.739999995</v>
          </cell>
        </row>
        <row r="379">
          <cell r="A379" t="str">
            <v>315DGU</v>
          </cell>
          <cell r="B379" t="str">
            <v>315</v>
          </cell>
          <cell r="D379">
            <v>140352848.68999997</v>
          </cell>
          <cell r="F379" t="str">
            <v>315DGU</v>
          </cell>
          <cell r="G379" t="str">
            <v>315</v>
          </cell>
          <cell r="I379">
            <v>140352848.68999997</v>
          </cell>
        </row>
        <row r="380">
          <cell r="A380" t="str">
            <v>315SG</v>
          </cell>
          <cell r="B380" t="str">
            <v>315</v>
          </cell>
          <cell r="D380">
            <v>52134644.159999989</v>
          </cell>
          <cell r="F380" t="str">
            <v>315SG</v>
          </cell>
          <cell r="G380" t="str">
            <v>315</v>
          </cell>
          <cell r="I380">
            <v>52134644.159999989</v>
          </cell>
        </row>
        <row r="381">
          <cell r="A381" t="str">
            <v>315SSGCH</v>
          </cell>
          <cell r="B381" t="str">
            <v>315</v>
          </cell>
          <cell r="D381">
            <v>45864998.309999995</v>
          </cell>
          <cell r="F381" t="str">
            <v>315SSGCH</v>
          </cell>
          <cell r="G381" t="str">
            <v>315</v>
          </cell>
          <cell r="I381">
            <v>45864998.309999995</v>
          </cell>
        </row>
        <row r="382">
          <cell r="A382" t="str">
            <v>316DGP</v>
          </cell>
          <cell r="B382" t="str">
            <v>316</v>
          </cell>
          <cell r="D382">
            <v>5453232.5899999999</v>
          </cell>
          <cell r="F382" t="str">
            <v>316DGP</v>
          </cell>
          <cell r="G382" t="str">
            <v>316</v>
          </cell>
          <cell r="I382">
            <v>5453232.5899999999</v>
          </cell>
        </row>
        <row r="383">
          <cell r="A383" t="str">
            <v>316DGU</v>
          </cell>
          <cell r="B383" t="str">
            <v>316</v>
          </cell>
          <cell r="D383">
            <v>7373786.1699999999</v>
          </cell>
          <cell r="F383" t="str">
            <v>316DGU</v>
          </cell>
          <cell r="G383" t="str">
            <v>316</v>
          </cell>
          <cell r="I383">
            <v>7373786.1699999999</v>
          </cell>
        </row>
        <row r="384">
          <cell r="A384" t="str">
            <v>316SG</v>
          </cell>
          <cell r="B384" t="str">
            <v>316</v>
          </cell>
          <cell r="D384">
            <v>9139529.75</v>
          </cell>
          <cell r="F384" t="str">
            <v>316SG</v>
          </cell>
          <cell r="G384" t="str">
            <v>316</v>
          </cell>
          <cell r="I384">
            <v>9139529.75</v>
          </cell>
        </row>
        <row r="385">
          <cell r="A385" t="str">
            <v>316SSGCH</v>
          </cell>
          <cell r="B385" t="str">
            <v>316</v>
          </cell>
          <cell r="D385">
            <v>3133709.25</v>
          </cell>
          <cell r="F385" t="str">
            <v>316SSGCH</v>
          </cell>
          <cell r="G385" t="str">
            <v>316</v>
          </cell>
          <cell r="I385">
            <v>3133709.25</v>
          </cell>
        </row>
        <row r="386">
          <cell r="A386" t="str">
            <v>330DGP</v>
          </cell>
          <cell r="B386" t="str">
            <v>330</v>
          </cell>
          <cell r="D386">
            <v>10683856.140000001</v>
          </cell>
          <cell r="F386" t="str">
            <v>330DGP</v>
          </cell>
          <cell r="G386" t="str">
            <v>330</v>
          </cell>
          <cell r="I386">
            <v>10683856.140000001</v>
          </cell>
        </row>
        <row r="387">
          <cell r="A387" t="str">
            <v>330DGU</v>
          </cell>
          <cell r="B387" t="str">
            <v>330</v>
          </cell>
          <cell r="D387">
            <v>5295397.76</v>
          </cell>
          <cell r="F387" t="str">
            <v>330DGU</v>
          </cell>
          <cell r="G387" t="str">
            <v>330</v>
          </cell>
          <cell r="I387">
            <v>5295397.76</v>
          </cell>
        </row>
        <row r="388">
          <cell r="A388" t="str">
            <v>330SG-P</v>
          </cell>
          <cell r="B388" t="str">
            <v>330</v>
          </cell>
          <cell r="D388">
            <v>3154337.95</v>
          </cell>
          <cell r="F388" t="str">
            <v>330SG-P</v>
          </cell>
          <cell r="G388" t="str">
            <v>330</v>
          </cell>
          <cell r="I388">
            <v>3154337.95</v>
          </cell>
        </row>
        <row r="389">
          <cell r="A389" t="str">
            <v>330SG-U</v>
          </cell>
          <cell r="B389" t="str">
            <v>330</v>
          </cell>
          <cell r="D389">
            <v>635699.65</v>
          </cell>
          <cell r="F389" t="str">
            <v>330SG-U</v>
          </cell>
          <cell r="G389" t="str">
            <v>330</v>
          </cell>
          <cell r="I389">
            <v>635699.65</v>
          </cell>
        </row>
        <row r="390">
          <cell r="A390" t="str">
            <v>331DGP</v>
          </cell>
          <cell r="B390" t="str">
            <v>331</v>
          </cell>
          <cell r="D390">
            <v>21865263.990000002</v>
          </cell>
          <cell r="F390" t="str">
            <v>331DGP</v>
          </cell>
          <cell r="G390" t="str">
            <v>331</v>
          </cell>
          <cell r="I390">
            <v>21865263.990000002</v>
          </cell>
        </row>
        <row r="391">
          <cell r="A391" t="str">
            <v>331DGU</v>
          </cell>
          <cell r="B391" t="str">
            <v>331</v>
          </cell>
          <cell r="D391">
            <v>6482540.3999999994</v>
          </cell>
          <cell r="F391" t="str">
            <v>331DGU</v>
          </cell>
          <cell r="G391" t="str">
            <v>331</v>
          </cell>
          <cell r="I391">
            <v>6482540.3999999994</v>
          </cell>
        </row>
        <row r="392">
          <cell r="A392" t="str">
            <v>331SG-P</v>
          </cell>
          <cell r="B392" t="str">
            <v>331</v>
          </cell>
          <cell r="D392">
            <v>45323174.629999995</v>
          </cell>
          <cell r="F392" t="str">
            <v>331SG-P</v>
          </cell>
          <cell r="G392" t="str">
            <v>331</v>
          </cell>
          <cell r="I392">
            <v>45323174.629999995</v>
          </cell>
        </row>
        <row r="393">
          <cell r="A393" t="str">
            <v>331SG-U</v>
          </cell>
          <cell r="B393" t="str">
            <v>331</v>
          </cell>
          <cell r="D393">
            <v>5503302.4999999981</v>
          </cell>
          <cell r="F393" t="str">
            <v>331SG-U</v>
          </cell>
          <cell r="G393" t="str">
            <v>331</v>
          </cell>
          <cell r="I393">
            <v>5503302.4999999981</v>
          </cell>
        </row>
        <row r="394">
          <cell r="A394" t="str">
            <v>332DGP</v>
          </cell>
          <cell r="B394" t="str">
            <v>332</v>
          </cell>
          <cell r="D394">
            <v>157911570.53748327</v>
          </cell>
          <cell r="F394" t="str">
            <v>332DGP</v>
          </cell>
          <cell r="G394" t="str">
            <v>332</v>
          </cell>
          <cell r="I394">
            <v>157911570.53748327</v>
          </cell>
        </row>
        <row r="395">
          <cell r="A395" t="str">
            <v>332DGU</v>
          </cell>
          <cell r="B395" t="str">
            <v>332</v>
          </cell>
          <cell r="D395">
            <v>22324791.373270456</v>
          </cell>
          <cell r="F395" t="str">
            <v>332DGU</v>
          </cell>
          <cell r="G395" t="str">
            <v>332</v>
          </cell>
          <cell r="I395">
            <v>22324791.373270456</v>
          </cell>
        </row>
        <row r="396">
          <cell r="A396" t="str">
            <v>332SG-P</v>
          </cell>
          <cell r="B396" t="str">
            <v>332</v>
          </cell>
          <cell r="D396">
            <v>131448160.65013686</v>
          </cell>
          <cell r="F396" t="str">
            <v>332SG-P</v>
          </cell>
          <cell r="G396" t="str">
            <v>332</v>
          </cell>
          <cell r="I396">
            <v>131448160.65013686</v>
          </cell>
        </row>
        <row r="397">
          <cell r="A397" t="str">
            <v>332SG-U</v>
          </cell>
          <cell r="B397" t="str">
            <v>332</v>
          </cell>
          <cell r="D397">
            <v>46019281.733299308</v>
          </cell>
          <cell r="F397" t="str">
            <v>332SG-U</v>
          </cell>
          <cell r="G397" t="str">
            <v>332</v>
          </cell>
          <cell r="I397">
            <v>46019281.733299308</v>
          </cell>
        </row>
        <row r="398">
          <cell r="A398" t="str">
            <v>333DGP</v>
          </cell>
          <cell r="B398" t="str">
            <v>333</v>
          </cell>
          <cell r="D398">
            <v>31989300.359999999</v>
          </cell>
          <cell r="F398" t="str">
            <v>333DGP</v>
          </cell>
          <cell r="G398" t="str">
            <v>333</v>
          </cell>
          <cell r="I398">
            <v>31989300.359999999</v>
          </cell>
        </row>
        <row r="399">
          <cell r="A399" t="str">
            <v>333DGU</v>
          </cell>
          <cell r="B399" t="str">
            <v>333</v>
          </cell>
          <cell r="D399">
            <v>10126484.080000002</v>
          </cell>
          <cell r="F399" t="str">
            <v>333DGU</v>
          </cell>
          <cell r="G399" t="str">
            <v>333</v>
          </cell>
          <cell r="I399">
            <v>10126484.080000002</v>
          </cell>
        </row>
        <row r="400">
          <cell r="A400" t="str">
            <v>333SG-P</v>
          </cell>
          <cell r="B400" t="str">
            <v>333</v>
          </cell>
          <cell r="D400">
            <v>31919567.959999997</v>
          </cell>
          <cell r="F400" t="str">
            <v>333SG-P</v>
          </cell>
          <cell r="G400" t="str">
            <v>333</v>
          </cell>
          <cell r="I400">
            <v>31919567.959999997</v>
          </cell>
        </row>
        <row r="401">
          <cell r="A401" t="str">
            <v>333SG-U</v>
          </cell>
          <cell r="B401" t="str">
            <v>333</v>
          </cell>
          <cell r="D401">
            <v>7251737.9399999995</v>
          </cell>
          <cell r="F401" t="str">
            <v>333SG-U</v>
          </cell>
          <cell r="G401" t="str">
            <v>333</v>
          </cell>
          <cell r="I401">
            <v>7251737.9399999995</v>
          </cell>
        </row>
        <row r="402">
          <cell r="A402" t="str">
            <v>334DGP</v>
          </cell>
          <cell r="B402" t="str">
            <v>334</v>
          </cell>
          <cell r="D402">
            <v>5998823.3999999994</v>
          </cell>
          <cell r="F402" t="str">
            <v>334DGP</v>
          </cell>
          <cell r="G402" t="str">
            <v>334</v>
          </cell>
          <cell r="I402">
            <v>5998823.3999999994</v>
          </cell>
        </row>
        <row r="403">
          <cell r="A403" t="str">
            <v>334DGU</v>
          </cell>
          <cell r="B403" t="str">
            <v>334</v>
          </cell>
          <cell r="D403">
            <v>4428870.34</v>
          </cell>
          <cell r="F403" t="str">
            <v>334DGU</v>
          </cell>
          <cell r="G403" t="str">
            <v>334</v>
          </cell>
          <cell r="I403">
            <v>4428870.34</v>
          </cell>
        </row>
        <row r="404">
          <cell r="A404" t="str">
            <v>334SG-P</v>
          </cell>
          <cell r="B404" t="str">
            <v>334</v>
          </cell>
          <cell r="D404">
            <v>24823507.970000003</v>
          </cell>
          <cell r="F404" t="str">
            <v>334SG-P</v>
          </cell>
          <cell r="G404" t="str">
            <v>334</v>
          </cell>
          <cell r="I404">
            <v>24823507.970000003</v>
          </cell>
        </row>
        <row r="405">
          <cell r="A405" t="str">
            <v>334SG-U</v>
          </cell>
          <cell r="B405" t="str">
            <v>334</v>
          </cell>
          <cell r="D405">
            <v>3571148.55</v>
          </cell>
          <cell r="F405" t="str">
            <v>334SG-U</v>
          </cell>
          <cell r="G405" t="str">
            <v>334</v>
          </cell>
          <cell r="I405">
            <v>3571148.55</v>
          </cell>
        </row>
        <row r="406">
          <cell r="A406" t="str">
            <v>335DGP</v>
          </cell>
          <cell r="B406" t="str">
            <v>335</v>
          </cell>
          <cell r="D406">
            <v>1724870.32</v>
          </cell>
          <cell r="F406" t="str">
            <v>335DGP</v>
          </cell>
          <cell r="G406" t="str">
            <v>335</v>
          </cell>
          <cell r="I406">
            <v>1724870.32</v>
          </cell>
        </row>
        <row r="407">
          <cell r="A407" t="str">
            <v>335DGU</v>
          </cell>
          <cell r="B407" t="str">
            <v>335</v>
          </cell>
          <cell r="D407">
            <v>234868.78</v>
          </cell>
          <cell r="F407" t="str">
            <v>335DGU</v>
          </cell>
          <cell r="G407" t="str">
            <v>335</v>
          </cell>
          <cell r="I407">
            <v>234868.78</v>
          </cell>
        </row>
        <row r="408">
          <cell r="A408" t="str">
            <v>335SG-P</v>
          </cell>
          <cell r="B408" t="str">
            <v>335</v>
          </cell>
          <cell r="D408">
            <v>1120101.99</v>
          </cell>
          <cell r="F408" t="str">
            <v>335SG-P</v>
          </cell>
          <cell r="G408" t="str">
            <v>335</v>
          </cell>
          <cell r="I408">
            <v>1120101.99</v>
          </cell>
        </row>
        <row r="409">
          <cell r="A409" t="str">
            <v>335SG-U</v>
          </cell>
          <cell r="B409" t="str">
            <v>335</v>
          </cell>
          <cell r="D409">
            <v>109665.09</v>
          </cell>
          <cell r="F409" t="str">
            <v>335SG-U</v>
          </cell>
          <cell r="G409" t="str">
            <v>335</v>
          </cell>
          <cell r="I409">
            <v>109665.09</v>
          </cell>
        </row>
        <row r="410">
          <cell r="A410" t="str">
            <v>336DGP</v>
          </cell>
          <cell r="B410" t="str">
            <v>336</v>
          </cell>
          <cell r="D410">
            <v>4670040.8899999997</v>
          </cell>
          <cell r="F410" t="str">
            <v>336DGP</v>
          </cell>
          <cell r="G410" t="str">
            <v>336</v>
          </cell>
          <cell r="I410">
            <v>4670040.8899999997</v>
          </cell>
        </row>
        <row r="411">
          <cell r="A411" t="str">
            <v>336DGU</v>
          </cell>
          <cell r="B411" t="str">
            <v>336</v>
          </cell>
          <cell r="D411">
            <v>843536.95</v>
          </cell>
          <cell r="F411" t="str">
            <v>336DGU</v>
          </cell>
          <cell r="G411" t="str">
            <v>336</v>
          </cell>
          <cell r="I411">
            <v>843536.95</v>
          </cell>
        </row>
        <row r="412">
          <cell r="A412" t="str">
            <v>336SG-P</v>
          </cell>
          <cell r="B412" t="str">
            <v>336</v>
          </cell>
          <cell r="D412">
            <v>6696728.6699999999</v>
          </cell>
          <cell r="F412" t="str">
            <v>336SG-P</v>
          </cell>
          <cell r="G412" t="str">
            <v>336</v>
          </cell>
          <cell r="I412">
            <v>6696728.6699999999</v>
          </cell>
        </row>
        <row r="413">
          <cell r="A413" t="str">
            <v>336SG-U</v>
          </cell>
          <cell r="B413" t="str">
            <v>336</v>
          </cell>
          <cell r="D413">
            <v>509600.43</v>
          </cell>
          <cell r="F413" t="str">
            <v>336SG-U</v>
          </cell>
          <cell r="G413" t="str">
            <v>336</v>
          </cell>
          <cell r="I413">
            <v>509600.43</v>
          </cell>
        </row>
        <row r="414">
          <cell r="A414" t="str">
            <v>340DGU</v>
          </cell>
          <cell r="B414" t="str">
            <v>340</v>
          </cell>
          <cell r="D414">
            <v>635.22</v>
          </cell>
          <cell r="F414" t="str">
            <v>340DGU</v>
          </cell>
          <cell r="G414" t="str">
            <v>340</v>
          </cell>
          <cell r="I414">
            <v>635.22</v>
          </cell>
        </row>
        <row r="415">
          <cell r="A415" t="str">
            <v>340SG</v>
          </cell>
          <cell r="B415" t="str">
            <v>340</v>
          </cell>
          <cell r="D415">
            <v>18138744.879999999</v>
          </cell>
          <cell r="F415" t="str">
            <v>340SG</v>
          </cell>
          <cell r="G415" t="str">
            <v>340</v>
          </cell>
          <cell r="I415">
            <v>18138744.879999999</v>
          </cell>
        </row>
        <row r="416">
          <cell r="A416" t="str">
            <v>340SSGCT</v>
          </cell>
          <cell r="B416" t="str">
            <v>340</v>
          </cell>
          <cell r="D416">
            <v>3357801.96</v>
          </cell>
          <cell r="F416" t="str">
            <v>340SSGCT</v>
          </cell>
          <cell r="G416" t="str">
            <v>340</v>
          </cell>
          <cell r="I416">
            <v>3357801.96</v>
          </cell>
        </row>
        <row r="417">
          <cell r="A417" t="str">
            <v>341DGU</v>
          </cell>
          <cell r="B417" t="str">
            <v>341</v>
          </cell>
          <cell r="D417">
            <v>173936.77</v>
          </cell>
          <cell r="F417" t="str">
            <v>341DGU</v>
          </cell>
          <cell r="G417" t="str">
            <v>341</v>
          </cell>
          <cell r="I417">
            <v>173936.77</v>
          </cell>
        </row>
        <row r="418">
          <cell r="A418" t="str">
            <v>341SG</v>
          </cell>
          <cell r="B418" t="str">
            <v>341</v>
          </cell>
          <cell r="D418">
            <v>12510344.210000001</v>
          </cell>
          <cell r="F418" t="str">
            <v>341SG</v>
          </cell>
          <cell r="G418" t="str">
            <v>341</v>
          </cell>
          <cell r="I418">
            <v>12510344.210000001</v>
          </cell>
        </row>
        <row r="419">
          <cell r="A419" t="str">
            <v>341SSGCT</v>
          </cell>
          <cell r="B419" t="str">
            <v>341</v>
          </cell>
          <cell r="D419">
            <v>4294373.5199999996</v>
          </cell>
          <cell r="F419" t="str">
            <v>341SSGCT</v>
          </cell>
          <cell r="G419" t="str">
            <v>341</v>
          </cell>
          <cell r="I419">
            <v>4294373.5199999996</v>
          </cell>
        </row>
        <row r="420">
          <cell r="A420" t="str">
            <v>342DGU</v>
          </cell>
          <cell r="B420" t="str">
            <v>342</v>
          </cell>
          <cell r="D420">
            <v>120135.93019378911</v>
          </cell>
          <cell r="F420" t="str">
            <v>342DGU</v>
          </cell>
          <cell r="G420" t="str">
            <v>342</v>
          </cell>
          <cell r="I420">
            <v>120135.93019378911</v>
          </cell>
        </row>
        <row r="421">
          <cell r="A421" t="str">
            <v>342SG</v>
          </cell>
          <cell r="B421" t="str">
            <v>342</v>
          </cell>
          <cell r="D421">
            <v>361096712.05062985</v>
          </cell>
          <cell r="F421" t="str">
            <v>342SG</v>
          </cell>
          <cell r="G421" t="str">
            <v>342</v>
          </cell>
          <cell r="I421">
            <v>361096712.05062985</v>
          </cell>
        </row>
        <row r="422">
          <cell r="A422" t="str">
            <v>342SSGCT</v>
          </cell>
          <cell r="B422" t="str">
            <v>342</v>
          </cell>
          <cell r="D422">
            <v>2059744.3217898197</v>
          </cell>
          <cell r="F422" t="str">
            <v>342SSGCT</v>
          </cell>
          <cell r="G422" t="str">
            <v>342</v>
          </cell>
          <cell r="I422">
            <v>2059744.3217898197</v>
          </cell>
        </row>
        <row r="423">
          <cell r="A423" t="str">
            <v>343DGU</v>
          </cell>
          <cell r="B423" t="str">
            <v>343</v>
          </cell>
          <cell r="D423">
            <v>818416.49</v>
          </cell>
          <cell r="F423" t="str">
            <v>343DGU</v>
          </cell>
          <cell r="G423" t="str">
            <v>343</v>
          </cell>
          <cell r="I423">
            <v>818416.49</v>
          </cell>
        </row>
        <row r="424">
          <cell r="A424" t="str">
            <v>343SG</v>
          </cell>
          <cell r="B424" t="str">
            <v>343</v>
          </cell>
          <cell r="D424">
            <v>125483397.45</v>
          </cell>
          <cell r="F424" t="str">
            <v>343SG</v>
          </cell>
          <cell r="G424" t="str">
            <v>343</v>
          </cell>
          <cell r="I424">
            <v>125483397.45</v>
          </cell>
        </row>
        <row r="425">
          <cell r="A425" t="str">
            <v>343SSGCT</v>
          </cell>
          <cell r="B425" t="str">
            <v>343</v>
          </cell>
          <cell r="D425">
            <v>50696521.420000002</v>
          </cell>
          <cell r="F425" t="str">
            <v>343SSGCT</v>
          </cell>
          <cell r="G425" t="str">
            <v>343</v>
          </cell>
          <cell r="I425">
            <v>50696521.420000002</v>
          </cell>
        </row>
        <row r="426">
          <cell r="A426" t="str">
            <v>344DGU</v>
          </cell>
          <cell r="B426" t="str">
            <v>344</v>
          </cell>
          <cell r="D426">
            <v>87835.45</v>
          </cell>
          <cell r="F426" t="str">
            <v>344DGU</v>
          </cell>
          <cell r="G426" t="str">
            <v>344</v>
          </cell>
          <cell r="I426">
            <v>87835.45</v>
          </cell>
        </row>
        <row r="427">
          <cell r="A427" t="str">
            <v>344SG</v>
          </cell>
          <cell r="B427" t="str">
            <v>344</v>
          </cell>
          <cell r="D427">
            <v>45571946.340000004</v>
          </cell>
          <cell r="F427" t="str">
            <v>344SG</v>
          </cell>
          <cell r="G427" t="str">
            <v>344</v>
          </cell>
          <cell r="I427">
            <v>45571946.340000004</v>
          </cell>
        </row>
        <row r="428">
          <cell r="A428" t="str">
            <v>344SSGCT</v>
          </cell>
          <cell r="B428" t="str">
            <v>344</v>
          </cell>
          <cell r="D428">
            <v>15873643.469999999</v>
          </cell>
          <cell r="F428" t="str">
            <v>344SSGCT</v>
          </cell>
          <cell r="G428" t="str">
            <v>344</v>
          </cell>
          <cell r="I428">
            <v>15873643.469999999</v>
          </cell>
        </row>
        <row r="429">
          <cell r="A429" t="str">
            <v>345DGU</v>
          </cell>
          <cell r="B429" t="str">
            <v>345</v>
          </cell>
          <cell r="D429">
            <v>157667.13</v>
          </cell>
          <cell r="F429" t="str">
            <v>345DGU</v>
          </cell>
          <cell r="G429" t="str">
            <v>345</v>
          </cell>
          <cell r="I429">
            <v>157667.13</v>
          </cell>
        </row>
        <row r="430">
          <cell r="A430" t="str">
            <v>345SG</v>
          </cell>
          <cell r="B430" t="str">
            <v>345</v>
          </cell>
          <cell r="D430">
            <v>11329003.960000001</v>
          </cell>
          <cell r="F430" t="str">
            <v>345SG</v>
          </cell>
          <cell r="G430" t="str">
            <v>345</v>
          </cell>
          <cell r="I430">
            <v>11329003.960000001</v>
          </cell>
        </row>
        <row r="431">
          <cell r="A431" t="str">
            <v>345SSGCT</v>
          </cell>
          <cell r="B431" t="str">
            <v>345</v>
          </cell>
          <cell r="D431">
            <v>5000728.8099999996</v>
          </cell>
          <cell r="F431" t="str">
            <v>345SSGCT</v>
          </cell>
          <cell r="G431" t="str">
            <v>345</v>
          </cell>
          <cell r="I431">
            <v>5000728.8099999996</v>
          </cell>
        </row>
        <row r="432">
          <cell r="A432" t="str">
            <v>346DGU</v>
          </cell>
          <cell r="B432" t="str">
            <v>346</v>
          </cell>
          <cell r="D432">
            <v>11813.11</v>
          </cell>
          <cell r="F432" t="str">
            <v>346DGU</v>
          </cell>
          <cell r="G432" t="str">
            <v>346</v>
          </cell>
          <cell r="I432">
            <v>11813.11</v>
          </cell>
        </row>
        <row r="433">
          <cell r="A433" t="str">
            <v>346SG</v>
          </cell>
          <cell r="B433" t="str">
            <v>346</v>
          </cell>
          <cell r="D433">
            <v>497343.1</v>
          </cell>
          <cell r="F433" t="str">
            <v>346SG</v>
          </cell>
          <cell r="G433" t="str">
            <v>346</v>
          </cell>
          <cell r="I433">
            <v>497343.1</v>
          </cell>
        </row>
        <row r="434">
          <cell r="A434" t="str">
            <v>350DGP</v>
          </cell>
          <cell r="B434" t="str">
            <v>350</v>
          </cell>
          <cell r="D434">
            <v>21330277.010000009</v>
          </cell>
          <cell r="F434" t="str">
            <v>350DGP</v>
          </cell>
          <cell r="G434" t="str">
            <v>350</v>
          </cell>
          <cell r="I434">
            <v>21330277.010000009</v>
          </cell>
        </row>
        <row r="435">
          <cell r="A435" t="str">
            <v>350DGU</v>
          </cell>
          <cell r="B435" t="str">
            <v>350</v>
          </cell>
          <cell r="D435">
            <v>49349002.849999957</v>
          </cell>
          <cell r="F435" t="str">
            <v>350DGU</v>
          </cell>
          <cell r="G435" t="str">
            <v>350</v>
          </cell>
          <cell r="I435">
            <v>49349002.849999957</v>
          </cell>
        </row>
        <row r="436">
          <cell r="A436" t="str">
            <v>350SG</v>
          </cell>
          <cell r="B436" t="str">
            <v>350</v>
          </cell>
          <cell r="D436">
            <v>17507110.359999992</v>
          </cell>
          <cell r="F436" t="str">
            <v>350SG</v>
          </cell>
          <cell r="G436" t="str">
            <v>350</v>
          </cell>
          <cell r="I436">
            <v>17507110.359999992</v>
          </cell>
        </row>
        <row r="437">
          <cell r="A437" t="str">
            <v>352DGP</v>
          </cell>
          <cell r="B437" t="str">
            <v>352</v>
          </cell>
          <cell r="D437">
            <v>8664597.8400000017</v>
          </cell>
          <cell r="F437" t="str">
            <v>352DGP</v>
          </cell>
          <cell r="G437" t="str">
            <v>352</v>
          </cell>
          <cell r="I437">
            <v>8664597.8400000017</v>
          </cell>
        </row>
        <row r="438">
          <cell r="A438" t="str">
            <v>352DGU</v>
          </cell>
          <cell r="B438" t="str">
            <v>352</v>
          </cell>
          <cell r="D438">
            <v>18262762.530000005</v>
          </cell>
          <cell r="F438" t="str">
            <v>352DGU</v>
          </cell>
          <cell r="G438" t="str">
            <v>352</v>
          </cell>
          <cell r="I438">
            <v>18262762.530000005</v>
          </cell>
        </row>
        <row r="439">
          <cell r="A439" t="str">
            <v>352SG</v>
          </cell>
          <cell r="B439" t="str">
            <v>352</v>
          </cell>
          <cell r="D439">
            <v>23515132.899999999</v>
          </cell>
          <cell r="F439" t="str">
            <v>352SG</v>
          </cell>
          <cell r="G439" t="str">
            <v>352</v>
          </cell>
          <cell r="I439">
            <v>23515132.899999999</v>
          </cell>
        </row>
        <row r="440">
          <cell r="A440" t="str">
            <v>353DGP</v>
          </cell>
          <cell r="B440" t="str">
            <v>353</v>
          </cell>
          <cell r="D440">
            <v>138038314.49000004</v>
          </cell>
          <cell r="F440" t="str">
            <v>353DGP</v>
          </cell>
          <cell r="G440" t="str">
            <v>353</v>
          </cell>
          <cell r="I440">
            <v>138038314.49000004</v>
          </cell>
        </row>
        <row r="441">
          <cell r="A441" t="str">
            <v>353DGU</v>
          </cell>
          <cell r="B441" t="str">
            <v>353</v>
          </cell>
          <cell r="D441">
            <v>199814560.94999993</v>
          </cell>
          <cell r="F441" t="str">
            <v>353DGU</v>
          </cell>
          <cell r="G441" t="str">
            <v>353</v>
          </cell>
          <cell r="I441">
            <v>199814560.94999993</v>
          </cell>
        </row>
        <row r="442">
          <cell r="A442" t="str">
            <v>353SG</v>
          </cell>
          <cell r="B442" t="str">
            <v>353</v>
          </cell>
          <cell r="D442">
            <v>531974235.61999995</v>
          </cell>
          <cell r="F442" t="str">
            <v>353SG</v>
          </cell>
          <cell r="G442" t="str">
            <v>353</v>
          </cell>
          <cell r="I442">
            <v>531974235.61999995</v>
          </cell>
        </row>
        <row r="443">
          <cell r="A443" t="str">
            <v>354DGP</v>
          </cell>
          <cell r="B443" t="str">
            <v>354</v>
          </cell>
          <cell r="D443">
            <v>156414718.98999998</v>
          </cell>
          <cell r="F443" t="str">
            <v>354DGP</v>
          </cell>
          <cell r="G443" t="str">
            <v>354</v>
          </cell>
          <cell r="I443">
            <v>156414718.98999998</v>
          </cell>
        </row>
        <row r="444">
          <cell r="A444" t="str">
            <v>354DGU</v>
          </cell>
          <cell r="B444" t="str">
            <v>354</v>
          </cell>
          <cell r="D444">
            <v>127295491.72999996</v>
          </cell>
          <cell r="F444" t="str">
            <v>354DGU</v>
          </cell>
          <cell r="G444" t="str">
            <v>354</v>
          </cell>
          <cell r="I444">
            <v>127295491.72999996</v>
          </cell>
        </row>
        <row r="445">
          <cell r="A445" t="str">
            <v>354SG</v>
          </cell>
          <cell r="B445" t="str">
            <v>354</v>
          </cell>
          <cell r="D445">
            <v>77310763.540000036</v>
          </cell>
          <cell r="F445" t="str">
            <v>354SG</v>
          </cell>
          <cell r="G445" t="str">
            <v>354</v>
          </cell>
          <cell r="I445">
            <v>77310763.540000036</v>
          </cell>
        </row>
        <row r="446">
          <cell r="A446" t="str">
            <v>355DGP</v>
          </cell>
          <cell r="B446" t="str">
            <v>355</v>
          </cell>
          <cell r="D446">
            <v>67223917.383204252</v>
          </cell>
          <cell r="F446" t="str">
            <v>355DGP</v>
          </cell>
          <cell r="G446" t="str">
            <v>355</v>
          </cell>
          <cell r="I446">
            <v>67223917.383204252</v>
          </cell>
        </row>
        <row r="447">
          <cell r="A447" t="str">
            <v>355DGU</v>
          </cell>
          <cell r="B447" t="str">
            <v>355</v>
          </cell>
          <cell r="D447">
            <v>115773273.42625532</v>
          </cell>
          <cell r="F447" t="str">
            <v>355DGU</v>
          </cell>
          <cell r="G447" t="str">
            <v>355</v>
          </cell>
          <cell r="I447">
            <v>115773273.42625532</v>
          </cell>
        </row>
        <row r="448">
          <cell r="A448" t="str">
            <v>355SG</v>
          </cell>
          <cell r="B448" t="str">
            <v>355</v>
          </cell>
          <cell r="D448">
            <v>483459280.03351653</v>
          </cell>
          <cell r="F448" t="str">
            <v>355SG</v>
          </cell>
          <cell r="G448" t="str">
            <v>355</v>
          </cell>
          <cell r="I448">
            <v>483459280.03351653</v>
          </cell>
        </row>
        <row r="449">
          <cell r="A449" t="str">
            <v>356DGP</v>
          </cell>
          <cell r="B449" t="str">
            <v>356</v>
          </cell>
          <cell r="D449">
            <v>208453478.64000005</v>
          </cell>
          <cell r="F449" t="str">
            <v>356DGP</v>
          </cell>
          <cell r="G449" t="str">
            <v>356</v>
          </cell>
          <cell r="I449">
            <v>208453478.64000005</v>
          </cell>
        </row>
        <row r="450">
          <cell r="A450" t="str">
            <v>356DGU</v>
          </cell>
          <cell r="B450" t="str">
            <v>356</v>
          </cell>
          <cell r="D450">
            <v>158759662.63000005</v>
          </cell>
          <cell r="F450" t="str">
            <v>356DGU</v>
          </cell>
          <cell r="G450" t="str">
            <v>356</v>
          </cell>
          <cell r="I450">
            <v>158759662.63000005</v>
          </cell>
        </row>
        <row r="451">
          <cell r="A451" t="str">
            <v>356SG</v>
          </cell>
          <cell r="B451" t="str">
            <v>356</v>
          </cell>
          <cell r="D451">
            <v>251818889.07000035</v>
          </cell>
          <cell r="F451" t="str">
            <v>356SG</v>
          </cell>
          <cell r="G451" t="str">
            <v>356</v>
          </cell>
          <cell r="I451">
            <v>251818889.07000035</v>
          </cell>
        </row>
        <row r="452">
          <cell r="A452" t="str">
            <v>357DGP</v>
          </cell>
          <cell r="B452" t="str">
            <v>357</v>
          </cell>
          <cell r="D452">
            <v>6370.99</v>
          </cell>
          <cell r="F452" t="str">
            <v>357DGP</v>
          </cell>
          <cell r="G452" t="str">
            <v>357</v>
          </cell>
          <cell r="I452">
            <v>6370.99</v>
          </cell>
        </row>
        <row r="453">
          <cell r="A453" t="str">
            <v>357DGU</v>
          </cell>
          <cell r="B453" t="str">
            <v>357</v>
          </cell>
          <cell r="D453">
            <v>162746.45000000001</v>
          </cell>
          <cell r="F453" t="str">
            <v>357DGU</v>
          </cell>
          <cell r="G453" t="str">
            <v>357</v>
          </cell>
          <cell r="I453">
            <v>162746.45000000001</v>
          </cell>
        </row>
        <row r="454">
          <cell r="A454" t="str">
            <v>357SG</v>
          </cell>
          <cell r="B454" t="str">
            <v>357</v>
          </cell>
          <cell r="D454">
            <v>2197775.4900000002</v>
          </cell>
          <cell r="F454" t="str">
            <v>357SG</v>
          </cell>
          <cell r="G454" t="str">
            <v>357</v>
          </cell>
          <cell r="I454">
            <v>2197775.4900000002</v>
          </cell>
        </row>
        <row r="455">
          <cell r="A455" t="str">
            <v>358DGU</v>
          </cell>
          <cell r="B455" t="str">
            <v>358</v>
          </cell>
          <cell r="D455">
            <v>1018662.8</v>
          </cell>
          <cell r="F455" t="str">
            <v>358DGU</v>
          </cell>
          <cell r="G455" t="str">
            <v>358</v>
          </cell>
          <cell r="I455">
            <v>1018662.8</v>
          </cell>
        </row>
        <row r="456">
          <cell r="A456" t="str">
            <v>358SG</v>
          </cell>
          <cell r="B456" t="str">
            <v>358</v>
          </cell>
          <cell r="D456">
            <v>2923474.97</v>
          </cell>
          <cell r="F456" t="str">
            <v>358SG</v>
          </cell>
          <cell r="G456" t="str">
            <v>358</v>
          </cell>
          <cell r="I456">
            <v>2923474.97</v>
          </cell>
        </row>
        <row r="457">
          <cell r="A457" t="str">
            <v>359DGP</v>
          </cell>
          <cell r="B457" t="str">
            <v>359</v>
          </cell>
          <cell r="D457">
            <v>1942448.34</v>
          </cell>
          <cell r="F457" t="str">
            <v>359DGP</v>
          </cell>
          <cell r="G457" t="str">
            <v>359</v>
          </cell>
          <cell r="I457">
            <v>1942448.34</v>
          </cell>
        </row>
        <row r="458">
          <cell r="A458" t="str">
            <v>359DGU</v>
          </cell>
          <cell r="B458" t="str">
            <v>359</v>
          </cell>
          <cell r="D458">
            <v>501203.41</v>
          </cell>
          <cell r="F458" t="str">
            <v>359DGU</v>
          </cell>
          <cell r="G458" t="str">
            <v>359</v>
          </cell>
          <cell r="I458">
            <v>501203.41</v>
          </cell>
        </row>
        <row r="459">
          <cell r="A459" t="str">
            <v>359SG</v>
          </cell>
          <cell r="B459" t="str">
            <v>359</v>
          </cell>
          <cell r="D459">
            <v>8926521.870000001</v>
          </cell>
          <cell r="F459" t="str">
            <v>359SG</v>
          </cell>
          <cell r="G459" t="str">
            <v>359</v>
          </cell>
          <cell r="I459">
            <v>8926521.870000001</v>
          </cell>
        </row>
        <row r="460">
          <cell r="A460" t="str">
            <v>360CA</v>
          </cell>
          <cell r="B460" t="str">
            <v>360</v>
          </cell>
          <cell r="D460">
            <v>1029975.23</v>
          </cell>
          <cell r="F460" t="str">
            <v>360CA</v>
          </cell>
          <cell r="G460" t="str">
            <v>360</v>
          </cell>
          <cell r="I460">
            <v>1029975.23</v>
          </cell>
        </row>
        <row r="461">
          <cell r="A461" t="str">
            <v>360IDU</v>
          </cell>
          <cell r="B461" t="str">
            <v>360</v>
          </cell>
          <cell r="D461">
            <v>1162007.1399999999</v>
          </cell>
          <cell r="F461" t="str">
            <v>360IDU</v>
          </cell>
          <cell r="G461" t="str">
            <v>360</v>
          </cell>
          <cell r="I461">
            <v>1162007.1399999999</v>
          </cell>
        </row>
        <row r="462">
          <cell r="A462" t="str">
            <v>360OR</v>
          </cell>
          <cell r="B462" t="str">
            <v>360</v>
          </cell>
          <cell r="D462">
            <v>7400347.0999999996</v>
          </cell>
          <cell r="F462" t="str">
            <v>360OR</v>
          </cell>
          <cell r="G462" t="str">
            <v>360</v>
          </cell>
          <cell r="I462">
            <v>7400347.0999999996</v>
          </cell>
        </row>
        <row r="463">
          <cell r="A463" t="str">
            <v>360UT</v>
          </cell>
          <cell r="B463" t="str">
            <v>360</v>
          </cell>
          <cell r="D463">
            <v>19069484.289999984</v>
          </cell>
          <cell r="F463" t="str">
            <v>360UT</v>
          </cell>
          <cell r="G463" t="str">
            <v>360</v>
          </cell>
          <cell r="I463">
            <v>19069484.289999984</v>
          </cell>
        </row>
        <row r="464">
          <cell r="A464" t="str">
            <v>360WA</v>
          </cell>
          <cell r="B464" t="str">
            <v>360</v>
          </cell>
          <cell r="D464">
            <v>956737.21</v>
          </cell>
          <cell r="F464" t="str">
            <v>360WA</v>
          </cell>
          <cell r="G464" t="str">
            <v>360</v>
          </cell>
          <cell r="I464">
            <v>956737.21</v>
          </cell>
        </row>
        <row r="465">
          <cell r="A465" t="str">
            <v>360WYP</v>
          </cell>
          <cell r="B465" t="str">
            <v>360</v>
          </cell>
          <cell r="D465">
            <v>2406493.37</v>
          </cell>
          <cell r="F465" t="str">
            <v>360WYP</v>
          </cell>
          <cell r="G465" t="str">
            <v>360</v>
          </cell>
          <cell r="I465">
            <v>2406493.37</v>
          </cell>
        </row>
        <row r="466">
          <cell r="A466" t="str">
            <v>360WYU</v>
          </cell>
          <cell r="B466" t="str">
            <v>360</v>
          </cell>
          <cell r="D466">
            <v>1384181.77</v>
          </cell>
          <cell r="F466" t="str">
            <v>360WYU</v>
          </cell>
          <cell r="G466" t="str">
            <v>360</v>
          </cell>
          <cell r="I466">
            <v>1384181.77</v>
          </cell>
        </row>
        <row r="467">
          <cell r="A467" t="str">
            <v>361CA</v>
          </cell>
          <cell r="B467" t="str">
            <v>361</v>
          </cell>
          <cell r="D467">
            <v>1459644.63</v>
          </cell>
          <cell r="F467" t="str">
            <v>361CA</v>
          </cell>
          <cell r="G467" t="str">
            <v>361</v>
          </cell>
          <cell r="I467">
            <v>1459644.63</v>
          </cell>
        </row>
        <row r="468">
          <cell r="A468" t="str">
            <v>361IDU</v>
          </cell>
          <cell r="B468" t="str">
            <v>361</v>
          </cell>
          <cell r="D468">
            <v>762906.53</v>
          </cell>
          <cell r="F468" t="str">
            <v>361IDU</v>
          </cell>
          <cell r="G468" t="str">
            <v>361</v>
          </cell>
          <cell r="I468">
            <v>762906.53</v>
          </cell>
        </row>
        <row r="469">
          <cell r="A469" t="str">
            <v>361OR</v>
          </cell>
          <cell r="B469" t="str">
            <v>361</v>
          </cell>
          <cell r="D469">
            <v>10829517.490000006</v>
          </cell>
          <cell r="F469" t="str">
            <v>361OR</v>
          </cell>
          <cell r="G469" t="str">
            <v>361</v>
          </cell>
          <cell r="I469">
            <v>10829517.490000006</v>
          </cell>
        </row>
        <row r="470">
          <cell r="A470" t="str">
            <v>361UT</v>
          </cell>
          <cell r="B470" t="str">
            <v>361</v>
          </cell>
          <cell r="D470">
            <v>18109486.809999999</v>
          </cell>
          <cell r="F470" t="str">
            <v>361UT</v>
          </cell>
          <cell r="G470" t="str">
            <v>361</v>
          </cell>
          <cell r="I470">
            <v>18109486.809999999</v>
          </cell>
        </row>
        <row r="471">
          <cell r="A471" t="str">
            <v>361WA</v>
          </cell>
          <cell r="B471" t="str">
            <v>361</v>
          </cell>
          <cell r="D471">
            <v>1578534.17</v>
          </cell>
          <cell r="F471" t="str">
            <v>361WA</v>
          </cell>
          <cell r="G471" t="str">
            <v>361</v>
          </cell>
          <cell r="I471">
            <v>1578534.17</v>
          </cell>
        </row>
        <row r="472">
          <cell r="A472" t="str">
            <v>361WYP</v>
          </cell>
          <cell r="B472" t="str">
            <v>361</v>
          </cell>
          <cell r="D472">
            <v>5046662.5</v>
          </cell>
          <cell r="F472" t="str">
            <v>361WYP</v>
          </cell>
          <cell r="G472" t="str">
            <v>361</v>
          </cell>
          <cell r="I472">
            <v>5046662.5</v>
          </cell>
        </row>
        <row r="473">
          <cell r="A473" t="str">
            <v>361WYU</v>
          </cell>
          <cell r="B473" t="str">
            <v>361</v>
          </cell>
          <cell r="D473">
            <v>177952.36</v>
          </cell>
          <cell r="F473" t="str">
            <v>361WYU</v>
          </cell>
          <cell r="G473" t="str">
            <v>361</v>
          </cell>
          <cell r="I473">
            <v>177952.36</v>
          </cell>
        </row>
        <row r="474">
          <cell r="A474" t="str">
            <v>362CA</v>
          </cell>
          <cell r="B474" t="str">
            <v>362</v>
          </cell>
          <cell r="D474">
            <v>13071743.600000007</v>
          </cell>
          <cell r="F474" t="str">
            <v>362CA</v>
          </cell>
          <cell r="G474" t="str">
            <v>362</v>
          </cell>
          <cell r="I474">
            <v>13071743.600000007</v>
          </cell>
        </row>
        <row r="475">
          <cell r="A475" t="str">
            <v>362IDU</v>
          </cell>
          <cell r="B475" t="str">
            <v>362</v>
          </cell>
          <cell r="D475">
            <v>19142017.670000002</v>
          </cell>
          <cell r="F475" t="str">
            <v>362IDU</v>
          </cell>
          <cell r="G475" t="str">
            <v>362</v>
          </cell>
          <cell r="I475">
            <v>19142017.670000002</v>
          </cell>
        </row>
        <row r="476">
          <cell r="A476" t="str">
            <v>362OR</v>
          </cell>
          <cell r="B476" t="str">
            <v>362</v>
          </cell>
          <cell r="D476">
            <v>152591470.57000005</v>
          </cell>
          <cell r="F476" t="str">
            <v>362OR</v>
          </cell>
          <cell r="G476" t="str">
            <v>362</v>
          </cell>
          <cell r="I476">
            <v>152591470.57000005</v>
          </cell>
        </row>
        <row r="477">
          <cell r="A477" t="str">
            <v>362UT</v>
          </cell>
          <cell r="B477" t="str">
            <v>362</v>
          </cell>
          <cell r="D477">
            <v>298532331.63999981</v>
          </cell>
          <cell r="F477" t="str">
            <v>362UT</v>
          </cell>
          <cell r="G477" t="str">
            <v>362</v>
          </cell>
          <cell r="I477">
            <v>298532331.63999981</v>
          </cell>
        </row>
        <row r="478">
          <cell r="A478" t="str">
            <v>362WA</v>
          </cell>
          <cell r="B478" t="str">
            <v>362</v>
          </cell>
          <cell r="D478">
            <v>41910299.960000001</v>
          </cell>
          <cell r="F478" t="str">
            <v>362WA</v>
          </cell>
          <cell r="G478" t="str">
            <v>362</v>
          </cell>
          <cell r="I478">
            <v>41910299.960000001</v>
          </cell>
        </row>
        <row r="479">
          <cell r="A479" t="str">
            <v>362WYP</v>
          </cell>
          <cell r="B479" t="str">
            <v>362</v>
          </cell>
          <cell r="D479">
            <v>88175031.37000002</v>
          </cell>
          <cell r="F479" t="str">
            <v>362WYP</v>
          </cell>
          <cell r="G479" t="str">
            <v>362</v>
          </cell>
          <cell r="I479">
            <v>88175031.37000002</v>
          </cell>
        </row>
        <row r="480">
          <cell r="A480" t="str">
            <v>362WYU</v>
          </cell>
          <cell r="B480" t="str">
            <v>362</v>
          </cell>
          <cell r="D480">
            <v>4663810.01</v>
          </cell>
          <cell r="F480" t="str">
            <v>362WYU</v>
          </cell>
          <cell r="G480" t="str">
            <v>362</v>
          </cell>
          <cell r="I480">
            <v>4663810.01</v>
          </cell>
        </row>
        <row r="481">
          <cell r="A481" t="str">
            <v>364CA</v>
          </cell>
          <cell r="B481" t="str">
            <v>364</v>
          </cell>
          <cell r="D481">
            <v>48861704.055723883</v>
          </cell>
          <cell r="F481" t="str">
            <v>364CA</v>
          </cell>
          <cell r="G481" t="str">
            <v>364</v>
          </cell>
          <cell r="I481">
            <v>48861704.055723883</v>
          </cell>
        </row>
        <row r="482">
          <cell r="A482" t="str">
            <v>364IDU</v>
          </cell>
          <cell r="B482" t="str">
            <v>364</v>
          </cell>
          <cell r="D482">
            <v>59077454.39915809</v>
          </cell>
          <cell r="F482" t="str">
            <v>364IDU</v>
          </cell>
          <cell r="G482" t="str">
            <v>364</v>
          </cell>
          <cell r="I482">
            <v>59077454.39915809</v>
          </cell>
        </row>
        <row r="483">
          <cell r="A483" t="str">
            <v>364OR</v>
          </cell>
          <cell r="B483" t="str">
            <v>364</v>
          </cell>
          <cell r="D483">
            <v>341386590.51736391</v>
          </cell>
          <cell r="F483" t="str">
            <v>364OR</v>
          </cell>
          <cell r="G483" t="str">
            <v>364</v>
          </cell>
          <cell r="I483">
            <v>341386590.51736391</v>
          </cell>
        </row>
        <row r="484">
          <cell r="A484" t="str">
            <v>364UT</v>
          </cell>
          <cell r="B484" t="str">
            <v>364</v>
          </cell>
          <cell r="D484">
            <v>405428903.48639923</v>
          </cell>
          <cell r="F484" t="str">
            <v>364UT</v>
          </cell>
          <cell r="G484" t="str">
            <v>364</v>
          </cell>
          <cell r="I484">
            <v>405428903.48639923</v>
          </cell>
        </row>
        <row r="485">
          <cell r="A485" t="str">
            <v>364WA</v>
          </cell>
          <cell r="B485" t="str">
            <v>364</v>
          </cell>
          <cell r="D485">
            <v>88951323.89100188</v>
          </cell>
          <cell r="F485" t="str">
            <v>364WA</v>
          </cell>
          <cell r="G485" t="str">
            <v>364</v>
          </cell>
          <cell r="I485">
            <v>88951323.89100188</v>
          </cell>
        </row>
        <row r="486">
          <cell r="A486" t="str">
            <v>364WYP</v>
          </cell>
          <cell r="B486" t="str">
            <v>364</v>
          </cell>
          <cell r="D486">
            <v>87185488.408642575</v>
          </cell>
          <cell r="F486" t="str">
            <v>364WYP</v>
          </cell>
          <cell r="G486" t="str">
            <v>364</v>
          </cell>
          <cell r="I486">
            <v>87185488.408642575</v>
          </cell>
        </row>
        <row r="487">
          <cell r="A487" t="str">
            <v>364WYU</v>
          </cell>
          <cell r="B487" t="str">
            <v>364</v>
          </cell>
          <cell r="D487">
            <v>16872637.359725356</v>
          </cell>
          <cell r="F487" t="str">
            <v>364WYU</v>
          </cell>
          <cell r="G487" t="str">
            <v>364</v>
          </cell>
          <cell r="I487">
            <v>16872637.359725356</v>
          </cell>
        </row>
        <row r="488">
          <cell r="A488" t="str">
            <v>365CA</v>
          </cell>
          <cell r="B488" t="str">
            <v>365</v>
          </cell>
          <cell r="D488">
            <v>30753833.219999999</v>
          </cell>
          <cell r="F488" t="str">
            <v>365CA</v>
          </cell>
          <cell r="G488" t="str">
            <v>365</v>
          </cell>
          <cell r="I488">
            <v>30753833.219999999</v>
          </cell>
        </row>
        <row r="489">
          <cell r="A489" t="str">
            <v>365IDU</v>
          </cell>
          <cell r="B489" t="str">
            <v>365</v>
          </cell>
          <cell r="D489">
            <v>30787683.970000003</v>
          </cell>
          <cell r="F489" t="str">
            <v>365IDU</v>
          </cell>
          <cell r="G489" t="str">
            <v>365</v>
          </cell>
          <cell r="I489">
            <v>30787683.970000003</v>
          </cell>
        </row>
        <row r="490">
          <cell r="A490" t="str">
            <v>365OR</v>
          </cell>
          <cell r="B490" t="str">
            <v>365</v>
          </cell>
          <cell r="D490">
            <v>202051149.28000003</v>
          </cell>
          <cell r="F490" t="str">
            <v>365OR</v>
          </cell>
          <cell r="G490" t="str">
            <v>365</v>
          </cell>
          <cell r="I490">
            <v>202051149.28000003</v>
          </cell>
        </row>
        <row r="491">
          <cell r="A491" t="str">
            <v>365UT</v>
          </cell>
          <cell r="B491" t="str">
            <v>365</v>
          </cell>
          <cell r="D491">
            <v>169793704.49000001</v>
          </cell>
          <cell r="F491" t="str">
            <v>365UT</v>
          </cell>
          <cell r="G491" t="str">
            <v>365</v>
          </cell>
          <cell r="I491">
            <v>169793704.49000001</v>
          </cell>
        </row>
        <row r="492">
          <cell r="A492" t="str">
            <v>365WA</v>
          </cell>
          <cell r="B492" t="str">
            <v>365</v>
          </cell>
          <cell r="D492">
            <v>50380924.440000005</v>
          </cell>
          <cell r="F492" t="str">
            <v>365WA</v>
          </cell>
          <cell r="G492" t="str">
            <v>365</v>
          </cell>
          <cell r="I492">
            <v>50380924.440000005</v>
          </cell>
        </row>
        <row r="493">
          <cell r="A493" t="str">
            <v>365WYP</v>
          </cell>
          <cell r="B493" t="str">
            <v>365</v>
          </cell>
          <cell r="D493">
            <v>68042025.610000014</v>
          </cell>
          <cell r="F493" t="str">
            <v>365WYP</v>
          </cell>
          <cell r="G493" t="str">
            <v>365</v>
          </cell>
          <cell r="I493">
            <v>68042025.610000014</v>
          </cell>
        </row>
        <row r="494">
          <cell r="A494" t="str">
            <v>365WYU</v>
          </cell>
          <cell r="B494" t="str">
            <v>365</v>
          </cell>
          <cell r="D494">
            <v>9264995.7399999984</v>
          </cell>
          <cell r="F494" t="str">
            <v>365WYU</v>
          </cell>
          <cell r="G494" t="str">
            <v>365</v>
          </cell>
          <cell r="I494">
            <v>9264995.7399999984</v>
          </cell>
        </row>
        <row r="495">
          <cell r="A495" t="str">
            <v>366CA</v>
          </cell>
          <cell r="B495" t="str">
            <v>366</v>
          </cell>
          <cell r="D495">
            <v>14265654.600000001</v>
          </cell>
          <cell r="F495" t="str">
            <v>366CA</v>
          </cell>
          <cell r="G495" t="str">
            <v>366</v>
          </cell>
          <cell r="I495">
            <v>14265654.600000001</v>
          </cell>
        </row>
        <row r="496">
          <cell r="A496" t="str">
            <v>366IDU</v>
          </cell>
          <cell r="B496" t="str">
            <v>366</v>
          </cell>
          <cell r="D496">
            <v>5867861.0199999996</v>
          </cell>
          <cell r="F496" t="str">
            <v>366IDU</v>
          </cell>
          <cell r="G496" t="str">
            <v>366</v>
          </cell>
          <cell r="I496">
            <v>5867861.0199999996</v>
          </cell>
        </row>
        <row r="497">
          <cell r="A497" t="str">
            <v>366OR</v>
          </cell>
          <cell r="B497" t="str">
            <v>366</v>
          </cell>
          <cell r="D497">
            <v>69045552.649999991</v>
          </cell>
          <cell r="F497" t="str">
            <v>366OR</v>
          </cell>
          <cell r="G497" t="str">
            <v>366</v>
          </cell>
          <cell r="I497">
            <v>69045552.649999991</v>
          </cell>
        </row>
        <row r="498">
          <cell r="A498" t="str">
            <v>366UT</v>
          </cell>
          <cell r="B498" t="str">
            <v>366</v>
          </cell>
          <cell r="D498">
            <v>123227056.61000001</v>
          </cell>
          <cell r="F498" t="str">
            <v>366UT</v>
          </cell>
          <cell r="G498" t="str">
            <v>366</v>
          </cell>
          <cell r="I498">
            <v>123227056.61000001</v>
          </cell>
        </row>
        <row r="499">
          <cell r="A499" t="str">
            <v>366WA</v>
          </cell>
          <cell r="B499" t="str">
            <v>366</v>
          </cell>
          <cell r="D499">
            <v>12689164.129999999</v>
          </cell>
          <cell r="F499" t="str">
            <v>366WA</v>
          </cell>
          <cell r="G499" t="str">
            <v>366</v>
          </cell>
          <cell r="I499">
            <v>12689164.129999999</v>
          </cell>
        </row>
        <row r="500">
          <cell r="A500" t="str">
            <v>366WYP</v>
          </cell>
          <cell r="B500" t="str">
            <v>366</v>
          </cell>
          <cell r="D500">
            <v>8499488.0199999996</v>
          </cell>
          <cell r="F500" t="str">
            <v>366WYP</v>
          </cell>
          <cell r="G500" t="str">
            <v>366</v>
          </cell>
          <cell r="I500">
            <v>8499488.0199999996</v>
          </cell>
        </row>
        <row r="501">
          <cell r="A501" t="str">
            <v>366WYU</v>
          </cell>
          <cell r="B501" t="str">
            <v>366</v>
          </cell>
          <cell r="D501">
            <v>3158965.39</v>
          </cell>
          <cell r="F501" t="str">
            <v>366WYU</v>
          </cell>
          <cell r="G501" t="str">
            <v>366</v>
          </cell>
          <cell r="I501">
            <v>3158965.39</v>
          </cell>
        </row>
        <row r="502">
          <cell r="A502" t="str">
            <v>367CA</v>
          </cell>
          <cell r="B502" t="str">
            <v>367</v>
          </cell>
          <cell r="D502">
            <v>15139339.07</v>
          </cell>
          <cell r="F502" t="str">
            <v>367CA</v>
          </cell>
          <cell r="G502" t="str">
            <v>367</v>
          </cell>
          <cell r="I502">
            <v>15139339.07</v>
          </cell>
        </row>
        <row r="503">
          <cell r="A503" t="str">
            <v>367IDU</v>
          </cell>
          <cell r="B503" t="str">
            <v>367</v>
          </cell>
          <cell r="D503">
            <v>19599486.169999998</v>
          </cell>
          <cell r="F503" t="str">
            <v>367IDU</v>
          </cell>
          <cell r="G503" t="str">
            <v>367</v>
          </cell>
          <cell r="I503">
            <v>19599486.169999998</v>
          </cell>
        </row>
        <row r="504">
          <cell r="A504" t="str">
            <v>367OR</v>
          </cell>
          <cell r="B504" t="str">
            <v>367</v>
          </cell>
          <cell r="D504">
            <v>121455987.11000001</v>
          </cell>
          <cell r="F504" t="str">
            <v>367OR</v>
          </cell>
          <cell r="G504" t="str">
            <v>367</v>
          </cell>
          <cell r="I504">
            <v>121455987.11000001</v>
          </cell>
        </row>
        <row r="505">
          <cell r="A505" t="str">
            <v>367UT</v>
          </cell>
          <cell r="B505" t="str">
            <v>367</v>
          </cell>
          <cell r="D505">
            <v>350020848.44</v>
          </cell>
          <cell r="F505" t="str">
            <v>367UT</v>
          </cell>
          <cell r="G505" t="str">
            <v>367</v>
          </cell>
          <cell r="I505">
            <v>350020848.44</v>
          </cell>
        </row>
        <row r="506">
          <cell r="A506" t="str">
            <v>367WA</v>
          </cell>
          <cell r="B506" t="str">
            <v>367</v>
          </cell>
          <cell r="D506">
            <v>15728011.57</v>
          </cell>
          <cell r="F506" t="str">
            <v>367WA</v>
          </cell>
          <cell r="G506" t="str">
            <v>367</v>
          </cell>
          <cell r="I506">
            <v>15728011.57</v>
          </cell>
        </row>
        <row r="507">
          <cell r="A507" t="str">
            <v>367WYP</v>
          </cell>
          <cell r="B507" t="str">
            <v>367</v>
          </cell>
          <cell r="D507">
            <v>20201753.490000002</v>
          </cell>
          <cell r="F507" t="str">
            <v>367WYP</v>
          </cell>
          <cell r="G507" t="str">
            <v>367</v>
          </cell>
          <cell r="I507">
            <v>20201753.490000002</v>
          </cell>
        </row>
        <row r="508">
          <cell r="A508" t="str">
            <v>367WYU</v>
          </cell>
          <cell r="B508" t="str">
            <v>367</v>
          </cell>
          <cell r="D508">
            <v>14290854.059999999</v>
          </cell>
          <cell r="F508" t="str">
            <v>367WYU</v>
          </cell>
          <cell r="G508" t="str">
            <v>367</v>
          </cell>
          <cell r="I508">
            <v>14290854.059999999</v>
          </cell>
        </row>
        <row r="509">
          <cell r="A509" t="str">
            <v>368CA</v>
          </cell>
          <cell r="B509" t="str">
            <v>368</v>
          </cell>
          <cell r="D509">
            <v>39751340.57</v>
          </cell>
          <cell r="F509" t="str">
            <v>368CA</v>
          </cell>
          <cell r="G509" t="str">
            <v>368</v>
          </cell>
          <cell r="I509">
            <v>39751340.57</v>
          </cell>
        </row>
        <row r="510">
          <cell r="A510" t="str">
            <v>368IDU</v>
          </cell>
          <cell r="B510" t="str">
            <v>368</v>
          </cell>
          <cell r="D510">
            <v>54015519.68</v>
          </cell>
          <cell r="F510" t="str">
            <v>368IDU</v>
          </cell>
          <cell r="G510" t="str">
            <v>368</v>
          </cell>
          <cell r="I510">
            <v>54015519.68</v>
          </cell>
        </row>
        <row r="511">
          <cell r="A511" t="str">
            <v>368OR</v>
          </cell>
          <cell r="B511" t="str">
            <v>368</v>
          </cell>
          <cell r="D511">
            <v>322394364.02999997</v>
          </cell>
          <cell r="F511" t="str">
            <v>368OR</v>
          </cell>
          <cell r="G511" t="str">
            <v>368</v>
          </cell>
          <cell r="I511">
            <v>322394364.02999997</v>
          </cell>
        </row>
        <row r="512">
          <cell r="A512" t="str">
            <v>368UT</v>
          </cell>
          <cell r="B512" t="str">
            <v>368</v>
          </cell>
          <cell r="D512">
            <v>293660026.56</v>
          </cell>
          <cell r="F512" t="str">
            <v>368UT</v>
          </cell>
          <cell r="G512" t="str">
            <v>368</v>
          </cell>
          <cell r="I512">
            <v>293660026.56</v>
          </cell>
        </row>
        <row r="513">
          <cell r="A513" t="str">
            <v>368WA</v>
          </cell>
          <cell r="B513" t="str">
            <v>368</v>
          </cell>
          <cell r="D513">
            <v>77077107.24000001</v>
          </cell>
          <cell r="F513" t="str">
            <v>368WA</v>
          </cell>
          <cell r="G513" t="str">
            <v>368</v>
          </cell>
          <cell r="I513">
            <v>77077107.24000001</v>
          </cell>
        </row>
        <row r="514">
          <cell r="A514" t="str">
            <v>368WYP</v>
          </cell>
          <cell r="B514" t="str">
            <v>368</v>
          </cell>
          <cell r="D514">
            <v>56080331.719999999</v>
          </cell>
          <cell r="F514" t="str">
            <v>368WYP</v>
          </cell>
          <cell r="G514" t="str">
            <v>368</v>
          </cell>
          <cell r="I514">
            <v>56080331.719999999</v>
          </cell>
        </row>
        <row r="515">
          <cell r="A515" t="str">
            <v>368WYU</v>
          </cell>
          <cell r="B515" t="str">
            <v>368</v>
          </cell>
          <cell r="D515">
            <v>8745067.5199999996</v>
          </cell>
          <cell r="F515" t="str">
            <v>368WYU</v>
          </cell>
          <cell r="G515" t="str">
            <v>368</v>
          </cell>
          <cell r="I515">
            <v>8745067.5199999996</v>
          </cell>
        </row>
        <row r="516">
          <cell r="A516" t="str">
            <v>369CA</v>
          </cell>
          <cell r="B516" t="str">
            <v>369</v>
          </cell>
          <cell r="D516">
            <v>17643477.669999998</v>
          </cell>
          <cell r="F516" t="str">
            <v>369CA</v>
          </cell>
          <cell r="G516" t="str">
            <v>369</v>
          </cell>
          <cell r="I516">
            <v>17643477.669999998</v>
          </cell>
        </row>
        <row r="517">
          <cell r="A517" t="str">
            <v>369IDU</v>
          </cell>
          <cell r="B517" t="str">
            <v>369</v>
          </cell>
          <cell r="D517">
            <v>19011902.959999997</v>
          </cell>
          <cell r="F517" t="str">
            <v>369IDU</v>
          </cell>
          <cell r="G517" t="str">
            <v>369</v>
          </cell>
          <cell r="I517">
            <v>19011902.959999997</v>
          </cell>
        </row>
        <row r="518">
          <cell r="A518" t="str">
            <v>369OR</v>
          </cell>
          <cell r="B518" t="str">
            <v>369</v>
          </cell>
          <cell r="D518">
            <v>160161136.53999999</v>
          </cell>
          <cell r="F518" t="str">
            <v>369OR</v>
          </cell>
          <cell r="G518" t="str">
            <v>369</v>
          </cell>
          <cell r="I518">
            <v>160161136.53999999</v>
          </cell>
        </row>
        <row r="519">
          <cell r="A519" t="str">
            <v>369UT</v>
          </cell>
          <cell r="B519" t="str">
            <v>369</v>
          </cell>
          <cell r="D519">
            <v>136168919.40000004</v>
          </cell>
          <cell r="F519" t="str">
            <v>369UT</v>
          </cell>
          <cell r="G519" t="str">
            <v>369</v>
          </cell>
          <cell r="I519">
            <v>136168919.40000004</v>
          </cell>
        </row>
        <row r="520">
          <cell r="A520" t="str">
            <v>369WA</v>
          </cell>
          <cell r="B520" t="str">
            <v>369</v>
          </cell>
          <cell r="D520">
            <v>35209996.159999996</v>
          </cell>
          <cell r="F520" t="str">
            <v>369WA</v>
          </cell>
          <cell r="G520" t="str">
            <v>369</v>
          </cell>
          <cell r="I520">
            <v>35209996.159999996</v>
          </cell>
        </row>
        <row r="521">
          <cell r="A521" t="str">
            <v>369WYP</v>
          </cell>
          <cell r="B521" t="str">
            <v>369</v>
          </cell>
          <cell r="D521">
            <v>22773786.989999998</v>
          </cell>
          <cell r="F521" t="str">
            <v>369WYP</v>
          </cell>
          <cell r="G521" t="str">
            <v>369</v>
          </cell>
          <cell r="I521">
            <v>22773786.989999998</v>
          </cell>
        </row>
        <row r="522">
          <cell r="A522" t="str">
            <v>369WYU</v>
          </cell>
          <cell r="B522" t="str">
            <v>369</v>
          </cell>
          <cell r="D522">
            <v>4716101.67</v>
          </cell>
          <cell r="F522" t="str">
            <v>369WYU</v>
          </cell>
          <cell r="G522" t="str">
            <v>369</v>
          </cell>
          <cell r="I522">
            <v>4716101.67</v>
          </cell>
        </row>
        <row r="523">
          <cell r="A523" t="str">
            <v>370CA</v>
          </cell>
          <cell r="B523" t="str">
            <v>370</v>
          </cell>
          <cell r="D523">
            <v>3926311.74</v>
          </cell>
          <cell r="F523" t="str">
            <v>370CA</v>
          </cell>
          <cell r="G523" t="str">
            <v>370</v>
          </cell>
          <cell r="I523">
            <v>3926311.74</v>
          </cell>
        </row>
        <row r="524">
          <cell r="A524" t="str">
            <v>370IDU</v>
          </cell>
          <cell r="B524" t="str">
            <v>370</v>
          </cell>
          <cell r="D524">
            <v>13730608.66</v>
          </cell>
          <cell r="F524" t="str">
            <v>370IDU</v>
          </cell>
          <cell r="G524" t="str">
            <v>370</v>
          </cell>
          <cell r="I524">
            <v>13730608.66</v>
          </cell>
        </row>
        <row r="525">
          <cell r="A525" t="str">
            <v>370OR</v>
          </cell>
          <cell r="B525" t="str">
            <v>370</v>
          </cell>
          <cell r="D525">
            <v>57807703.07</v>
          </cell>
          <cell r="F525" t="str">
            <v>370OR</v>
          </cell>
          <cell r="G525" t="str">
            <v>370</v>
          </cell>
          <cell r="I525">
            <v>57807703.07</v>
          </cell>
        </row>
        <row r="526">
          <cell r="A526" t="str">
            <v>370UT</v>
          </cell>
          <cell r="B526" t="str">
            <v>370</v>
          </cell>
          <cell r="D526">
            <v>80479273.239999995</v>
          </cell>
          <cell r="F526" t="str">
            <v>370UT</v>
          </cell>
          <cell r="G526" t="str">
            <v>370</v>
          </cell>
          <cell r="I526">
            <v>80479273.239999995</v>
          </cell>
        </row>
        <row r="527">
          <cell r="A527" t="str">
            <v>370WA</v>
          </cell>
          <cell r="B527" t="str">
            <v>370</v>
          </cell>
          <cell r="D527">
            <v>13832974.199999999</v>
          </cell>
          <cell r="F527" t="str">
            <v>370WA</v>
          </cell>
          <cell r="G527" t="str">
            <v>370</v>
          </cell>
          <cell r="I527">
            <v>13832974.199999999</v>
          </cell>
        </row>
        <row r="528">
          <cell r="A528" t="str">
            <v>370WYP</v>
          </cell>
          <cell r="B528" t="str">
            <v>370</v>
          </cell>
          <cell r="D528">
            <v>11510032.649999999</v>
          </cell>
          <cell r="F528" t="str">
            <v>370WYP</v>
          </cell>
          <cell r="G528" t="str">
            <v>370</v>
          </cell>
          <cell r="I528">
            <v>11510032.649999999</v>
          </cell>
        </row>
        <row r="529">
          <cell r="A529" t="str">
            <v>370WYU</v>
          </cell>
          <cell r="B529" t="str">
            <v>370</v>
          </cell>
          <cell r="D529">
            <v>2688075.84</v>
          </cell>
          <cell r="F529" t="str">
            <v>370WYU</v>
          </cell>
          <cell r="G529" t="str">
            <v>370</v>
          </cell>
          <cell r="I529">
            <v>2688075.84</v>
          </cell>
        </row>
        <row r="530">
          <cell r="A530" t="str">
            <v>371CA</v>
          </cell>
          <cell r="B530" t="str">
            <v>371</v>
          </cell>
          <cell r="D530">
            <v>265064.57</v>
          </cell>
          <cell r="F530" t="str">
            <v>371CA</v>
          </cell>
          <cell r="G530" t="str">
            <v>371</v>
          </cell>
          <cell r="I530">
            <v>265064.57</v>
          </cell>
        </row>
        <row r="531">
          <cell r="A531" t="str">
            <v>371IDU</v>
          </cell>
          <cell r="B531" t="str">
            <v>371</v>
          </cell>
          <cell r="D531">
            <v>156828.98000000001</v>
          </cell>
          <cell r="F531" t="str">
            <v>371IDU</v>
          </cell>
          <cell r="G531" t="str">
            <v>371</v>
          </cell>
          <cell r="I531">
            <v>156828.98000000001</v>
          </cell>
        </row>
        <row r="532">
          <cell r="A532" t="str">
            <v>371OR</v>
          </cell>
          <cell r="B532" t="str">
            <v>371</v>
          </cell>
          <cell r="D532">
            <v>2448123.7599999998</v>
          </cell>
          <cell r="F532" t="str">
            <v>371OR</v>
          </cell>
          <cell r="G532" t="str">
            <v>371</v>
          </cell>
          <cell r="I532">
            <v>2448123.7599999998</v>
          </cell>
        </row>
        <row r="533">
          <cell r="A533" t="str">
            <v>371UT</v>
          </cell>
          <cell r="B533" t="str">
            <v>371</v>
          </cell>
          <cell r="D533">
            <v>4667446.5599999996</v>
          </cell>
          <cell r="F533" t="str">
            <v>371UT</v>
          </cell>
          <cell r="G533" t="str">
            <v>371</v>
          </cell>
          <cell r="I533">
            <v>4667446.5599999996</v>
          </cell>
        </row>
        <row r="534">
          <cell r="A534" t="str">
            <v>371WA</v>
          </cell>
          <cell r="B534" t="str">
            <v>371</v>
          </cell>
          <cell r="D534">
            <v>546265.1</v>
          </cell>
          <cell r="F534" t="str">
            <v>371WA</v>
          </cell>
          <cell r="G534" t="str">
            <v>371</v>
          </cell>
          <cell r="I534">
            <v>546265.1</v>
          </cell>
        </row>
        <row r="535">
          <cell r="A535" t="str">
            <v>371WYP</v>
          </cell>
          <cell r="B535" t="str">
            <v>371</v>
          </cell>
          <cell r="D535">
            <v>744501.19</v>
          </cell>
          <cell r="F535" t="str">
            <v>371WYP</v>
          </cell>
          <cell r="G535" t="str">
            <v>371</v>
          </cell>
          <cell r="I535">
            <v>744501.19</v>
          </cell>
        </row>
        <row r="536">
          <cell r="A536" t="str">
            <v>371WYU</v>
          </cell>
          <cell r="B536" t="str">
            <v>371</v>
          </cell>
          <cell r="D536">
            <v>145168.9</v>
          </cell>
          <cell r="F536" t="str">
            <v>371WYU</v>
          </cell>
          <cell r="G536" t="str">
            <v>371</v>
          </cell>
          <cell r="I536">
            <v>145168.9</v>
          </cell>
        </row>
        <row r="537">
          <cell r="A537" t="str">
            <v>372IDU</v>
          </cell>
          <cell r="B537" t="str">
            <v>372</v>
          </cell>
          <cell r="D537">
            <v>4873.1400000000003</v>
          </cell>
          <cell r="F537" t="str">
            <v>372IDU</v>
          </cell>
          <cell r="G537" t="str">
            <v>372</v>
          </cell>
          <cell r="I537">
            <v>4873.1400000000003</v>
          </cell>
        </row>
        <row r="538">
          <cell r="A538" t="str">
            <v>372UT</v>
          </cell>
          <cell r="B538" t="str">
            <v>372</v>
          </cell>
          <cell r="D538">
            <v>44784.75</v>
          </cell>
          <cell r="F538" t="str">
            <v>372UT</v>
          </cell>
          <cell r="G538" t="str">
            <v>372</v>
          </cell>
          <cell r="I538">
            <v>44784.75</v>
          </cell>
        </row>
        <row r="539">
          <cell r="A539" t="str">
            <v>373CA</v>
          </cell>
          <cell r="B539" t="str">
            <v>373</v>
          </cell>
          <cell r="D539">
            <v>659020.93999999994</v>
          </cell>
          <cell r="F539" t="str">
            <v>373CA</v>
          </cell>
          <cell r="G539" t="str">
            <v>373</v>
          </cell>
          <cell r="I539">
            <v>659020.93999999994</v>
          </cell>
        </row>
        <row r="540">
          <cell r="A540" t="str">
            <v>373IDU</v>
          </cell>
          <cell r="B540" t="str">
            <v>373</v>
          </cell>
          <cell r="D540">
            <v>534305.57999999996</v>
          </cell>
          <cell r="F540" t="str">
            <v>373IDU</v>
          </cell>
          <cell r="G540" t="str">
            <v>373</v>
          </cell>
          <cell r="I540">
            <v>534305.57999999996</v>
          </cell>
        </row>
        <row r="541">
          <cell r="A541" t="str">
            <v>373OR</v>
          </cell>
          <cell r="B541" t="str">
            <v>373</v>
          </cell>
          <cell r="D541">
            <v>17849041.569999997</v>
          </cell>
          <cell r="F541" t="str">
            <v>373OR</v>
          </cell>
          <cell r="G541" t="str">
            <v>373</v>
          </cell>
          <cell r="I541">
            <v>17849041.569999997</v>
          </cell>
        </row>
        <row r="542">
          <cell r="A542" t="str">
            <v>373UT</v>
          </cell>
          <cell r="B542" t="str">
            <v>373</v>
          </cell>
          <cell r="D542">
            <v>23991498.310000002</v>
          </cell>
          <cell r="F542" t="str">
            <v>373UT</v>
          </cell>
          <cell r="G542" t="str">
            <v>373</v>
          </cell>
          <cell r="I542">
            <v>23991498.310000002</v>
          </cell>
        </row>
        <row r="543">
          <cell r="A543" t="str">
            <v>373WA</v>
          </cell>
          <cell r="B543" t="str">
            <v>373</v>
          </cell>
          <cell r="D543">
            <v>3356404.91</v>
          </cell>
          <cell r="F543" t="str">
            <v>373WA</v>
          </cell>
          <cell r="G543" t="str">
            <v>373</v>
          </cell>
          <cell r="I543">
            <v>3356404.91</v>
          </cell>
        </row>
        <row r="544">
          <cell r="A544" t="str">
            <v>373WYP</v>
          </cell>
          <cell r="B544" t="str">
            <v>373</v>
          </cell>
          <cell r="D544">
            <v>5676469.9100000001</v>
          </cell>
          <cell r="F544" t="str">
            <v>373WYP</v>
          </cell>
          <cell r="G544" t="str">
            <v>373</v>
          </cell>
          <cell r="I544">
            <v>5676469.9100000001</v>
          </cell>
        </row>
        <row r="545">
          <cell r="A545" t="str">
            <v>373WYU</v>
          </cell>
          <cell r="B545" t="str">
            <v>373</v>
          </cell>
          <cell r="D545">
            <v>2014714.06</v>
          </cell>
          <cell r="F545" t="str">
            <v>373WYU</v>
          </cell>
          <cell r="G545" t="str">
            <v>373</v>
          </cell>
          <cell r="I545">
            <v>2014714.06</v>
          </cell>
        </row>
        <row r="546">
          <cell r="A546" t="str">
            <v>389CA</v>
          </cell>
          <cell r="B546" t="str">
            <v>389</v>
          </cell>
          <cell r="D546">
            <v>217568.45</v>
          </cell>
          <cell r="F546" t="str">
            <v>389CA</v>
          </cell>
          <cell r="G546" t="str">
            <v>389</v>
          </cell>
          <cell r="I546">
            <v>217568.45</v>
          </cell>
        </row>
        <row r="547">
          <cell r="A547" t="str">
            <v>389CN</v>
          </cell>
          <cell r="B547" t="str">
            <v>389</v>
          </cell>
          <cell r="D547">
            <v>1109264.1499999999</v>
          </cell>
          <cell r="F547" t="str">
            <v>389CN</v>
          </cell>
          <cell r="G547" t="str">
            <v>389</v>
          </cell>
          <cell r="I547">
            <v>1109264.1499999999</v>
          </cell>
        </row>
        <row r="548">
          <cell r="A548" t="str">
            <v>389DGU</v>
          </cell>
          <cell r="B548" t="str">
            <v>389</v>
          </cell>
          <cell r="D548">
            <v>3510.16</v>
          </cell>
          <cell r="F548" t="str">
            <v>389DGU</v>
          </cell>
          <cell r="G548" t="str">
            <v>389</v>
          </cell>
          <cell r="I548">
            <v>3510.16</v>
          </cell>
        </row>
        <row r="549">
          <cell r="A549" t="str">
            <v>389IDU</v>
          </cell>
          <cell r="B549" t="str">
            <v>389</v>
          </cell>
          <cell r="D549">
            <v>197638.82</v>
          </cell>
          <cell r="F549" t="str">
            <v>389IDU</v>
          </cell>
          <cell r="G549" t="str">
            <v>389</v>
          </cell>
          <cell r="I549">
            <v>197638.82</v>
          </cell>
        </row>
        <row r="550">
          <cell r="A550" t="str">
            <v>389OR</v>
          </cell>
          <cell r="B550" t="str">
            <v>389</v>
          </cell>
          <cell r="D550">
            <v>1896910.33</v>
          </cell>
          <cell r="F550" t="str">
            <v>389OR</v>
          </cell>
          <cell r="G550" t="str">
            <v>389</v>
          </cell>
          <cell r="I550">
            <v>1896910.33</v>
          </cell>
        </row>
        <row r="551">
          <cell r="A551" t="str">
            <v>389SG</v>
          </cell>
          <cell r="B551" t="str">
            <v>389</v>
          </cell>
          <cell r="D551">
            <v>1227.55</v>
          </cell>
          <cell r="F551" t="str">
            <v>389SG</v>
          </cell>
          <cell r="G551" t="str">
            <v>389</v>
          </cell>
          <cell r="I551">
            <v>1227.55</v>
          </cell>
        </row>
        <row r="552">
          <cell r="A552" t="str">
            <v>389SO</v>
          </cell>
          <cell r="B552" t="str">
            <v>389</v>
          </cell>
          <cell r="D552">
            <v>5598054.8599999994</v>
          </cell>
          <cell r="F552" t="str">
            <v>389SO</v>
          </cell>
          <cell r="G552" t="str">
            <v>389</v>
          </cell>
          <cell r="I552">
            <v>5598054.8599999994</v>
          </cell>
        </row>
        <row r="553">
          <cell r="A553" t="str">
            <v>389UT</v>
          </cell>
          <cell r="B553" t="str">
            <v>389</v>
          </cell>
          <cell r="D553">
            <v>4112029.93</v>
          </cell>
          <cell r="F553" t="str">
            <v>389UT</v>
          </cell>
          <cell r="G553" t="str">
            <v>389</v>
          </cell>
          <cell r="I553">
            <v>4112029.93</v>
          </cell>
        </row>
        <row r="554">
          <cell r="A554" t="str">
            <v>389WA</v>
          </cell>
          <cell r="B554" t="str">
            <v>389</v>
          </cell>
          <cell r="D554">
            <v>1098826.3500000001</v>
          </cell>
          <cell r="F554" t="str">
            <v>389WA</v>
          </cell>
          <cell r="G554" t="str">
            <v>389</v>
          </cell>
          <cell r="I554">
            <v>1098826.3500000001</v>
          </cell>
        </row>
        <row r="555">
          <cell r="A555" t="str">
            <v>389WYP</v>
          </cell>
          <cell r="B555" t="str">
            <v>389</v>
          </cell>
          <cell r="D555">
            <v>137356.04999999999</v>
          </cell>
          <cell r="F555" t="str">
            <v>389WYP</v>
          </cell>
          <cell r="G555" t="str">
            <v>389</v>
          </cell>
          <cell r="I555">
            <v>137356.04999999999</v>
          </cell>
        </row>
        <row r="556">
          <cell r="A556" t="str">
            <v>389WYU</v>
          </cell>
          <cell r="B556" t="str">
            <v>389</v>
          </cell>
          <cell r="D556">
            <v>515910.92</v>
          </cell>
          <cell r="F556" t="str">
            <v>389WYU</v>
          </cell>
          <cell r="G556" t="str">
            <v>389</v>
          </cell>
          <cell r="I556">
            <v>515910.92</v>
          </cell>
        </row>
        <row r="557">
          <cell r="A557" t="str">
            <v>390CA</v>
          </cell>
          <cell r="B557" t="str">
            <v>390</v>
          </cell>
          <cell r="D557">
            <v>2134173.14</v>
          </cell>
          <cell r="F557" t="str">
            <v>390CA</v>
          </cell>
          <cell r="G557" t="str">
            <v>390</v>
          </cell>
          <cell r="I557">
            <v>2134173.14</v>
          </cell>
        </row>
        <row r="558">
          <cell r="A558" t="str">
            <v>390CN</v>
          </cell>
          <cell r="B558" t="str">
            <v>390</v>
          </cell>
          <cell r="D558">
            <v>11512779.629999999</v>
          </cell>
          <cell r="F558" t="str">
            <v>390CN</v>
          </cell>
          <cell r="G558" t="str">
            <v>390</v>
          </cell>
          <cell r="I558">
            <v>11512779.629999999</v>
          </cell>
        </row>
        <row r="559">
          <cell r="A559" t="str">
            <v>390DGP</v>
          </cell>
          <cell r="B559" t="str">
            <v>390</v>
          </cell>
          <cell r="D559">
            <v>385673.45</v>
          </cell>
          <cell r="F559" t="str">
            <v>390DGP</v>
          </cell>
          <cell r="G559" t="str">
            <v>390</v>
          </cell>
          <cell r="I559">
            <v>385673.45</v>
          </cell>
        </row>
        <row r="560">
          <cell r="A560" t="str">
            <v>390DGU</v>
          </cell>
          <cell r="B560" t="str">
            <v>390</v>
          </cell>
          <cell r="D560">
            <v>1642678.89</v>
          </cell>
          <cell r="F560" t="str">
            <v>390DGU</v>
          </cell>
          <cell r="G560" t="str">
            <v>390</v>
          </cell>
          <cell r="I560">
            <v>1642678.89</v>
          </cell>
        </row>
        <row r="561">
          <cell r="A561" t="str">
            <v>390IDU</v>
          </cell>
          <cell r="B561" t="str">
            <v>390</v>
          </cell>
          <cell r="D561">
            <v>9321338.6099999994</v>
          </cell>
          <cell r="F561" t="str">
            <v>390IDU</v>
          </cell>
          <cell r="G561" t="str">
            <v>390</v>
          </cell>
          <cell r="I561">
            <v>9321338.6099999994</v>
          </cell>
        </row>
        <row r="562">
          <cell r="A562" t="str">
            <v>390OR</v>
          </cell>
          <cell r="B562" t="str">
            <v>390</v>
          </cell>
          <cell r="D562">
            <v>26338713.639999989</v>
          </cell>
          <cell r="F562" t="str">
            <v>390OR</v>
          </cell>
          <cell r="G562" t="str">
            <v>390</v>
          </cell>
          <cell r="I562">
            <v>26338713.639999989</v>
          </cell>
        </row>
        <row r="563">
          <cell r="A563" t="str">
            <v>390SG</v>
          </cell>
          <cell r="B563" t="str">
            <v>390</v>
          </cell>
          <cell r="D563">
            <v>3085857.9</v>
          </cell>
          <cell r="F563" t="str">
            <v>390SG</v>
          </cell>
          <cell r="G563" t="str">
            <v>390</v>
          </cell>
          <cell r="I563">
            <v>3085857.9</v>
          </cell>
        </row>
        <row r="564">
          <cell r="A564" t="str">
            <v>390SO</v>
          </cell>
          <cell r="B564" t="str">
            <v>390</v>
          </cell>
          <cell r="D564">
            <v>101214941.59</v>
          </cell>
          <cell r="F564" t="str">
            <v>390SO</v>
          </cell>
          <cell r="G564" t="str">
            <v>390</v>
          </cell>
          <cell r="I564">
            <v>101214941.59</v>
          </cell>
        </row>
        <row r="565">
          <cell r="A565" t="str">
            <v>390UT</v>
          </cell>
          <cell r="B565" t="str">
            <v>390</v>
          </cell>
          <cell r="D565">
            <v>34317167.200000018</v>
          </cell>
          <cell r="F565" t="str">
            <v>390UT</v>
          </cell>
          <cell r="G565" t="str">
            <v>390</v>
          </cell>
          <cell r="I565">
            <v>34317167.200000018</v>
          </cell>
        </row>
        <row r="566">
          <cell r="A566" t="str">
            <v>390WA</v>
          </cell>
          <cell r="B566" t="str">
            <v>390</v>
          </cell>
          <cell r="D566">
            <v>12858211.199999999</v>
          </cell>
          <cell r="F566" t="str">
            <v>390WA</v>
          </cell>
          <cell r="G566" t="str">
            <v>390</v>
          </cell>
          <cell r="I566">
            <v>12858211.199999999</v>
          </cell>
        </row>
        <row r="567">
          <cell r="A567" t="str">
            <v>390WYP</v>
          </cell>
          <cell r="B567" t="str">
            <v>390</v>
          </cell>
          <cell r="D567">
            <v>8447538.8800000008</v>
          </cell>
          <cell r="F567" t="str">
            <v>390WYP</v>
          </cell>
          <cell r="G567" t="str">
            <v>390</v>
          </cell>
          <cell r="I567">
            <v>8447538.8800000008</v>
          </cell>
        </row>
        <row r="568">
          <cell r="A568" t="str">
            <v>390WYU</v>
          </cell>
          <cell r="B568" t="str">
            <v>390</v>
          </cell>
          <cell r="D568">
            <v>2190230.91</v>
          </cell>
          <cell r="F568" t="str">
            <v>390WYU</v>
          </cell>
          <cell r="G568" t="str">
            <v>390</v>
          </cell>
          <cell r="I568">
            <v>2190230.91</v>
          </cell>
        </row>
        <row r="569">
          <cell r="A569" t="str">
            <v>391CA</v>
          </cell>
          <cell r="B569" t="str">
            <v>391</v>
          </cell>
          <cell r="D569">
            <v>349916.7</v>
          </cell>
          <cell r="F569" t="str">
            <v>391CA</v>
          </cell>
          <cell r="G569" t="str">
            <v>391</v>
          </cell>
          <cell r="I569">
            <v>349916.7</v>
          </cell>
        </row>
        <row r="570">
          <cell r="A570" t="str">
            <v>391CN</v>
          </cell>
          <cell r="B570" t="str">
            <v>391</v>
          </cell>
          <cell r="D570">
            <v>6709945.9799999995</v>
          </cell>
          <cell r="F570" t="str">
            <v>391CN</v>
          </cell>
          <cell r="G570" t="str">
            <v>391</v>
          </cell>
          <cell r="I570">
            <v>6709945.9799999995</v>
          </cell>
        </row>
        <row r="571">
          <cell r="A571" t="str">
            <v>391DGP</v>
          </cell>
          <cell r="B571" t="str">
            <v>391</v>
          </cell>
          <cell r="D571">
            <v>454100.23</v>
          </cell>
          <cell r="F571" t="str">
            <v>391DGP</v>
          </cell>
          <cell r="G571" t="str">
            <v>391</v>
          </cell>
          <cell r="I571">
            <v>454100.23</v>
          </cell>
        </row>
        <row r="572">
          <cell r="A572" t="str">
            <v>391DGU</v>
          </cell>
          <cell r="B572" t="str">
            <v>391</v>
          </cell>
          <cell r="D572">
            <v>642229.51</v>
          </cell>
          <cell r="F572" t="str">
            <v>391DGU</v>
          </cell>
          <cell r="G572" t="str">
            <v>391</v>
          </cell>
          <cell r="I572">
            <v>642229.51</v>
          </cell>
        </row>
        <row r="573">
          <cell r="A573" t="str">
            <v>391IDU</v>
          </cell>
          <cell r="B573" t="str">
            <v>391</v>
          </cell>
          <cell r="D573">
            <v>944866.93</v>
          </cell>
          <cell r="F573" t="str">
            <v>391IDU</v>
          </cell>
          <cell r="G573" t="str">
            <v>391</v>
          </cell>
          <cell r="I573">
            <v>944866.93</v>
          </cell>
        </row>
        <row r="574">
          <cell r="A574" t="str">
            <v>391OR</v>
          </cell>
          <cell r="B574" t="str">
            <v>391</v>
          </cell>
          <cell r="D574">
            <v>5776791.3400000008</v>
          </cell>
          <cell r="F574" t="str">
            <v>391OR</v>
          </cell>
          <cell r="G574" t="str">
            <v>391</v>
          </cell>
          <cell r="I574">
            <v>5776791.3400000008</v>
          </cell>
        </row>
        <row r="575">
          <cell r="A575" t="str">
            <v>391SE</v>
          </cell>
          <cell r="B575" t="str">
            <v>391</v>
          </cell>
          <cell r="D575">
            <v>132398.04999999999</v>
          </cell>
          <cell r="F575" t="str">
            <v>391SE</v>
          </cell>
          <cell r="G575" t="str">
            <v>391</v>
          </cell>
          <cell r="I575">
            <v>132398.04999999999</v>
          </cell>
        </row>
        <row r="576">
          <cell r="A576" t="str">
            <v>391SG</v>
          </cell>
          <cell r="B576" t="str">
            <v>391</v>
          </cell>
          <cell r="D576">
            <v>6389813.0000000009</v>
          </cell>
          <cell r="F576" t="str">
            <v>391SG</v>
          </cell>
          <cell r="G576" t="str">
            <v>391</v>
          </cell>
          <cell r="I576">
            <v>6389813.0000000009</v>
          </cell>
        </row>
        <row r="577">
          <cell r="A577" t="str">
            <v>391SO</v>
          </cell>
          <cell r="B577" t="str">
            <v>391</v>
          </cell>
          <cell r="D577">
            <v>86173426.200000018</v>
          </cell>
          <cell r="F577" t="str">
            <v>391SO</v>
          </cell>
          <cell r="G577" t="str">
            <v>391</v>
          </cell>
          <cell r="I577">
            <v>86173426.200000018</v>
          </cell>
        </row>
        <row r="578">
          <cell r="A578" t="str">
            <v>391SSGCH</v>
          </cell>
          <cell r="B578" t="str">
            <v>391</v>
          </cell>
          <cell r="D578">
            <v>332263.43</v>
          </cell>
          <cell r="F578" t="str">
            <v>391SSGCH</v>
          </cell>
          <cell r="G578" t="str">
            <v>391</v>
          </cell>
          <cell r="I578">
            <v>332263.43</v>
          </cell>
        </row>
        <row r="579">
          <cell r="A579" t="str">
            <v>391SSGCT</v>
          </cell>
          <cell r="B579" t="str">
            <v>391</v>
          </cell>
          <cell r="D579">
            <v>6616.78</v>
          </cell>
          <cell r="F579" t="str">
            <v>391SSGCT</v>
          </cell>
          <cell r="G579" t="str">
            <v>391</v>
          </cell>
          <cell r="I579">
            <v>6616.78</v>
          </cell>
        </row>
        <row r="580">
          <cell r="A580" t="str">
            <v>391UT</v>
          </cell>
          <cell r="B580" t="str">
            <v>391</v>
          </cell>
          <cell r="D580">
            <v>4583086.9000000004</v>
          </cell>
          <cell r="F580" t="str">
            <v>391UT</v>
          </cell>
          <cell r="G580" t="str">
            <v>391</v>
          </cell>
          <cell r="I580">
            <v>4583086.9000000004</v>
          </cell>
        </row>
        <row r="581">
          <cell r="A581" t="str">
            <v>391WA</v>
          </cell>
          <cell r="B581" t="str">
            <v>391</v>
          </cell>
          <cell r="D581">
            <v>1483694.91</v>
          </cell>
          <cell r="F581" t="str">
            <v>391WA</v>
          </cell>
          <cell r="G581" t="str">
            <v>391</v>
          </cell>
          <cell r="I581">
            <v>1483694.91</v>
          </cell>
        </row>
        <row r="582">
          <cell r="A582" t="str">
            <v>391WYP</v>
          </cell>
          <cell r="B582" t="str">
            <v>391</v>
          </cell>
          <cell r="D582">
            <v>2924117.03</v>
          </cell>
          <cell r="F582" t="str">
            <v>391WYP</v>
          </cell>
          <cell r="G582" t="str">
            <v>391</v>
          </cell>
          <cell r="I582">
            <v>2924117.03</v>
          </cell>
        </row>
        <row r="583">
          <cell r="A583" t="str">
            <v>391WYU</v>
          </cell>
          <cell r="B583" t="str">
            <v>391</v>
          </cell>
          <cell r="D583">
            <v>317989.03000000003</v>
          </cell>
          <cell r="F583" t="str">
            <v>391WYU</v>
          </cell>
          <cell r="G583" t="str">
            <v>391</v>
          </cell>
          <cell r="I583">
            <v>317989.03000000003</v>
          </cell>
        </row>
        <row r="584">
          <cell r="A584" t="str">
            <v>392CA</v>
          </cell>
          <cell r="B584" t="str">
            <v>392</v>
          </cell>
          <cell r="D584">
            <v>1366709.89</v>
          </cell>
          <cell r="F584" t="str">
            <v>392CA</v>
          </cell>
          <cell r="G584" t="str">
            <v>392</v>
          </cell>
          <cell r="I584">
            <v>1366709.89</v>
          </cell>
        </row>
        <row r="585">
          <cell r="A585" t="str">
            <v>392CN</v>
          </cell>
          <cell r="B585" t="str">
            <v>392</v>
          </cell>
          <cell r="D585">
            <v>19078.400000000001</v>
          </cell>
          <cell r="F585" t="str">
            <v>392CN</v>
          </cell>
          <cell r="G585" t="str">
            <v>392</v>
          </cell>
          <cell r="I585">
            <v>19078.400000000001</v>
          </cell>
        </row>
        <row r="586">
          <cell r="A586" t="str">
            <v>392DGP</v>
          </cell>
          <cell r="B586" t="str">
            <v>392</v>
          </cell>
          <cell r="D586">
            <v>218612.04</v>
          </cell>
          <cell r="F586" t="str">
            <v>392DGP</v>
          </cell>
          <cell r="G586" t="str">
            <v>392</v>
          </cell>
          <cell r="I586">
            <v>218612.04</v>
          </cell>
        </row>
        <row r="587">
          <cell r="A587" t="str">
            <v>392DGU</v>
          </cell>
          <cell r="B587" t="str">
            <v>392</v>
          </cell>
          <cell r="D587">
            <v>1243469.1499999999</v>
          </cell>
          <cell r="F587" t="str">
            <v>392DGU</v>
          </cell>
          <cell r="G587" t="str">
            <v>392</v>
          </cell>
          <cell r="I587">
            <v>1243469.1499999999</v>
          </cell>
        </row>
        <row r="588">
          <cell r="A588" t="str">
            <v>392IDU</v>
          </cell>
          <cell r="B588" t="str">
            <v>392</v>
          </cell>
          <cell r="D588">
            <v>4526062.68</v>
          </cell>
          <cell r="F588" t="str">
            <v>392IDU</v>
          </cell>
          <cell r="G588" t="str">
            <v>392</v>
          </cell>
          <cell r="I588">
            <v>4526062.68</v>
          </cell>
        </row>
        <row r="589">
          <cell r="A589" t="str">
            <v>392OR</v>
          </cell>
          <cell r="B589" t="str">
            <v>392</v>
          </cell>
          <cell r="D589">
            <v>15844083.649999997</v>
          </cell>
          <cell r="F589" t="str">
            <v>392OR</v>
          </cell>
          <cell r="G589" t="str">
            <v>392</v>
          </cell>
          <cell r="I589">
            <v>15844083.649999997</v>
          </cell>
        </row>
        <row r="590">
          <cell r="A590" t="str">
            <v>392SE</v>
          </cell>
          <cell r="B590" t="str">
            <v>392</v>
          </cell>
          <cell r="D590">
            <v>864632.03</v>
          </cell>
          <cell r="F590" t="str">
            <v>392SE</v>
          </cell>
          <cell r="G590" t="str">
            <v>392</v>
          </cell>
          <cell r="I590">
            <v>864632.03</v>
          </cell>
        </row>
        <row r="591">
          <cell r="A591" t="str">
            <v>392SG</v>
          </cell>
          <cell r="B591" t="str">
            <v>392</v>
          </cell>
          <cell r="D591">
            <v>10889382.210000003</v>
          </cell>
          <cell r="F591" t="str">
            <v>392SG</v>
          </cell>
          <cell r="G591" t="str">
            <v>392</v>
          </cell>
          <cell r="I591">
            <v>10889382.210000003</v>
          </cell>
        </row>
        <row r="592">
          <cell r="A592" t="str">
            <v>392SO</v>
          </cell>
          <cell r="B592" t="str">
            <v>392</v>
          </cell>
          <cell r="D592">
            <v>7468470.6699999999</v>
          </cell>
          <cell r="F592" t="str">
            <v>392SO</v>
          </cell>
          <cell r="G592" t="str">
            <v>392</v>
          </cell>
          <cell r="I592">
            <v>7468470.6699999999</v>
          </cell>
        </row>
        <row r="593">
          <cell r="A593" t="str">
            <v>392SSGCH</v>
          </cell>
          <cell r="B593" t="str">
            <v>392</v>
          </cell>
          <cell r="D593">
            <v>371609.54</v>
          </cell>
          <cell r="F593" t="str">
            <v>392SSGCH</v>
          </cell>
          <cell r="G593" t="str">
            <v>392</v>
          </cell>
          <cell r="I593">
            <v>371609.54</v>
          </cell>
        </row>
        <row r="594">
          <cell r="A594" t="str">
            <v>392SSGCT</v>
          </cell>
          <cell r="B594" t="str">
            <v>392</v>
          </cell>
          <cell r="D594">
            <v>117116.29</v>
          </cell>
          <cell r="F594" t="str">
            <v>392SSGCT</v>
          </cell>
          <cell r="G594" t="str">
            <v>392</v>
          </cell>
          <cell r="I594">
            <v>117116.29</v>
          </cell>
        </row>
        <row r="595">
          <cell r="A595" t="str">
            <v>392UT</v>
          </cell>
          <cell r="B595" t="str">
            <v>392</v>
          </cell>
          <cell r="D595">
            <v>30055043.810000002</v>
          </cell>
          <cell r="F595" t="str">
            <v>392UT</v>
          </cell>
          <cell r="G595" t="str">
            <v>392</v>
          </cell>
          <cell r="I595">
            <v>30055043.810000002</v>
          </cell>
        </row>
        <row r="596">
          <cell r="A596" t="str">
            <v>392WA</v>
          </cell>
          <cell r="B596" t="str">
            <v>392</v>
          </cell>
          <cell r="D596">
            <v>3591924.99</v>
          </cell>
          <cell r="F596" t="str">
            <v>392WA</v>
          </cell>
          <cell r="G596" t="str">
            <v>392</v>
          </cell>
          <cell r="I596">
            <v>3591924.99</v>
          </cell>
        </row>
        <row r="597">
          <cell r="A597" t="str">
            <v>392WYP</v>
          </cell>
          <cell r="B597" t="str">
            <v>392</v>
          </cell>
          <cell r="D597">
            <v>6089401.9699999997</v>
          </cell>
          <cell r="F597" t="str">
            <v>392WYP</v>
          </cell>
          <cell r="G597" t="str">
            <v>392</v>
          </cell>
          <cell r="I597">
            <v>6089401.9699999997</v>
          </cell>
        </row>
        <row r="598">
          <cell r="A598" t="str">
            <v>392WYU</v>
          </cell>
          <cell r="B598" t="str">
            <v>392</v>
          </cell>
          <cell r="D598">
            <v>1563207.57</v>
          </cell>
          <cell r="F598" t="str">
            <v>392WYU</v>
          </cell>
          <cell r="G598" t="str">
            <v>392</v>
          </cell>
          <cell r="I598">
            <v>1563207.57</v>
          </cell>
        </row>
        <row r="599">
          <cell r="A599" t="str">
            <v>393CA</v>
          </cell>
          <cell r="B599" t="str">
            <v>393</v>
          </cell>
          <cell r="D599">
            <v>153600.31</v>
          </cell>
          <cell r="F599" t="str">
            <v>393CA</v>
          </cell>
          <cell r="G599" t="str">
            <v>393</v>
          </cell>
          <cell r="I599">
            <v>153600.31</v>
          </cell>
        </row>
        <row r="600">
          <cell r="A600" t="str">
            <v>393DGP</v>
          </cell>
          <cell r="B600" t="str">
            <v>393</v>
          </cell>
          <cell r="D600">
            <v>331731.98</v>
          </cell>
          <cell r="F600" t="str">
            <v>393DGP</v>
          </cell>
          <cell r="G600" t="str">
            <v>393</v>
          </cell>
          <cell r="I600">
            <v>331731.98</v>
          </cell>
        </row>
        <row r="601">
          <cell r="A601" t="str">
            <v>393DGU</v>
          </cell>
          <cell r="B601" t="str">
            <v>393</v>
          </cell>
          <cell r="D601">
            <v>966671.37</v>
          </cell>
          <cell r="F601" t="str">
            <v>393DGU</v>
          </cell>
          <cell r="G601" t="str">
            <v>393</v>
          </cell>
          <cell r="I601">
            <v>966671.37</v>
          </cell>
        </row>
        <row r="602">
          <cell r="A602" t="str">
            <v>393IDU</v>
          </cell>
          <cell r="B602" t="str">
            <v>393</v>
          </cell>
          <cell r="D602">
            <v>547176.47</v>
          </cell>
          <cell r="F602" t="str">
            <v>393IDU</v>
          </cell>
          <cell r="G602" t="str">
            <v>393</v>
          </cell>
          <cell r="I602">
            <v>547176.47</v>
          </cell>
        </row>
        <row r="603">
          <cell r="A603" t="str">
            <v>393OR</v>
          </cell>
          <cell r="B603" t="str">
            <v>393</v>
          </cell>
          <cell r="D603">
            <v>2126257.33</v>
          </cell>
          <cell r="F603" t="str">
            <v>393OR</v>
          </cell>
          <cell r="G603" t="str">
            <v>393</v>
          </cell>
          <cell r="I603">
            <v>2126257.33</v>
          </cell>
        </row>
        <row r="604">
          <cell r="A604" t="str">
            <v>393SG</v>
          </cell>
          <cell r="B604" t="str">
            <v>393</v>
          </cell>
          <cell r="D604">
            <v>1551359.61</v>
          </cell>
          <cell r="F604" t="str">
            <v>393SG</v>
          </cell>
          <cell r="G604" t="str">
            <v>393</v>
          </cell>
          <cell r="I604">
            <v>1551359.61</v>
          </cell>
        </row>
        <row r="605">
          <cell r="A605" t="str">
            <v>393SO</v>
          </cell>
          <cell r="B605" t="str">
            <v>393</v>
          </cell>
          <cell r="D605">
            <v>761109.87</v>
          </cell>
          <cell r="F605" t="str">
            <v>393SO</v>
          </cell>
          <cell r="G605" t="str">
            <v>393</v>
          </cell>
          <cell r="I605">
            <v>761109.87</v>
          </cell>
        </row>
        <row r="606">
          <cell r="A606" t="str">
            <v>393SSGCT</v>
          </cell>
          <cell r="B606" t="str">
            <v>393</v>
          </cell>
          <cell r="D606">
            <v>95037.01</v>
          </cell>
          <cell r="F606" t="str">
            <v>393SSGCT</v>
          </cell>
          <cell r="G606" t="str">
            <v>393</v>
          </cell>
          <cell r="I606">
            <v>95037.01</v>
          </cell>
        </row>
        <row r="607">
          <cell r="A607" t="str">
            <v>393UT</v>
          </cell>
          <cell r="B607" t="str">
            <v>393</v>
          </cell>
          <cell r="D607">
            <v>3239961.13</v>
          </cell>
          <cell r="F607" t="str">
            <v>393UT</v>
          </cell>
          <cell r="G607" t="str">
            <v>393</v>
          </cell>
          <cell r="I607">
            <v>3239961.13</v>
          </cell>
        </row>
        <row r="608">
          <cell r="A608" t="str">
            <v>393WA</v>
          </cell>
          <cell r="B608" t="str">
            <v>393</v>
          </cell>
          <cell r="D608">
            <v>482491.24</v>
          </cell>
          <cell r="F608" t="str">
            <v>393WA</v>
          </cell>
          <cell r="G608" t="str">
            <v>393</v>
          </cell>
          <cell r="I608">
            <v>482491.24</v>
          </cell>
        </row>
        <row r="609">
          <cell r="A609" t="str">
            <v>393WYP</v>
          </cell>
          <cell r="B609" t="str">
            <v>393</v>
          </cell>
          <cell r="D609">
            <v>880042.87</v>
          </cell>
          <cell r="F609" t="str">
            <v>393WYP</v>
          </cell>
          <cell r="G609" t="str">
            <v>393</v>
          </cell>
          <cell r="I609">
            <v>880042.87</v>
          </cell>
        </row>
        <row r="610">
          <cell r="A610" t="str">
            <v>393WYU</v>
          </cell>
          <cell r="B610" t="str">
            <v>393</v>
          </cell>
          <cell r="D610">
            <v>264303.06</v>
          </cell>
          <cell r="F610" t="str">
            <v>393WYU</v>
          </cell>
          <cell r="G610" t="str">
            <v>393</v>
          </cell>
          <cell r="I610">
            <v>264303.06</v>
          </cell>
        </row>
        <row r="611">
          <cell r="A611" t="str">
            <v>394CA</v>
          </cell>
          <cell r="B611" t="str">
            <v>394</v>
          </cell>
          <cell r="D611">
            <v>996195.1891086793</v>
          </cell>
          <cell r="F611" t="str">
            <v>394CA</v>
          </cell>
          <cell r="G611" t="str">
            <v>394</v>
          </cell>
          <cell r="I611">
            <v>996195.1891086793</v>
          </cell>
        </row>
        <row r="612">
          <cell r="A612" t="str">
            <v>394DGP</v>
          </cell>
          <cell r="B612" t="str">
            <v>394</v>
          </cell>
          <cell r="D612">
            <v>2673414.581720286</v>
          </cell>
          <cell r="F612" t="str">
            <v>394DGP</v>
          </cell>
          <cell r="G612" t="str">
            <v>394</v>
          </cell>
          <cell r="I612">
            <v>2673414.581720286</v>
          </cell>
        </row>
        <row r="613">
          <cell r="A613" t="str">
            <v>394DGU</v>
          </cell>
          <cell r="B613" t="str">
            <v>394</v>
          </cell>
          <cell r="D613">
            <v>3611186.3013282781</v>
          </cell>
          <cell r="F613" t="str">
            <v>394DGU</v>
          </cell>
          <cell r="G613" t="str">
            <v>394</v>
          </cell>
          <cell r="I613">
            <v>3611186.3013282781</v>
          </cell>
        </row>
        <row r="614">
          <cell r="A614" t="str">
            <v>394IDU</v>
          </cell>
          <cell r="B614" t="str">
            <v>394</v>
          </cell>
          <cell r="D614">
            <v>1379216.2282907243</v>
          </cell>
          <cell r="F614" t="str">
            <v>394IDU</v>
          </cell>
          <cell r="G614" t="str">
            <v>394</v>
          </cell>
          <cell r="I614">
            <v>1379216.2282907243</v>
          </cell>
        </row>
        <row r="615">
          <cell r="A615" t="str">
            <v>394OR</v>
          </cell>
          <cell r="B615" t="str">
            <v>394</v>
          </cell>
          <cell r="D615">
            <v>12175762.699780727</v>
          </cell>
          <cell r="F615" t="str">
            <v>394OR</v>
          </cell>
          <cell r="G615" t="str">
            <v>394</v>
          </cell>
          <cell r="I615">
            <v>12175762.699780727</v>
          </cell>
        </row>
        <row r="616">
          <cell r="A616" t="str">
            <v>394SE</v>
          </cell>
          <cell r="B616" t="str">
            <v>394</v>
          </cell>
          <cell r="D616">
            <v>-14532.210574881105</v>
          </cell>
          <cell r="F616" t="str">
            <v>394SE</v>
          </cell>
          <cell r="G616" t="str">
            <v>394</v>
          </cell>
          <cell r="I616">
            <v>-14532.210574881105</v>
          </cell>
        </row>
        <row r="617">
          <cell r="A617" t="str">
            <v>394SG</v>
          </cell>
          <cell r="B617" t="str">
            <v>394</v>
          </cell>
          <cell r="D617">
            <v>11604173.104030762</v>
          </cell>
          <cell r="F617" t="str">
            <v>394SG</v>
          </cell>
          <cell r="G617" t="str">
            <v>394</v>
          </cell>
          <cell r="I617">
            <v>11604173.104030762</v>
          </cell>
        </row>
        <row r="618">
          <cell r="A618" t="str">
            <v>394SO</v>
          </cell>
          <cell r="B618" t="str">
            <v>394</v>
          </cell>
          <cell r="D618">
            <v>4635255.8499999996</v>
          </cell>
          <cell r="F618" t="str">
            <v>394SO</v>
          </cell>
          <cell r="G618" t="str">
            <v>394</v>
          </cell>
          <cell r="I618">
            <v>4635255.8499999996</v>
          </cell>
        </row>
        <row r="619">
          <cell r="A619" t="str">
            <v>394SSGCH</v>
          </cell>
          <cell r="B619" t="str">
            <v>394</v>
          </cell>
          <cell r="D619">
            <v>1955220.9259509929</v>
          </cell>
          <cell r="F619" t="str">
            <v>394SSGCH</v>
          </cell>
          <cell r="G619" t="str">
            <v>394</v>
          </cell>
          <cell r="I619">
            <v>1955220.9259509929</v>
          </cell>
        </row>
        <row r="620">
          <cell r="A620" t="str">
            <v>394SSGCT</v>
          </cell>
          <cell r="B620" t="str">
            <v>394</v>
          </cell>
          <cell r="D620">
            <v>-105988.17939050306</v>
          </cell>
          <cell r="F620" t="str">
            <v>394SSGCT</v>
          </cell>
          <cell r="G620" t="str">
            <v>394</v>
          </cell>
          <cell r="I620">
            <v>-105988.17939050306</v>
          </cell>
        </row>
        <row r="621">
          <cell r="A621" t="str">
            <v>394UT</v>
          </cell>
          <cell r="B621" t="str">
            <v>394</v>
          </cell>
          <cell r="D621">
            <v>22010849.581662625</v>
          </cell>
          <cell r="F621" t="str">
            <v>394UT</v>
          </cell>
          <cell r="G621" t="str">
            <v>394</v>
          </cell>
          <cell r="I621">
            <v>22010849.581662625</v>
          </cell>
        </row>
        <row r="622">
          <cell r="A622" t="str">
            <v>394WA</v>
          </cell>
          <cell r="B622" t="str">
            <v>394</v>
          </cell>
          <cell r="D622">
            <v>3532760.6587071884</v>
          </cell>
          <cell r="F622" t="str">
            <v>394WA</v>
          </cell>
          <cell r="G622" t="str">
            <v>394</v>
          </cell>
          <cell r="I622">
            <v>3532760.6587071884</v>
          </cell>
        </row>
        <row r="623">
          <cell r="A623" t="str">
            <v>394WYP</v>
          </cell>
          <cell r="B623" t="str">
            <v>394</v>
          </cell>
          <cell r="D623">
            <v>2571080.4583564023</v>
          </cell>
          <cell r="F623" t="str">
            <v>394WYP</v>
          </cell>
          <cell r="G623" t="str">
            <v>394</v>
          </cell>
          <cell r="I623">
            <v>2571080.4583564023</v>
          </cell>
        </row>
        <row r="624">
          <cell r="A624" t="str">
            <v>394WYU</v>
          </cell>
          <cell r="B624" t="str">
            <v>394</v>
          </cell>
          <cell r="D624">
            <v>275123.70337974519</v>
          </cell>
          <cell r="F624" t="str">
            <v>394WYU</v>
          </cell>
          <cell r="G624" t="str">
            <v>394</v>
          </cell>
          <cell r="I624">
            <v>275123.70337974519</v>
          </cell>
        </row>
        <row r="625">
          <cell r="A625" t="str">
            <v>395CA</v>
          </cell>
          <cell r="B625" t="str">
            <v>395</v>
          </cell>
          <cell r="D625">
            <v>262459.81</v>
          </cell>
          <cell r="F625" t="str">
            <v>395CA</v>
          </cell>
          <cell r="G625" t="str">
            <v>395</v>
          </cell>
          <cell r="I625">
            <v>262459.81</v>
          </cell>
        </row>
        <row r="626">
          <cell r="A626" t="str">
            <v>395DGP</v>
          </cell>
          <cell r="B626" t="str">
            <v>395</v>
          </cell>
          <cell r="D626">
            <v>161609.76999999999</v>
          </cell>
          <cell r="F626" t="str">
            <v>395DGP</v>
          </cell>
          <cell r="G626" t="str">
            <v>395</v>
          </cell>
          <cell r="I626">
            <v>161609.76999999999</v>
          </cell>
        </row>
        <row r="627">
          <cell r="A627" t="str">
            <v>395DGU</v>
          </cell>
          <cell r="B627" t="str">
            <v>395</v>
          </cell>
          <cell r="D627">
            <v>1160471.18</v>
          </cell>
          <cell r="F627" t="str">
            <v>395DGU</v>
          </cell>
          <cell r="G627" t="str">
            <v>395</v>
          </cell>
          <cell r="I627">
            <v>1160471.18</v>
          </cell>
        </row>
        <row r="628">
          <cell r="A628" t="str">
            <v>395IDU</v>
          </cell>
          <cell r="B628" t="str">
            <v>395</v>
          </cell>
          <cell r="D628">
            <v>913305</v>
          </cell>
          <cell r="F628" t="str">
            <v>395IDU</v>
          </cell>
          <cell r="G628" t="str">
            <v>395</v>
          </cell>
          <cell r="I628">
            <v>913305</v>
          </cell>
        </row>
        <row r="629">
          <cell r="A629" t="str">
            <v>395OR</v>
          </cell>
          <cell r="B629" t="str">
            <v>395</v>
          </cell>
          <cell r="D629">
            <v>8724707.9899999984</v>
          </cell>
          <cell r="F629" t="str">
            <v>395OR</v>
          </cell>
          <cell r="G629" t="str">
            <v>395</v>
          </cell>
          <cell r="I629">
            <v>8724707.9899999984</v>
          </cell>
        </row>
        <row r="630">
          <cell r="A630" t="str">
            <v>395SE</v>
          </cell>
          <cell r="B630" t="str">
            <v>395</v>
          </cell>
          <cell r="D630">
            <v>42438.17</v>
          </cell>
          <cell r="F630" t="str">
            <v>395SE</v>
          </cell>
          <cell r="G630" t="str">
            <v>395</v>
          </cell>
          <cell r="I630">
            <v>42438.17</v>
          </cell>
        </row>
        <row r="631">
          <cell r="A631" t="str">
            <v>395SG</v>
          </cell>
          <cell r="B631" t="str">
            <v>395</v>
          </cell>
          <cell r="D631">
            <v>4682133.97</v>
          </cell>
          <cell r="F631" t="str">
            <v>395SG</v>
          </cell>
          <cell r="G631" t="str">
            <v>395</v>
          </cell>
          <cell r="I631">
            <v>4682133.97</v>
          </cell>
        </row>
        <row r="632">
          <cell r="A632" t="str">
            <v>395SO</v>
          </cell>
          <cell r="B632" t="str">
            <v>395</v>
          </cell>
          <cell r="D632">
            <v>5892972.1800000006</v>
          </cell>
          <cell r="F632" t="str">
            <v>395SO</v>
          </cell>
          <cell r="G632" t="str">
            <v>395</v>
          </cell>
          <cell r="I632">
            <v>5892972.1800000006</v>
          </cell>
        </row>
        <row r="633">
          <cell r="A633" t="str">
            <v>395SSGCH</v>
          </cell>
          <cell r="B633" t="str">
            <v>395</v>
          </cell>
          <cell r="D633">
            <v>64450.21</v>
          </cell>
          <cell r="F633" t="str">
            <v>395SSGCH</v>
          </cell>
          <cell r="G633" t="str">
            <v>395</v>
          </cell>
          <cell r="I633">
            <v>64450.21</v>
          </cell>
        </row>
        <row r="634">
          <cell r="A634" t="str">
            <v>395SSGCT</v>
          </cell>
          <cell r="B634" t="str">
            <v>395</v>
          </cell>
          <cell r="D634">
            <v>105769.82</v>
          </cell>
          <cell r="F634" t="str">
            <v>395SSGCT</v>
          </cell>
          <cell r="G634" t="str">
            <v>395</v>
          </cell>
          <cell r="I634">
            <v>105769.82</v>
          </cell>
        </row>
        <row r="635">
          <cell r="A635" t="str">
            <v>395UT</v>
          </cell>
          <cell r="B635" t="str">
            <v>395</v>
          </cell>
          <cell r="D635">
            <v>8115148.9699999997</v>
          </cell>
          <cell r="F635" t="str">
            <v>395UT</v>
          </cell>
          <cell r="G635" t="str">
            <v>395</v>
          </cell>
          <cell r="I635">
            <v>8115148.9699999997</v>
          </cell>
        </row>
        <row r="636">
          <cell r="A636" t="str">
            <v>395WA</v>
          </cell>
          <cell r="B636" t="str">
            <v>395</v>
          </cell>
          <cell r="D636">
            <v>1700761.8</v>
          </cell>
          <cell r="F636" t="str">
            <v>395WA</v>
          </cell>
          <cell r="G636" t="str">
            <v>395</v>
          </cell>
          <cell r="I636">
            <v>1700761.8</v>
          </cell>
        </row>
        <row r="637">
          <cell r="A637" t="str">
            <v>395WYP</v>
          </cell>
          <cell r="B637" t="str">
            <v>395</v>
          </cell>
          <cell r="D637">
            <v>3203565.23</v>
          </cell>
          <cell r="F637" t="str">
            <v>395WYP</v>
          </cell>
          <cell r="G637" t="str">
            <v>395</v>
          </cell>
          <cell r="I637">
            <v>3203565.23</v>
          </cell>
        </row>
        <row r="638">
          <cell r="A638" t="str">
            <v>395WYU</v>
          </cell>
          <cell r="B638" t="str">
            <v>395</v>
          </cell>
          <cell r="D638">
            <v>997626.32</v>
          </cell>
          <cell r="F638" t="str">
            <v>395WYU</v>
          </cell>
          <cell r="G638" t="str">
            <v>395</v>
          </cell>
          <cell r="I638">
            <v>997626.32</v>
          </cell>
        </row>
        <row r="639">
          <cell r="A639" t="str">
            <v>396CA</v>
          </cell>
          <cell r="B639" t="str">
            <v>396</v>
          </cell>
          <cell r="D639">
            <v>2899929.01</v>
          </cell>
          <cell r="F639" t="str">
            <v>396CA</v>
          </cell>
          <cell r="G639" t="str">
            <v>396</v>
          </cell>
          <cell r="I639">
            <v>2899929.01</v>
          </cell>
        </row>
        <row r="640">
          <cell r="A640" t="str">
            <v>396DGP</v>
          </cell>
          <cell r="B640" t="str">
            <v>396</v>
          </cell>
          <cell r="D640">
            <v>2027771.56</v>
          </cell>
          <cell r="F640" t="str">
            <v>396DGP</v>
          </cell>
          <cell r="G640" t="str">
            <v>396</v>
          </cell>
          <cell r="I640">
            <v>2027771.56</v>
          </cell>
        </row>
        <row r="641">
          <cell r="A641" t="str">
            <v>396DGU</v>
          </cell>
          <cell r="B641" t="str">
            <v>396</v>
          </cell>
          <cell r="D641">
            <v>1655742.74</v>
          </cell>
          <cell r="F641" t="str">
            <v>396DGU</v>
          </cell>
          <cell r="G641" t="str">
            <v>396</v>
          </cell>
          <cell r="I641">
            <v>1655742.74</v>
          </cell>
        </row>
        <row r="642">
          <cell r="A642" t="str">
            <v>396IDU</v>
          </cell>
          <cell r="B642" t="str">
            <v>396</v>
          </cell>
          <cell r="D642">
            <v>5486903.71</v>
          </cell>
          <cell r="F642" t="str">
            <v>396IDU</v>
          </cell>
          <cell r="G642" t="str">
            <v>396</v>
          </cell>
          <cell r="I642">
            <v>5486903.71</v>
          </cell>
        </row>
        <row r="643">
          <cell r="A643" t="str">
            <v>396OR</v>
          </cell>
          <cell r="B643" t="str">
            <v>396</v>
          </cell>
          <cell r="D643">
            <v>23406706.949999999</v>
          </cell>
          <cell r="F643" t="str">
            <v>396OR</v>
          </cell>
          <cell r="G643" t="str">
            <v>396</v>
          </cell>
          <cell r="I643">
            <v>23406706.949999999</v>
          </cell>
        </row>
        <row r="644">
          <cell r="A644" t="str">
            <v>396SE</v>
          </cell>
          <cell r="B644" t="str">
            <v>396</v>
          </cell>
          <cell r="D644">
            <v>73822.83</v>
          </cell>
          <cell r="F644" t="str">
            <v>396SE</v>
          </cell>
          <cell r="G644" t="str">
            <v>396</v>
          </cell>
          <cell r="I644">
            <v>73822.83</v>
          </cell>
        </row>
        <row r="645">
          <cell r="A645" t="str">
            <v>396SG</v>
          </cell>
          <cell r="B645" t="str">
            <v>396</v>
          </cell>
          <cell r="D645">
            <v>18343253.900000002</v>
          </cell>
          <cell r="F645" t="str">
            <v>396SG</v>
          </cell>
          <cell r="G645" t="str">
            <v>396</v>
          </cell>
          <cell r="I645">
            <v>18343253.900000002</v>
          </cell>
        </row>
        <row r="646">
          <cell r="A646" t="str">
            <v>396SO</v>
          </cell>
          <cell r="B646" t="str">
            <v>396</v>
          </cell>
          <cell r="D646">
            <v>4835256.66</v>
          </cell>
          <cell r="F646" t="str">
            <v>396SO</v>
          </cell>
          <cell r="G646" t="str">
            <v>396</v>
          </cell>
          <cell r="I646">
            <v>4835256.66</v>
          </cell>
        </row>
        <row r="647">
          <cell r="A647" t="str">
            <v>396SSGCH</v>
          </cell>
          <cell r="B647" t="str">
            <v>396</v>
          </cell>
          <cell r="D647">
            <v>1001269.34</v>
          </cell>
          <cell r="F647" t="str">
            <v>396SSGCH</v>
          </cell>
          <cell r="G647" t="str">
            <v>396</v>
          </cell>
          <cell r="I647">
            <v>1001269.34</v>
          </cell>
        </row>
        <row r="648">
          <cell r="A648" t="str">
            <v>396UT</v>
          </cell>
          <cell r="B648" t="str">
            <v>396</v>
          </cell>
          <cell r="D648">
            <v>32140137.979999993</v>
          </cell>
          <cell r="F648" t="str">
            <v>396UT</v>
          </cell>
          <cell r="G648" t="str">
            <v>396</v>
          </cell>
          <cell r="I648">
            <v>32140137.979999993</v>
          </cell>
        </row>
        <row r="649">
          <cell r="A649" t="str">
            <v>396WA</v>
          </cell>
          <cell r="B649" t="str">
            <v>396</v>
          </cell>
          <cell r="D649">
            <v>5630213.8199999994</v>
          </cell>
          <cell r="F649" t="str">
            <v>396WA</v>
          </cell>
          <cell r="G649" t="str">
            <v>396</v>
          </cell>
          <cell r="I649">
            <v>5630213.8199999994</v>
          </cell>
        </row>
        <row r="650">
          <cell r="A650" t="str">
            <v>396WYP</v>
          </cell>
          <cell r="B650" t="str">
            <v>396</v>
          </cell>
          <cell r="D650">
            <v>8335948.7000000011</v>
          </cell>
          <cell r="F650" t="str">
            <v>396WYP</v>
          </cell>
          <cell r="G650" t="str">
            <v>396</v>
          </cell>
          <cell r="I650">
            <v>8335948.7000000011</v>
          </cell>
        </row>
        <row r="651">
          <cell r="A651" t="str">
            <v>396WYU</v>
          </cell>
          <cell r="B651" t="str">
            <v>396</v>
          </cell>
          <cell r="D651">
            <v>2078626.69</v>
          </cell>
          <cell r="F651" t="str">
            <v>396WYU</v>
          </cell>
          <cell r="G651" t="str">
            <v>396</v>
          </cell>
          <cell r="I651">
            <v>2078626.69</v>
          </cell>
        </row>
        <row r="652">
          <cell r="A652" t="str">
            <v>397CA</v>
          </cell>
          <cell r="B652" t="str">
            <v>397</v>
          </cell>
          <cell r="D652">
            <v>2770873.56</v>
          </cell>
          <cell r="F652" t="str">
            <v>397CA</v>
          </cell>
          <cell r="G652" t="str">
            <v>397</v>
          </cell>
          <cell r="I652">
            <v>2770873.56</v>
          </cell>
        </row>
        <row r="653">
          <cell r="A653" t="str">
            <v>397CN</v>
          </cell>
          <cell r="B653" t="str">
            <v>397</v>
          </cell>
          <cell r="D653">
            <v>5846109.9399999995</v>
          </cell>
          <cell r="F653" t="str">
            <v>397CN</v>
          </cell>
          <cell r="G653" t="str">
            <v>397</v>
          </cell>
          <cell r="I653">
            <v>5846109.9399999995</v>
          </cell>
        </row>
        <row r="654">
          <cell r="A654" t="str">
            <v>397DGP</v>
          </cell>
          <cell r="B654" t="str">
            <v>397</v>
          </cell>
          <cell r="D654">
            <v>6596889.6500000013</v>
          </cell>
          <cell r="F654" t="str">
            <v>397DGP</v>
          </cell>
          <cell r="G654" t="str">
            <v>397</v>
          </cell>
          <cell r="I654">
            <v>6596889.6500000013</v>
          </cell>
        </row>
        <row r="655">
          <cell r="A655" t="str">
            <v>397DGU</v>
          </cell>
          <cell r="B655" t="str">
            <v>397</v>
          </cell>
          <cell r="D655">
            <v>12847238.830000002</v>
          </cell>
          <cell r="F655" t="str">
            <v>397DGU</v>
          </cell>
          <cell r="G655" t="str">
            <v>397</v>
          </cell>
          <cell r="I655">
            <v>12847238.830000002</v>
          </cell>
        </row>
        <row r="656">
          <cell r="A656" t="str">
            <v>397IDU</v>
          </cell>
          <cell r="B656" t="str">
            <v>397</v>
          </cell>
          <cell r="D656">
            <v>5588172.4699999997</v>
          </cell>
          <cell r="F656" t="str">
            <v>397IDU</v>
          </cell>
          <cell r="G656" t="str">
            <v>397</v>
          </cell>
          <cell r="I656">
            <v>5588172.4699999997</v>
          </cell>
        </row>
        <row r="657">
          <cell r="A657" t="str">
            <v>397OR</v>
          </cell>
          <cell r="B657" t="str">
            <v>397</v>
          </cell>
          <cell r="D657">
            <v>40976468.410000011</v>
          </cell>
          <cell r="F657" t="str">
            <v>397OR</v>
          </cell>
          <cell r="G657" t="str">
            <v>397</v>
          </cell>
          <cell r="I657">
            <v>40976468.410000011</v>
          </cell>
        </row>
        <row r="658">
          <cell r="A658" t="str">
            <v>397SE</v>
          </cell>
          <cell r="B658" t="str">
            <v>397</v>
          </cell>
          <cell r="D658">
            <v>49490.92</v>
          </cell>
          <cell r="F658" t="str">
            <v>397SE</v>
          </cell>
          <cell r="G658" t="str">
            <v>397</v>
          </cell>
          <cell r="I658">
            <v>49490.92</v>
          </cell>
        </row>
        <row r="659">
          <cell r="A659" t="str">
            <v>397SG</v>
          </cell>
          <cell r="B659" t="str">
            <v>397</v>
          </cell>
          <cell r="D659">
            <v>48113681.859999999</v>
          </cell>
          <cell r="F659" t="str">
            <v>397SG</v>
          </cell>
          <cell r="G659" t="str">
            <v>397</v>
          </cell>
          <cell r="I659">
            <v>48113681.859999999</v>
          </cell>
        </row>
        <row r="660">
          <cell r="A660" t="str">
            <v>397SO</v>
          </cell>
          <cell r="B660" t="str">
            <v>397</v>
          </cell>
          <cell r="D660">
            <v>76554908.700538278</v>
          </cell>
          <cell r="F660" t="str">
            <v>397SO</v>
          </cell>
          <cell r="G660" t="str">
            <v>397</v>
          </cell>
          <cell r="I660">
            <v>76554908.700538278</v>
          </cell>
        </row>
        <row r="661">
          <cell r="A661" t="str">
            <v>397SSGCH</v>
          </cell>
          <cell r="B661" t="str">
            <v>397</v>
          </cell>
          <cell r="D661">
            <v>868562.69</v>
          </cell>
          <cell r="F661" t="str">
            <v>397SSGCH</v>
          </cell>
          <cell r="G661" t="str">
            <v>397</v>
          </cell>
          <cell r="I661">
            <v>868562.69</v>
          </cell>
        </row>
        <row r="662">
          <cell r="A662" t="str">
            <v>397SSGCT</v>
          </cell>
          <cell r="B662" t="str">
            <v>397</v>
          </cell>
          <cell r="D662">
            <v>8397.57</v>
          </cell>
          <cell r="F662" t="str">
            <v>397SSGCT</v>
          </cell>
          <cell r="G662" t="str">
            <v>397</v>
          </cell>
          <cell r="I662">
            <v>8397.57</v>
          </cell>
        </row>
        <row r="663">
          <cell r="A663" t="str">
            <v>397UT</v>
          </cell>
          <cell r="B663" t="str">
            <v>397</v>
          </cell>
          <cell r="D663">
            <v>25966917.239999995</v>
          </cell>
          <cell r="F663" t="str">
            <v>397UT</v>
          </cell>
          <cell r="G663" t="str">
            <v>397</v>
          </cell>
          <cell r="I663">
            <v>25966917.239999995</v>
          </cell>
        </row>
        <row r="664">
          <cell r="A664" t="str">
            <v>397WA</v>
          </cell>
          <cell r="B664" t="str">
            <v>397</v>
          </cell>
          <cell r="D664">
            <v>9406264.1000000015</v>
          </cell>
          <cell r="F664" t="str">
            <v>397WA</v>
          </cell>
          <cell r="G664" t="str">
            <v>397</v>
          </cell>
          <cell r="I664">
            <v>9406264.1000000015</v>
          </cell>
        </row>
        <row r="665">
          <cell r="A665" t="str">
            <v>397WYP</v>
          </cell>
          <cell r="B665" t="str">
            <v>397</v>
          </cell>
          <cell r="D665">
            <v>14985286.510000002</v>
          </cell>
          <cell r="F665" t="str">
            <v>397WYP</v>
          </cell>
          <cell r="G665" t="str">
            <v>397</v>
          </cell>
          <cell r="I665">
            <v>14985286.510000002</v>
          </cell>
        </row>
        <row r="666">
          <cell r="A666" t="str">
            <v>397WYU</v>
          </cell>
          <cell r="B666" t="str">
            <v>397</v>
          </cell>
          <cell r="D666">
            <v>3173303.56</v>
          </cell>
          <cell r="F666" t="str">
            <v>397WYU</v>
          </cell>
          <cell r="G666" t="str">
            <v>397</v>
          </cell>
          <cell r="I666">
            <v>3173303.56</v>
          </cell>
        </row>
        <row r="667">
          <cell r="A667" t="str">
            <v>398CA</v>
          </cell>
          <cell r="B667" t="str">
            <v>398</v>
          </cell>
          <cell r="D667">
            <v>9861.23</v>
          </cell>
          <cell r="F667" t="str">
            <v>398CA</v>
          </cell>
          <cell r="G667" t="str">
            <v>398</v>
          </cell>
          <cell r="I667">
            <v>9861.23</v>
          </cell>
        </row>
        <row r="668">
          <cell r="A668" t="str">
            <v>398CN</v>
          </cell>
          <cell r="B668" t="str">
            <v>398</v>
          </cell>
          <cell r="D668">
            <v>-119311.21936404362</v>
          </cell>
          <cell r="F668" t="str">
            <v>398CN</v>
          </cell>
          <cell r="G668" t="str">
            <v>398</v>
          </cell>
          <cell r="I668">
            <v>-119311.21936404362</v>
          </cell>
        </row>
        <row r="669">
          <cell r="A669" t="str">
            <v>398DGP</v>
          </cell>
          <cell r="B669" t="str">
            <v>398</v>
          </cell>
          <cell r="D669">
            <v>53505.919999999998</v>
          </cell>
          <cell r="F669" t="str">
            <v>398DGP</v>
          </cell>
          <cell r="G669" t="str">
            <v>398</v>
          </cell>
          <cell r="I669">
            <v>53505.919999999998</v>
          </cell>
        </row>
        <row r="670">
          <cell r="A670" t="str">
            <v>398DGU</v>
          </cell>
          <cell r="B670" t="str">
            <v>398</v>
          </cell>
          <cell r="D670">
            <v>451498.42</v>
          </cell>
          <cell r="F670" t="str">
            <v>398DGU</v>
          </cell>
          <cell r="G670" t="str">
            <v>398</v>
          </cell>
          <cell r="I670">
            <v>451498.42</v>
          </cell>
        </row>
        <row r="671">
          <cell r="A671" t="str">
            <v>398IDU</v>
          </cell>
          <cell r="B671" t="str">
            <v>398</v>
          </cell>
          <cell r="D671">
            <v>50449.68</v>
          </cell>
          <cell r="F671" t="str">
            <v>398IDU</v>
          </cell>
          <cell r="G671" t="str">
            <v>398</v>
          </cell>
          <cell r="I671">
            <v>50449.68</v>
          </cell>
        </row>
        <row r="672">
          <cell r="A672" t="str">
            <v>398OR</v>
          </cell>
          <cell r="B672" t="str">
            <v>398</v>
          </cell>
          <cell r="D672">
            <v>359836.88</v>
          </cell>
          <cell r="F672" t="str">
            <v>398OR</v>
          </cell>
          <cell r="G672" t="str">
            <v>398</v>
          </cell>
          <cell r="I672">
            <v>359836.88</v>
          </cell>
        </row>
        <row r="673">
          <cell r="A673" t="str">
            <v>398SE</v>
          </cell>
          <cell r="B673" t="str">
            <v>398</v>
          </cell>
          <cell r="D673">
            <v>4206.6000000000004</v>
          </cell>
          <cell r="F673" t="str">
            <v>398SE</v>
          </cell>
          <cell r="G673" t="str">
            <v>398</v>
          </cell>
          <cell r="I673">
            <v>4206.6000000000004</v>
          </cell>
        </row>
        <row r="674">
          <cell r="A674" t="str">
            <v>398SG</v>
          </cell>
          <cell r="B674" t="str">
            <v>398</v>
          </cell>
          <cell r="D674">
            <v>832198.9</v>
          </cell>
          <cell r="F674" t="str">
            <v>398SG</v>
          </cell>
          <cell r="G674" t="str">
            <v>398</v>
          </cell>
          <cell r="I674">
            <v>832198.9</v>
          </cell>
        </row>
        <row r="675">
          <cell r="A675" t="str">
            <v>398SO</v>
          </cell>
          <cell r="B675" t="str">
            <v>398</v>
          </cell>
          <cell r="D675">
            <v>3089299.52</v>
          </cell>
          <cell r="F675" t="str">
            <v>398SO</v>
          </cell>
          <cell r="G675" t="str">
            <v>398</v>
          </cell>
          <cell r="I675">
            <v>3089299.52</v>
          </cell>
        </row>
        <row r="676">
          <cell r="A676" t="str">
            <v>398SSGCT</v>
          </cell>
          <cell r="B676" t="str">
            <v>398</v>
          </cell>
          <cell r="D676">
            <v>2650.04</v>
          </cell>
          <cell r="F676" t="str">
            <v>398SSGCT</v>
          </cell>
          <cell r="G676" t="str">
            <v>398</v>
          </cell>
          <cell r="I676">
            <v>2650.04</v>
          </cell>
        </row>
        <row r="677">
          <cell r="A677" t="str">
            <v>398UT</v>
          </cell>
          <cell r="B677" t="str">
            <v>398</v>
          </cell>
          <cell r="D677">
            <v>313974.26</v>
          </cell>
          <cell r="F677" t="str">
            <v>398UT</v>
          </cell>
          <cell r="G677" t="str">
            <v>398</v>
          </cell>
          <cell r="I677">
            <v>313974.26</v>
          </cell>
        </row>
        <row r="678">
          <cell r="A678" t="str">
            <v>398WA</v>
          </cell>
          <cell r="B678" t="str">
            <v>398</v>
          </cell>
          <cell r="D678">
            <v>86380.07</v>
          </cell>
          <cell r="F678" t="str">
            <v>398WA</v>
          </cell>
          <cell r="G678" t="str">
            <v>398</v>
          </cell>
          <cell r="I678">
            <v>86380.07</v>
          </cell>
        </row>
        <row r="679">
          <cell r="A679" t="str">
            <v>398WYP</v>
          </cell>
          <cell r="B679" t="str">
            <v>398</v>
          </cell>
          <cell r="D679">
            <v>128769.83</v>
          </cell>
          <cell r="F679" t="str">
            <v>398WYP</v>
          </cell>
          <cell r="G679" t="str">
            <v>398</v>
          </cell>
          <cell r="I679">
            <v>128769.83</v>
          </cell>
        </row>
        <row r="680">
          <cell r="A680" t="str">
            <v>398WYU</v>
          </cell>
          <cell r="B680" t="str">
            <v>398</v>
          </cell>
          <cell r="D680">
            <v>22181.75</v>
          </cell>
          <cell r="F680" t="str">
            <v>398WYU</v>
          </cell>
          <cell r="G680" t="str">
            <v>398</v>
          </cell>
          <cell r="I680">
            <v>22181.75</v>
          </cell>
        </row>
        <row r="681">
          <cell r="A681" t="str">
            <v>399SE</v>
          </cell>
          <cell r="B681" t="str">
            <v>399</v>
          </cell>
          <cell r="D681">
            <v>327718417.29080206</v>
          </cell>
          <cell r="F681" t="str">
            <v>399SE</v>
          </cell>
          <cell r="G681" t="str">
            <v>399</v>
          </cell>
          <cell r="I681">
            <v>327718417.29080206</v>
          </cell>
        </row>
        <row r="682">
          <cell r="A682" t="str">
            <v>403364CA</v>
          </cell>
          <cell r="B682" t="str">
            <v>403364</v>
          </cell>
          <cell r="D682">
            <v>4923878.5469852556</v>
          </cell>
          <cell r="F682" t="str">
            <v>403364CA</v>
          </cell>
          <cell r="G682" t="str">
            <v>403364</v>
          </cell>
          <cell r="I682">
            <v>4923878.5469852556</v>
          </cell>
        </row>
        <row r="683">
          <cell r="A683" t="str">
            <v>403364IDU</v>
          </cell>
          <cell r="B683" t="str">
            <v>403364</v>
          </cell>
          <cell r="D683">
            <v>6116084.4130890854</v>
          </cell>
          <cell r="F683" t="str">
            <v>403364IDU</v>
          </cell>
          <cell r="G683" t="str">
            <v>403364</v>
          </cell>
          <cell r="I683">
            <v>6116084.4130890854</v>
          </cell>
        </row>
        <row r="684">
          <cell r="A684" t="str">
            <v>403364OR</v>
          </cell>
          <cell r="B684" t="str">
            <v>403364</v>
          </cell>
          <cell r="D684">
            <v>42515869.176205635</v>
          </cell>
          <cell r="F684" t="str">
            <v>403364OR</v>
          </cell>
          <cell r="G684" t="str">
            <v>403364</v>
          </cell>
          <cell r="I684">
            <v>42515869.176205635</v>
          </cell>
        </row>
        <row r="685">
          <cell r="A685" t="str">
            <v>403364UT</v>
          </cell>
          <cell r="B685" t="str">
            <v>403364</v>
          </cell>
          <cell r="D685">
            <v>48765438.714843079</v>
          </cell>
          <cell r="F685" t="str">
            <v>403364UT</v>
          </cell>
          <cell r="G685" t="str">
            <v>403364</v>
          </cell>
          <cell r="I685">
            <v>48765438.714843079</v>
          </cell>
        </row>
        <row r="686">
          <cell r="A686" t="str">
            <v>403364WA</v>
          </cell>
          <cell r="B686" t="str">
            <v>403364</v>
          </cell>
          <cell r="D686">
            <v>10184713.380374877</v>
          </cell>
          <cell r="F686" t="str">
            <v>403364WA</v>
          </cell>
          <cell r="G686" t="str">
            <v>403364</v>
          </cell>
          <cell r="I686">
            <v>10184713.380374877</v>
          </cell>
        </row>
        <row r="687">
          <cell r="A687" t="str">
            <v>403364WYP</v>
          </cell>
          <cell r="B687" t="str">
            <v>403364</v>
          </cell>
          <cell r="D687">
            <v>10411102.623222837</v>
          </cell>
          <cell r="F687" t="str">
            <v>403364WYP</v>
          </cell>
          <cell r="G687" t="str">
            <v>403364</v>
          </cell>
          <cell r="I687">
            <v>10411102.623222837</v>
          </cell>
        </row>
        <row r="688">
          <cell r="A688" t="str">
            <v>403364WYU</v>
          </cell>
          <cell r="B688" t="str">
            <v>403364</v>
          </cell>
          <cell r="D688">
            <v>2062519.9904525948</v>
          </cell>
          <cell r="F688" t="str">
            <v>403364WYU</v>
          </cell>
          <cell r="G688" t="str">
            <v>403364</v>
          </cell>
          <cell r="I688">
            <v>2062519.9904525948</v>
          </cell>
        </row>
        <row r="689">
          <cell r="A689" t="str">
            <v>403GPCA</v>
          </cell>
          <cell r="B689" t="str">
            <v>403GP</v>
          </cell>
          <cell r="D689">
            <v>252565.04393953641</v>
          </cell>
          <cell r="F689" t="str">
            <v>403GPCA</v>
          </cell>
          <cell r="G689" t="str">
            <v>403GP</v>
          </cell>
          <cell r="I689">
            <v>252565.04393953641</v>
          </cell>
        </row>
        <row r="690">
          <cell r="A690" t="str">
            <v>403GPCN</v>
          </cell>
          <cell r="B690" t="str">
            <v>403GP</v>
          </cell>
          <cell r="D690">
            <v>1576664.1303756947</v>
          </cell>
          <cell r="F690" t="str">
            <v>403GPCN</v>
          </cell>
          <cell r="G690" t="str">
            <v>403GP</v>
          </cell>
          <cell r="I690">
            <v>1576664.1303756947</v>
          </cell>
        </row>
        <row r="691">
          <cell r="A691" t="str">
            <v>403GPDGP</v>
          </cell>
          <cell r="B691" t="str">
            <v>403GP</v>
          </cell>
          <cell r="D691">
            <v>501052.04056647437</v>
          </cell>
          <cell r="F691" t="str">
            <v>403GPDGP</v>
          </cell>
          <cell r="G691" t="str">
            <v>403GP</v>
          </cell>
          <cell r="I691">
            <v>501052.04056647437</v>
          </cell>
        </row>
        <row r="692">
          <cell r="A692" t="str">
            <v>403GPDGU</v>
          </cell>
          <cell r="B692" t="str">
            <v>403GP</v>
          </cell>
          <cell r="D692">
            <v>957899.48584202887</v>
          </cell>
          <cell r="F692" t="str">
            <v>403GPDGU</v>
          </cell>
          <cell r="G692" t="str">
            <v>403GP</v>
          </cell>
          <cell r="I692">
            <v>957899.48584202887</v>
          </cell>
        </row>
        <row r="693">
          <cell r="A693" t="str">
            <v>403GPIDU</v>
          </cell>
          <cell r="B693" t="str">
            <v>403GP</v>
          </cell>
          <cell r="D693">
            <v>784472.45715094754</v>
          </cell>
          <cell r="F693" t="str">
            <v>403GPIDU</v>
          </cell>
          <cell r="G693" t="str">
            <v>403GP</v>
          </cell>
          <cell r="I693">
            <v>784472.45715094754</v>
          </cell>
        </row>
        <row r="694">
          <cell r="A694" t="str">
            <v>403GPOR</v>
          </cell>
          <cell r="B694" t="str">
            <v>403GP</v>
          </cell>
          <cell r="D694">
            <v>4495694.5655515119</v>
          </cell>
          <cell r="F694" t="str">
            <v>403GPOR</v>
          </cell>
          <cell r="G694" t="str">
            <v>403GP</v>
          </cell>
          <cell r="I694">
            <v>4495694.5655515119</v>
          </cell>
        </row>
        <row r="695">
          <cell r="A695" t="str">
            <v>403GPSE</v>
          </cell>
          <cell r="B695" t="str">
            <v>403GP</v>
          </cell>
          <cell r="D695">
            <v>32131.192293838139</v>
          </cell>
          <cell r="F695" t="str">
            <v>403GPSE</v>
          </cell>
          <cell r="G695" t="str">
            <v>403GP</v>
          </cell>
          <cell r="I695">
            <v>32131.192293838139</v>
          </cell>
        </row>
        <row r="696">
          <cell r="A696" t="str">
            <v>403GPSG</v>
          </cell>
          <cell r="B696" t="str">
            <v>403GP</v>
          </cell>
          <cell r="D696">
            <v>4240332.4112036079</v>
          </cell>
          <cell r="F696" t="str">
            <v>403GPSG</v>
          </cell>
          <cell r="G696" t="str">
            <v>403GP</v>
          </cell>
          <cell r="I696">
            <v>4240332.4112036079</v>
          </cell>
        </row>
        <row r="697">
          <cell r="A697" t="str">
            <v>403GPSO</v>
          </cell>
          <cell r="B697" t="str">
            <v>403GP</v>
          </cell>
          <cell r="D697">
            <v>21476548.198052153</v>
          </cell>
          <cell r="F697" t="str">
            <v>403GPSO</v>
          </cell>
          <cell r="G697" t="str">
            <v>403GP</v>
          </cell>
          <cell r="I697">
            <v>21476548.198052153</v>
          </cell>
        </row>
        <row r="698">
          <cell r="A698" t="str">
            <v>403GPSSGCH</v>
          </cell>
          <cell r="B698" t="str">
            <v>403GP</v>
          </cell>
          <cell r="D698">
            <v>101063.4880082927</v>
          </cell>
          <cell r="F698" t="str">
            <v>403GPSSGCH</v>
          </cell>
          <cell r="G698" t="str">
            <v>403GP</v>
          </cell>
          <cell r="I698">
            <v>101063.4880082927</v>
          </cell>
        </row>
        <row r="699">
          <cell r="A699" t="str">
            <v>403GPSSGCT</v>
          </cell>
          <cell r="B699" t="str">
            <v>403GP</v>
          </cell>
          <cell r="D699">
            <v>74120.561397919912</v>
          </cell>
          <cell r="F699" t="str">
            <v>403GPSSGCT</v>
          </cell>
          <cell r="G699" t="str">
            <v>403GP</v>
          </cell>
          <cell r="I699">
            <v>74120.561397919912</v>
          </cell>
        </row>
        <row r="700">
          <cell r="A700" t="str">
            <v>403GPUT</v>
          </cell>
          <cell r="B700" t="str">
            <v>403GP</v>
          </cell>
          <cell r="D700">
            <v>4141650.0854121782</v>
          </cell>
          <cell r="F700" t="str">
            <v>403GPUT</v>
          </cell>
          <cell r="G700" t="str">
            <v>403GP</v>
          </cell>
          <cell r="I700">
            <v>4141650.0854121782</v>
          </cell>
        </row>
        <row r="701">
          <cell r="A701" t="str">
            <v>403GPWA</v>
          </cell>
          <cell r="B701" t="str">
            <v>403GP</v>
          </cell>
          <cell r="D701">
            <v>1368291.4173925424</v>
          </cell>
          <cell r="F701" t="str">
            <v>403GPWA</v>
          </cell>
          <cell r="G701" t="str">
            <v>403GP</v>
          </cell>
          <cell r="I701">
            <v>1368291.4173925424</v>
          </cell>
        </row>
        <row r="702">
          <cell r="A702" t="str">
            <v>403GPWYP</v>
          </cell>
          <cell r="B702" t="str">
            <v>403GP</v>
          </cell>
          <cell r="D702">
            <v>1521594.4832056579</v>
          </cell>
          <cell r="F702" t="str">
            <v>403GPWYP</v>
          </cell>
          <cell r="G702" t="str">
            <v>403GP</v>
          </cell>
          <cell r="I702">
            <v>1521594.4832056579</v>
          </cell>
        </row>
        <row r="703">
          <cell r="A703" t="str">
            <v>403GPWYU</v>
          </cell>
          <cell r="B703" t="str">
            <v>403GP</v>
          </cell>
          <cell r="D703">
            <v>337249.39658212027</v>
          </cell>
          <cell r="F703" t="str">
            <v>403GPWYU</v>
          </cell>
          <cell r="G703" t="str">
            <v>403GP</v>
          </cell>
          <cell r="I703">
            <v>337249.39658212027</v>
          </cell>
        </row>
        <row r="704">
          <cell r="A704" t="str">
            <v>403HPDGP</v>
          </cell>
          <cell r="B704" t="str">
            <v>403HP</v>
          </cell>
          <cell r="D704">
            <v>5226738.1016249591</v>
          </cell>
          <cell r="F704" t="str">
            <v>403HPDGP</v>
          </cell>
          <cell r="G704" t="str">
            <v>403HP</v>
          </cell>
          <cell r="I704">
            <v>5226738.1016249591</v>
          </cell>
        </row>
        <row r="705">
          <cell r="A705" t="str">
            <v>403HPDGU</v>
          </cell>
          <cell r="B705" t="str">
            <v>403HP</v>
          </cell>
          <cell r="D705">
            <v>1236002.2245793077</v>
          </cell>
          <cell r="F705" t="str">
            <v>403HPDGU</v>
          </cell>
          <cell r="G705" t="str">
            <v>403HP</v>
          </cell>
          <cell r="I705">
            <v>1236002.2245793077</v>
          </cell>
        </row>
        <row r="706">
          <cell r="A706" t="str">
            <v>403HPSG-P</v>
          </cell>
          <cell r="B706" t="str">
            <v>403HP</v>
          </cell>
          <cell r="D706">
            <v>6862226.7734354306</v>
          </cell>
          <cell r="F706" t="str">
            <v>403HPSG-P</v>
          </cell>
          <cell r="G706" t="str">
            <v>403HP</v>
          </cell>
          <cell r="I706">
            <v>6862226.7734354306</v>
          </cell>
        </row>
        <row r="707">
          <cell r="A707" t="str">
            <v>403HPSG-U</v>
          </cell>
          <cell r="B707" t="str">
            <v>403HP</v>
          </cell>
          <cell r="D707">
            <v>1744869.2171441731</v>
          </cell>
          <cell r="F707" t="str">
            <v>403HPSG-U</v>
          </cell>
          <cell r="G707" t="str">
            <v>403HP</v>
          </cell>
          <cell r="I707">
            <v>1744869.2171441731</v>
          </cell>
        </row>
        <row r="708">
          <cell r="A708" t="str">
            <v>403OPDGU</v>
          </cell>
          <cell r="B708" t="str">
            <v>403OP</v>
          </cell>
          <cell r="D708">
            <v>44711.272365129844</v>
          </cell>
          <cell r="F708" t="str">
            <v>403OPDGU</v>
          </cell>
          <cell r="G708" t="str">
            <v>403OP</v>
          </cell>
          <cell r="I708">
            <v>44711.272365129844</v>
          </cell>
        </row>
        <row r="709">
          <cell r="A709" t="str">
            <v>403OPSG</v>
          </cell>
          <cell r="B709" t="str">
            <v>403OP</v>
          </cell>
          <cell r="D709">
            <v>16990401.312689729</v>
          </cell>
          <cell r="F709" t="str">
            <v>403OPSG</v>
          </cell>
          <cell r="G709" t="str">
            <v>403OP</v>
          </cell>
          <cell r="I709">
            <v>16990401.312689729</v>
          </cell>
        </row>
        <row r="710">
          <cell r="A710" t="str">
            <v>403OPSSGCT</v>
          </cell>
          <cell r="B710" t="str">
            <v>403OP</v>
          </cell>
          <cell r="D710">
            <v>3172695.5972707276</v>
          </cell>
          <cell r="F710" t="str">
            <v>403OPSSGCT</v>
          </cell>
          <cell r="G710" t="str">
            <v>403OP</v>
          </cell>
          <cell r="I710">
            <v>3172695.5972707276</v>
          </cell>
        </row>
        <row r="711">
          <cell r="A711" t="str">
            <v>403SPDGP</v>
          </cell>
          <cell r="B711" t="str">
            <v>403SP</v>
          </cell>
          <cell r="D711">
            <v>38147253.975786805</v>
          </cell>
          <cell r="F711" t="str">
            <v>403SPDGP</v>
          </cell>
          <cell r="G711" t="str">
            <v>403SP</v>
          </cell>
          <cell r="I711">
            <v>38147253.975786805</v>
          </cell>
        </row>
        <row r="712">
          <cell r="A712" t="str">
            <v>403SPDGU</v>
          </cell>
          <cell r="B712" t="str">
            <v>403SP</v>
          </cell>
          <cell r="D712">
            <v>41247688.137818977</v>
          </cell>
          <cell r="F712" t="str">
            <v>403SPDGU</v>
          </cell>
          <cell r="G712" t="str">
            <v>403SP</v>
          </cell>
          <cell r="I712">
            <v>41247688.137818977</v>
          </cell>
        </row>
        <row r="713">
          <cell r="A713" t="str">
            <v>403SPSG</v>
          </cell>
          <cell r="B713" t="str">
            <v>403SP</v>
          </cell>
          <cell r="D713">
            <v>54153467.842561841</v>
          </cell>
          <cell r="F713" t="str">
            <v>403SPSG</v>
          </cell>
          <cell r="G713" t="str">
            <v>403SP</v>
          </cell>
          <cell r="I713">
            <v>54153467.842561841</v>
          </cell>
        </row>
        <row r="714">
          <cell r="A714" t="str">
            <v>403SPSSGCH</v>
          </cell>
          <cell r="B714" t="str">
            <v>403SP</v>
          </cell>
          <cell r="D714">
            <v>8879820.7693159301</v>
          </cell>
          <cell r="F714" t="str">
            <v>403SPSSGCH</v>
          </cell>
          <cell r="G714" t="str">
            <v>403SP</v>
          </cell>
          <cell r="I714">
            <v>8879820.7693159301</v>
          </cell>
        </row>
        <row r="715">
          <cell r="A715" t="str">
            <v>403TPDGP</v>
          </cell>
          <cell r="B715" t="str">
            <v>403TP</v>
          </cell>
          <cell r="D715">
            <v>12411035.114823798</v>
          </cell>
          <cell r="F715" t="str">
            <v>403TPDGP</v>
          </cell>
          <cell r="G715" t="str">
            <v>403TP</v>
          </cell>
          <cell r="I715">
            <v>12411035.114823798</v>
          </cell>
        </row>
        <row r="716">
          <cell r="A716" t="str">
            <v>403TPDGU</v>
          </cell>
          <cell r="B716" t="str">
            <v>403TP</v>
          </cell>
          <cell r="D716">
            <v>13310890.65524108</v>
          </cell>
          <cell r="F716" t="str">
            <v>403TPDGU</v>
          </cell>
          <cell r="G716" t="str">
            <v>403TP</v>
          </cell>
          <cell r="I716">
            <v>13310890.65524108</v>
          </cell>
        </row>
        <row r="717">
          <cell r="A717" t="str">
            <v>403TPSG</v>
          </cell>
          <cell r="B717" t="str">
            <v>403TP</v>
          </cell>
          <cell r="D717">
            <v>29016566.09296399</v>
          </cell>
          <cell r="F717" t="str">
            <v>403TPSG</v>
          </cell>
          <cell r="G717" t="str">
            <v>403TP</v>
          </cell>
          <cell r="I717">
            <v>29016566.09296399</v>
          </cell>
        </row>
        <row r="718">
          <cell r="A718" t="str">
            <v>404GPCA</v>
          </cell>
          <cell r="B718" t="str">
            <v>404GP</v>
          </cell>
          <cell r="D718">
            <v>38216.28</v>
          </cell>
          <cell r="F718" t="str">
            <v>404GPCA</v>
          </cell>
          <cell r="G718" t="str">
            <v>404GP</v>
          </cell>
          <cell r="I718">
            <v>38216.28</v>
          </cell>
        </row>
        <row r="719">
          <cell r="A719" t="str">
            <v>404GPCN</v>
          </cell>
          <cell r="B719" t="str">
            <v>404GP</v>
          </cell>
          <cell r="D719">
            <v>161809.78</v>
          </cell>
          <cell r="F719" t="str">
            <v>404GPCN</v>
          </cell>
          <cell r="G719" t="str">
            <v>404GP</v>
          </cell>
          <cell r="I719">
            <v>161809.78</v>
          </cell>
        </row>
        <row r="720">
          <cell r="A720" t="str">
            <v>404GPOR</v>
          </cell>
          <cell r="B720" t="str">
            <v>404GP</v>
          </cell>
          <cell r="D720">
            <v>470318.19</v>
          </cell>
          <cell r="F720" t="str">
            <v>404GPOR</v>
          </cell>
          <cell r="G720" t="str">
            <v>404GP</v>
          </cell>
          <cell r="I720">
            <v>470318.19</v>
          </cell>
        </row>
        <row r="721">
          <cell r="A721" t="str">
            <v>404GPSO</v>
          </cell>
          <cell r="B721" t="str">
            <v>404GP</v>
          </cell>
          <cell r="D721">
            <v>1123305.23</v>
          </cell>
          <cell r="F721" t="str">
            <v>404GPSO</v>
          </cell>
          <cell r="G721" t="str">
            <v>404GP</v>
          </cell>
          <cell r="I721">
            <v>1123305.23</v>
          </cell>
        </row>
        <row r="722">
          <cell r="A722" t="str">
            <v>404GPUT</v>
          </cell>
          <cell r="B722" t="str">
            <v>404GP</v>
          </cell>
          <cell r="D722">
            <v>15663.38</v>
          </cell>
          <cell r="F722" t="str">
            <v>404GPUT</v>
          </cell>
          <cell r="G722" t="str">
            <v>404GP</v>
          </cell>
          <cell r="I722">
            <v>15663.38</v>
          </cell>
        </row>
        <row r="723">
          <cell r="A723" t="str">
            <v>404GPWA</v>
          </cell>
          <cell r="B723" t="str">
            <v>404GP</v>
          </cell>
          <cell r="D723">
            <v>37424.720000000001</v>
          </cell>
          <cell r="F723" t="str">
            <v>404GPWA</v>
          </cell>
          <cell r="G723" t="str">
            <v>404GP</v>
          </cell>
          <cell r="I723">
            <v>37424.720000000001</v>
          </cell>
        </row>
        <row r="724">
          <cell r="A724" t="str">
            <v>404GPWYP</v>
          </cell>
          <cell r="B724" t="str">
            <v>404GP</v>
          </cell>
          <cell r="D724">
            <v>121470.91</v>
          </cell>
          <cell r="F724" t="str">
            <v>404GPWYP</v>
          </cell>
          <cell r="G724" t="str">
            <v>404GP</v>
          </cell>
          <cell r="I724">
            <v>121470.91</v>
          </cell>
        </row>
        <row r="725">
          <cell r="A725" t="str">
            <v>404GPWYU</v>
          </cell>
          <cell r="B725" t="str">
            <v>404GP</v>
          </cell>
          <cell r="D725">
            <v>1712.54</v>
          </cell>
          <cell r="F725" t="str">
            <v>404GPWYU</v>
          </cell>
          <cell r="G725" t="str">
            <v>404GP</v>
          </cell>
          <cell r="I725">
            <v>1712.54</v>
          </cell>
        </row>
        <row r="726">
          <cell r="A726" t="str">
            <v>404HPSG-U</v>
          </cell>
          <cell r="B726" t="str">
            <v>404HP</v>
          </cell>
          <cell r="D726">
            <v>38449.120000000003</v>
          </cell>
          <cell r="F726" t="str">
            <v>404HPSG-U</v>
          </cell>
          <cell r="G726" t="str">
            <v>404HP</v>
          </cell>
          <cell r="I726">
            <v>38449.120000000003</v>
          </cell>
        </row>
        <row r="727">
          <cell r="A727" t="str">
            <v>404IPCA</v>
          </cell>
          <cell r="B727" t="str">
            <v>404IP</v>
          </cell>
          <cell r="D727">
            <v>60738.054681210429</v>
          </cell>
          <cell r="F727" t="str">
            <v>404IPCA</v>
          </cell>
          <cell r="G727" t="str">
            <v>404IP</v>
          </cell>
          <cell r="I727">
            <v>60738.054681210429</v>
          </cell>
        </row>
        <row r="728">
          <cell r="A728" t="str">
            <v>404IPCN</v>
          </cell>
          <cell r="B728" t="str">
            <v>404IP</v>
          </cell>
          <cell r="D728">
            <v>8719470.5894580316</v>
          </cell>
          <cell r="F728" t="str">
            <v>404IPCN</v>
          </cell>
          <cell r="G728" t="str">
            <v>404IP</v>
          </cell>
          <cell r="I728">
            <v>8719470.5894580316</v>
          </cell>
        </row>
        <row r="729">
          <cell r="A729" t="str">
            <v>404IPDGP</v>
          </cell>
          <cell r="B729" t="str">
            <v>404IP</v>
          </cell>
          <cell r="D729">
            <v>114348.84285358631</v>
          </cell>
          <cell r="F729" t="str">
            <v>404IPDGP</v>
          </cell>
          <cell r="G729" t="str">
            <v>404IP</v>
          </cell>
          <cell r="I729">
            <v>114348.84285358631</v>
          </cell>
        </row>
        <row r="730">
          <cell r="A730" t="str">
            <v>404IPDGU</v>
          </cell>
          <cell r="B730" t="str">
            <v>404IP</v>
          </cell>
          <cell r="D730">
            <v>27315.692515788691</v>
          </cell>
          <cell r="F730" t="str">
            <v>404IPDGU</v>
          </cell>
          <cell r="G730" t="str">
            <v>404IP</v>
          </cell>
          <cell r="I730">
            <v>27315.692515788691</v>
          </cell>
        </row>
        <row r="731">
          <cell r="A731" t="str">
            <v>404IPIDU</v>
          </cell>
          <cell r="B731" t="str">
            <v>404IP</v>
          </cell>
          <cell r="D731">
            <v>259539.57292611705</v>
          </cell>
          <cell r="F731" t="str">
            <v>404IPIDU</v>
          </cell>
          <cell r="G731" t="str">
            <v>404IP</v>
          </cell>
          <cell r="I731">
            <v>259539.57292611705</v>
          </cell>
        </row>
        <row r="732">
          <cell r="A732" t="str">
            <v>404IPOR</v>
          </cell>
          <cell r="B732" t="str">
            <v>404IP</v>
          </cell>
          <cell r="D732">
            <v>30173.957492517948</v>
          </cell>
          <cell r="F732" t="str">
            <v>404IPOR</v>
          </cell>
          <cell r="G732" t="str">
            <v>404IP</v>
          </cell>
          <cell r="I732">
            <v>30173.957492517948</v>
          </cell>
        </row>
        <row r="733">
          <cell r="A733" t="str">
            <v>404IPSE</v>
          </cell>
          <cell r="B733" t="str">
            <v>404IP</v>
          </cell>
          <cell r="D733">
            <v>104410.41681246059</v>
          </cell>
          <cell r="F733" t="str">
            <v>404IPSE</v>
          </cell>
          <cell r="G733" t="str">
            <v>404IP</v>
          </cell>
          <cell r="I733">
            <v>104410.41681246059</v>
          </cell>
        </row>
        <row r="734">
          <cell r="A734" t="str">
            <v>404IPSG</v>
          </cell>
          <cell r="B734" t="str">
            <v>404IP</v>
          </cell>
          <cell r="D734">
            <v>3260869.0122256959</v>
          </cell>
          <cell r="F734" t="str">
            <v>404IPSG</v>
          </cell>
          <cell r="G734" t="str">
            <v>404IP</v>
          </cell>
          <cell r="I734">
            <v>3260869.0122256959</v>
          </cell>
        </row>
        <row r="735">
          <cell r="A735" t="str">
            <v>404IPSG-P</v>
          </cell>
          <cell r="B735" t="str">
            <v>404IP</v>
          </cell>
          <cell r="D735">
            <v>2613600.0011544065</v>
          </cell>
          <cell r="F735" t="str">
            <v>404IPSG-P</v>
          </cell>
          <cell r="G735" t="str">
            <v>404IP</v>
          </cell>
          <cell r="I735">
            <v>2613600.0011544065</v>
          </cell>
        </row>
        <row r="736">
          <cell r="A736" t="str">
            <v>404IPSG-U</v>
          </cell>
          <cell r="B736" t="str">
            <v>404IP</v>
          </cell>
          <cell r="D736">
            <v>390014.25088750263</v>
          </cell>
          <cell r="F736" t="str">
            <v>404IPSG-U</v>
          </cell>
          <cell r="G736" t="str">
            <v>404IP</v>
          </cell>
          <cell r="I736">
            <v>390014.25088750263</v>
          </cell>
        </row>
        <row r="737">
          <cell r="A737" t="str">
            <v>404IPSO</v>
          </cell>
          <cell r="B737" t="str">
            <v>404IP</v>
          </cell>
          <cell r="D737">
            <v>34282415.610163271</v>
          </cell>
          <cell r="F737" t="str">
            <v>404IPSO</v>
          </cell>
          <cell r="G737" t="str">
            <v>404IP</v>
          </cell>
          <cell r="I737">
            <v>34282415.610163271</v>
          </cell>
        </row>
        <row r="738">
          <cell r="A738" t="str">
            <v>404IPSSGCH</v>
          </cell>
          <cell r="B738" t="str">
            <v>404IP</v>
          </cell>
          <cell r="D738">
            <v>2506.6071101248799</v>
          </cell>
          <cell r="F738" t="str">
            <v>404IPSSGCH</v>
          </cell>
          <cell r="G738" t="str">
            <v>404IP</v>
          </cell>
          <cell r="I738">
            <v>2506.6071101248799</v>
          </cell>
        </row>
        <row r="739">
          <cell r="A739" t="str">
            <v>404IPSSGCT</v>
          </cell>
          <cell r="B739" t="str">
            <v>404IP</v>
          </cell>
          <cell r="D739">
            <v>0</v>
          </cell>
          <cell r="F739" t="str">
            <v>404IPSSGCT</v>
          </cell>
          <cell r="G739" t="str">
            <v>404IP</v>
          </cell>
          <cell r="I739">
            <v>0</v>
          </cell>
        </row>
        <row r="740">
          <cell r="A740" t="str">
            <v>404IPUT</v>
          </cell>
          <cell r="B740" t="str">
            <v>404IP</v>
          </cell>
          <cell r="D740">
            <v>873837.14021505637</v>
          </cell>
          <cell r="F740" t="str">
            <v>404IPUT</v>
          </cell>
          <cell r="G740" t="str">
            <v>404IP</v>
          </cell>
          <cell r="I740">
            <v>873837.14021505637</v>
          </cell>
        </row>
        <row r="741">
          <cell r="A741" t="str">
            <v>404IPWA</v>
          </cell>
          <cell r="B741" t="str">
            <v>404IP</v>
          </cell>
          <cell r="D741">
            <v>708.61077389712887</v>
          </cell>
          <cell r="F741" t="str">
            <v>404IPWA</v>
          </cell>
          <cell r="G741" t="str">
            <v>404IP</v>
          </cell>
          <cell r="I741">
            <v>708.61077389712887</v>
          </cell>
        </row>
        <row r="742">
          <cell r="A742" t="str">
            <v>404IPWYP</v>
          </cell>
          <cell r="B742" t="str">
            <v>404IP</v>
          </cell>
          <cell r="D742">
            <v>288378.89656213415</v>
          </cell>
          <cell r="F742" t="str">
            <v>404IPWYP</v>
          </cell>
          <cell r="G742" t="str">
            <v>404IP</v>
          </cell>
          <cell r="I742">
            <v>288378.89656213415</v>
          </cell>
        </row>
        <row r="743">
          <cell r="A743" t="str">
            <v>404IPWYU</v>
          </cell>
          <cell r="B743" t="str">
            <v>404IP</v>
          </cell>
          <cell r="D743">
            <v>115409.01760984941</v>
          </cell>
          <cell r="F743" t="str">
            <v>404IPWYU</v>
          </cell>
          <cell r="G743" t="str">
            <v>404IP</v>
          </cell>
          <cell r="I743">
            <v>115409.01760984941</v>
          </cell>
        </row>
        <row r="744">
          <cell r="A744" t="str">
            <v>406SG</v>
          </cell>
          <cell r="B744" t="str">
            <v>406</v>
          </cell>
          <cell r="D744">
            <v>5479353</v>
          </cell>
          <cell r="F744" t="str">
            <v>406SG</v>
          </cell>
          <cell r="G744" t="str">
            <v>406</v>
          </cell>
          <cell r="I744">
            <v>5479353</v>
          </cell>
        </row>
        <row r="745">
          <cell r="A745" t="str">
            <v>407OR</v>
          </cell>
          <cell r="B745" t="str">
            <v>407</v>
          </cell>
          <cell r="D745">
            <v>0</v>
          </cell>
          <cell r="F745" t="str">
            <v>407OR</v>
          </cell>
          <cell r="G745" t="str">
            <v>407</v>
          </cell>
          <cell r="I745">
            <v>0</v>
          </cell>
        </row>
        <row r="746">
          <cell r="A746" t="str">
            <v>407OTHER</v>
          </cell>
          <cell r="B746" t="str">
            <v>407</v>
          </cell>
          <cell r="D746">
            <v>1196558</v>
          </cell>
          <cell r="F746" t="str">
            <v>407OTHER</v>
          </cell>
          <cell r="G746" t="str">
            <v>407</v>
          </cell>
          <cell r="I746">
            <v>1196558</v>
          </cell>
        </row>
        <row r="747">
          <cell r="A747" t="str">
            <v>407SG</v>
          </cell>
          <cell r="B747" t="str">
            <v>407</v>
          </cell>
          <cell r="D747">
            <v>0</v>
          </cell>
          <cell r="F747" t="str">
            <v>407SG</v>
          </cell>
          <cell r="G747" t="str">
            <v>407</v>
          </cell>
          <cell r="I747">
            <v>0</v>
          </cell>
        </row>
        <row r="748">
          <cell r="A748" t="str">
            <v>407TROJP</v>
          </cell>
          <cell r="B748" t="str">
            <v>407</v>
          </cell>
          <cell r="D748">
            <v>822024</v>
          </cell>
          <cell r="F748" t="str">
            <v>407TROJP</v>
          </cell>
          <cell r="G748" t="str">
            <v>407</v>
          </cell>
          <cell r="I748">
            <v>822024</v>
          </cell>
        </row>
        <row r="749">
          <cell r="A749" t="str">
            <v>407WA</v>
          </cell>
          <cell r="B749" t="str">
            <v>407</v>
          </cell>
          <cell r="D749">
            <v>0</v>
          </cell>
          <cell r="F749" t="str">
            <v>407WA</v>
          </cell>
          <cell r="G749" t="str">
            <v>407</v>
          </cell>
          <cell r="I749">
            <v>0</v>
          </cell>
        </row>
        <row r="750">
          <cell r="A750" t="str">
            <v>408CA</v>
          </cell>
          <cell r="B750" t="str">
            <v>408</v>
          </cell>
          <cell r="D750">
            <v>840000</v>
          </cell>
          <cell r="F750" t="str">
            <v>408CA</v>
          </cell>
          <cell r="G750" t="str">
            <v>408</v>
          </cell>
          <cell r="I750">
            <v>840000</v>
          </cell>
        </row>
        <row r="751">
          <cell r="A751" t="str">
            <v>408GPS</v>
          </cell>
          <cell r="B751" t="str">
            <v>408</v>
          </cell>
          <cell r="D751">
            <v>82620000</v>
          </cell>
          <cell r="F751" t="str">
            <v>408GPS</v>
          </cell>
          <cell r="G751" t="str">
            <v>408</v>
          </cell>
          <cell r="I751">
            <v>82620000</v>
          </cell>
        </row>
        <row r="752">
          <cell r="A752" t="str">
            <v>408OR</v>
          </cell>
          <cell r="B752" t="str">
            <v>408</v>
          </cell>
          <cell r="D752">
            <v>20090000</v>
          </cell>
          <cell r="F752" t="str">
            <v>408OR</v>
          </cell>
          <cell r="G752" t="str">
            <v>408</v>
          </cell>
          <cell r="I752">
            <v>20090000</v>
          </cell>
        </row>
        <row r="753">
          <cell r="A753" t="str">
            <v>408SE</v>
          </cell>
          <cell r="B753" t="str">
            <v>408</v>
          </cell>
          <cell r="D753">
            <v>424000</v>
          </cell>
          <cell r="F753" t="str">
            <v>408SE</v>
          </cell>
          <cell r="G753" t="str">
            <v>408</v>
          </cell>
          <cell r="I753">
            <v>424000</v>
          </cell>
        </row>
        <row r="754">
          <cell r="A754" t="str">
            <v>408SO</v>
          </cell>
          <cell r="B754" t="str">
            <v>408</v>
          </cell>
          <cell r="D754">
            <v>7600000</v>
          </cell>
          <cell r="F754" t="str">
            <v>408SO</v>
          </cell>
          <cell r="G754" t="str">
            <v>408</v>
          </cell>
          <cell r="I754">
            <v>7600000</v>
          </cell>
        </row>
        <row r="755">
          <cell r="A755" t="str">
            <v>408UT</v>
          </cell>
          <cell r="B755" t="str">
            <v>408</v>
          </cell>
          <cell r="D755">
            <v>10000</v>
          </cell>
          <cell r="F755" t="str">
            <v>408UT</v>
          </cell>
          <cell r="G755" t="str">
            <v>408</v>
          </cell>
          <cell r="I755">
            <v>10000</v>
          </cell>
        </row>
        <row r="756">
          <cell r="A756" t="str">
            <v>408WA</v>
          </cell>
          <cell r="B756" t="str">
            <v>408</v>
          </cell>
          <cell r="D756">
            <v>30000</v>
          </cell>
          <cell r="F756" t="str">
            <v>408WA</v>
          </cell>
          <cell r="G756" t="str">
            <v>408</v>
          </cell>
          <cell r="I756">
            <v>30000</v>
          </cell>
        </row>
        <row r="757">
          <cell r="A757" t="str">
            <v>408WYP</v>
          </cell>
          <cell r="B757" t="str">
            <v>408</v>
          </cell>
          <cell r="D757">
            <v>1076600</v>
          </cell>
          <cell r="F757" t="str">
            <v>408WYP</v>
          </cell>
          <cell r="G757" t="str">
            <v>408</v>
          </cell>
          <cell r="I757">
            <v>1076600</v>
          </cell>
        </row>
        <row r="758">
          <cell r="A758" t="str">
            <v>408WYU</v>
          </cell>
          <cell r="B758" t="str">
            <v>408</v>
          </cell>
          <cell r="D758">
            <v>153400</v>
          </cell>
          <cell r="F758" t="str">
            <v>408WYU</v>
          </cell>
          <cell r="G758" t="str">
            <v>408</v>
          </cell>
          <cell r="I758">
            <v>153400</v>
          </cell>
        </row>
        <row r="759">
          <cell r="A759" t="str">
            <v>40910SE</v>
          </cell>
          <cell r="B759" t="str">
            <v>40910</v>
          </cell>
          <cell r="D759">
            <v>-2002546.04</v>
          </cell>
          <cell r="F759" t="str">
            <v>40910SE</v>
          </cell>
          <cell r="G759" t="str">
            <v>40910</v>
          </cell>
          <cell r="I759">
            <v>-2002546.04</v>
          </cell>
        </row>
        <row r="760">
          <cell r="A760" t="str">
            <v>41010BADDEBT</v>
          </cell>
          <cell r="B760" t="str">
            <v>41010</v>
          </cell>
          <cell r="D760">
            <v>0</v>
          </cell>
          <cell r="F760" t="str">
            <v>41010BADDEBT</v>
          </cell>
          <cell r="G760" t="str">
            <v>41010</v>
          </cell>
          <cell r="I760">
            <v>0</v>
          </cell>
        </row>
        <row r="761">
          <cell r="A761" t="str">
            <v>41010CA</v>
          </cell>
          <cell r="B761" t="str">
            <v>41010</v>
          </cell>
          <cell r="D761">
            <v>1057351</v>
          </cell>
          <cell r="F761" t="str">
            <v>41010CA</v>
          </cell>
          <cell r="G761" t="str">
            <v>41010</v>
          </cell>
          <cell r="I761">
            <v>1057351</v>
          </cell>
        </row>
        <row r="762">
          <cell r="A762" t="str">
            <v>41010CN</v>
          </cell>
          <cell r="B762" t="str">
            <v>41010</v>
          </cell>
          <cell r="D762">
            <v>0</v>
          </cell>
          <cell r="F762" t="str">
            <v>41010CN</v>
          </cell>
          <cell r="G762" t="str">
            <v>41010</v>
          </cell>
          <cell r="I762">
            <v>0</v>
          </cell>
        </row>
        <row r="763">
          <cell r="A763" t="str">
            <v>41010DGP</v>
          </cell>
          <cell r="B763" t="str">
            <v>41010</v>
          </cell>
          <cell r="D763">
            <v>2437</v>
          </cell>
          <cell r="F763" t="str">
            <v>41010DGP</v>
          </cell>
          <cell r="G763" t="str">
            <v>41010</v>
          </cell>
          <cell r="I763">
            <v>2437</v>
          </cell>
        </row>
        <row r="764">
          <cell r="A764" t="str">
            <v>41010FERC</v>
          </cell>
          <cell r="B764" t="str">
            <v>41010</v>
          </cell>
          <cell r="D764">
            <v>78199</v>
          </cell>
          <cell r="F764" t="str">
            <v>41010FERC</v>
          </cell>
          <cell r="G764" t="str">
            <v>41010</v>
          </cell>
          <cell r="I764">
            <v>78199</v>
          </cell>
        </row>
        <row r="765">
          <cell r="A765" t="str">
            <v>41010GPS</v>
          </cell>
          <cell r="B765" t="str">
            <v>41010</v>
          </cell>
          <cell r="D765">
            <v>0</v>
          </cell>
          <cell r="F765" t="str">
            <v>41010GPS</v>
          </cell>
          <cell r="G765" t="str">
            <v>41010</v>
          </cell>
          <cell r="I765">
            <v>0</v>
          </cell>
        </row>
        <row r="766">
          <cell r="A766" t="str">
            <v>41010IDU</v>
          </cell>
          <cell r="B766" t="str">
            <v>41010</v>
          </cell>
          <cell r="D766">
            <v>619377</v>
          </cell>
          <cell r="F766" t="str">
            <v>41010IDU</v>
          </cell>
          <cell r="G766" t="str">
            <v>41010</v>
          </cell>
          <cell r="I766">
            <v>619377</v>
          </cell>
        </row>
        <row r="767">
          <cell r="A767" t="str">
            <v>41010NUTIL</v>
          </cell>
          <cell r="B767" t="str">
            <v>41010</v>
          </cell>
          <cell r="D767">
            <v>0</v>
          </cell>
          <cell r="F767" t="str">
            <v>41010NUTIL</v>
          </cell>
          <cell r="G767" t="str">
            <v>41010</v>
          </cell>
          <cell r="I767">
            <v>0</v>
          </cell>
        </row>
        <row r="768">
          <cell r="A768" t="str">
            <v>41010OR</v>
          </cell>
          <cell r="B768" t="str">
            <v>41010</v>
          </cell>
          <cell r="D768">
            <v>15160340</v>
          </cell>
          <cell r="F768" t="str">
            <v>41010OR</v>
          </cell>
          <cell r="G768" t="str">
            <v>41010</v>
          </cell>
          <cell r="I768">
            <v>15160340</v>
          </cell>
        </row>
        <row r="769">
          <cell r="A769" t="str">
            <v>41010OTHER</v>
          </cell>
          <cell r="B769" t="str">
            <v>41010</v>
          </cell>
          <cell r="D769">
            <v>629900</v>
          </cell>
          <cell r="F769" t="str">
            <v>41010OTHER</v>
          </cell>
          <cell r="G769" t="str">
            <v>41010</v>
          </cell>
          <cell r="I769">
            <v>629900</v>
          </cell>
        </row>
        <row r="770">
          <cell r="A770" t="str">
            <v>41010SE</v>
          </cell>
          <cell r="B770" t="str">
            <v>41010</v>
          </cell>
          <cell r="D770">
            <v>2683697.512240001</v>
          </cell>
          <cell r="F770" t="str">
            <v>41010SE</v>
          </cell>
          <cell r="G770" t="str">
            <v>41010</v>
          </cell>
          <cell r="I770">
            <v>2683697.512240001</v>
          </cell>
        </row>
        <row r="771">
          <cell r="A771" t="str">
            <v>41010SG</v>
          </cell>
          <cell r="B771" t="str">
            <v>41010</v>
          </cell>
          <cell r="D771">
            <v>1610826</v>
          </cell>
          <cell r="F771" t="str">
            <v>41010SG</v>
          </cell>
          <cell r="G771" t="str">
            <v>41010</v>
          </cell>
          <cell r="I771">
            <v>1610826</v>
          </cell>
        </row>
        <row r="772">
          <cell r="A772" t="str">
            <v>41010SGCT</v>
          </cell>
          <cell r="B772" t="str">
            <v>41010</v>
          </cell>
          <cell r="D772">
            <v>0</v>
          </cell>
          <cell r="F772" t="str">
            <v>41010SGCT</v>
          </cell>
          <cell r="G772" t="str">
            <v>41010</v>
          </cell>
          <cell r="I772">
            <v>0</v>
          </cell>
        </row>
        <row r="773">
          <cell r="A773" t="str">
            <v>41010SNP</v>
          </cell>
          <cell r="B773" t="str">
            <v>41010</v>
          </cell>
          <cell r="D773">
            <v>32363</v>
          </cell>
          <cell r="F773" t="str">
            <v>41010SNP</v>
          </cell>
          <cell r="G773" t="str">
            <v>41010</v>
          </cell>
          <cell r="I773">
            <v>32363</v>
          </cell>
        </row>
        <row r="774">
          <cell r="A774" t="str">
            <v>41010SNPD</v>
          </cell>
          <cell r="B774" t="str">
            <v>41010</v>
          </cell>
          <cell r="D774">
            <v>0</v>
          </cell>
          <cell r="F774" t="str">
            <v>41010SNPD</v>
          </cell>
          <cell r="G774" t="str">
            <v>41010</v>
          </cell>
          <cell r="I774">
            <v>0</v>
          </cell>
        </row>
        <row r="775">
          <cell r="A775" t="str">
            <v>41010SO</v>
          </cell>
          <cell r="B775" t="str">
            <v>41010</v>
          </cell>
          <cell r="D775">
            <v>31371190</v>
          </cell>
          <cell r="F775" t="str">
            <v>41010SO</v>
          </cell>
          <cell r="G775" t="str">
            <v>41010</v>
          </cell>
          <cell r="I775">
            <v>31371190</v>
          </cell>
        </row>
        <row r="776">
          <cell r="A776" t="str">
            <v>41010TROJD</v>
          </cell>
          <cell r="B776" t="str">
            <v>41010</v>
          </cell>
          <cell r="D776">
            <v>14659</v>
          </cell>
          <cell r="F776" t="str">
            <v>41010TROJD</v>
          </cell>
          <cell r="G776" t="str">
            <v>41010</v>
          </cell>
          <cell r="I776">
            <v>14659</v>
          </cell>
        </row>
        <row r="777">
          <cell r="A777" t="str">
            <v>41010UT</v>
          </cell>
          <cell r="B777" t="str">
            <v>41010</v>
          </cell>
          <cell r="D777">
            <v>6812449</v>
          </cell>
          <cell r="F777" t="str">
            <v>41010UT</v>
          </cell>
          <cell r="G777" t="str">
            <v>41010</v>
          </cell>
          <cell r="I777">
            <v>6812449</v>
          </cell>
        </row>
        <row r="778">
          <cell r="A778" t="str">
            <v>41010WA</v>
          </cell>
          <cell r="B778" t="str">
            <v>41010</v>
          </cell>
          <cell r="D778">
            <v>3106395</v>
          </cell>
          <cell r="F778" t="str">
            <v>41010WA</v>
          </cell>
          <cell r="G778" t="str">
            <v>41010</v>
          </cell>
          <cell r="I778">
            <v>3106395</v>
          </cell>
        </row>
        <row r="779">
          <cell r="A779" t="str">
            <v>41010WYP</v>
          </cell>
          <cell r="B779" t="str">
            <v>41010</v>
          </cell>
          <cell r="D779">
            <v>5522357</v>
          </cell>
          <cell r="F779" t="str">
            <v>41010WYP</v>
          </cell>
          <cell r="G779" t="str">
            <v>41010</v>
          </cell>
          <cell r="I779">
            <v>5522357</v>
          </cell>
        </row>
        <row r="780">
          <cell r="A780" t="str">
            <v>41010WYU</v>
          </cell>
          <cell r="B780" t="str">
            <v>41010</v>
          </cell>
          <cell r="D780">
            <v>120646</v>
          </cell>
          <cell r="F780" t="str">
            <v>41010WYU</v>
          </cell>
          <cell r="G780" t="str">
            <v>41010</v>
          </cell>
          <cell r="I780">
            <v>120646</v>
          </cell>
        </row>
        <row r="781">
          <cell r="A781" t="str">
            <v>41110BADDEBT</v>
          </cell>
          <cell r="B781" t="str">
            <v>41110</v>
          </cell>
          <cell r="D781">
            <v>-1975555</v>
          </cell>
          <cell r="F781" t="str">
            <v>41110BADDEBT</v>
          </cell>
          <cell r="G781" t="str">
            <v>41110</v>
          </cell>
          <cell r="I781">
            <v>-1975555</v>
          </cell>
        </row>
        <row r="782">
          <cell r="A782" t="str">
            <v>41110CA</v>
          </cell>
          <cell r="B782" t="str">
            <v>41110</v>
          </cell>
          <cell r="D782">
            <v>-126417</v>
          </cell>
          <cell r="F782" t="str">
            <v>41110CA</v>
          </cell>
          <cell r="G782" t="str">
            <v>41110</v>
          </cell>
          <cell r="I782">
            <v>-126417</v>
          </cell>
        </row>
        <row r="783">
          <cell r="A783" t="str">
            <v>41110CN</v>
          </cell>
          <cell r="B783" t="str">
            <v>41110</v>
          </cell>
          <cell r="D783">
            <v>0</v>
          </cell>
          <cell r="F783" t="str">
            <v>41110CN</v>
          </cell>
          <cell r="G783" t="str">
            <v>41110</v>
          </cell>
          <cell r="I783">
            <v>0</v>
          </cell>
        </row>
        <row r="784">
          <cell r="A784" t="str">
            <v>41110DGP</v>
          </cell>
          <cell r="B784" t="str">
            <v>41110</v>
          </cell>
          <cell r="D784">
            <v>-334292</v>
          </cell>
          <cell r="F784" t="str">
            <v>41110DGP</v>
          </cell>
          <cell r="G784" t="str">
            <v>41110</v>
          </cell>
          <cell r="I784">
            <v>-334292</v>
          </cell>
        </row>
        <row r="785">
          <cell r="A785" t="str">
            <v>41110FERC</v>
          </cell>
          <cell r="B785" t="str">
            <v>41110</v>
          </cell>
          <cell r="D785">
            <v>-23521</v>
          </cell>
          <cell r="F785" t="str">
            <v>41110FERC</v>
          </cell>
          <cell r="G785" t="str">
            <v>41110</v>
          </cell>
          <cell r="I785">
            <v>-23521</v>
          </cell>
        </row>
        <row r="786">
          <cell r="A786" t="str">
            <v>41110GPS</v>
          </cell>
          <cell r="B786" t="str">
            <v>41110</v>
          </cell>
          <cell r="D786">
            <v>-289462</v>
          </cell>
          <cell r="F786" t="str">
            <v>41110GPS</v>
          </cell>
          <cell r="G786" t="str">
            <v>41110</v>
          </cell>
          <cell r="I786">
            <v>-289462</v>
          </cell>
        </row>
        <row r="787">
          <cell r="A787" t="str">
            <v>41110IDU</v>
          </cell>
          <cell r="B787" t="str">
            <v>41110</v>
          </cell>
          <cell r="D787">
            <v>0</v>
          </cell>
          <cell r="F787" t="str">
            <v>41110IDU</v>
          </cell>
          <cell r="G787" t="str">
            <v>41110</v>
          </cell>
          <cell r="I787">
            <v>0</v>
          </cell>
        </row>
        <row r="788">
          <cell r="A788" t="str">
            <v>41110NUTIL</v>
          </cell>
          <cell r="B788" t="str">
            <v>41110</v>
          </cell>
          <cell r="D788">
            <v>0</v>
          </cell>
          <cell r="F788" t="str">
            <v>41110NUTIL</v>
          </cell>
          <cell r="G788" t="str">
            <v>41110</v>
          </cell>
          <cell r="I788">
            <v>0</v>
          </cell>
        </row>
        <row r="789">
          <cell r="A789" t="str">
            <v>41110OR</v>
          </cell>
          <cell r="B789" t="str">
            <v>41110</v>
          </cell>
          <cell r="D789">
            <v>-130944</v>
          </cell>
          <cell r="F789" t="str">
            <v>41110OR</v>
          </cell>
          <cell r="G789" t="str">
            <v>41110</v>
          </cell>
          <cell r="I789">
            <v>-130944</v>
          </cell>
        </row>
        <row r="790">
          <cell r="A790" t="str">
            <v>41110OTHER</v>
          </cell>
          <cell r="B790" t="str">
            <v>41110</v>
          </cell>
          <cell r="D790">
            <v>-629900</v>
          </cell>
          <cell r="F790" t="str">
            <v>41110OTHER</v>
          </cell>
          <cell r="G790" t="str">
            <v>41110</v>
          </cell>
          <cell r="I790">
            <v>-629900</v>
          </cell>
        </row>
        <row r="791">
          <cell r="A791" t="str">
            <v>41110SE</v>
          </cell>
          <cell r="B791" t="str">
            <v>41110</v>
          </cell>
          <cell r="D791">
            <v>-3110689</v>
          </cell>
          <cell r="F791" t="str">
            <v>41110SE</v>
          </cell>
          <cell r="G791" t="str">
            <v>41110</v>
          </cell>
          <cell r="I791">
            <v>-3110689</v>
          </cell>
        </row>
        <row r="792">
          <cell r="A792" t="str">
            <v>41110SG</v>
          </cell>
          <cell r="B792" t="str">
            <v>41110</v>
          </cell>
          <cell r="D792">
            <v>-4567857</v>
          </cell>
          <cell r="F792" t="str">
            <v>41110SG</v>
          </cell>
          <cell r="G792" t="str">
            <v>41110</v>
          </cell>
          <cell r="I792">
            <v>-4567857</v>
          </cell>
        </row>
        <row r="793">
          <cell r="A793" t="str">
            <v>41110SGCT</v>
          </cell>
          <cell r="B793" t="str">
            <v>41110</v>
          </cell>
          <cell r="D793">
            <v>-356221</v>
          </cell>
          <cell r="F793" t="str">
            <v>41110SGCT</v>
          </cell>
          <cell r="G793" t="str">
            <v>41110</v>
          </cell>
          <cell r="I793">
            <v>-356221</v>
          </cell>
        </row>
        <row r="794">
          <cell r="A794" t="str">
            <v>41110SNP</v>
          </cell>
          <cell r="B794" t="str">
            <v>41110</v>
          </cell>
          <cell r="D794">
            <v>-2220117</v>
          </cell>
          <cell r="F794" t="str">
            <v>41110SNP</v>
          </cell>
          <cell r="G794" t="str">
            <v>41110</v>
          </cell>
          <cell r="I794">
            <v>-2220117</v>
          </cell>
        </row>
        <row r="795">
          <cell r="A795" t="str">
            <v>41110SNPD</v>
          </cell>
          <cell r="B795" t="str">
            <v>41110</v>
          </cell>
          <cell r="D795">
            <v>0</v>
          </cell>
          <cell r="F795" t="str">
            <v>41110SNPD</v>
          </cell>
          <cell r="G795" t="str">
            <v>41110</v>
          </cell>
          <cell r="I795">
            <v>0</v>
          </cell>
        </row>
        <row r="796">
          <cell r="A796" t="str">
            <v>41110SO</v>
          </cell>
          <cell r="B796" t="str">
            <v>41110</v>
          </cell>
          <cell r="D796">
            <v>-46612129</v>
          </cell>
          <cell r="F796" t="str">
            <v>41110SO</v>
          </cell>
          <cell r="G796" t="str">
            <v>41110</v>
          </cell>
          <cell r="I796">
            <v>-46612129</v>
          </cell>
        </row>
        <row r="797">
          <cell r="A797" t="str">
            <v>41110TROJD</v>
          </cell>
          <cell r="B797" t="str">
            <v>41110</v>
          </cell>
          <cell r="D797">
            <v>-609301</v>
          </cell>
          <cell r="F797" t="str">
            <v>41110TROJD</v>
          </cell>
          <cell r="G797" t="str">
            <v>41110</v>
          </cell>
          <cell r="I797">
            <v>-609301</v>
          </cell>
        </row>
        <row r="798">
          <cell r="A798" t="str">
            <v>41110UT</v>
          </cell>
          <cell r="B798" t="str">
            <v>41110</v>
          </cell>
          <cell r="D798">
            <v>0</v>
          </cell>
          <cell r="F798" t="str">
            <v>41110UT</v>
          </cell>
          <cell r="G798" t="str">
            <v>41110</v>
          </cell>
          <cell r="I798">
            <v>0</v>
          </cell>
        </row>
        <row r="799">
          <cell r="A799" t="str">
            <v>41110WA</v>
          </cell>
          <cell r="B799" t="str">
            <v>41110</v>
          </cell>
          <cell r="D799">
            <v>-19806</v>
          </cell>
          <cell r="F799" t="str">
            <v>41110WA</v>
          </cell>
          <cell r="G799" t="str">
            <v>41110</v>
          </cell>
          <cell r="I799">
            <v>-19806</v>
          </cell>
        </row>
        <row r="800">
          <cell r="A800" t="str">
            <v>41110WYP</v>
          </cell>
          <cell r="B800" t="str">
            <v>41110</v>
          </cell>
          <cell r="D800">
            <v>0</v>
          </cell>
          <cell r="F800" t="str">
            <v>41110WYP</v>
          </cell>
          <cell r="G800" t="str">
            <v>41110</v>
          </cell>
          <cell r="I800">
            <v>0</v>
          </cell>
        </row>
        <row r="801">
          <cell r="A801" t="str">
            <v>41110WYU</v>
          </cell>
          <cell r="B801" t="str">
            <v>41110</v>
          </cell>
          <cell r="D801">
            <v>0</v>
          </cell>
          <cell r="F801" t="str">
            <v>41110WYU</v>
          </cell>
          <cell r="G801" t="str">
            <v>41110</v>
          </cell>
          <cell r="I801">
            <v>0</v>
          </cell>
        </row>
        <row r="802">
          <cell r="A802" t="str">
            <v>41140DGU</v>
          </cell>
          <cell r="B802" t="str">
            <v>41140</v>
          </cell>
          <cell r="D802">
            <v>-5854860</v>
          </cell>
          <cell r="F802" t="str">
            <v>41140DGU</v>
          </cell>
          <cell r="G802" t="str">
            <v>41140</v>
          </cell>
          <cell r="I802">
            <v>-5854860</v>
          </cell>
        </row>
        <row r="803">
          <cell r="A803" t="str">
            <v>440CA</v>
          </cell>
          <cell r="B803" t="str">
            <v>440</v>
          </cell>
          <cell r="D803">
            <v>32995898</v>
          </cell>
          <cell r="F803" t="str">
            <v>440CA</v>
          </cell>
          <cell r="G803" t="str">
            <v>440</v>
          </cell>
          <cell r="I803">
            <v>32995898</v>
          </cell>
        </row>
        <row r="804">
          <cell r="A804" t="str">
            <v>440IDU</v>
          </cell>
          <cell r="B804" t="str">
            <v>440</v>
          </cell>
          <cell r="D804">
            <v>48901898</v>
          </cell>
          <cell r="F804" t="str">
            <v>440IDU</v>
          </cell>
          <cell r="G804" t="str">
            <v>440</v>
          </cell>
          <cell r="I804">
            <v>48901898</v>
          </cell>
        </row>
        <row r="805">
          <cell r="A805" t="str">
            <v>440OR</v>
          </cell>
          <cell r="B805" t="str">
            <v>440</v>
          </cell>
          <cell r="D805">
            <v>412030608</v>
          </cell>
          <cell r="F805" t="str">
            <v>440OR</v>
          </cell>
          <cell r="G805" t="str">
            <v>440</v>
          </cell>
          <cell r="I805">
            <v>412030608</v>
          </cell>
        </row>
        <row r="806">
          <cell r="A806" t="str">
            <v>440UT</v>
          </cell>
          <cell r="B806" t="str">
            <v>440</v>
          </cell>
          <cell r="D806">
            <v>432802147</v>
          </cell>
          <cell r="F806" t="str">
            <v>440UT</v>
          </cell>
          <cell r="G806" t="str">
            <v>440</v>
          </cell>
          <cell r="I806">
            <v>432802147</v>
          </cell>
        </row>
        <row r="807">
          <cell r="A807" t="str">
            <v>440WA</v>
          </cell>
          <cell r="B807" t="str">
            <v>440</v>
          </cell>
          <cell r="D807">
            <v>90097570</v>
          </cell>
          <cell r="F807" t="str">
            <v>440WA</v>
          </cell>
          <cell r="G807" t="str">
            <v>440</v>
          </cell>
          <cell r="I807">
            <v>90097570</v>
          </cell>
        </row>
        <row r="808">
          <cell r="A808" t="str">
            <v>440WYP</v>
          </cell>
          <cell r="B808" t="str">
            <v>440</v>
          </cell>
          <cell r="D808">
            <v>57352545.933304511</v>
          </cell>
          <cell r="F808" t="str">
            <v>440WYP</v>
          </cell>
          <cell r="G808" t="str">
            <v>440</v>
          </cell>
          <cell r="I808">
            <v>57352545.933304511</v>
          </cell>
        </row>
        <row r="809">
          <cell r="A809" t="str">
            <v>440WYU</v>
          </cell>
          <cell r="B809" t="str">
            <v>440</v>
          </cell>
          <cell r="D809">
            <v>8212968.434927959</v>
          </cell>
          <cell r="F809" t="str">
            <v>440WYU</v>
          </cell>
          <cell r="G809" t="str">
            <v>440</v>
          </cell>
          <cell r="I809">
            <v>8212968.434927959</v>
          </cell>
        </row>
        <row r="810">
          <cell r="A810" t="str">
            <v>442CA</v>
          </cell>
          <cell r="B810" t="str">
            <v>442</v>
          </cell>
          <cell r="D810">
            <v>32402515</v>
          </cell>
          <cell r="F810" t="str">
            <v>442CA</v>
          </cell>
          <cell r="G810" t="str">
            <v>442</v>
          </cell>
          <cell r="I810">
            <v>32402515</v>
          </cell>
        </row>
        <row r="811">
          <cell r="A811" t="str">
            <v>442IDU</v>
          </cell>
          <cell r="B811" t="str">
            <v>442</v>
          </cell>
          <cell r="D811">
            <v>119372349</v>
          </cell>
          <cell r="F811" t="str">
            <v>442IDU</v>
          </cell>
          <cell r="G811" t="str">
            <v>442</v>
          </cell>
          <cell r="I811">
            <v>119372349</v>
          </cell>
        </row>
        <row r="812">
          <cell r="A812" t="str">
            <v>442OR</v>
          </cell>
          <cell r="B812" t="str">
            <v>442</v>
          </cell>
          <cell r="D812">
            <v>426260941</v>
          </cell>
          <cell r="F812" t="str">
            <v>442OR</v>
          </cell>
          <cell r="G812" t="str">
            <v>442</v>
          </cell>
          <cell r="I812">
            <v>426260941</v>
          </cell>
        </row>
        <row r="813">
          <cell r="A813" t="str">
            <v>442SE</v>
          </cell>
          <cell r="B813" t="str">
            <v>442</v>
          </cell>
          <cell r="D813">
            <v>0</v>
          </cell>
          <cell r="F813" t="str">
            <v>442SE</v>
          </cell>
          <cell r="G813" t="str">
            <v>442</v>
          </cell>
          <cell r="I813">
            <v>0</v>
          </cell>
        </row>
        <row r="814">
          <cell r="A814" t="str">
            <v>442UT</v>
          </cell>
          <cell r="B814" t="str">
            <v>442</v>
          </cell>
          <cell r="D814">
            <v>768000414</v>
          </cell>
          <cell r="F814" t="str">
            <v>442UT</v>
          </cell>
          <cell r="G814" t="str">
            <v>442</v>
          </cell>
          <cell r="I814">
            <v>768000414</v>
          </cell>
        </row>
        <row r="815">
          <cell r="A815" t="str">
            <v>442WA</v>
          </cell>
          <cell r="B815" t="str">
            <v>442</v>
          </cell>
          <cell r="D815">
            <v>130413779</v>
          </cell>
          <cell r="F815" t="str">
            <v>442WA</v>
          </cell>
          <cell r="G815" t="str">
            <v>442</v>
          </cell>
          <cell r="I815">
            <v>130413779</v>
          </cell>
        </row>
        <row r="816">
          <cell r="A816" t="str">
            <v>442WYP</v>
          </cell>
          <cell r="B816" t="str">
            <v>442</v>
          </cell>
          <cell r="D816">
            <v>258723587.41594887</v>
          </cell>
          <cell r="F816" t="str">
            <v>442WYP</v>
          </cell>
          <cell r="G816" t="str">
            <v>442</v>
          </cell>
          <cell r="I816">
            <v>258723587.41594887</v>
          </cell>
        </row>
        <row r="817">
          <cell r="A817" t="str">
            <v>442WYU</v>
          </cell>
          <cell r="B817" t="str">
            <v>442</v>
          </cell>
          <cell r="D817">
            <v>39200108.785296112</v>
          </cell>
          <cell r="F817" t="str">
            <v>442WYU</v>
          </cell>
          <cell r="G817" t="str">
            <v>442</v>
          </cell>
          <cell r="I817">
            <v>39200108.785296112</v>
          </cell>
        </row>
        <row r="818">
          <cell r="A818" t="str">
            <v>444CA</v>
          </cell>
          <cell r="B818" t="str">
            <v>444</v>
          </cell>
          <cell r="D818">
            <v>318864</v>
          </cell>
          <cell r="F818" t="str">
            <v>444CA</v>
          </cell>
          <cell r="G818" t="str">
            <v>444</v>
          </cell>
          <cell r="I818">
            <v>318864</v>
          </cell>
        </row>
        <row r="819">
          <cell r="A819" t="str">
            <v>444IDU</v>
          </cell>
          <cell r="B819" t="str">
            <v>444</v>
          </cell>
          <cell r="D819">
            <v>202945</v>
          </cell>
          <cell r="F819" t="str">
            <v>444IDU</v>
          </cell>
          <cell r="G819" t="str">
            <v>444</v>
          </cell>
          <cell r="I819">
            <v>202945</v>
          </cell>
        </row>
        <row r="820">
          <cell r="A820" t="str">
            <v>444OR</v>
          </cell>
          <cell r="B820" t="str">
            <v>444</v>
          </cell>
          <cell r="D820">
            <v>5513353</v>
          </cell>
          <cell r="F820" t="str">
            <v>444OR</v>
          </cell>
          <cell r="G820" t="str">
            <v>444</v>
          </cell>
          <cell r="I820">
            <v>5513353</v>
          </cell>
        </row>
        <row r="821">
          <cell r="A821" t="str">
            <v>444UT</v>
          </cell>
          <cell r="B821" t="str">
            <v>444</v>
          </cell>
          <cell r="D821">
            <v>9553510</v>
          </cell>
          <cell r="F821" t="str">
            <v>444UT</v>
          </cell>
          <cell r="G821" t="str">
            <v>444</v>
          </cell>
          <cell r="I821">
            <v>9553510</v>
          </cell>
        </row>
        <row r="822">
          <cell r="A822" t="str">
            <v>444WA</v>
          </cell>
          <cell r="B822" t="str">
            <v>444</v>
          </cell>
          <cell r="D822">
            <v>890792</v>
          </cell>
          <cell r="F822" t="str">
            <v>444WA</v>
          </cell>
          <cell r="G822" t="str">
            <v>444</v>
          </cell>
          <cell r="I822">
            <v>890792</v>
          </cell>
        </row>
        <row r="823">
          <cell r="A823" t="str">
            <v>444WYP</v>
          </cell>
          <cell r="B823" t="str">
            <v>444</v>
          </cell>
          <cell r="D823">
            <v>1429667.1060521519</v>
          </cell>
          <cell r="F823" t="str">
            <v>444WYP</v>
          </cell>
          <cell r="G823" t="str">
            <v>444</v>
          </cell>
          <cell r="I823">
            <v>1429667.1060521519</v>
          </cell>
        </row>
        <row r="824">
          <cell r="A824" t="str">
            <v>444WYU</v>
          </cell>
          <cell r="B824" t="str">
            <v>444</v>
          </cell>
          <cell r="D824">
            <v>459052.83148143528</v>
          </cell>
          <cell r="F824" t="str">
            <v>444WYU</v>
          </cell>
          <cell r="G824" t="str">
            <v>444</v>
          </cell>
          <cell r="I824">
            <v>459052.83148143528</v>
          </cell>
        </row>
        <row r="825">
          <cell r="A825" t="str">
            <v>445UT</v>
          </cell>
          <cell r="B825" t="str">
            <v>445</v>
          </cell>
          <cell r="D825">
            <v>19884169</v>
          </cell>
          <cell r="F825" t="str">
            <v>445UT</v>
          </cell>
          <cell r="G825" t="str">
            <v>445</v>
          </cell>
          <cell r="I825">
            <v>19884169</v>
          </cell>
        </row>
        <row r="826">
          <cell r="A826" t="str">
            <v>448OR</v>
          </cell>
          <cell r="B826" t="str">
            <v>448</v>
          </cell>
          <cell r="D826">
            <v>0</v>
          </cell>
          <cell r="F826" t="str">
            <v>448OR</v>
          </cell>
          <cell r="G826" t="str">
            <v>448</v>
          </cell>
          <cell r="I826">
            <v>0</v>
          </cell>
        </row>
        <row r="827">
          <cell r="A827" t="str">
            <v>447FERC</v>
          </cell>
          <cell r="B827" t="str">
            <v>447</v>
          </cell>
          <cell r="D827">
            <v>6200457.6299999999</v>
          </cell>
          <cell r="F827" t="str">
            <v>447FERC</v>
          </cell>
          <cell r="G827" t="str">
            <v>447</v>
          </cell>
          <cell r="I827">
            <v>6200457.6299999999</v>
          </cell>
        </row>
        <row r="828">
          <cell r="A828" t="str">
            <v>447OR</v>
          </cell>
          <cell r="B828" t="str">
            <v>447</v>
          </cell>
          <cell r="D828">
            <v>883757.36</v>
          </cell>
          <cell r="F828" t="str">
            <v>447OR</v>
          </cell>
          <cell r="G828" t="str">
            <v>447</v>
          </cell>
          <cell r="I828">
            <v>883757.36</v>
          </cell>
        </row>
        <row r="829">
          <cell r="A829" t="str">
            <v>447OTHER</v>
          </cell>
          <cell r="B829" t="str">
            <v>447</v>
          </cell>
          <cell r="D829">
            <v>0</v>
          </cell>
          <cell r="F829" t="str">
            <v>447OTHER</v>
          </cell>
          <cell r="G829" t="str">
            <v>447</v>
          </cell>
          <cell r="I829">
            <v>0</v>
          </cell>
        </row>
        <row r="830">
          <cell r="A830" t="str">
            <v>447SE</v>
          </cell>
          <cell r="B830" t="str">
            <v>447</v>
          </cell>
          <cell r="D830">
            <v>0</v>
          </cell>
          <cell r="F830" t="str">
            <v>447SE</v>
          </cell>
          <cell r="G830" t="str">
            <v>447</v>
          </cell>
          <cell r="I830">
            <v>0</v>
          </cell>
        </row>
        <row r="831">
          <cell r="A831" t="str">
            <v>447SG</v>
          </cell>
          <cell r="B831" t="str">
            <v>447</v>
          </cell>
          <cell r="D831">
            <v>1138704899.3099999</v>
          </cell>
          <cell r="F831" t="str">
            <v>447SG</v>
          </cell>
          <cell r="G831" t="str">
            <v>447</v>
          </cell>
          <cell r="I831">
            <v>1138704899.3099999</v>
          </cell>
        </row>
        <row r="832">
          <cell r="A832" t="str">
            <v>447WYP</v>
          </cell>
          <cell r="B832" t="str">
            <v>447</v>
          </cell>
          <cell r="D832">
            <v>30892.27</v>
          </cell>
          <cell r="F832" t="str">
            <v>447WYP</v>
          </cell>
          <cell r="G832" t="str">
            <v>447</v>
          </cell>
          <cell r="I832">
            <v>30892.27</v>
          </cell>
        </row>
        <row r="833">
          <cell r="A833" t="str">
            <v>450CA</v>
          </cell>
          <cell r="B833" t="str">
            <v>450</v>
          </cell>
          <cell r="D833">
            <v>203478.89</v>
          </cell>
          <cell r="F833" t="str">
            <v>450CA</v>
          </cell>
          <cell r="G833" t="str">
            <v>450</v>
          </cell>
          <cell r="I833">
            <v>203478.89</v>
          </cell>
        </row>
        <row r="834">
          <cell r="A834" t="str">
            <v>450IDU</v>
          </cell>
          <cell r="B834" t="str">
            <v>450</v>
          </cell>
          <cell r="D834">
            <v>220101.97</v>
          </cell>
          <cell r="F834" t="str">
            <v>450IDU</v>
          </cell>
          <cell r="G834" t="str">
            <v>450</v>
          </cell>
          <cell r="I834">
            <v>220101.97</v>
          </cell>
        </row>
        <row r="835">
          <cell r="A835" t="str">
            <v>450OR</v>
          </cell>
          <cell r="B835" t="str">
            <v>450</v>
          </cell>
          <cell r="D835">
            <v>1984496.3</v>
          </cell>
          <cell r="F835" t="str">
            <v>450OR</v>
          </cell>
          <cell r="G835" t="str">
            <v>450</v>
          </cell>
          <cell r="I835">
            <v>1984496.3</v>
          </cell>
        </row>
        <row r="836">
          <cell r="A836" t="str">
            <v>450UT</v>
          </cell>
          <cell r="B836" t="str">
            <v>450</v>
          </cell>
          <cell r="D836">
            <v>2107732.4500000002</v>
          </cell>
          <cell r="F836" t="str">
            <v>450UT</v>
          </cell>
          <cell r="G836" t="str">
            <v>450</v>
          </cell>
          <cell r="I836">
            <v>2107732.4500000002</v>
          </cell>
        </row>
        <row r="837">
          <cell r="A837" t="str">
            <v>450WA</v>
          </cell>
          <cell r="B837" t="str">
            <v>450</v>
          </cell>
          <cell r="D837">
            <v>354599.1</v>
          </cell>
          <cell r="F837" t="str">
            <v>450WA</v>
          </cell>
          <cell r="G837" t="str">
            <v>450</v>
          </cell>
          <cell r="I837">
            <v>354599.1</v>
          </cell>
        </row>
        <row r="838">
          <cell r="A838" t="str">
            <v>450WYP</v>
          </cell>
          <cell r="B838" t="str">
            <v>450</v>
          </cell>
          <cell r="D838">
            <v>330622.67</v>
          </cell>
          <cell r="F838" t="str">
            <v>450WYP</v>
          </cell>
          <cell r="G838" t="str">
            <v>450</v>
          </cell>
          <cell r="I838">
            <v>330622.67</v>
          </cell>
        </row>
        <row r="839">
          <cell r="A839" t="str">
            <v>450WYU</v>
          </cell>
          <cell r="B839" t="str">
            <v>450</v>
          </cell>
          <cell r="D839">
            <v>67346.080000000002</v>
          </cell>
          <cell r="F839" t="str">
            <v>450WYU</v>
          </cell>
          <cell r="G839" t="str">
            <v>450</v>
          </cell>
          <cell r="I839">
            <v>67346.080000000002</v>
          </cell>
        </row>
        <row r="840">
          <cell r="A840" t="str">
            <v>451CA</v>
          </cell>
          <cell r="B840" t="str">
            <v>451</v>
          </cell>
          <cell r="D840">
            <v>62067.82</v>
          </cell>
          <cell r="F840" t="str">
            <v>451CA</v>
          </cell>
          <cell r="G840" t="str">
            <v>451</v>
          </cell>
          <cell r="I840">
            <v>62067.82</v>
          </cell>
        </row>
        <row r="841">
          <cell r="A841" t="str">
            <v>451IDU</v>
          </cell>
          <cell r="B841" t="str">
            <v>451</v>
          </cell>
          <cell r="D841">
            <v>134484.53</v>
          </cell>
          <cell r="F841" t="str">
            <v>451IDU</v>
          </cell>
          <cell r="G841" t="str">
            <v>451</v>
          </cell>
          <cell r="I841">
            <v>134484.53</v>
          </cell>
        </row>
        <row r="842">
          <cell r="A842" t="str">
            <v>451OR</v>
          </cell>
          <cell r="B842" t="str">
            <v>451</v>
          </cell>
          <cell r="D842">
            <v>1548968.56</v>
          </cell>
          <cell r="F842" t="str">
            <v>451OR</v>
          </cell>
          <cell r="G842" t="str">
            <v>451</v>
          </cell>
          <cell r="I842">
            <v>1548968.56</v>
          </cell>
        </row>
        <row r="843">
          <cell r="A843" t="str">
            <v>451UT</v>
          </cell>
          <cell r="B843" t="str">
            <v>451</v>
          </cell>
          <cell r="D843">
            <v>4428550.3600000003</v>
          </cell>
          <cell r="F843" t="str">
            <v>451UT</v>
          </cell>
          <cell r="G843" t="str">
            <v>451</v>
          </cell>
          <cell r="I843">
            <v>4428550.3600000003</v>
          </cell>
        </row>
        <row r="844">
          <cell r="A844" t="str">
            <v>451WA</v>
          </cell>
          <cell r="B844" t="str">
            <v>451</v>
          </cell>
          <cell r="D844">
            <v>256741.33</v>
          </cell>
          <cell r="F844" t="str">
            <v>451WA</v>
          </cell>
          <cell r="G844" t="str">
            <v>451</v>
          </cell>
          <cell r="I844">
            <v>256741.33</v>
          </cell>
        </row>
        <row r="845">
          <cell r="A845" t="str">
            <v>451WYP</v>
          </cell>
          <cell r="B845" t="str">
            <v>451</v>
          </cell>
          <cell r="D845">
            <v>185121.36</v>
          </cell>
          <cell r="F845" t="str">
            <v>451WYP</v>
          </cell>
          <cell r="G845" t="str">
            <v>451</v>
          </cell>
          <cell r="I845">
            <v>185121.36</v>
          </cell>
        </row>
        <row r="846">
          <cell r="A846" t="str">
            <v>451WYU</v>
          </cell>
          <cell r="B846" t="str">
            <v>451</v>
          </cell>
          <cell r="D846">
            <v>97566.8</v>
          </cell>
          <cell r="F846" t="str">
            <v>451WYU</v>
          </cell>
          <cell r="G846" t="str">
            <v>451</v>
          </cell>
          <cell r="I846">
            <v>97566.8</v>
          </cell>
        </row>
        <row r="847">
          <cell r="A847" t="str">
            <v>454CA</v>
          </cell>
          <cell r="B847" t="str">
            <v>454</v>
          </cell>
          <cell r="D847">
            <v>1217389.82</v>
          </cell>
          <cell r="F847" t="str">
            <v>454CA</v>
          </cell>
          <cell r="G847" t="str">
            <v>454</v>
          </cell>
          <cell r="I847">
            <v>1217389.82</v>
          </cell>
        </row>
        <row r="848">
          <cell r="A848" t="str">
            <v>454IDU</v>
          </cell>
          <cell r="B848" t="str">
            <v>454</v>
          </cell>
          <cell r="D848">
            <v>399070.75</v>
          </cell>
          <cell r="F848" t="str">
            <v>454IDU</v>
          </cell>
          <cell r="G848" t="str">
            <v>454</v>
          </cell>
          <cell r="I848">
            <v>399070.75</v>
          </cell>
        </row>
        <row r="849">
          <cell r="A849" t="str">
            <v>454OR</v>
          </cell>
          <cell r="B849" t="str">
            <v>454</v>
          </cell>
          <cell r="D849">
            <v>5114897.08</v>
          </cell>
          <cell r="F849" t="str">
            <v>454OR</v>
          </cell>
          <cell r="G849" t="str">
            <v>454</v>
          </cell>
          <cell r="I849">
            <v>5114897.08</v>
          </cell>
        </row>
        <row r="850">
          <cell r="A850" t="str">
            <v>454SG</v>
          </cell>
          <cell r="B850" t="str">
            <v>454</v>
          </cell>
          <cell r="D850">
            <v>4988017.32</v>
          </cell>
          <cell r="F850" t="str">
            <v>454SG</v>
          </cell>
          <cell r="G850" t="str">
            <v>454</v>
          </cell>
          <cell r="I850">
            <v>4988017.32</v>
          </cell>
        </row>
        <row r="851">
          <cell r="A851" t="str">
            <v>454SO</v>
          </cell>
          <cell r="B851" t="str">
            <v>454</v>
          </cell>
          <cell r="D851">
            <v>1499608.1</v>
          </cell>
          <cell r="F851" t="str">
            <v>454SO</v>
          </cell>
          <cell r="G851" t="str">
            <v>454</v>
          </cell>
          <cell r="I851">
            <v>1499608.1</v>
          </cell>
        </row>
        <row r="852">
          <cell r="A852" t="str">
            <v>454UT</v>
          </cell>
          <cell r="B852" t="str">
            <v>454</v>
          </cell>
          <cell r="D852">
            <v>5537954.2500000009</v>
          </cell>
          <cell r="F852" t="str">
            <v>454UT</v>
          </cell>
          <cell r="G852" t="str">
            <v>454</v>
          </cell>
          <cell r="I852">
            <v>5537954.2500000009</v>
          </cell>
        </row>
        <row r="853">
          <cell r="A853" t="str">
            <v>454WA</v>
          </cell>
          <cell r="B853" t="str">
            <v>454</v>
          </cell>
          <cell r="D853">
            <v>-120059.65</v>
          </cell>
          <cell r="F853" t="str">
            <v>454WA</v>
          </cell>
          <cell r="G853" t="str">
            <v>454</v>
          </cell>
          <cell r="I853">
            <v>-120059.65</v>
          </cell>
        </row>
        <row r="854">
          <cell r="A854" t="str">
            <v>454WYP</v>
          </cell>
          <cell r="B854" t="str">
            <v>454</v>
          </cell>
          <cell r="D854">
            <v>314642.46000000002</v>
          </cell>
          <cell r="F854" t="str">
            <v>454WYP</v>
          </cell>
          <cell r="G854" t="str">
            <v>454</v>
          </cell>
          <cell r="I854">
            <v>314642.46000000002</v>
          </cell>
        </row>
        <row r="855">
          <cell r="A855" t="str">
            <v>454WYU</v>
          </cell>
          <cell r="B855" t="str">
            <v>454</v>
          </cell>
          <cell r="D855">
            <v>167760.72</v>
          </cell>
          <cell r="F855" t="str">
            <v>454WYU</v>
          </cell>
          <cell r="G855" t="str">
            <v>454</v>
          </cell>
          <cell r="I855">
            <v>167760.72</v>
          </cell>
        </row>
        <row r="856">
          <cell r="A856" t="str">
            <v>453SG</v>
          </cell>
          <cell r="B856" t="str">
            <v>453</v>
          </cell>
          <cell r="D856">
            <v>0</v>
          </cell>
          <cell r="F856" t="str">
            <v>453SG</v>
          </cell>
          <cell r="G856" t="str">
            <v>453</v>
          </cell>
          <cell r="I856">
            <v>0</v>
          </cell>
        </row>
        <row r="857">
          <cell r="A857" t="str">
            <v>456CA</v>
          </cell>
          <cell r="B857" t="str">
            <v>456</v>
          </cell>
          <cell r="D857">
            <v>0</v>
          </cell>
          <cell r="F857" t="str">
            <v>456CA</v>
          </cell>
          <cell r="G857" t="str">
            <v>456</v>
          </cell>
          <cell r="I857">
            <v>0</v>
          </cell>
        </row>
        <row r="858">
          <cell r="A858" t="str">
            <v>456IDU</v>
          </cell>
          <cell r="B858" t="str">
            <v>456</v>
          </cell>
          <cell r="D858">
            <v>2805314.81</v>
          </cell>
          <cell r="F858" t="str">
            <v>456IDU</v>
          </cell>
          <cell r="G858" t="str">
            <v>456</v>
          </cell>
          <cell r="I858">
            <v>2805314.81</v>
          </cell>
        </row>
        <row r="859">
          <cell r="A859" t="str">
            <v>456OR</v>
          </cell>
          <cell r="B859" t="str">
            <v>456</v>
          </cell>
          <cell r="D859">
            <v>20923881.490000002</v>
          </cell>
          <cell r="F859" t="str">
            <v>456OR</v>
          </cell>
          <cell r="G859" t="str">
            <v>456</v>
          </cell>
          <cell r="I859">
            <v>20923881.490000002</v>
          </cell>
        </row>
        <row r="860">
          <cell r="A860" t="str">
            <v>456OTHER</v>
          </cell>
          <cell r="B860" t="str">
            <v>456</v>
          </cell>
          <cell r="D860">
            <v>24783383.239999998</v>
          </cell>
          <cell r="F860" t="str">
            <v>456OTHER</v>
          </cell>
          <cell r="G860" t="str">
            <v>456</v>
          </cell>
          <cell r="I860">
            <v>24783383.239999998</v>
          </cell>
        </row>
        <row r="861">
          <cell r="A861" t="str">
            <v>456SE</v>
          </cell>
          <cell r="B861" t="str">
            <v>456</v>
          </cell>
          <cell r="D861">
            <v>15918162.49</v>
          </cell>
          <cell r="F861" t="str">
            <v>456SE</v>
          </cell>
          <cell r="G861" t="str">
            <v>456</v>
          </cell>
          <cell r="I861">
            <v>15918162.49</v>
          </cell>
        </row>
        <row r="862">
          <cell r="A862" t="str">
            <v>456SG</v>
          </cell>
          <cell r="B862" t="str">
            <v>456</v>
          </cell>
          <cell r="D862">
            <v>42590070.766000003</v>
          </cell>
          <cell r="F862" t="str">
            <v>456SG</v>
          </cell>
          <cell r="G862" t="str">
            <v>456</v>
          </cell>
          <cell r="I862">
            <v>42590070.766000003</v>
          </cell>
        </row>
        <row r="863">
          <cell r="A863" t="str">
            <v>456SO</v>
          </cell>
          <cell r="B863" t="str">
            <v>456</v>
          </cell>
          <cell r="D863">
            <v>-111169.9000000018</v>
          </cell>
          <cell r="F863" t="str">
            <v>456SO</v>
          </cell>
          <cell r="G863" t="str">
            <v>456</v>
          </cell>
          <cell r="I863">
            <v>-111169.9000000018</v>
          </cell>
        </row>
        <row r="864">
          <cell r="A864" t="str">
            <v>456UT</v>
          </cell>
          <cell r="B864" t="str">
            <v>456</v>
          </cell>
          <cell r="D864">
            <v>555782.24</v>
          </cell>
          <cell r="F864" t="str">
            <v>456UT</v>
          </cell>
          <cell r="G864" t="str">
            <v>456</v>
          </cell>
          <cell r="I864">
            <v>555782.24</v>
          </cell>
        </row>
        <row r="865">
          <cell r="A865" t="str">
            <v>456WA</v>
          </cell>
          <cell r="B865" t="str">
            <v>456</v>
          </cell>
          <cell r="D865">
            <v>-40061.040000000001</v>
          </cell>
          <cell r="F865" t="str">
            <v>456WA</v>
          </cell>
          <cell r="G865" t="str">
            <v>456</v>
          </cell>
          <cell r="I865">
            <v>-40061.040000000001</v>
          </cell>
        </row>
        <row r="866">
          <cell r="A866" t="str">
            <v>456WYP</v>
          </cell>
          <cell r="B866" t="str">
            <v>456</v>
          </cell>
          <cell r="D866">
            <v>275995.34000000003</v>
          </cell>
          <cell r="F866" t="str">
            <v>456WYP</v>
          </cell>
          <cell r="G866" t="str">
            <v>456</v>
          </cell>
          <cell r="I866">
            <v>275995.34000000003</v>
          </cell>
        </row>
        <row r="867">
          <cell r="A867" t="str">
            <v>4118SE</v>
          </cell>
          <cell r="B867" t="str">
            <v>4118</v>
          </cell>
          <cell r="D867">
            <v>-2236688.2999999998</v>
          </cell>
          <cell r="F867" t="str">
            <v>4118SE</v>
          </cell>
          <cell r="G867" t="str">
            <v>4118</v>
          </cell>
          <cell r="I867">
            <v>-2236688.2999999998</v>
          </cell>
        </row>
        <row r="868">
          <cell r="A868" t="str">
            <v>421DGU</v>
          </cell>
          <cell r="B868" t="str">
            <v>421</v>
          </cell>
          <cell r="D868">
            <v>-130270.43</v>
          </cell>
          <cell r="F868" t="str">
            <v>421DGU</v>
          </cell>
          <cell r="G868" t="str">
            <v>421</v>
          </cell>
          <cell r="I868">
            <v>-130270.43</v>
          </cell>
        </row>
        <row r="869">
          <cell r="A869" t="str">
            <v>421IDU</v>
          </cell>
          <cell r="B869" t="str">
            <v>421</v>
          </cell>
          <cell r="D869">
            <v>0</v>
          </cell>
          <cell r="F869" t="str">
            <v>421IDU</v>
          </cell>
          <cell r="G869" t="str">
            <v>421</v>
          </cell>
          <cell r="I869">
            <v>0</v>
          </cell>
        </row>
        <row r="870">
          <cell r="A870" t="str">
            <v>421OR</v>
          </cell>
          <cell r="B870" t="str">
            <v>421</v>
          </cell>
          <cell r="D870">
            <v>128790.75</v>
          </cell>
          <cell r="F870" t="str">
            <v>421OR</v>
          </cell>
          <cell r="G870" t="str">
            <v>421</v>
          </cell>
          <cell r="I870">
            <v>128790.75</v>
          </cell>
        </row>
        <row r="871">
          <cell r="A871" t="str">
            <v>421SG</v>
          </cell>
          <cell r="B871" t="str">
            <v>421</v>
          </cell>
          <cell r="D871">
            <v>-1567017.49</v>
          </cell>
          <cell r="F871" t="str">
            <v>421SG</v>
          </cell>
          <cell r="G871" t="str">
            <v>421</v>
          </cell>
          <cell r="I871">
            <v>-1567017.49</v>
          </cell>
        </row>
        <row r="872">
          <cell r="A872" t="str">
            <v>421SO</v>
          </cell>
          <cell r="B872" t="str">
            <v>421</v>
          </cell>
          <cell r="D872">
            <v>0</v>
          </cell>
          <cell r="F872" t="str">
            <v>421SO</v>
          </cell>
          <cell r="G872" t="str">
            <v>421</v>
          </cell>
          <cell r="I872">
            <v>0</v>
          </cell>
        </row>
        <row r="873">
          <cell r="A873" t="str">
            <v>421UT</v>
          </cell>
          <cell r="B873" t="str">
            <v>421</v>
          </cell>
          <cell r="D873">
            <v>-14499.29</v>
          </cell>
          <cell r="F873" t="str">
            <v>421UT</v>
          </cell>
          <cell r="G873" t="str">
            <v>421</v>
          </cell>
          <cell r="I873">
            <v>-14499.29</v>
          </cell>
        </row>
        <row r="874">
          <cell r="A874" t="str">
            <v>421WYP</v>
          </cell>
          <cell r="B874" t="str">
            <v>421</v>
          </cell>
          <cell r="D874">
            <v>0</v>
          </cell>
          <cell r="F874" t="str">
            <v>421WYP</v>
          </cell>
          <cell r="G874" t="str">
            <v>421</v>
          </cell>
          <cell r="I874">
            <v>0</v>
          </cell>
        </row>
        <row r="875">
          <cell r="A875" t="str">
            <v>500SNPPS</v>
          </cell>
          <cell r="B875" t="str">
            <v>500</v>
          </cell>
          <cell r="D875">
            <v>19953035.094271019</v>
          </cell>
          <cell r="F875" t="str">
            <v>500SNPPS</v>
          </cell>
          <cell r="G875" t="str">
            <v>500</v>
          </cell>
          <cell r="I875">
            <v>19953035.094271019</v>
          </cell>
        </row>
        <row r="876">
          <cell r="A876" t="str">
            <v>500SSGCH</v>
          </cell>
          <cell r="B876" t="str">
            <v>500</v>
          </cell>
          <cell r="D876">
            <v>1477672.5572198934</v>
          </cell>
          <cell r="F876" t="str">
            <v>500SSGCH</v>
          </cell>
          <cell r="G876" t="str">
            <v>500</v>
          </cell>
          <cell r="I876">
            <v>1477672.5572198934</v>
          </cell>
        </row>
        <row r="877">
          <cell r="A877" t="str">
            <v>501SE</v>
          </cell>
          <cell r="B877" t="str">
            <v>501</v>
          </cell>
          <cell r="D877">
            <v>262695433.89428085</v>
          </cell>
          <cell r="F877" t="str">
            <v>501SE</v>
          </cell>
          <cell r="G877" t="str">
            <v>501</v>
          </cell>
          <cell r="I877">
            <v>262695433.89428085</v>
          </cell>
        </row>
        <row r="878">
          <cell r="A878" t="str">
            <v>501SE-C</v>
          </cell>
          <cell r="B878" t="str">
            <v>501</v>
          </cell>
          <cell r="D878">
            <v>171044967</v>
          </cell>
          <cell r="F878" t="str">
            <v>501SE-C</v>
          </cell>
          <cell r="G878" t="str">
            <v>501</v>
          </cell>
          <cell r="I878">
            <v>171044967</v>
          </cell>
        </row>
        <row r="879">
          <cell r="A879" t="str">
            <v>501SSECH</v>
          </cell>
          <cell r="B879" t="str">
            <v>501</v>
          </cell>
          <cell r="D879">
            <v>48608301.82</v>
          </cell>
          <cell r="F879" t="str">
            <v>501SSECH</v>
          </cell>
          <cell r="G879" t="str">
            <v>501</v>
          </cell>
          <cell r="I879">
            <v>48608301.82</v>
          </cell>
        </row>
        <row r="880">
          <cell r="A880" t="str">
            <v>502SNPPS</v>
          </cell>
          <cell r="B880" t="str">
            <v>502</v>
          </cell>
          <cell r="D880">
            <v>33550041.834949538</v>
          </cell>
          <cell r="F880" t="str">
            <v>502SNPPS</v>
          </cell>
          <cell r="G880" t="str">
            <v>502</v>
          </cell>
          <cell r="I880">
            <v>33550041.834949538</v>
          </cell>
        </row>
        <row r="881">
          <cell r="A881" t="str">
            <v>502SSGCH</v>
          </cell>
          <cell r="B881" t="str">
            <v>502</v>
          </cell>
          <cell r="D881">
            <v>2503191.0728868134</v>
          </cell>
          <cell r="F881" t="str">
            <v>502SSGCH</v>
          </cell>
          <cell r="G881" t="str">
            <v>502</v>
          </cell>
          <cell r="I881">
            <v>2503191.0728868134</v>
          </cell>
        </row>
        <row r="882">
          <cell r="A882" t="str">
            <v>503SE</v>
          </cell>
          <cell r="B882" t="str">
            <v>503</v>
          </cell>
          <cell r="D882">
            <v>4352619.8099999996</v>
          </cell>
          <cell r="F882" t="str">
            <v>503SE</v>
          </cell>
          <cell r="G882" t="str">
            <v>503</v>
          </cell>
          <cell r="I882">
            <v>4352619.8099999996</v>
          </cell>
        </row>
        <row r="883">
          <cell r="A883" t="str">
            <v>505SNPPS</v>
          </cell>
          <cell r="B883" t="str">
            <v>505</v>
          </cell>
          <cell r="D883">
            <v>2327306.4205959952</v>
          </cell>
          <cell r="F883" t="str">
            <v>505SNPPS</v>
          </cell>
          <cell r="G883" t="str">
            <v>505</v>
          </cell>
          <cell r="I883">
            <v>2327306.4205959952</v>
          </cell>
        </row>
        <row r="884">
          <cell r="A884" t="str">
            <v>505SSGCH</v>
          </cell>
          <cell r="B884" t="str">
            <v>505</v>
          </cell>
          <cell r="D884">
            <v>1200333.2544359756</v>
          </cell>
          <cell r="F884" t="str">
            <v>505SSGCH</v>
          </cell>
          <cell r="G884" t="str">
            <v>505</v>
          </cell>
          <cell r="I884">
            <v>1200333.2544359756</v>
          </cell>
        </row>
        <row r="885">
          <cell r="A885" t="str">
            <v>506SNPPS</v>
          </cell>
          <cell r="B885" t="str">
            <v>506</v>
          </cell>
          <cell r="D885">
            <v>31187578.843909536</v>
          </cell>
          <cell r="F885" t="str">
            <v>506SNPPS</v>
          </cell>
          <cell r="G885" t="str">
            <v>506</v>
          </cell>
          <cell r="I885">
            <v>31187578.843909536</v>
          </cell>
        </row>
        <row r="886">
          <cell r="A886" t="str">
            <v>506SSGCH</v>
          </cell>
          <cell r="B886" t="str">
            <v>506</v>
          </cell>
          <cell r="D886">
            <v>1579531.4417435215</v>
          </cell>
          <cell r="F886" t="str">
            <v>506SSGCH</v>
          </cell>
          <cell r="G886" t="str">
            <v>506</v>
          </cell>
          <cell r="I886">
            <v>1579531.4417435215</v>
          </cell>
        </row>
        <row r="887">
          <cell r="A887" t="str">
            <v>507SNPPS</v>
          </cell>
          <cell r="B887" t="str">
            <v>507</v>
          </cell>
          <cell r="D887">
            <v>1172389.8720588796</v>
          </cell>
          <cell r="F887" t="str">
            <v>507SNPPS</v>
          </cell>
          <cell r="G887" t="str">
            <v>507</v>
          </cell>
          <cell r="I887">
            <v>1172389.8720588796</v>
          </cell>
        </row>
        <row r="888">
          <cell r="A888" t="str">
            <v>507SSGCH</v>
          </cell>
          <cell r="B888" t="str">
            <v>507</v>
          </cell>
          <cell r="D888">
            <v>27729.841760670733</v>
          </cell>
          <cell r="F888" t="str">
            <v>507SSGCH</v>
          </cell>
          <cell r="G888" t="str">
            <v>507</v>
          </cell>
          <cell r="I888">
            <v>27729.841760670733</v>
          </cell>
        </row>
        <row r="889">
          <cell r="A889" t="str">
            <v>510SNPPS</v>
          </cell>
          <cell r="B889" t="str">
            <v>510</v>
          </cell>
          <cell r="D889">
            <v>5561594.9206428714</v>
          </cell>
          <cell r="F889" t="str">
            <v>510SNPPS</v>
          </cell>
          <cell r="G889" t="str">
            <v>510</v>
          </cell>
          <cell r="I889">
            <v>5561594.9206428714</v>
          </cell>
        </row>
        <row r="890">
          <cell r="A890" t="str">
            <v>510SSGCH</v>
          </cell>
          <cell r="B890" t="str">
            <v>510</v>
          </cell>
          <cell r="D890">
            <v>2609149.9680178887</v>
          </cell>
          <cell r="F890" t="str">
            <v>510SSGCH</v>
          </cell>
          <cell r="G890" t="str">
            <v>510</v>
          </cell>
          <cell r="I890">
            <v>2609149.9680178887</v>
          </cell>
        </row>
        <row r="891">
          <cell r="A891" t="str">
            <v>511SNPPS</v>
          </cell>
          <cell r="B891" t="str">
            <v>511</v>
          </cell>
          <cell r="D891">
            <v>18307253.932096332</v>
          </cell>
          <cell r="F891" t="str">
            <v>511SNPPS</v>
          </cell>
          <cell r="G891" t="str">
            <v>511</v>
          </cell>
          <cell r="I891">
            <v>18307253.932096332</v>
          </cell>
        </row>
        <row r="892">
          <cell r="A892" t="str">
            <v>511SSGCH</v>
          </cell>
          <cell r="B892" t="str">
            <v>511</v>
          </cell>
          <cell r="D892">
            <v>869387.76607039827</v>
          </cell>
          <cell r="F892" t="str">
            <v>511SSGCH</v>
          </cell>
          <cell r="G892" t="str">
            <v>511</v>
          </cell>
          <cell r="I892">
            <v>869387.76607039827</v>
          </cell>
        </row>
        <row r="893">
          <cell r="A893" t="str">
            <v>512SNPPS</v>
          </cell>
          <cell r="B893" t="str">
            <v>512</v>
          </cell>
          <cell r="D893">
            <v>79376175.545696512</v>
          </cell>
          <cell r="F893" t="str">
            <v>512SNPPS</v>
          </cell>
          <cell r="G893" t="str">
            <v>512</v>
          </cell>
          <cell r="I893">
            <v>79376175.545696512</v>
          </cell>
        </row>
        <row r="894">
          <cell r="A894" t="str">
            <v>512SSGCH</v>
          </cell>
          <cell r="B894" t="str">
            <v>512</v>
          </cell>
          <cell r="D894">
            <v>6277786.8734275838</v>
          </cell>
          <cell r="F894" t="str">
            <v>512SSGCH</v>
          </cell>
          <cell r="G894" t="str">
            <v>512</v>
          </cell>
          <cell r="I894">
            <v>6277786.8734275838</v>
          </cell>
        </row>
        <row r="895">
          <cell r="A895" t="str">
            <v>513SNPPS</v>
          </cell>
          <cell r="B895" t="str">
            <v>513</v>
          </cell>
          <cell r="D895">
            <v>28489436.114670005</v>
          </cell>
          <cell r="F895" t="str">
            <v>513SNPPS</v>
          </cell>
          <cell r="G895" t="str">
            <v>513</v>
          </cell>
          <cell r="I895">
            <v>28489436.114670005</v>
          </cell>
        </row>
        <row r="896">
          <cell r="A896" t="str">
            <v>513SSGCH</v>
          </cell>
          <cell r="B896" t="str">
            <v>513</v>
          </cell>
          <cell r="D896">
            <v>2533934.0634016162</v>
          </cell>
          <cell r="F896" t="str">
            <v>513SSGCH</v>
          </cell>
          <cell r="G896" t="str">
            <v>513</v>
          </cell>
          <cell r="I896">
            <v>2533934.0634016162</v>
          </cell>
        </row>
        <row r="897">
          <cell r="A897" t="str">
            <v>514SNPPS</v>
          </cell>
          <cell r="B897" t="str">
            <v>514</v>
          </cell>
          <cell r="D897">
            <v>25447113.307696175</v>
          </cell>
          <cell r="F897" t="str">
            <v>514SNPPS</v>
          </cell>
          <cell r="G897" t="str">
            <v>514</v>
          </cell>
          <cell r="I897">
            <v>25447113.307696175</v>
          </cell>
        </row>
        <row r="898">
          <cell r="A898" t="str">
            <v>514SSGCH</v>
          </cell>
          <cell r="B898" t="str">
            <v>514</v>
          </cell>
          <cell r="D898">
            <v>-2588705.7424176182</v>
          </cell>
          <cell r="F898" t="str">
            <v>514SSGCH</v>
          </cell>
          <cell r="G898" t="str">
            <v>514</v>
          </cell>
          <cell r="I898">
            <v>-2588705.7424176182</v>
          </cell>
        </row>
        <row r="899">
          <cell r="A899" t="str">
            <v>535SNPPH-P</v>
          </cell>
          <cell r="B899" t="str">
            <v>535</v>
          </cell>
          <cell r="D899">
            <v>3029357.6895779907</v>
          </cell>
          <cell r="F899" t="str">
            <v>535SNPPH-P</v>
          </cell>
          <cell r="G899" t="str">
            <v>535</v>
          </cell>
          <cell r="I899">
            <v>3029357.6895779907</v>
          </cell>
        </row>
        <row r="900">
          <cell r="A900" t="str">
            <v>535SNPPH-U</v>
          </cell>
          <cell r="B900" t="str">
            <v>535</v>
          </cell>
          <cell r="D900">
            <v>1360352.1764540139</v>
          </cell>
          <cell r="F900" t="str">
            <v>535SNPPH-U</v>
          </cell>
          <cell r="G900" t="str">
            <v>535</v>
          </cell>
          <cell r="I900">
            <v>1360352.1764540139</v>
          </cell>
        </row>
        <row r="901">
          <cell r="A901" t="str">
            <v>536SNPPH-P</v>
          </cell>
          <cell r="B901" t="str">
            <v>536</v>
          </cell>
          <cell r="D901">
            <v>53604.660859812866</v>
          </cell>
          <cell r="F901" t="str">
            <v>536SNPPH-P</v>
          </cell>
          <cell r="G901" t="str">
            <v>536</v>
          </cell>
          <cell r="I901">
            <v>53604.660859812866</v>
          </cell>
        </row>
        <row r="902">
          <cell r="A902" t="str">
            <v>536SNPPH-U</v>
          </cell>
          <cell r="B902" t="str">
            <v>536</v>
          </cell>
          <cell r="D902">
            <v>71566.860075516699</v>
          </cell>
          <cell r="F902" t="str">
            <v>536SNPPH-U</v>
          </cell>
          <cell r="G902" t="str">
            <v>536</v>
          </cell>
          <cell r="I902">
            <v>71566.860075516699</v>
          </cell>
        </row>
        <row r="903">
          <cell r="A903" t="str">
            <v>537SNPPH-P</v>
          </cell>
          <cell r="B903" t="str">
            <v>537</v>
          </cell>
          <cell r="D903">
            <v>3890702.6966905948</v>
          </cell>
          <cell r="F903" t="str">
            <v>537SNPPH-P</v>
          </cell>
          <cell r="G903" t="str">
            <v>537</v>
          </cell>
          <cell r="I903">
            <v>3890702.6966905948</v>
          </cell>
        </row>
        <row r="904">
          <cell r="A904" t="str">
            <v>537SNPPH-U</v>
          </cell>
          <cell r="B904" t="str">
            <v>537</v>
          </cell>
          <cell r="D904">
            <v>507285.67671111668</v>
          </cell>
          <cell r="F904" t="str">
            <v>537SNPPH-U</v>
          </cell>
          <cell r="G904" t="str">
            <v>537</v>
          </cell>
          <cell r="I904">
            <v>507285.67671111668</v>
          </cell>
        </row>
        <row r="905">
          <cell r="A905" t="str">
            <v>538SNPPH-P</v>
          </cell>
          <cell r="B905" t="str">
            <v>538</v>
          </cell>
          <cell r="D905">
            <v>597.15651361825212</v>
          </cell>
          <cell r="F905" t="str">
            <v>538SNPPH-P</v>
          </cell>
          <cell r="G905" t="str">
            <v>538</v>
          </cell>
          <cell r="I905">
            <v>597.15651361825212</v>
          </cell>
        </row>
        <row r="906">
          <cell r="A906" t="str">
            <v>538SNPPH-U</v>
          </cell>
          <cell r="B906" t="str">
            <v>538</v>
          </cell>
          <cell r="D906">
            <v>0</v>
          </cell>
          <cell r="F906" t="str">
            <v>538SNPPH-U</v>
          </cell>
          <cell r="G906" t="str">
            <v>538</v>
          </cell>
          <cell r="I906">
            <v>0</v>
          </cell>
        </row>
        <row r="907">
          <cell r="A907" t="str">
            <v>539SNPPH-P</v>
          </cell>
          <cell r="B907" t="str">
            <v>539</v>
          </cell>
          <cell r="D907">
            <v>11163042.004088722</v>
          </cell>
          <cell r="F907" t="str">
            <v>539SNPPH-P</v>
          </cell>
          <cell r="G907" t="str">
            <v>539</v>
          </cell>
          <cell r="I907">
            <v>11163042.004088722</v>
          </cell>
        </row>
        <row r="908">
          <cell r="A908" t="str">
            <v>539SNPPH-U</v>
          </cell>
          <cell r="B908" t="str">
            <v>539</v>
          </cell>
          <cell r="D908">
            <v>7411527.5120925885</v>
          </cell>
          <cell r="F908" t="str">
            <v>539SNPPH-U</v>
          </cell>
          <cell r="G908" t="str">
            <v>539</v>
          </cell>
          <cell r="I908">
            <v>7411527.5120925885</v>
          </cell>
        </row>
        <row r="909">
          <cell r="A909" t="str">
            <v>540SNPPH-P</v>
          </cell>
          <cell r="B909" t="str">
            <v>540</v>
          </cell>
          <cell r="D909">
            <v>113323.04286753574</v>
          </cell>
          <cell r="F909" t="str">
            <v>540SNPPH-P</v>
          </cell>
          <cell r="G909" t="str">
            <v>540</v>
          </cell>
          <cell r="I909">
            <v>113323.04286753574</v>
          </cell>
        </row>
        <row r="910">
          <cell r="A910" t="str">
            <v>540SNPPH-U</v>
          </cell>
          <cell r="B910" t="str">
            <v>540</v>
          </cell>
          <cell r="D910">
            <v>26250.9396263911</v>
          </cell>
          <cell r="F910" t="str">
            <v>540SNPPH-U</v>
          </cell>
          <cell r="G910" t="str">
            <v>540</v>
          </cell>
          <cell r="I910">
            <v>26250.9396263911</v>
          </cell>
        </row>
        <row r="911">
          <cell r="A911" t="str">
            <v>542SNPPH-P</v>
          </cell>
          <cell r="B911" t="str">
            <v>542</v>
          </cell>
          <cell r="D911">
            <v>977232.67334266345</v>
          </cell>
          <cell r="F911" t="str">
            <v>542SNPPH-P</v>
          </cell>
          <cell r="G911" t="str">
            <v>542</v>
          </cell>
          <cell r="I911">
            <v>977232.67334266345</v>
          </cell>
        </row>
        <row r="912">
          <cell r="A912" t="str">
            <v>542SNPPH-U</v>
          </cell>
          <cell r="B912" t="str">
            <v>542</v>
          </cell>
          <cell r="D912">
            <v>134456.22006506909</v>
          </cell>
          <cell r="F912" t="str">
            <v>542SNPPH-U</v>
          </cell>
          <cell r="G912" t="str">
            <v>542</v>
          </cell>
          <cell r="I912">
            <v>134456.22006506909</v>
          </cell>
        </row>
        <row r="913">
          <cell r="A913" t="str">
            <v>543SNPPH-P</v>
          </cell>
          <cell r="B913" t="str">
            <v>543</v>
          </cell>
          <cell r="D913">
            <v>1390124.981050367</v>
          </cell>
          <cell r="F913" t="str">
            <v>543SNPPH-P</v>
          </cell>
          <cell r="G913" t="str">
            <v>543</v>
          </cell>
          <cell r="I913">
            <v>1390124.981050367</v>
          </cell>
        </row>
        <row r="914">
          <cell r="A914" t="str">
            <v>543SNPPH-U</v>
          </cell>
          <cell r="B914" t="str">
            <v>543</v>
          </cell>
          <cell r="D914">
            <v>753681.73722513742</v>
          </cell>
          <cell r="F914" t="str">
            <v>543SNPPH-U</v>
          </cell>
          <cell r="G914" t="str">
            <v>543</v>
          </cell>
          <cell r="I914">
            <v>753681.73722513742</v>
          </cell>
        </row>
        <row r="915">
          <cell r="A915" t="str">
            <v>544SNPPH-P</v>
          </cell>
          <cell r="B915" t="str">
            <v>544</v>
          </cell>
          <cell r="D915">
            <v>1464214.6913041568</v>
          </cell>
          <cell r="F915" t="str">
            <v>544SNPPH-P</v>
          </cell>
          <cell r="G915" t="str">
            <v>544</v>
          </cell>
          <cell r="I915">
            <v>1464214.6913041568</v>
          </cell>
        </row>
        <row r="916">
          <cell r="A916" t="str">
            <v>544SNPPH-U</v>
          </cell>
          <cell r="B916" t="str">
            <v>544</v>
          </cell>
          <cell r="D916">
            <v>820806.69101361383</v>
          </cell>
          <cell r="F916" t="str">
            <v>544SNPPH-U</v>
          </cell>
          <cell r="G916" t="str">
            <v>544</v>
          </cell>
          <cell r="I916">
            <v>820806.69101361383</v>
          </cell>
        </row>
        <row r="917">
          <cell r="A917" t="str">
            <v>545SNPPH-P</v>
          </cell>
          <cell r="B917" t="str">
            <v>545</v>
          </cell>
          <cell r="D917">
            <v>3174874.3744490375</v>
          </cell>
          <cell r="F917" t="str">
            <v>545SNPPH-P</v>
          </cell>
          <cell r="G917" t="str">
            <v>545</v>
          </cell>
          <cell r="I917">
            <v>3174874.3744490375</v>
          </cell>
        </row>
        <row r="918">
          <cell r="A918" t="str">
            <v>545SNPPH-U</v>
          </cell>
          <cell r="B918" t="str">
            <v>545</v>
          </cell>
          <cell r="D918">
            <v>813665.3896782446</v>
          </cell>
          <cell r="F918" t="str">
            <v>545SNPPH-U</v>
          </cell>
          <cell r="G918" t="str">
            <v>545</v>
          </cell>
          <cell r="I918">
            <v>813665.3896782446</v>
          </cell>
        </row>
        <row r="919">
          <cell r="A919" t="str">
            <v>546SNPPO</v>
          </cell>
          <cell r="B919" t="str">
            <v>546</v>
          </cell>
          <cell r="D919">
            <v>14636.25312519872</v>
          </cell>
          <cell r="F919" t="str">
            <v>546SNPPO</v>
          </cell>
          <cell r="G919" t="str">
            <v>546</v>
          </cell>
          <cell r="I919">
            <v>14636.25312519872</v>
          </cell>
        </row>
        <row r="920">
          <cell r="A920" t="str">
            <v>547SE</v>
          </cell>
          <cell r="B920" t="str">
            <v>547</v>
          </cell>
          <cell r="D920">
            <v>136588696.75</v>
          </cell>
          <cell r="F920" t="str">
            <v>547SE</v>
          </cell>
          <cell r="G920" t="str">
            <v>547</v>
          </cell>
          <cell r="I920">
            <v>136588696.75</v>
          </cell>
        </row>
        <row r="921">
          <cell r="A921" t="str">
            <v>547SSECT</v>
          </cell>
          <cell r="B921" t="str">
            <v>547</v>
          </cell>
          <cell r="D921">
            <v>20116638.52</v>
          </cell>
          <cell r="F921" t="str">
            <v>547SSECT</v>
          </cell>
          <cell r="G921" t="str">
            <v>547</v>
          </cell>
          <cell r="I921">
            <v>20116638.52</v>
          </cell>
        </row>
        <row r="922">
          <cell r="A922" t="str">
            <v>548SNPPO</v>
          </cell>
          <cell r="B922" t="str">
            <v>548</v>
          </cell>
          <cell r="D922">
            <v>7301943.8464916609</v>
          </cell>
          <cell r="F922" t="str">
            <v>548SNPPO</v>
          </cell>
          <cell r="G922" t="str">
            <v>548</v>
          </cell>
          <cell r="I922">
            <v>7301943.8464916609</v>
          </cell>
        </row>
        <row r="923">
          <cell r="A923" t="str">
            <v>548SSGCT</v>
          </cell>
          <cell r="B923" t="str">
            <v>548</v>
          </cell>
          <cell r="D923">
            <v>3022595.0069391732</v>
          </cell>
          <cell r="F923" t="str">
            <v>548SSGCT</v>
          </cell>
          <cell r="G923" t="str">
            <v>548</v>
          </cell>
          <cell r="I923">
            <v>3022595.0069391732</v>
          </cell>
        </row>
        <row r="924">
          <cell r="A924" t="str">
            <v>549SNPPO</v>
          </cell>
          <cell r="B924" t="str">
            <v>549</v>
          </cell>
          <cell r="D924">
            <v>1557368.540210553</v>
          </cell>
          <cell r="F924" t="str">
            <v>549SNPPO</v>
          </cell>
          <cell r="G924" t="str">
            <v>549</v>
          </cell>
          <cell r="I924">
            <v>1557368.540210553</v>
          </cell>
        </row>
        <row r="925">
          <cell r="A925" t="str">
            <v>549SSGCT</v>
          </cell>
          <cell r="B925" t="str">
            <v>549</v>
          </cell>
          <cell r="D925">
            <v>917.24412678682404</v>
          </cell>
          <cell r="F925" t="str">
            <v>549SSGCT</v>
          </cell>
          <cell r="G925" t="str">
            <v>549</v>
          </cell>
          <cell r="I925">
            <v>917.24412678682404</v>
          </cell>
        </row>
        <row r="926">
          <cell r="A926" t="str">
            <v>550SNPPO</v>
          </cell>
          <cell r="B926" t="str">
            <v>550</v>
          </cell>
          <cell r="D926">
            <v>372694.38000400312</v>
          </cell>
          <cell r="F926" t="str">
            <v>550SNPPO</v>
          </cell>
          <cell r="G926" t="str">
            <v>550</v>
          </cell>
          <cell r="I926">
            <v>372694.38000400312</v>
          </cell>
        </row>
        <row r="927">
          <cell r="A927" t="str">
            <v>550SSGCT</v>
          </cell>
          <cell r="B927" t="str">
            <v>550</v>
          </cell>
          <cell r="D927">
            <v>17701764.901421133</v>
          </cell>
          <cell r="F927" t="str">
            <v>550SSGCT</v>
          </cell>
          <cell r="G927" t="str">
            <v>550</v>
          </cell>
          <cell r="I927">
            <v>17701764.901421133</v>
          </cell>
        </row>
        <row r="928">
          <cell r="A928" t="str">
            <v>552SNPPO</v>
          </cell>
          <cell r="B928" t="str">
            <v>552</v>
          </cell>
          <cell r="D928">
            <v>3900.3731709935882</v>
          </cell>
          <cell r="F928" t="str">
            <v>552SNPPO</v>
          </cell>
          <cell r="G928" t="str">
            <v>552</v>
          </cell>
          <cell r="I928">
            <v>3900.3731709935882</v>
          </cell>
        </row>
        <row r="929">
          <cell r="A929" t="str">
            <v>552SSGCT</v>
          </cell>
          <cell r="B929" t="str">
            <v>552</v>
          </cell>
          <cell r="D929">
            <v>145627.5068504207</v>
          </cell>
          <cell r="F929" t="str">
            <v>552SSGCT</v>
          </cell>
          <cell r="G929" t="str">
            <v>552</v>
          </cell>
          <cell r="I929">
            <v>145627.5068504207</v>
          </cell>
        </row>
        <row r="930">
          <cell r="A930" t="str">
            <v>553SNPPO</v>
          </cell>
          <cell r="B930" t="str">
            <v>553</v>
          </cell>
          <cell r="D930">
            <v>4150.2525313874439</v>
          </cell>
          <cell r="F930" t="str">
            <v>553SNPPO</v>
          </cell>
          <cell r="G930" t="str">
            <v>553</v>
          </cell>
          <cell r="I930">
            <v>4150.2525313874439</v>
          </cell>
        </row>
        <row r="931">
          <cell r="A931" t="str">
            <v>553SSGCT</v>
          </cell>
          <cell r="B931" t="str">
            <v>553</v>
          </cell>
          <cell r="D931">
            <v>955088.92235582159</v>
          </cell>
          <cell r="F931" t="str">
            <v>553SSGCT</v>
          </cell>
          <cell r="G931" t="str">
            <v>553</v>
          </cell>
          <cell r="I931">
            <v>955088.92235582159</v>
          </cell>
        </row>
        <row r="932">
          <cell r="A932" t="str">
            <v>554SNPPO</v>
          </cell>
          <cell r="B932" t="str">
            <v>554</v>
          </cell>
          <cell r="D932">
            <v>-871803.00672114699</v>
          </cell>
          <cell r="F932" t="str">
            <v>554SNPPO</v>
          </cell>
          <cell r="G932" t="str">
            <v>554</v>
          </cell>
          <cell r="I932">
            <v>-871803.00672114699</v>
          </cell>
        </row>
        <row r="933">
          <cell r="A933" t="str">
            <v>554SSGCT</v>
          </cell>
          <cell r="B933" t="str">
            <v>554</v>
          </cell>
          <cell r="D933">
            <v>207774.87194705795</v>
          </cell>
          <cell r="F933" t="str">
            <v>554SSGCT</v>
          </cell>
          <cell r="G933" t="str">
            <v>554</v>
          </cell>
          <cell r="I933">
            <v>207774.87194705795</v>
          </cell>
        </row>
        <row r="934">
          <cell r="A934" t="str">
            <v>555IDU</v>
          </cell>
          <cell r="B934" t="str">
            <v>555</v>
          </cell>
          <cell r="D934">
            <v>-1.9999995827674866E-2</v>
          </cell>
          <cell r="F934" t="str">
            <v>555IDU</v>
          </cell>
          <cell r="G934" t="str">
            <v>555</v>
          </cell>
          <cell r="I934">
            <v>-1.9999995827674866E-2</v>
          </cell>
        </row>
        <row r="935">
          <cell r="A935" t="str">
            <v>555OR</v>
          </cell>
          <cell r="B935" t="str">
            <v>555</v>
          </cell>
          <cell r="D935">
            <v>0.37999998778104782</v>
          </cell>
          <cell r="F935" t="str">
            <v>555OR</v>
          </cell>
          <cell r="G935" t="str">
            <v>555</v>
          </cell>
          <cell r="I935">
            <v>0.37999998778104782</v>
          </cell>
        </row>
        <row r="936">
          <cell r="A936" t="str">
            <v>555SE</v>
          </cell>
          <cell r="B936" t="str">
            <v>555</v>
          </cell>
          <cell r="D936">
            <v>115187424.41</v>
          </cell>
          <cell r="F936" t="str">
            <v>555SE</v>
          </cell>
          <cell r="G936" t="str">
            <v>555</v>
          </cell>
          <cell r="I936">
            <v>115187424.41</v>
          </cell>
        </row>
        <row r="937">
          <cell r="A937" t="str">
            <v>555SG</v>
          </cell>
          <cell r="B937" t="str">
            <v>555</v>
          </cell>
          <cell r="D937">
            <v>1014197686.9499999</v>
          </cell>
          <cell r="F937" t="str">
            <v>555SG</v>
          </cell>
          <cell r="G937" t="str">
            <v>555</v>
          </cell>
          <cell r="I937">
            <v>1014197686.9499999</v>
          </cell>
        </row>
        <row r="938">
          <cell r="A938" t="str">
            <v>555WA</v>
          </cell>
          <cell r="B938" t="str">
            <v>555</v>
          </cell>
          <cell r="D938">
            <v>-0.35999999940395355</v>
          </cell>
          <cell r="F938" t="str">
            <v>555WA</v>
          </cell>
          <cell r="G938" t="str">
            <v>555</v>
          </cell>
          <cell r="I938">
            <v>-0.35999999940395355</v>
          </cell>
        </row>
        <row r="939">
          <cell r="A939" t="str">
            <v>555SSGC</v>
          </cell>
          <cell r="B939" t="str">
            <v>555</v>
          </cell>
          <cell r="D939">
            <v>37406020</v>
          </cell>
          <cell r="F939" t="str">
            <v>555SSGC</v>
          </cell>
          <cell r="G939" t="str">
            <v>555</v>
          </cell>
          <cell r="I939">
            <v>37406020</v>
          </cell>
        </row>
        <row r="940">
          <cell r="A940" t="str">
            <v>556SG</v>
          </cell>
          <cell r="B940" t="str">
            <v>556</v>
          </cell>
          <cell r="D940">
            <v>1594846.6893924635</v>
          </cell>
          <cell r="F940" t="str">
            <v>556SG</v>
          </cell>
          <cell r="G940" t="str">
            <v>556</v>
          </cell>
          <cell r="I940">
            <v>1594846.6893924635</v>
          </cell>
        </row>
        <row r="941">
          <cell r="A941" t="str">
            <v>557SG</v>
          </cell>
          <cell r="B941" t="str">
            <v>557</v>
          </cell>
          <cell r="D941">
            <v>45496191.575765222</v>
          </cell>
          <cell r="F941" t="str">
            <v>557SG</v>
          </cell>
          <cell r="G941" t="str">
            <v>557</v>
          </cell>
          <cell r="I941">
            <v>45496191.575765222</v>
          </cell>
        </row>
        <row r="942">
          <cell r="A942" t="str">
            <v>557SSGCT</v>
          </cell>
          <cell r="B942" t="str">
            <v>557</v>
          </cell>
          <cell r="D942">
            <v>448534.52217837167</v>
          </cell>
          <cell r="F942" t="str">
            <v>557SSGCT</v>
          </cell>
          <cell r="G942" t="str">
            <v>557</v>
          </cell>
          <cell r="I942">
            <v>448534.52217837167</v>
          </cell>
        </row>
        <row r="943">
          <cell r="A943" t="str">
            <v>560SNPT</v>
          </cell>
          <cell r="B943" t="str">
            <v>560</v>
          </cell>
          <cell r="D943">
            <v>4388408.9092850881</v>
          </cell>
          <cell r="F943" t="str">
            <v>560SNPT</v>
          </cell>
          <cell r="G943" t="str">
            <v>560</v>
          </cell>
          <cell r="I943">
            <v>4388408.9092850881</v>
          </cell>
        </row>
        <row r="944">
          <cell r="A944" t="str">
            <v>561SNPT</v>
          </cell>
          <cell r="B944" t="str">
            <v>561</v>
          </cell>
          <cell r="D944">
            <v>5975235.8388717137</v>
          </cell>
          <cell r="F944" t="str">
            <v>561SNPT</v>
          </cell>
          <cell r="G944" t="str">
            <v>561</v>
          </cell>
          <cell r="I944">
            <v>5975235.8388717137</v>
          </cell>
        </row>
        <row r="945">
          <cell r="A945" t="str">
            <v>562SNPT</v>
          </cell>
          <cell r="B945" t="str">
            <v>562</v>
          </cell>
          <cell r="D945">
            <v>770529.78181156516</v>
          </cell>
          <cell r="F945" t="str">
            <v>562SNPT</v>
          </cell>
          <cell r="G945" t="str">
            <v>562</v>
          </cell>
          <cell r="I945">
            <v>770529.78181156516</v>
          </cell>
        </row>
        <row r="946">
          <cell r="A946" t="str">
            <v>563SNPT</v>
          </cell>
          <cell r="B946" t="str">
            <v>563</v>
          </cell>
          <cell r="D946">
            <v>2279443.2663829098</v>
          </cell>
          <cell r="F946" t="str">
            <v>563SNPT</v>
          </cell>
          <cell r="G946" t="str">
            <v>563</v>
          </cell>
          <cell r="I946">
            <v>2279443.2663829098</v>
          </cell>
        </row>
        <row r="947">
          <cell r="A947" t="str">
            <v>565SE</v>
          </cell>
          <cell r="B947" t="str">
            <v>565</v>
          </cell>
          <cell r="D947">
            <v>294050.71999999997</v>
          </cell>
          <cell r="F947" t="str">
            <v>565SE</v>
          </cell>
          <cell r="G947" t="str">
            <v>565</v>
          </cell>
          <cell r="I947">
            <v>294050.71999999997</v>
          </cell>
        </row>
        <row r="948">
          <cell r="A948" t="str">
            <v>565SG</v>
          </cell>
          <cell r="B948" t="str">
            <v>565</v>
          </cell>
          <cell r="D948">
            <v>81833398.090000004</v>
          </cell>
          <cell r="F948" t="str">
            <v>565SG</v>
          </cell>
          <cell r="G948" t="str">
            <v>565</v>
          </cell>
          <cell r="I948">
            <v>81833398.090000004</v>
          </cell>
        </row>
        <row r="949">
          <cell r="A949" t="str">
            <v>566SNPT</v>
          </cell>
          <cell r="B949" t="str">
            <v>566</v>
          </cell>
          <cell r="D949">
            <v>-1057.9481801501825</v>
          </cell>
          <cell r="F949" t="str">
            <v>566SNPT</v>
          </cell>
          <cell r="G949" t="str">
            <v>566</v>
          </cell>
          <cell r="I949">
            <v>-1057.9481801501825</v>
          </cell>
        </row>
        <row r="950">
          <cell r="A950" t="str">
            <v>567SNPT</v>
          </cell>
          <cell r="B950" t="str">
            <v>567</v>
          </cell>
          <cell r="D950">
            <v>498013.78100954555</v>
          </cell>
          <cell r="F950" t="str">
            <v>567SNPT</v>
          </cell>
          <cell r="G950" t="str">
            <v>567</v>
          </cell>
          <cell r="I950">
            <v>498013.78100954555</v>
          </cell>
        </row>
        <row r="951">
          <cell r="A951" t="str">
            <v>568SNPT</v>
          </cell>
          <cell r="B951" t="str">
            <v>568</v>
          </cell>
          <cell r="D951">
            <v>5002.0520540540556</v>
          </cell>
          <cell r="F951" t="str">
            <v>568SNPT</v>
          </cell>
          <cell r="G951" t="str">
            <v>568</v>
          </cell>
          <cell r="I951">
            <v>5002.0520540540556</v>
          </cell>
        </row>
        <row r="952">
          <cell r="A952" t="str">
            <v>569SNPT</v>
          </cell>
          <cell r="B952" t="str">
            <v>569</v>
          </cell>
          <cell r="D952">
            <v>517.56589768339779</v>
          </cell>
          <cell r="F952" t="str">
            <v>569SNPT</v>
          </cell>
          <cell r="G952" t="str">
            <v>569</v>
          </cell>
          <cell r="I952">
            <v>517.56589768339779</v>
          </cell>
        </row>
        <row r="953">
          <cell r="A953" t="str">
            <v>570SNPT</v>
          </cell>
          <cell r="B953" t="str">
            <v>570</v>
          </cell>
          <cell r="D953">
            <v>7637193.2298898194</v>
          </cell>
          <cell r="F953" t="str">
            <v>570SNPT</v>
          </cell>
          <cell r="G953" t="str">
            <v>570</v>
          </cell>
          <cell r="I953">
            <v>7637193.2298898194</v>
          </cell>
        </row>
        <row r="954">
          <cell r="A954" t="str">
            <v>571SNPT</v>
          </cell>
          <cell r="B954" t="str">
            <v>571</v>
          </cell>
          <cell r="D954">
            <v>7493719.0459565055</v>
          </cell>
          <cell r="F954" t="str">
            <v>571SNPT</v>
          </cell>
          <cell r="G954" t="str">
            <v>571</v>
          </cell>
          <cell r="I954">
            <v>7493719.0459565055</v>
          </cell>
        </row>
        <row r="955">
          <cell r="A955" t="str">
            <v>572SNPT</v>
          </cell>
          <cell r="B955" t="str">
            <v>572</v>
          </cell>
          <cell r="D955">
            <v>21516.503181403183</v>
          </cell>
          <cell r="F955" t="str">
            <v>572SNPT</v>
          </cell>
          <cell r="G955" t="str">
            <v>572</v>
          </cell>
          <cell r="I955">
            <v>21516.503181403183</v>
          </cell>
        </row>
        <row r="956">
          <cell r="A956" t="str">
            <v>573SNPT</v>
          </cell>
          <cell r="B956" t="str">
            <v>573</v>
          </cell>
          <cell r="D956">
            <v>522712.08526568353</v>
          </cell>
          <cell r="F956" t="str">
            <v>573SNPT</v>
          </cell>
          <cell r="G956" t="str">
            <v>573</v>
          </cell>
          <cell r="I956">
            <v>522712.08526568353</v>
          </cell>
        </row>
        <row r="957">
          <cell r="A957" t="str">
            <v>580CA</v>
          </cell>
          <cell r="B957" t="str">
            <v>580</v>
          </cell>
          <cell r="D957">
            <v>29949.692321917806</v>
          </cell>
          <cell r="F957" t="str">
            <v>580CA</v>
          </cell>
          <cell r="G957" t="str">
            <v>580</v>
          </cell>
          <cell r="I957">
            <v>29949.692321917806</v>
          </cell>
        </row>
        <row r="958">
          <cell r="A958" t="str">
            <v>580IDU</v>
          </cell>
          <cell r="B958" t="str">
            <v>580</v>
          </cell>
          <cell r="D958">
            <v>-24492.389732876713</v>
          </cell>
          <cell r="F958" t="str">
            <v>580IDU</v>
          </cell>
          <cell r="G958" t="str">
            <v>580</v>
          </cell>
          <cell r="I958">
            <v>-24492.389732876713</v>
          </cell>
        </row>
        <row r="959">
          <cell r="A959" t="str">
            <v>580OR</v>
          </cell>
          <cell r="B959" t="str">
            <v>580</v>
          </cell>
          <cell r="D959">
            <v>-11790.253185367459</v>
          </cell>
          <cell r="F959" t="str">
            <v>580OR</v>
          </cell>
          <cell r="G959" t="str">
            <v>580</v>
          </cell>
          <cell r="I959">
            <v>-11790.253185367459</v>
          </cell>
        </row>
        <row r="960">
          <cell r="A960" t="str">
            <v>580SNPD</v>
          </cell>
          <cell r="B960" t="str">
            <v>580</v>
          </cell>
          <cell r="D960">
            <v>26449247.265437204</v>
          </cell>
          <cell r="F960" t="str">
            <v>580SNPD</v>
          </cell>
          <cell r="G960" t="str">
            <v>580</v>
          </cell>
          <cell r="I960">
            <v>26449247.265437204</v>
          </cell>
        </row>
        <row r="961">
          <cell r="A961" t="str">
            <v>580UT</v>
          </cell>
          <cell r="B961" t="str">
            <v>580</v>
          </cell>
          <cell r="D961">
            <v>-1485126.4305614266</v>
          </cell>
          <cell r="F961" t="str">
            <v>580UT</v>
          </cell>
          <cell r="G961" t="str">
            <v>580</v>
          </cell>
          <cell r="I961">
            <v>-1485126.4305614266</v>
          </cell>
        </row>
        <row r="962">
          <cell r="A962" t="str">
            <v>580WA</v>
          </cell>
          <cell r="B962" t="str">
            <v>580</v>
          </cell>
          <cell r="D962">
            <v>-134056.20431115461</v>
          </cell>
          <cell r="F962" t="str">
            <v>580WA</v>
          </cell>
          <cell r="G962" t="str">
            <v>580</v>
          </cell>
          <cell r="I962">
            <v>-134056.20431115461</v>
          </cell>
        </row>
        <row r="963">
          <cell r="A963" t="str">
            <v>580WYP</v>
          </cell>
          <cell r="B963" t="str">
            <v>580</v>
          </cell>
          <cell r="D963">
            <v>-121.90247553816047</v>
          </cell>
          <cell r="F963" t="str">
            <v>580WYP</v>
          </cell>
          <cell r="G963" t="str">
            <v>580</v>
          </cell>
          <cell r="I963">
            <v>-121.90247553816047</v>
          </cell>
        </row>
        <row r="964">
          <cell r="A964" t="str">
            <v>581SNPD</v>
          </cell>
          <cell r="B964" t="str">
            <v>581</v>
          </cell>
          <cell r="D964">
            <v>8364485.975533681</v>
          </cell>
          <cell r="F964" t="str">
            <v>581SNPD</v>
          </cell>
          <cell r="G964" t="str">
            <v>581</v>
          </cell>
          <cell r="I964">
            <v>8364485.975533681</v>
          </cell>
        </row>
        <row r="965">
          <cell r="A965" t="str">
            <v>582CA</v>
          </cell>
          <cell r="B965" t="str">
            <v>582</v>
          </cell>
          <cell r="D965">
            <v>39879.934102809639</v>
          </cell>
          <cell r="F965" t="str">
            <v>582CA</v>
          </cell>
          <cell r="G965" t="str">
            <v>582</v>
          </cell>
          <cell r="I965">
            <v>39879.934102809639</v>
          </cell>
        </row>
        <row r="966">
          <cell r="A966" t="str">
            <v>582IDU</v>
          </cell>
          <cell r="B966" t="str">
            <v>582</v>
          </cell>
          <cell r="D966">
            <v>189800.52821784868</v>
          </cell>
          <cell r="F966" t="str">
            <v>582IDU</v>
          </cell>
          <cell r="G966" t="str">
            <v>582</v>
          </cell>
          <cell r="I966">
            <v>189800.52821784868</v>
          </cell>
        </row>
        <row r="967">
          <cell r="A967" t="str">
            <v>582OR</v>
          </cell>
          <cell r="B967" t="str">
            <v>582</v>
          </cell>
          <cell r="D967">
            <v>628194.65530750784</v>
          </cell>
          <cell r="F967" t="str">
            <v>582OR</v>
          </cell>
          <cell r="G967" t="str">
            <v>582</v>
          </cell>
          <cell r="I967">
            <v>628194.65530750784</v>
          </cell>
        </row>
        <row r="968">
          <cell r="A968" t="str">
            <v>582SNPD</v>
          </cell>
          <cell r="B968" t="str">
            <v>582</v>
          </cell>
          <cell r="D968">
            <v>416596.3148927915</v>
          </cell>
          <cell r="F968" t="str">
            <v>582SNPD</v>
          </cell>
          <cell r="G968" t="str">
            <v>582</v>
          </cell>
          <cell r="I968">
            <v>416596.3148927915</v>
          </cell>
        </row>
        <row r="969">
          <cell r="A969" t="str">
            <v>582UT</v>
          </cell>
          <cell r="B969" t="str">
            <v>582</v>
          </cell>
          <cell r="D969">
            <v>872680.53618876869</v>
          </cell>
          <cell r="F969" t="str">
            <v>582UT</v>
          </cell>
          <cell r="G969" t="str">
            <v>582</v>
          </cell>
          <cell r="I969">
            <v>872680.53618876869</v>
          </cell>
        </row>
        <row r="970">
          <cell r="A970" t="str">
            <v>582WA</v>
          </cell>
          <cell r="B970" t="str">
            <v>582</v>
          </cell>
          <cell r="D970">
            <v>148230.8011136541</v>
          </cell>
          <cell r="F970" t="str">
            <v>582WA</v>
          </cell>
          <cell r="G970" t="str">
            <v>582</v>
          </cell>
          <cell r="I970">
            <v>148230.8011136541</v>
          </cell>
        </row>
        <row r="971">
          <cell r="A971" t="str">
            <v>582WYP</v>
          </cell>
          <cell r="B971" t="str">
            <v>582</v>
          </cell>
          <cell r="D971">
            <v>344807.47175320011</v>
          </cell>
          <cell r="F971" t="str">
            <v>582WYP</v>
          </cell>
          <cell r="G971" t="str">
            <v>582</v>
          </cell>
          <cell r="I971">
            <v>344807.47175320011</v>
          </cell>
        </row>
        <row r="972">
          <cell r="A972" t="str">
            <v>583CA</v>
          </cell>
          <cell r="B972" t="str">
            <v>583</v>
          </cell>
          <cell r="D972">
            <v>1052297.5568905314</v>
          </cell>
          <cell r="F972" t="str">
            <v>583CA</v>
          </cell>
          <cell r="G972" t="str">
            <v>583</v>
          </cell>
          <cell r="I972">
            <v>1052297.5568905314</v>
          </cell>
        </row>
        <row r="973">
          <cell r="A973" t="str">
            <v>583IDU</v>
          </cell>
          <cell r="B973" t="str">
            <v>583</v>
          </cell>
          <cell r="D973">
            <v>1204272.2392740205</v>
          </cell>
          <cell r="F973" t="str">
            <v>583IDU</v>
          </cell>
          <cell r="G973" t="str">
            <v>583</v>
          </cell>
          <cell r="I973">
            <v>1204272.2392740205</v>
          </cell>
        </row>
        <row r="974">
          <cell r="A974" t="str">
            <v>583OR</v>
          </cell>
          <cell r="B974" t="str">
            <v>583</v>
          </cell>
          <cell r="D974">
            <v>6767802.673488196</v>
          </cell>
          <cell r="F974" t="str">
            <v>583OR</v>
          </cell>
          <cell r="G974" t="str">
            <v>583</v>
          </cell>
          <cell r="I974">
            <v>6767802.673488196</v>
          </cell>
        </row>
        <row r="975">
          <cell r="A975" t="str">
            <v>583SNPD</v>
          </cell>
          <cell r="B975" t="str">
            <v>583</v>
          </cell>
          <cell r="D975">
            <v>3944018.7973869145</v>
          </cell>
          <cell r="F975" t="str">
            <v>583SNPD</v>
          </cell>
          <cell r="G975" t="str">
            <v>583</v>
          </cell>
          <cell r="I975">
            <v>3944018.7973869145</v>
          </cell>
        </row>
        <row r="976">
          <cell r="A976" t="str">
            <v>583UT</v>
          </cell>
          <cell r="B976" t="str">
            <v>583</v>
          </cell>
          <cell r="D976">
            <v>6635697.281739586</v>
          </cell>
          <cell r="F976" t="str">
            <v>583UT</v>
          </cell>
          <cell r="G976" t="str">
            <v>583</v>
          </cell>
          <cell r="I976">
            <v>6635697.281739586</v>
          </cell>
        </row>
        <row r="977">
          <cell r="A977" t="str">
            <v>583WA</v>
          </cell>
          <cell r="B977" t="str">
            <v>583</v>
          </cell>
          <cell r="D977">
            <v>1718808.8835243238</v>
          </cell>
          <cell r="F977" t="str">
            <v>583WA</v>
          </cell>
          <cell r="G977" t="str">
            <v>583</v>
          </cell>
          <cell r="I977">
            <v>1718808.8835243238</v>
          </cell>
        </row>
        <row r="978">
          <cell r="A978" t="str">
            <v>583WYP</v>
          </cell>
          <cell r="B978" t="str">
            <v>583</v>
          </cell>
          <cell r="D978">
            <v>1219093.5815595102</v>
          </cell>
          <cell r="F978" t="str">
            <v>583WYP</v>
          </cell>
          <cell r="G978" t="str">
            <v>583</v>
          </cell>
          <cell r="I978">
            <v>1219093.5815595102</v>
          </cell>
        </row>
        <row r="979">
          <cell r="A979" t="str">
            <v>583WYU</v>
          </cell>
          <cell r="B979" t="str">
            <v>583</v>
          </cell>
          <cell r="D979">
            <v>253748.65572912263</v>
          </cell>
          <cell r="F979" t="str">
            <v>583WYU</v>
          </cell>
          <cell r="G979" t="str">
            <v>583</v>
          </cell>
          <cell r="I979">
            <v>253748.65572912263</v>
          </cell>
        </row>
        <row r="980">
          <cell r="A980" t="str">
            <v>584CA</v>
          </cell>
          <cell r="B980" t="str">
            <v>584</v>
          </cell>
          <cell r="D980">
            <v>27241.666047589486</v>
          </cell>
          <cell r="F980" t="str">
            <v>584CA</v>
          </cell>
          <cell r="G980" t="str">
            <v>584</v>
          </cell>
          <cell r="I980">
            <v>27241.666047589486</v>
          </cell>
        </row>
        <row r="981">
          <cell r="A981" t="str">
            <v>584IDU</v>
          </cell>
          <cell r="B981" t="str">
            <v>584</v>
          </cell>
          <cell r="D981">
            <v>25601.16976285728</v>
          </cell>
          <cell r="F981" t="str">
            <v>584IDU</v>
          </cell>
          <cell r="G981" t="str">
            <v>584</v>
          </cell>
          <cell r="I981">
            <v>25601.16976285728</v>
          </cell>
        </row>
        <row r="982">
          <cell r="A982" t="str">
            <v>584OR</v>
          </cell>
          <cell r="B982" t="str">
            <v>584</v>
          </cell>
          <cell r="D982">
            <v>621936.64796988748</v>
          </cell>
          <cell r="F982" t="str">
            <v>584OR</v>
          </cell>
          <cell r="G982" t="str">
            <v>584</v>
          </cell>
          <cell r="I982">
            <v>621936.64796988748</v>
          </cell>
        </row>
        <row r="983">
          <cell r="A983" t="str">
            <v>584SNPD</v>
          </cell>
          <cell r="B983" t="str">
            <v>584</v>
          </cell>
          <cell r="D983">
            <v>1274.2986457221111</v>
          </cell>
          <cell r="F983" t="str">
            <v>584SNPD</v>
          </cell>
          <cell r="G983" t="str">
            <v>584</v>
          </cell>
          <cell r="I983">
            <v>1274.2986457221111</v>
          </cell>
        </row>
        <row r="984">
          <cell r="A984" t="str">
            <v>584UT</v>
          </cell>
          <cell r="B984" t="str">
            <v>584</v>
          </cell>
          <cell r="D984">
            <v>493483.6022546828</v>
          </cell>
          <cell r="F984" t="str">
            <v>584UT</v>
          </cell>
          <cell r="G984" t="str">
            <v>584</v>
          </cell>
          <cell r="I984">
            <v>493483.6022546828</v>
          </cell>
        </row>
        <row r="985">
          <cell r="A985" t="str">
            <v>584WA</v>
          </cell>
          <cell r="B985" t="str">
            <v>584</v>
          </cell>
          <cell r="D985">
            <v>44117.88452515479</v>
          </cell>
          <cell r="F985" t="str">
            <v>584WA</v>
          </cell>
          <cell r="G985" t="str">
            <v>584</v>
          </cell>
          <cell r="I985">
            <v>44117.88452515479</v>
          </cell>
        </row>
        <row r="986">
          <cell r="A986" t="str">
            <v>584WYP</v>
          </cell>
          <cell r="B986" t="str">
            <v>584</v>
          </cell>
          <cell r="D986">
            <v>45104.431813156145</v>
          </cell>
          <cell r="F986" t="str">
            <v>584WYP</v>
          </cell>
          <cell r="G986" t="str">
            <v>584</v>
          </cell>
          <cell r="I986">
            <v>45104.431813156145</v>
          </cell>
        </row>
        <row r="987">
          <cell r="A987" t="str">
            <v>584WYU</v>
          </cell>
          <cell r="B987" t="str">
            <v>584</v>
          </cell>
          <cell r="D987">
            <v>33399.059815846857</v>
          </cell>
          <cell r="F987" t="str">
            <v>584WYU</v>
          </cell>
          <cell r="G987" t="str">
            <v>584</v>
          </cell>
          <cell r="I987">
            <v>33399.059815846857</v>
          </cell>
        </row>
        <row r="988">
          <cell r="A988" t="str">
            <v>585SNPD</v>
          </cell>
          <cell r="B988" t="str">
            <v>585</v>
          </cell>
          <cell r="D988">
            <v>325409.97649622825</v>
          </cell>
          <cell r="F988" t="str">
            <v>585SNPD</v>
          </cell>
          <cell r="G988" t="str">
            <v>585</v>
          </cell>
          <cell r="I988">
            <v>325409.97649622825</v>
          </cell>
        </row>
        <row r="989">
          <cell r="A989" t="str">
            <v>586CA</v>
          </cell>
          <cell r="B989" t="str">
            <v>586</v>
          </cell>
          <cell r="D989">
            <v>143490.40853533725</v>
          </cell>
          <cell r="F989" t="str">
            <v>586CA</v>
          </cell>
          <cell r="G989" t="str">
            <v>586</v>
          </cell>
          <cell r="I989">
            <v>143490.40853533725</v>
          </cell>
        </row>
        <row r="990">
          <cell r="A990" t="str">
            <v>586IDU</v>
          </cell>
          <cell r="B990" t="str">
            <v>586</v>
          </cell>
          <cell r="D990">
            <v>261429.04623685597</v>
          </cell>
          <cell r="F990" t="str">
            <v>586IDU</v>
          </cell>
          <cell r="G990" t="str">
            <v>586</v>
          </cell>
          <cell r="I990">
            <v>261429.04623685597</v>
          </cell>
        </row>
        <row r="991">
          <cell r="A991" t="str">
            <v>586OR</v>
          </cell>
          <cell r="B991" t="str">
            <v>586</v>
          </cell>
          <cell r="D991">
            <v>1431784.8741373583</v>
          </cell>
          <cell r="F991" t="str">
            <v>586OR</v>
          </cell>
          <cell r="G991" t="str">
            <v>586</v>
          </cell>
          <cell r="I991">
            <v>1431784.8741373583</v>
          </cell>
        </row>
        <row r="992">
          <cell r="A992" t="str">
            <v>586SNPD</v>
          </cell>
          <cell r="B992" t="str">
            <v>586</v>
          </cell>
          <cell r="D992">
            <v>1945726.4404829359</v>
          </cell>
          <cell r="F992" t="str">
            <v>586SNPD</v>
          </cell>
          <cell r="G992" t="str">
            <v>586</v>
          </cell>
          <cell r="I992">
            <v>1945726.4404829359</v>
          </cell>
        </row>
        <row r="993">
          <cell r="A993" t="str">
            <v>586UT</v>
          </cell>
          <cell r="B993" t="str">
            <v>586</v>
          </cell>
          <cell r="D993">
            <v>1043335.2586151332</v>
          </cell>
          <cell r="F993" t="str">
            <v>586UT</v>
          </cell>
          <cell r="G993" t="str">
            <v>586</v>
          </cell>
          <cell r="I993">
            <v>1043335.2586151332</v>
          </cell>
        </row>
        <row r="994">
          <cell r="A994" t="str">
            <v>586WA</v>
          </cell>
          <cell r="B994" t="str">
            <v>586</v>
          </cell>
          <cell r="D994">
            <v>420043.48172639892</v>
          </cell>
          <cell r="F994" t="str">
            <v>586WA</v>
          </cell>
          <cell r="G994" t="str">
            <v>586</v>
          </cell>
          <cell r="I994">
            <v>420043.48172639892</v>
          </cell>
        </row>
        <row r="995">
          <cell r="A995" t="str">
            <v>586WYP</v>
          </cell>
          <cell r="B995" t="str">
            <v>586</v>
          </cell>
          <cell r="D995">
            <v>259798.77156749822</v>
          </cell>
          <cell r="F995" t="str">
            <v>586WYP</v>
          </cell>
          <cell r="G995" t="str">
            <v>586</v>
          </cell>
          <cell r="I995">
            <v>259798.77156749822</v>
          </cell>
        </row>
        <row r="996">
          <cell r="A996" t="str">
            <v>586WYU</v>
          </cell>
          <cell r="B996" t="str">
            <v>586</v>
          </cell>
          <cell r="D996">
            <v>52394.52199254946</v>
          </cell>
          <cell r="F996" t="str">
            <v>586WYU</v>
          </cell>
          <cell r="G996" t="str">
            <v>586</v>
          </cell>
          <cell r="I996">
            <v>52394.52199254946</v>
          </cell>
        </row>
        <row r="997">
          <cell r="A997" t="str">
            <v>587OR</v>
          </cell>
          <cell r="B997" t="str">
            <v>587</v>
          </cell>
          <cell r="D997">
            <v>11911.459419291157</v>
          </cell>
          <cell r="F997" t="str">
            <v>587OR</v>
          </cell>
          <cell r="G997" t="str">
            <v>587</v>
          </cell>
          <cell r="I997">
            <v>11911.459419291157</v>
          </cell>
        </row>
        <row r="998">
          <cell r="A998" t="str">
            <v>587SNPD</v>
          </cell>
          <cell r="B998" t="str">
            <v>587</v>
          </cell>
          <cell r="D998">
            <v>67024.028106718979</v>
          </cell>
          <cell r="F998" t="str">
            <v>587SNPD</v>
          </cell>
          <cell r="G998" t="str">
            <v>587</v>
          </cell>
          <cell r="I998">
            <v>67024.028106718979</v>
          </cell>
        </row>
        <row r="999">
          <cell r="A999" t="str">
            <v>588CA</v>
          </cell>
          <cell r="B999" t="str">
            <v>588</v>
          </cell>
          <cell r="D999">
            <v>117023.5935352362</v>
          </cell>
          <cell r="F999" t="str">
            <v>588CA</v>
          </cell>
          <cell r="G999" t="str">
            <v>588</v>
          </cell>
          <cell r="I999">
            <v>117023.5935352362</v>
          </cell>
        </row>
        <row r="1000">
          <cell r="A1000" t="str">
            <v>588IDU</v>
          </cell>
          <cell r="B1000" t="str">
            <v>588</v>
          </cell>
          <cell r="D1000">
            <v>867617.53493521386</v>
          </cell>
          <cell r="F1000" t="str">
            <v>588IDU</v>
          </cell>
          <cell r="G1000" t="str">
            <v>588</v>
          </cell>
          <cell r="I1000">
            <v>867617.53493521386</v>
          </cell>
        </row>
        <row r="1001">
          <cell r="A1001" t="str">
            <v>588OR</v>
          </cell>
          <cell r="B1001" t="str">
            <v>588</v>
          </cell>
          <cell r="D1001">
            <v>4497433.2268166607</v>
          </cell>
          <cell r="F1001" t="str">
            <v>588OR</v>
          </cell>
          <cell r="G1001" t="str">
            <v>588</v>
          </cell>
          <cell r="I1001">
            <v>4497433.2268166607</v>
          </cell>
        </row>
        <row r="1002">
          <cell r="A1002" t="str">
            <v>588SNPD</v>
          </cell>
          <cell r="B1002" t="str">
            <v>588</v>
          </cell>
          <cell r="D1002">
            <v>13575560.126644596</v>
          </cell>
          <cell r="F1002" t="str">
            <v>588SNPD</v>
          </cell>
          <cell r="G1002" t="str">
            <v>588</v>
          </cell>
          <cell r="I1002">
            <v>13575560.126644596</v>
          </cell>
        </row>
        <row r="1003">
          <cell r="A1003" t="str">
            <v>588UT</v>
          </cell>
          <cell r="B1003" t="str">
            <v>588</v>
          </cell>
          <cell r="D1003">
            <v>5030015.1378090717</v>
          </cell>
          <cell r="F1003" t="str">
            <v>588UT</v>
          </cell>
          <cell r="G1003" t="str">
            <v>588</v>
          </cell>
          <cell r="I1003">
            <v>5030015.1378090717</v>
          </cell>
        </row>
        <row r="1004">
          <cell r="A1004" t="str">
            <v>588WA</v>
          </cell>
          <cell r="B1004" t="str">
            <v>588</v>
          </cell>
          <cell r="D1004">
            <v>462350.18320067145</v>
          </cell>
          <cell r="F1004" t="str">
            <v>588WA</v>
          </cell>
          <cell r="G1004" t="str">
            <v>588</v>
          </cell>
          <cell r="I1004">
            <v>462350.18320067145</v>
          </cell>
        </row>
        <row r="1005">
          <cell r="A1005" t="str">
            <v>588WYP</v>
          </cell>
          <cell r="B1005" t="str">
            <v>588</v>
          </cell>
          <cell r="D1005">
            <v>903412.43844312546</v>
          </cell>
          <cell r="F1005" t="str">
            <v>588WYP</v>
          </cell>
          <cell r="G1005" t="str">
            <v>588</v>
          </cell>
          <cell r="I1005">
            <v>903412.43844312546</v>
          </cell>
        </row>
        <row r="1006">
          <cell r="A1006" t="str">
            <v>588WYU</v>
          </cell>
          <cell r="B1006" t="str">
            <v>588</v>
          </cell>
          <cell r="D1006">
            <v>154263.27862978214</v>
          </cell>
          <cell r="F1006" t="str">
            <v>588WYU</v>
          </cell>
          <cell r="G1006" t="str">
            <v>588</v>
          </cell>
          <cell r="I1006">
            <v>154263.27862978214</v>
          </cell>
        </row>
        <row r="1007">
          <cell r="A1007" t="str">
            <v>589CA</v>
          </cell>
          <cell r="B1007" t="str">
            <v>589</v>
          </cell>
          <cell r="D1007">
            <v>123745.84258023485</v>
          </cell>
          <cell r="F1007" t="str">
            <v>589CA</v>
          </cell>
          <cell r="G1007" t="str">
            <v>589</v>
          </cell>
          <cell r="I1007">
            <v>123745.84258023485</v>
          </cell>
        </row>
        <row r="1008">
          <cell r="A1008" t="str">
            <v>589IDU</v>
          </cell>
          <cell r="B1008" t="str">
            <v>589</v>
          </cell>
          <cell r="D1008">
            <v>14151.806996086105</v>
          </cell>
          <cell r="F1008" t="str">
            <v>589IDU</v>
          </cell>
          <cell r="G1008" t="str">
            <v>589</v>
          </cell>
          <cell r="I1008">
            <v>14151.806996086105</v>
          </cell>
        </row>
        <row r="1009">
          <cell r="A1009" t="str">
            <v>589OR</v>
          </cell>
          <cell r="B1009" t="str">
            <v>589</v>
          </cell>
          <cell r="D1009">
            <v>1469424.7966624268</v>
          </cell>
          <cell r="F1009" t="str">
            <v>589OR</v>
          </cell>
          <cell r="G1009" t="str">
            <v>589</v>
          </cell>
          <cell r="I1009">
            <v>1469424.7966624268</v>
          </cell>
        </row>
        <row r="1010">
          <cell r="A1010" t="str">
            <v>589SNPD</v>
          </cell>
          <cell r="B1010" t="str">
            <v>589</v>
          </cell>
          <cell r="D1010">
            <v>1083820.9114902152</v>
          </cell>
          <cell r="F1010" t="str">
            <v>589SNPD</v>
          </cell>
          <cell r="G1010" t="str">
            <v>589</v>
          </cell>
          <cell r="I1010">
            <v>1083820.9114902152</v>
          </cell>
        </row>
        <row r="1011">
          <cell r="A1011" t="str">
            <v>589UT</v>
          </cell>
          <cell r="B1011" t="str">
            <v>589</v>
          </cell>
          <cell r="D1011">
            <v>508073.0357475538</v>
          </cell>
          <cell r="F1011" t="str">
            <v>589UT</v>
          </cell>
          <cell r="G1011" t="str">
            <v>589</v>
          </cell>
          <cell r="I1011">
            <v>508073.0357475538</v>
          </cell>
        </row>
        <row r="1012">
          <cell r="A1012" t="str">
            <v>589WA</v>
          </cell>
          <cell r="B1012" t="str">
            <v>589</v>
          </cell>
          <cell r="D1012">
            <v>267642.78790900193</v>
          </cell>
          <cell r="F1012" t="str">
            <v>589WA</v>
          </cell>
          <cell r="G1012" t="str">
            <v>589</v>
          </cell>
          <cell r="I1012">
            <v>267642.78790900193</v>
          </cell>
        </row>
        <row r="1013">
          <cell r="A1013" t="str">
            <v>589WYP</v>
          </cell>
          <cell r="B1013" t="str">
            <v>589</v>
          </cell>
          <cell r="D1013">
            <v>619890.70550782781</v>
          </cell>
          <cell r="F1013" t="str">
            <v>589WYP</v>
          </cell>
          <cell r="G1013" t="str">
            <v>589</v>
          </cell>
          <cell r="I1013">
            <v>619890.70550782781</v>
          </cell>
        </row>
        <row r="1014">
          <cell r="A1014" t="str">
            <v>589WYU</v>
          </cell>
          <cell r="B1014" t="str">
            <v>589</v>
          </cell>
          <cell r="D1014">
            <v>2079.3569324853229</v>
          </cell>
          <cell r="F1014" t="str">
            <v>589WYU</v>
          </cell>
          <cell r="G1014" t="str">
            <v>589</v>
          </cell>
          <cell r="I1014">
            <v>2079.3569324853229</v>
          </cell>
        </row>
        <row r="1015">
          <cell r="A1015" t="str">
            <v>590OR</v>
          </cell>
          <cell r="B1015" t="str">
            <v>590</v>
          </cell>
          <cell r="D1015">
            <v>355600.63668404095</v>
          </cell>
          <cell r="F1015" t="str">
            <v>590OR</v>
          </cell>
          <cell r="G1015" t="str">
            <v>590</v>
          </cell>
          <cell r="I1015">
            <v>355600.63668404095</v>
          </cell>
        </row>
        <row r="1016">
          <cell r="A1016" t="str">
            <v>590SNPD</v>
          </cell>
          <cell r="B1016" t="str">
            <v>590</v>
          </cell>
          <cell r="D1016">
            <v>342245.74273444334</v>
          </cell>
          <cell r="F1016" t="str">
            <v>590SNPD</v>
          </cell>
          <cell r="G1016" t="str">
            <v>590</v>
          </cell>
          <cell r="I1016">
            <v>342245.74273444334</v>
          </cell>
        </row>
        <row r="1017">
          <cell r="A1017" t="str">
            <v>590UT</v>
          </cell>
          <cell r="B1017" t="str">
            <v>590</v>
          </cell>
          <cell r="D1017">
            <v>285247.21686810232</v>
          </cell>
          <cell r="F1017" t="str">
            <v>590UT</v>
          </cell>
          <cell r="G1017" t="str">
            <v>590</v>
          </cell>
          <cell r="I1017">
            <v>285247.21686810232</v>
          </cell>
        </row>
        <row r="1018">
          <cell r="A1018" t="str">
            <v>590WYP</v>
          </cell>
          <cell r="B1018" t="str">
            <v>590</v>
          </cell>
          <cell r="D1018">
            <v>188082.32535234105</v>
          </cell>
          <cell r="F1018" t="str">
            <v>590WYP</v>
          </cell>
          <cell r="G1018" t="str">
            <v>590</v>
          </cell>
          <cell r="I1018">
            <v>188082.32535234105</v>
          </cell>
        </row>
        <row r="1019">
          <cell r="A1019" t="str">
            <v>591CA</v>
          </cell>
          <cell r="B1019" t="str">
            <v>591</v>
          </cell>
          <cell r="D1019">
            <v>46958.284557547726</v>
          </cell>
          <cell r="F1019" t="str">
            <v>591CA</v>
          </cell>
          <cell r="G1019" t="str">
            <v>591</v>
          </cell>
          <cell r="I1019">
            <v>46958.284557547726</v>
          </cell>
        </row>
        <row r="1020">
          <cell r="A1020" t="str">
            <v>591IDU</v>
          </cell>
          <cell r="B1020" t="str">
            <v>591</v>
          </cell>
          <cell r="D1020">
            <v>107628.96159629847</v>
          </cell>
          <cell r="F1020" t="str">
            <v>591IDU</v>
          </cell>
          <cell r="G1020" t="str">
            <v>591</v>
          </cell>
          <cell r="I1020">
            <v>107628.96159629847</v>
          </cell>
        </row>
        <row r="1021">
          <cell r="A1021" t="str">
            <v>591OR</v>
          </cell>
          <cell r="B1021" t="str">
            <v>591</v>
          </cell>
          <cell r="D1021">
            <v>384243.40737998846</v>
          </cell>
          <cell r="F1021" t="str">
            <v>591OR</v>
          </cell>
          <cell r="G1021" t="str">
            <v>591</v>
          </cell>
          <cell r="I1021">
            <v>384243.40737998846</v>
          </cell>
        </row>
        <row r="1022">
          <cell r="A1022" t="str">
            <v>591SNPD</v>
          </cell>
          <cell r="B1022" t="str">
            <v>591</v>
          </cell>
          <cell r="D1022">
            <v>536459.43493348768</v>
          </cell>
          <cell r="F1022" t="str">
            <v>591SNPD</v>
          </cell>
          <cell r="G1022" t="str">
            <v>591</v>
          </cell>
          <cell r="I1022">
            <v>536459.43493348768</v>
          </cell>
        </row>
        <row r="1023">
          <cell r="A1023" t="str">
            <v>591UT</v>
          </cell>
          <cell r="B1023" t="str">
            <v>591</v>
          </cell>
          <cell r="D1023">
            <v>843587.30785425124</v>
          </cell>
          <cell r="F1023" t="str">
            <v>591UT</v>
          </cell>
          <cell r="G1023" t="str">
            <v>591</v>
          </cell>
          <cell r="I1023">
            <v>843587.30785425124</v>
          </cell>
        </row>
        <row r="1024">
          <cell r="A1024" t="str">
            <v>591WA</v>
          </cell>
          <cell r="B1024" t="str">
            <v>591</v>
          </cell>
          <cell r="D1024">
            <v>92000.416818970523</v>
          </cell>
          <cell r="F1024" t="str">
            <v>591WA</v>
          </cell>
          <cell r="G1024" t="str">
            <v>591</v>
          </cell>
          <cell r="I1024">
            <v>92000.416818970523</v>
          </cell>
        </row>
        <row r="1025">
          <cell r="A1025" t="str">
            <v>591WYP</v>
          </cell>
          <cell r="B1025" t="str">
            <v>591</v>
          </cell>
          <cell r="D1025">
            <v>156691.26690572588</v>
          </cell>
          <cell r="F1025" t="str">
            <v>591WYP</v>
          </cell>
          <cell r="G1025" t="str">
            <v>591</v>
          </cell>
          <cell r="I1025">
            <v>156691.26690572588</v>
          </cell>
        </row>
        <row r="1026">
          <cell r="A1026" t="str">
            <v>591WYU</v>
          </cell>
          <cell r="B1026" t="str">
            <v>591</v>
          </cell>
          <cell r="D1026">
            <v>22557.08481203008</v>
          </cell>
          <cell r="F1026" t="str">
            <v>591WYU</v>
          </cell>
          <cell r="G1026" t="str">
            <v>591</v>
          </cell>
          <cell r="I1026">
            <v>22557.08481203008</v>
          </cell>
        </row>
        <row r="1027">
          <cell r="A1027" t="str">
            <v>592CA</v>
          </cell>
          <cell r="B1027" t="str">
            <v>592</v>
          </cell>
          <cell r="D1027">
            <v>150751.95200847302</v>
          </cell>
          <cell r="F1027" t="str">
            <v>592CA</v>
          </cell>
          <cell r="G1027" t="str">
            <v>592</v>
          </cell>
          <cell r="I1027">
            <v>150751.95200847302</v>
          </cell>
        </row>
        <row r="1028">
          <cell r="A1028" t="str">
            <v>592IDU</v>
          </cell>
          <cell r="B1028" t="str">
            <v>592</v>
          </cell>
          <cell r="D1028">
            <v>332365.28272341535</v>
          </cell>
          <cell r="F1028" t="str">
            <v>592IDU</v>
          </cell>
          <cell r="G1028" t="str">
            <v>592</v>
          </cell>
          <cell r="I1028">
            <v>332365.28272341535</v>
          </cell>
        </row>
        <row r="1029">
          <cell r="A1029" t="str">
            <v>592OR</v>
          </cell>
          <cell r="B1029" t="str">
            <v>592</v>
          </cell>
          <cell r="D1029">
            <v>2152219.2208677297</v>
          </cell>
          <cell r="F1029" t="str">
            <v>592OR</v>
          </cell>
          <cell r="G1029" t="str">
            <v>592</v>
          </cell>
          <cell r="I1029">
            <v>2152219.2208677297</v>
          </cell>
        </row>
        <row r="1030">
          <cell r="A1030" t="str">
            <v>592SNPD</v>
          </cell>
          <cell r="B1030" t="str">
            <v>592</v>
          </cell>
          <cell r="D1030">
            <v>1944595.9030356463</v>
          </cell>
          <cell r="F1030" t="str">
            <v>592SNPD</v>
          </cell>
          <cell r="G1030" t="str">
            <v>592</v>
          </cell>
          <cell r="I1030">
            <v>1944595.9030356463</v>
          </cell>
        </row>
        <row r="1031">
          <cell r="A1031" t="str">
            <v>592UT</v>
          </cell>
          <cell r="B1031" t="str">
            <v>592</v>
          </cell>
          <cell r="D1031">
            <v>2629501.001851758</v>
          </cell>
          <cell r="F1031" t="str">
            <v>592UT</v>
          </cell>
          <cell r="G1031" t="str">
            <v>592</v>
          </cell>
          <cell r="I1031">
            <v>2629501.001851758</v>
          </cell>
        </row>
        <row r="1032">
          <cell r="A1032" t="str">
            <v>592WA</v>
          </cell>
          <cell r="B1032" t="str">
            <v>592</v>
          </cell>
          <cell r="D1032">
            <v>757299.9242778637</v>
          </cell>
          <cell r="F1032" t="str">
            <v>592WA</v>
          </cell>
          <cell r="G1032" t="str">
            <v>592</v>
          </cell>
          <cell r="I1032">
            <v>757299.9242778637</v>
          </cell>
        </row>
        <row r="1033">
          <cell r="A1033" t="str">
            <v>592WYP</v>
          </cell>
          <cell r="B1033" t="str">
            <v>592</v>
          </cell>
          <cell r="D1033">
            <v>1084873.1514497853</v>
          </cell>
          <cell r="F1033" t="str">
            <v>592WYP</v>
          </cell>
          <cell r="G1033" t="str">
            <v>592</v>
          </cell>
          <cell r="I1033">
            <v>1084873.1514497853</v>
          </cell>
        </row>
        <row r="1034">
          <cell r="A1034" t="str">
            <v>592WYU</v>
          </cell>
          <cell r="B1034" t="str">
            <v>592</v>
          </cell>
          <cell r="D1034">
            <v>11362.831871048586</v>
          </cell>
          <cell r="F1034" t="str">
            <v>592WYU</v>
          </cell>
          <cell r="G1034" t="str">
            <v>592</v>
          </cell>
          <cell r="I1034">
            <v>11362.831871048586</v>
          </cell>
        </row>
        <row r="1035">
          <cell r="A1035" t="str">
            <v>593CA</v>
          </cell>
          <cell r="B1035" t="str">
            <v>593</v>
          </cell>
          <cell r="D1035">
            <v>5041221.9235233357</v>
          </cell>
          <cell r="F1035" t="str">
            <v>593CA</v>
          </cell>
          <cell r="G1035" t="str">
            <v>593</v>
          </cell>
          <cell r="I1035">
            <v>5041221.9235233357</v>
          </cell>
        </row>
        <row r="1036">
          <cell r="A1036" t="str">
            <v>593IDU</v>
          </cell>
          <cell r="B1036" t="str">
            <v>593</v>
          </cell>
          <cell r="D1036">
            <v>3327106.8554959726</v>
          </cell>
          <cell r="F1036" t="str">
            <v>593IDU</v>
          </cell>
          <cell r="G1036" t="str">
            <v>593</v>
          </cell>
          <cell r="I1036">
            <v>3327106.8554959726</v>
          </cell>
        </row>
        <row r="1037">
          <cell r="A1037" t="str">
            <v>593OR</v>
          </cell>
          <cell r="B1037" t="str">
            <v>593</v>
          </cell>
          <cell r="D1037">
            <v>36461455.990894392</v>
          </cell>
          <cell r="F1037" t="str">
            <v>593OR</v>
          </cell>
          <cell r="G1037" t="str">
            <v>593</v>
          </cell>
          <cell r="I1037">
            <v>36461455.990894392</v>
          </cell>
        </row>
        <row r="1038">
          <cell r="A1038" t="str">
            <v>593SNPD</v>
          </cell>
          <cell r="B1038" t="str">
            <v>593</v>
          </cell>
          <cell r="D1038">
            <v>-44729128.207754336</v>
          </cell>
          <cell r="F1038" t="str">
            <v>593SNPD</v>
          </cell>
          <cell r="G1038" t="str">
            <v>593</v>
          </cell>
          <cell r="I1038">
            <v>-44729128.207754336</v>
          </cell>
        </row>
        <row r="1039">
          <cell r="A1039" t="str">
            <v>593UT</v>
          </cell>
          <cell r="B1039" t="str">
            <v>593</v>
          </cell>
          <cell r="D1039">
            <v>42215586.797238238</v>
          </cell>
          <cell r="F1039" t="str">
            <v>593UT</v>
          </cell>
          <cell r="G1039" t="str">
            <v>593</v>
          </cell>
          <cell r="I1039">
            <v>42215586.797238238</v>
          </cell>
        </row>
        <row r="1040">
          <cell r="A1040" t="str">
            <v>593WA</v>
          </cell>
          <cell r="B1040" t="str">
            <v>593</v>
          </cell>
          <cell r="D1040">
            <v>5252377.0510306973</v>
          </cell>
          <cell r="F1040" t="str">
            <v>593WA</v>
          </cell>
          <cell r="G1040" t="str">
            <v>593</v>
          </cell>
          <cell r="I1040">
            <v>5252377.0510306973</v>
          </cell>
        </row>
        <row r="1041">
          <cell r="A1041" t="str">
            <v>593WYP</v>
          </cell>
          <cell r="B1041" t="str">
            <v>593</v>
          </cell>
          <cell r="D1041">
            <v>4550658.4990877844</v>
          </cell>
          <cell r="F1041" t="str">
            <v>593WYP</v>
          </cell>
          <cell r="G1041" t="str">
            <v>593</v>
          </cell>
          <cell r="I1041">
            <v>4550658.4990877844</v>
          </cell>
        </row>
        <row r="1042">
          <cell r="A1042" t="str">
            <v>593WYU</v>
          </cell>
          <cell r="B1042" t="str">
            <v>593</v>
          </cell>
          <cell r="D1042">
            <v>860323.86614763271</v>
          </cell>
          <cell r="F1042" t="str">
            <v>593WYU</v>
          </cell>
          <cell r="G1042" t="str">
            <v>593</v>
          </cell>
          <cell r="I1042">
            <v>860323.86614763271</v>
          </cell>
        </row>
        <row r="1043">
          <cell r="A1043" t="str">
            <v>594CA</v>
          </cell>
          <cell r="B1043" t="str">
            <v>594</v>
          </cell>
          <cell r="D1043">
            <v>623567.86746458197</v>
          </cell>
          <cell r="F1043" t="str">
            <v>594CA</v>
          </cell>
          <cell r="G1043" t="str">
            <v>594</v>
          </cell>
          <cell r="I1043">
            <v>623567.86746458197</v>
          </cell>
        </row>
        <row r="1044">
          <cell r="A1044" t="str">
            <v>594IDU</v>
          </cell>
          <cell r="B1044" t="str">
            <v>594</v>
          </cell>
          <cell r="D1044">
            <v>765088.70418300922</v>
          </cell>
          <cell r="F1044" t="str">
            <v>594IDU</v>
          </cell>
          <cell r="G1044" t="str">
            <v>594</v>
          </cell>
          <cell r="I1044">
            <v>765088.70418300922</v>
          </cell>
        </row>
        <row r="1045">
          <cell r="A1045" t="str">
            <v>594OR</v>
          </cell>
          <cell r="B1045" t="str">
            <v>594</v>
          </cell>
          <cell r="D1045">
            <v>6928718.1691250224</v>
          </cell>
          <cell r="F1045" t="str">
            <v>594OR</v>
          </cell>
          <cell r="G1045" t="str">
            <v>594</v>
          </cell>
          <cell r="I1045">
            <v>6928718.1691250224</v>
          </cell>
        </row>
        <row r="1046">
          <cell r="A1046" t="str">
            <v>594SNPD</v>
          </cell>
          <cell r="B1046" t="str">
            <v>594</v>
          </cell>
          <cell r="D1046">
            <v>1600349.1792522692</v>
          </cell>
          <cell r="F1046" t="str">
            <v>594SNPD</v>
          </cell>
          <cell r="G1046" t="str">
            <v>594</v>
          </cell>
          <cell r="I1046">
            <v>1600349.1792522692</v>
          </cell>
        </row>
        <row r="1047">
          <cell r="A1047" t="str">
            <v>594UT</v>
          </cell>
          <cell r="B1047" t="str">
            <v>594</v>
          </cell>
          <cell r="D1047">
            <v>11441548.081003001</v>
          </cell>
          <cell r="F1047" t="str">
            <v>594UT</v>
          </cell>
          <cell r="G1047" t="str">
            <v>594</v>
          </cell>
          <cell r="I1047">
            <v>11441548.081003001</v>
          </cell>
        </row>
        <row r="1048">
          <cell r="A1048" t="str">
            <v>594WA</v>
          </cell>
          <cell r="B1048" t="str">
            <v>594</v>
          </cell>
          <cell r="D1048">
            <v>1385916.529744775</v>
          </cell>
          <cell r="F1048" t="str">
            <v>594WA</v>
          </cell>
          <cell r="G1048" t="str">
            <v>594</v>
          </cell>
          <cell r="I1048">
            <v>1385916.529744775</v>
          </cell>
        </row>
        <row r="1049">
          <cell r="A1049" t="str">
            <v>594WYP</v>
          </cell>
          <cell r="B1049" t="str">
            <v>594</v>
          </cell>
          <cell r="D1049">
            <v>1343060.7274626577</v>
          </cell>
          <cell r="F1049" t="str">
            <v>594WYP</v>
          </cell>
          <cell r="G1049" t="str">
            <v>594</v>
          </cell>
          <cell r="I1049">
            <v>1343060.7274626577</v>
          </cell>
        </row>
        <row r="1050">
          <cell r="A1050" t="str">
            <v>594WYU</v>
          </cell>
          <cell r="B1050" t="str">
            <v>594</v>
          </cell>
          <cell r="D1050">
            <v>368713.8846674072</v>
          </cell>
          <cell r="F1050" t="str">
            <v>594WYU</v>
          </cell>
          <cell r="G1050" t="str">
            <v>594</v>
          </cell>
          <cell r="I1050">
            <v>368713.8846674072</v>
          </cell>
        </row>
        <row r="1051">
          <cell r="A1051" t="str">
            <v>595CA</v>
          </cell>
          <cell r="B1051" t="str">
            <v>595</v>
          </cell>
          <cell r="D1051">
            <v>26954.997834256334</v>
          </cell>
          <cell r="F1051" t="str">
            <v>595CA</v>
          </cell>
          <cell r="G1051" t="str">
            <v>595</v>
          </cell>
          <cell r="I1051">
            <v>26954.997834256334</v>
          </cell>
        </row>
        <row r="1052">
          <cell r="A1052" t="str">
            <v>595IDU</v>
          </cell>
          <cell r="B1052" t="str">
            <v>595</v>
          </cell>
          <cell r="D1052">
            <v>41828.41427020105</v>
          </cell>
          <cell r="F1052" t="str">
            <v>595IDU</v>
          </cell>
          <cell r="G1052" t="str">
            <v>595</v>
          </cell>
          <cell r="I1052">
            <v>41828.41427020105</v>
          </cell>
        </row>
        <row r="1053">
          <cell r="A1053" t="str">
            <v>595OR</v>
          </cell>
          <cell r="B1053" t="str">
            <v>595</v>
          </cell>
          <cell r="D1053">
            <v>675659.80885250773</v>
          </cell>
          <cell r="F1053" t="str">
            <v>595OR</v>
          </cell>
          <cell r="G1053" t="str">
            <v>595</v>
          </cell>
          <cell r="I1053">
            <v>675659.80885250773</v>
          </cell>
        </row>
        <row r="1054">
          <cell r="A1054" t="str">
            <v>595SNPD</v>
          </cell>
          <cell r="B1054" t="str">
            <v>595</v>
          </cell>
          <cell r="D1054">
            <v>23240.270880651835</v>
          </cell>
          <cell r="F1054" t="str">
            <v>595SNPD</v>
          </cell>
          <cell r="G1054" t="str">
            <v>595</v>
          </cell>
          <cell r="I1054">
            <v>23240.270880651835</v>
          </cell>
        </row>
        <row r="1055">
          <cell r="A1055" t="str">
            <v>595UT</v>
          </cell>
          <cell r="B1055" t="str">
            <v>595</v>
          </cell>
          <cell r="D1055">
            <v>48406.209932337966</v>
          </cell>
          <cell r="F1055" t="str">
            <v>595UT</v>
          </cell>
          <cell r="G1055" t="str">
            <v>595</v>
          </cell>
          <cell r="I1055">
            <v>48406.209932337966</v>
          </cell>
        </row>
        <row r="1056">
          <cell r="A1056" t="str">
            <v>595WA</v>
          </cell>
          <cell r="B1056" t="str">
            <v>595</v>
          </cell>
          <cell r="D1056">
            <v>129935.02635646329</v>
          </cell>
          <cell r="F1056" t="str">
            <v>595WA</v>
          </cell>
          <cell r="G1056" t="str">
            <v>595</v>
          </cell>
          <cell r="I1056">
            <v>129935.02635646329</v>
          </cell>
        </row>
        <row r="1057">
          <cell r="A1057" t="str">
            <v>595WYP</v>
          </cell>
          <cell r="B1057" t="str">
            <v>595</v>
          </cell>
          <cell r="D1057">
            <v>114885.92782438206</v>
          </cell>
          <cell r="F1057" t="str">
            <v>595WYP</v>
          </cell>
          <cell r="G1057" t="str">
            <v>595</v>
          </cell>
          <cell r="I1057">
            <v>114885.92782438206</v>
          </cell>
        </row>
        <row r="1058">
          <cell r="A1058" t="str">
            <v>596CA</v>
          </cell>
          <cell r="B1058" t="str">
            <v>596</v>
          </cell>
          <cell r="D1058">
            <v>60722.310002072692</v>
          </cell>
          <cell r="F1058" t="str">
            <v>596CA</v>
          </cell>
          <cell r="G1058" t="str">
            <v>596</v>
          </cell>
          <cell r="I1058">
            <v>60722.310002072692</v>
          </cell>
        </row>
        <row r="1059">
          <cell r="A1059" t="str">
            <v>596IDU</v>
          </cell>
          <cell r="B1059" t="str">
            <v>596</v>
          </cell>
          <cell r="D1059">
            <v>123047.59659631623</v>
          </cell>
          <cell r="F1059" t="str">
            <v>596IDU</v>
          </cell>
          <cell r="G1059" t="str">
            <v>596</v>
          </cell>
          <cell r="I1059">
            <v>123047.59659631623</v>
          </cell>
        </row>
        <row r="1060">
          <cell r="A1060" t="str">
            <v>596OR</v>
          </cell>
          <cell r="B1060" t="str">
            <v>596</v>
          </cell>
          <cell r="D1060">
            <v>729070.81022470072</v>
          </cell>
          <cell r="F1060" t="str">
            <v>596OR</v>
          </cell>
          <cell r="G1060" t="str">
            <v>596</v>
          </cell>
          <cell r="I1060">
            <v>729070.81022470072</v>
          </cell>
        </row>
        <row r="1061">
          <cell r="A1061" t="str">
            <v>596SNPD</v>
          </cell>
          <cell r="B1061" t="str">
            <v>596</v>
          </cell>
          <cell r="D1061">
            <v>787796.85935459961</v>
          </cell>
          <cell r="F1061" t="str">
            <v>596SNPD</v>
          </cell>
          <cell r="G1061" t="str">
            <v>596</v>
          </cell>
          <cell r="I1061">
            <v>787796.85935459961</v>
          </cell>
        </row>
        <row r="1062">
          <cell r="A1062" t="str">
            <v>596UT</v>
          </cell>
          <cell r="B1062" t="str">
            <v>596</v>
          </cell>
          <cell r="D1062">
            <v>2416493.7601779876</v>
          </cell>
          <cell r="F1062" t="str">
            <v>596UT</v>
          </cell>
          <cell r="G1062" t="str">
            <v>596</v>
          </cell>
          <cell r="I1062">
            <v>2416493.7601779876</v>
          </cell>
        </row>
        <row r="1063">
          <cell r="A1063" t="str">
            <v>596WA</v>
          </cell>
          <cell r="B1063" t="str">
            <v>596</v>
          </cell>
          <cell r="D1063">
            <v>158822.59149637516</v>
          </cell>
          <cell r="F1063" t="str">
            <v>596WA</v>
          </cell>
          <cell r="G1063" t="str">
            <v>596</v>
          </cell>
          <cell r="I1063">
            <v>158822.59149637516</v>
          </cell>
        </row>
        <row r="1064">
          <cell r="A1064" t="str">
            <v>596WYP</v>
          </cell>
          <cell r="B1064" t="str">
            <v>596</v>
          </cell>
          <cell r="D1064">
            <v>248597.30943350555</v>
          </cell>
          <cell r="F1064" t="str">
            <v>596WYP</v>
          </cell>
          <cell r="G1064" t="str">
            <v>596</v>
          </cell>
          <cell r="I1064">
            <v>248597.30943350555</v>
          </cell>
        </row>
        <row r="1065">
          <cell r="A1065" t="str">
            <v>596WYU</v>
          </cell>
          <cell r="B1065" t="str">
            <v>596</v>
          </cell>
          <cell r="D1065">
            <v>76313.756925574882</v>
          </cell>
          <cell r="F1065" t="str">
            <v>596WYU</v>
          </cell>
          <cell r="G1065" t="str">
            <v>596</v>
          </cell>
          <cell r="I1065">
            <v>76313.756925574882</v>
          </cell>
        </row>
        <row r="1066">
          <cell r="A1066" t="str">
            <v>597CA</v>
          </cell>
          <cell r="B1066" t="str">
            <v>597</v>
          </cell>
          <cell r="D1066">
            <v>30002.19019998076</v>
          </cell>
          <cell r="F1066" t="str">
            <v>597CA</v>
          </cell>
          <cell r="G1066" t="str">
            <v>597</v>
          </cell>
          <cell r="I1066">
            <v>30002.19019998076</v>
          </cell>
        </row>
        <row r="1067">
          <cell r="A1067" t="str">
            <v>597IDU</v>
          </cell>
          <cell r="B1067" t="str">
            <v>597</v>
          </cell>
          <cell r="D1067">
            <v>220112.88315558099</v>
          </cell>
          <cell r="F1067" t="str">
            <v>597IDU</v>
          </cell>
          <cell r="G1067" t="str">
            <v>597</v>
          </cell>
          <cell r="I1067">
            <v>220112.88315558099</v>
          </cell>
        </row>
        <row r="1068">
          <cell r="A1068" t="str">
            <v>597OR</v>
          </cell>
          <cell r="B1068" t="str">
            <v>597</v>
          </cell>
          <cell r="D1068">
            <v>906840.21533664432</v>
          </cell>
          <cell r="F1068" t="str">
            <v>597OR</v>
          </cell>
          <cell r="G1068" t="str">
            <v>597</v>
          </cell>
          <cell r="I1068">
            <v>906840.21533664432</v>
          </cell>
        </row>
        <row r="1069">
          <cell r="A1069" t="str">
            <v>597SNPD</v>
          </cell>
          <cell r="B1069" t="str">
            <v>597</v>
          </cell>
          <cell r="D1069">
            <v>1499592.773862828</v>
          </cell>
          <cell r="F1069" t="str">
            <v>597SNPD</v>
          </cell>
          <cell r="G1069" t="str">
            <v>597</v>
          </cell>
          <cell r="I1069">
            <v>1499592.773862828</v>
          </cell>
        </row>
        <row r="1070">
          <cell r="A1070" t="str">
            <v>597UT</v>
          </cell>
          <cell r="B1070" t="str">
            <v>597</v>
          </cell>
          <cell r="D1070">
            <v>1104068.0671082579</v>
          </cell>
          <cell r="F1070" t="str">
            <v>597UT</v>
          </cell>
          <cell r="G1070" t="str">
            <v>597</v>
          </cell>
          <cell r="I1070">
            <v>1104068.0671082579</v>
          </cell>
        </row>
        <row r="1071">
          <cell r="A1071" t="str">
            <v>597WA</v>
          </cell>
          <cell r="B1071" t="str">
            <v>597</v>
          </cell>
          <cell r="D1071">
            <v>268749.79440657777</v>
          </cell>
          <cell r="F1071" t="str">
            <v>597WA</v>
          </cell>
          <cell r="G1071" t="str">
            <v>597</v>
          </cell>
          <cell r="I1071">
            <v>268749.79440657777</v>
          </cell>
        </row>
        <row r="1072">
          <cell r="A1072" t="str">
            <v>597WYP</v>
          </cell>
          <cell r="B1072" t="str">
            <v>597</v>
          </cell>
          <cell r="D1072">
            <v>380400.66070110752</v>
          </cell>
          <cell r="F1072" t="str">
            <v>597WYP</v>
          </cell>
          <cell r="G1072" t="str">
            <v>597</v>
          </cell>
          <cell r="I1072">
            <v>380400.66070110752</v>
          </cell>
        </row>
        <row r="1073">
          <cell r="A1073" t="str">
            <v>597WYU</v>
          </cell>
          <cell r="B1073" t="str">
            <v>597</v>
          </cell>
          <cell r="D1073">
            <v>59738.224224123391</v>
          </cell>
          <cell r="F1073" t="str">
            <v>597WYU</v>
          </cell>
          <cell r="G1073" t="str">
            <v>597</v>
          </cell>
          <cell r="I1073">
            <v>59738.224224123391</v>
          </cell>
        </row>
        <row r="1074">
          <cell r="A1074" t="str">
            <v>598CA</v>
          </cell>
          <cell r="B1074" t="str">
            <v>598</v>
          </cell>
          <cell r="D1074">
            <v>221925.38869807599</v>
          </cell>
          <cell r="F1074" t="str">
            <v>598CA</v>
          </cell>
          <cell r="G1074" t="str">
            <v>598</v>
          </cell>
          <cell r="I1074">
            <v>221925.38869807599</v>
          </cell>
        </row>
        <row r="1075">
          <cell r="A1075" t="str">
            <v>598IDU</v>
          </cell>
          <cell r="B1075" t="str">
            <v>598</v>
          </cell>
          <cell r="D1075">
            <v>800684.05600804463</v>
          </cell>
          <cell r="F1075" t="str">
            <v>598IDU</v>
          </cell>
          <cell r="G1075" t="str">
            <v>598</v>
          </cell>
          <cell r="I1075">
            <v>800684.05600804463</v>
          </cell>
        </row>
        <row r="1076">
          <cell r="A1076" t="str">
            <v>598OR</v>
          </cell>
          <cell r="B1076" t="str">
            <v>598</v>
          </cell>
          <cell r="D1076">
            <v>2953309.2888040445</v>
          </cell>
          <cell r="F1076" t="str">
            <v>598OR</v>
          </cell>
          <cell r="G1076" t="str">
            <v>598</v>
          </cell>
          <cell r="I1076">
            <v>2953309.2888040445</v>
          </cell>
        </row>
        <row r="1077">
          <cell r="A1077" t="str">
            <v>598SNPD</v>
          </cell>
          <cell r="B1077" t="str">
            <v>598</v>
          </cell>
          <cell r="D1077">
            <v>19725319.362643916</v>
          </cell>
          <cell r="F1077" t="str">
            <v>598SNPD</v>
          </cell>
          <cell r="G1077" t="str">
            <v>598</v>
          </cell>
          <cell r="I1077">
            <v>19725319.362643916</v>
          </cell>
        </row>
        <row r="1078">
          <cell r="A1078" t="str">
            <v>598UT</v>
          </cell>
          <cell r="B1078" t="str">
            <v>598</v>
          </cell>
          <cell r="D1078">
            <v>4292195.3185811518</v>
          </cell>
          <cell r="F1078" t="str">
            <v>598UT</v>
          </cell>
          <cell r="G1078" t="str">
            <v>598</v>
          </cell>
          <cell r="I1078">
            <v>4292195.3185811518</v>
          </cell>
        </row>
        <row r="1079">
          <cell r="A1079" t="str">
            <v>598WA</v>
          </cell>
          <cell r="B1079" t="str">
            <v>598</v>
          </cell>
          <cell r="D1079">
            <v>853738.99713042262</v>
          </cell>
          <cell r="F1079" t="str">
            <v>598WA</v>
          </cell>
          <cell r="G1079" t="str">
            <v>598</v>
          </cell>
          <cell r="I1079">
            <v>853738.99713042262</v>
          </cell>
        </row>
        <row r="1080">
          <cell r="A1080" t="str">
            <v>598WYP</v>
          </cell>
          <cell r="B1080" t="str">
            <v>598</v>
          </cell>
          <cell r="D1080">
            <v>3198137.9131061225</v>
          </cell>
          <cell r="F1080" t="str">
            <v>598WYP</v>
          </cell>
          <cell r="G1080" t="str">
            <v>598</v>
          </cell>
          <cell r="I1080">
            <v>3198137.9131061225</v>
          </cell>
        </row>
        <row r="1081">
          <cell r="A1081" t="str">
            <v>598WYU</v>
          </cell>
          <cell r="B1081" t="str">
            <v>598</v>
          </cell>
          <cell r="D1081">
            <v>247583.37941694894</v>
          </cell>
          <cell r="F1081" t="str">
            <v>598WYU</v>
          </cell>
          <cell r="G1081" t="str">
            <v>598</v>
          </cell>
          <cell r="I1081">
            <v>247583.37941694894</v>
          </cell>
        </row>
        <row r="1082">
          <cell r="A1082" t="str">
            <v>901CA</v>
          </cell>
          <cell r="B1082" t="str">
            <v>901</v>
          </cell>
          <cell r="D1082">
            <v>35677.187099888622</v>
          </cell>
          <cell r="F1082" t="str">
            <v>901CA</v>
          </cell>
          <cell r="G1082" t="str">
            <v>901</v>
          </cell>
          <cell r="I1082">
            <v>35677.187099888622</v>
          </cell>
        </row>
        <row r="1083">
          <cell r="A1083" t="str">
            <v>901CN</v>
          </cell>
          <cell r="B1083" t="str">
            <v>901</v>
          </cell>
          <cell r="D1083">
            <v>6800098.1645740252</v>
          </cell>
          <cell r="F1083" t="str">
            <v>901CN</v>
          </cell>
          <cell r="G1083" t="str">
            <v>901</v>
          </cell>
          <cell r="I1083">
            <v>6800098.1645740252</v>
          </cell>
        </row>
        <row r="1084">
          <cell r="A1084" t="str">
            <v>901IDU</v>
          </cell>
          <cell r="B1084" t="str">
            <v>901</v>
          </cell>
          <cell r="D1084">
            <v>140351.85225576896</v>
          </cell>
          <cell r="F1084" t="str">
            <v>901IDU</v>
          </cell>
          <cell r="G1084" t="str">
            <v>901</v>
          </cell>
          <cell r="I1084">
            <v>140351.85225576896</v>
          </cell>
        </row>
        <row r="1085">
          <cell r="A1085" t="str">
            <v>901OR</v>
          </cell>
          <cell r="B1085" t="str">
            <v>901</v>
          </cell>
          <cell r="D1085">
            <v>1155419.215255118</v>
          </cell>
          <cell r="F1085" t="str">
            <v>901OR</v>
          </cell>
          <cell r="G1085" t="str">
            <v>901</v>
          </cell>
          <cell r="I1085">
            <v>1155419.215255118</v>
          </cell>
        </row>
        <row r="1086">
          <cell r="A1086" t="str">
            <v>901UT</v>
          </cell>
          <cell r="B1086" t="str">
            <v>901</v>
          </cell>
          <cell r="D1086">
            <v>-588721.78722021426</v>
          </cell>
          <cell r="F1086" t="str">
            <v>901UT</v>
          </cell>
          <cell r="G1086" t="str">
            <v>901</v>
          </cell>
          <cell r="I1086">
            <v>-588721.78722021426</v>
          </cell>
        </row>
        <row r="1087">
          <cell r="A1087" t="str">
            <v>901WA</v>
          </cell>
          <cell r="B1087" t="str">
            <v>901</v>
          </cell>
          <cell r="D1087">
            <v>205075.61564172595</v>
          </cell>
          <cell r="F1087" t="str">
            <v>901WA</v>
          </cell>
          <cell r="G1087" t="str">
            <v>901</v>
          </cell>
          <cell r="I1087">
            <v>205075.61564172595</v>
          </cell>
        </row>
        <row r="1088">
          <cell r="A1088" t="str">
            <v>901WYP</v>
          </cell>
          <cell r="B1088" t="str">
            <v>901</v>
          </cell>
          <cell r="D1088">
            <v>562804.31655206473</v>
          </cell>
          <cell r="F1088" t="str">
            <v>901WYP</v>
          </cell>
          <cell r="G1088" t="str">
            <v>901</v>
          </cell>
          <cell r="I1088">
            <v>562804.31655206473</v>
          </cell>
        </row>
        <row r="1089">
          <cell r="A1089" t="str">
            <v>901WYU</v>
          </cell>
          <cell r="B1089" t="str">
            <v>901</v>
          </cell>
          <cell r="D1089">
            <v>122590.96988675848</v>
          </cell>
          <cell r="F1089" t="str">
            <v>901WYU</v>
          </cell>
          <cell r="G1089" t="str">
            <v>901</v>
          </cell>
          <cell r="I1089">
            <v>122590.96988675848</v>
          </cell>
        </row>
        <row r="1090">
          <cell r="A1090" t="str">
            <v>902CA</v>
          </cell>
          <cell r="B1090" t="str">
            <v>902</v>
          </cell>
          <cell r="D1090">
            <v>750584.36182723322</v>
          </cell>
          <cell r="F1090" t="str">
            <v>902CA</v>
          </cell>
          <cell r="G1090" t="str">
            <v>902</v>
          </cell>
          <cell r="I1090">
            <v>750584.36182723322</v>
          </cell>
        </row>
        <row r="1091">
          <cell r="A1091" t="str">
            <v>902CN</v>
          </cell>
          <cell r="B1091" t="str">
            <v>902</v>
          </cell>
          <cell r="D1091">
            <v>358669.47354085918</v>
          </cell>
          <cell r="F1091" t="str">
            <v>902CN</v>
          </cell>
          <cell r="G1091" t="str">
            <v>902</v>
          </cell>
          <cell r="I1091">
            <v>358669.47354085918</v>
          </cell>
        </row>
        <row r="1092">
          <cell r="A1092" t="str">
            <v>902IDU</v>
          </cell>
          <cell r="B1092" t="str">
            <v>902</v>
          </cell>
          <cell r="D1092">
            <v>1119834.9815423393</v>
          </cell>
          <cell r="F1092" t="str">
            <v>902IDU</v>
          </cell>
          <cell r="G1092" t="str">
            <v>902</v>
          </cell>
          <cell r="I1092">
            <v>1119834.9815423393</v>
          </cell>
        </row>
        <row r="1093">
          <cell r="A1093" t="str">
            <v>902OR</v>
          </cell>
          <cell r="B1093" t="str">
            <v>902</v>
          </cell>
          <cell r="D1093">
            <v>7898252.2097671703</v>
          </cell>
          <cell r="F1093" t="str">
            <v>902OR</v>
          </cell>
          <cell r="G1093" t="str">
            <v>902</v>
          </cell>
          <cell r="I1093">
            <v>7898252.2097671703</v>
          </cell>
        </row>
        <row r="1094">
          <cell r="A1094" t="str">
            <v>902UT</v>
          </cell>
          <cell r="B1094" t="str">
            <v>902</v>
          </cell>
          <cell r="D1094">
            <v>11182218.494236499</v>
          </cell>
          <cell r="F1094" t="str">
            <v>902UT</v>
          </cell>
          <cell r="G1094" t="str">
            <v>902</v>
          </cell>
          <cell r="I1094">
            <v>11182218.494236499</v>
          </cell>
        </row>
        <row r="1095">
          <cell r="A1095" t="str">
            <v>902WA</v>
          </cell>
          <cell r="B1095" t="str">
            <v>902</v>
          </cell>
          <cell r="D1095">
            <v>2054047.2638706693</v>
          </cell>
          <cell r="F1095" t="str">
            <v>902WA</v>
          </cell>
          <cell r="G1095" t="str">
            <v>902</v>
          </cell>
          <cell r="I1095">
            <v>2054047.2638706693</v>
          </cell>
        </row>
        <row r="1096">
          <cell r="A1096" t="str">
            <v>902WYP</v>
          </cell>
          <cell r="B1096" t="str">
            <v>902</v>
          </cell>
          <cell r="D1096">
            <v>2164889.298828796</v>
          </cell>
          <cell r="F1096" t="str">
            <v>902WYP</v>
          </cell>
          <cell r="G1096" t="str">
            <v>902</v>
          </cell>
          <cell r="I1096">
            <v>2164889.298828796</v>
          </cell>
        </row>
        <row r="1097">
          <cell r="A1097" t="str">
            <v>902WYU</v>
          </cell>
          <cell r="B1097" t="str">
            <v>902</v>
          </cell>
          <cell r="D1097">
            <v>315670.27991828363</v>
          </cell>
          <cell r="F1097" t="str">
            <v>902WYU</v>
          </cell>
          <cell r="G1097" t="str">
            <v>902</v>
          </cell>
          <cell r="I1097">
            <v>315670.27991828363</v>
          </cell>
        </row>
        <row r="1098">
          <cell r="A1098" t="str">
            <v>903CA</v>
          </cell>
          <cell r="B1098" t="str">
            <v>903</v>
          </cell>
          <cell r="D1098">
            <v>213111.9285615191</v>
          </cell>
          <cell r="F1098" t="str">
            <v>903CA</v>
          </cell>
          <cell r="G1098" t="str">
            <v>903</v>
          </cell>
          <cell r="I1098">
            <v>213111.9285615191</v>
          </cell>
        </row>
        <row r="1099">
          <cell r="A1099" t="str">
            <v>903CN</v>
          </cell>
          <cell r="B1099" t="str">
            <v>903</v>
          </cell>
          <cell r="D1099">
            <v>45145290.196319342</v>
          </cell>
          <cell r="F1099" t="str">
            <v>903CN</v>
          </cell>
          <cell r="G1099" t="str">
            <v>903</v>
          </cell>
          <cell r="I1099">
            <v>45145290.196319342</v>
          </cell>
        </row>
        <row r="1100">
          <cell r="A1100" t="str">
            <v>903IDU</v>
          </cell>
          <cell r="B1100" t="str">
            <v>903</v>
          </cell>
          <cell r="D1100">
            <v>401505.92343629728</v>
          </cell>
          <cell r="F1100" t="str">
            <v>903IDU</v>
          </cell>
          <cell r="G1100" t="str">
            <v>903</v>
          </cell>
          <cell r="I1100">
            <v>401505.92343629728</v>
          </cell>
        </row>
        <row r="1101">
          <cell r="A1101" t="str">
            <v>903OR</v>
          </cell>
          <cell r="B1101" t="str">
            <v>903</v>
          </cell>
          <cell r="D1101">
            <v>2090919.4730065884</v>
          </cell>
          <cell r="F1101" t="str">
            <v>903OR</v>
          </cell>
          <cell r="G1101" t="str">
            <v>903</v>
          </cell>
          <cell r="I1101">
            <v>2090919.4730065884</v>
          </cell>
        </row>
        <row r="1102">
          <cell r="A1102" t="str">
            <v>903UT</v>
          </cell>
          <cell r="B1102" t="str">
            <v>903</v>
          </cell>
          <cell r="D1102">
            <v>3573460.6486932086</v>
          </cell>
          <cell r="F1102" t="str">
            <v>903UT</v>
          </cell>
          <cell r="G1102" t="str">
            <v>903</v>
          </cell>
          <cell r="I1102">
            <v>3573460.6486932086</v>
          </cell>
        </row>
        <row r="1103">
          <cell r="A1103" t="str">
            <v>903WA</v>
          </cell>
          <cell r="B1103" t="str">
            <v>903</v>
          </cell>
          <cell r="D1103">
            <v>527230.03037995123</v>
          </cell>
          <cell r="F1103" t="str">
            <v>903WA</v>
          </cell>
          <cell r="G1103" t="str">
            <v>903</v>
          </cell>
          <cell r="I1103">
            <v>527230.03037995123</v>
          </cell>
        </row>
        <row r="1104">
          <cell r="A1104" t="str">
            <v>903WYP</v>
          </cell>
          <cell r="B1104" t="str">
            <v>903</v>
          </cell>
          <cell r="D1104">
            <v>294088.51915462775</v>
          </cell>
          <cell r="F1104" t="str">
            <v>903WYP</v>
          </cell>
          <cell r="G1104" t="str">
            <v>903</v>
          </cell>
          <cell r="I1104">
            <v>294088.51915462775</v>
          </cell>
        </row>
        <row r="1105">
          <cell r="A1105" t="str">
            <v>903WYU</v>
          </cell>
          <cell r="B1105" t="str">
            <v>903</v>
          </cell>
          <cell r="D1105">
            <v>54501.912414606748</v>
          </cell>
          <cell r="F1105" t="str">
            <v>903WYU</v>
          </cell>
          <cell r="G1105" t="str">
            <v>903</v>
          </cell>
          <cell r="I1105">
            <v>54501.912414606748</v>
          </cell>
        </row>
        <row r="1106">
          <cell r="A1106" t="str">
            <v>904CA</v>
          </cell>
          <cell r="B1106" t="str">
            <v>904</v>
          </cell>
          <cell r="D1106">
            <v>604096.74480761751</v>
          </cell>
          <cell r="F1106" t="str">
            <v>904CA</v>
          </cell>
          <cell r="G1106" t="str">
            <v>904</v>
          </cell>
          <cell r="I1106">
            <v>604096.74480761751</v>
          </cell>
        </row>
        <row r="1107">
          <cell r="A1107" t="str">
            <v>904CN</v>
          </cell>
          <cell r="B1107" t="str">
            <v>904</v>
          </cell>
          <cell r="D1107">
            <v>384014.47115040786</v>
          </cell>
          <cell r="F1107" t="str">
            <v>904CN</v>
          </cell>
          <cell r="G1107" t="str">
            <v>904</v>
          </cell>
          <cell r="I1107">
            <v>384014.47115040786</v>
          </cell>
        </row>
        <row r="1108">
          <cell r="A1108" t="str">
            <v>904IDU</v>
          </cell>
          <cell r="B1108" t="str">
            <v>904</v>
          </cell>
          <cell r="D1108">
            <v>-36526.163109211033</v>
          </cell>
          <cell r="F1108" t="str">
            <v>904IDU</v>
          </cell>
          <cell r="G1108" t="str">
            <v>904</v>
          </cell>
          <cell r="I1108">
            <v>-36526.163109211033</v>
          </cell>
        </row>
        <row r="1109">
          <cell r="A1109" t="str">
            <v>904OR</v>
          </cell>
          <cell r="B1109" t="str">
            <v>904</v>
          </cell>
          <cell r="D1109">
            <v>5336079.8239992224</v>
          </cell>
          <cell r="F1109" t="str">
            <v>904OR</v>
          </cell>
          <cell r="G1109" t="str">
            <v>904</v>
          </cell>
          <cell r="I1109">
            <v>5336079.8239992224</v>
          </cell>
        </row>
        <row r="1110">
          <cell r="A1110" t="str">
            <v>904UT</v>
          </cell>
          <cell r="B1110" t="str">
            <v>904</v>
          </cell>
          <cell r="D1110">
            <v>3512505.5097434903</v>
          </cell>
          <cell r="F1110" t="str">
            <v>904UT</v>
          </cell>
          <cell r="G1110" t="str">
            <v>904</v>
          </cell>
          <cell r="I1110">
            <v>3512505.5097434903</v>
          </cell>
        </row>
        <row r="1111">
          <cell r="A1111" t="str">
            <v>904WA</v>
          </cell>
          <cell r="B1111" t="str">
            <v>904</v>
          </cell>
          <cell r="D1111">
            <v>1075502.9429576369</v>
          </cell>
          <cell r="F1111" t="str">
            <v>904WA</v>
          </cell>
          <cell r="G1111" t="str">
            <v>904</v>
          </cell>
          <cell r="I1111">
            <v>1075502.9429576369</v>
          </cell>
        </row>
        <row r="1112">
          <cell r="A1112" t="str">
            <v>904WYP</v>
          </cell>
          <cell r="B1112" t="str">
            <v>904</v>
          </cell>
          <cell r="D1112">
            <v>494586.60254566651</v>
          </cell>
          <cell r="F1112" t="str">
            <v>904WYP</v>
          </cell>
          <cell r="G1112" t="str">
            <v>904</v>
          </cell>
          <cell r="I1112">
            <v>494586.60254566651</v>
          </cell>
        </row>
        <row r="1113">
          <cell r="A1113" t="str">
            <v>905CA</v>
          </cell>
          <cell r="B1113" t="str">
            <v>905</v>
          </cell>
          <cell r="D1113">
            <v>0</v>
          </cell>
          <cell r="F1113" t="str">
            <v>905CA</v>
          </cell>
          <cell r="G1113" t="str">
            <v>905</v>
          </cell>
          <cell r="I1113">
            <v>0</v>
          </cell>
        </row>
        <row r="1114">
          <cell r="A1114" t="str">
            <v>905CN</v>
          </cell>
          <cell r="B1114" t="str">
            <v>905</v>
          </cell>
          <cell r="D1114">
            <v>1098365.258608669</v>
          </cell>
          <cell r="F1114" t="str">
            <v>905CN</v>
          </cell>
          <cell r="G1114" t="str">
            <v>905</v>
          </cell>
          <cell r="I1114">
            <v>1098365.258608669</v>
          </cell>
        </row>
        <row r="1115">
          <cell r="A1115" t="str">
            <v>905IDU</v>
          </cell>
          <cell r="B1115" t="str">
            <v>905</v>
          </cell>
          <cell r="D1115">
            <v>-70.12823163622231</v>
          </cell>
          <cell r="F1115" t="str">
            <v>905IDU</v>
          </cell>
          <cell r="G1115" t="str">
            <v>905</v>
          </cell>
          <cell r="I1115">
            <v>-70.12823163622231</v>
          </cell>
        </row>
        <row r="1116">
          <cell r="A1116" t="str">
            <v>905OR</v>
          </cell>
          <cell r="B1116" t="str">
            <v>905</v>
          </cell>
          <cell r="D1116">
            <v>8664.8442304702694</v>
          </cell>
          <cell r="F1116" t="str">
            <v>905OR</v>
          </cell>
          <cell r="G1116" t="str">
            <v>905</v>
          </cell>
          <cell r="I1116">
            <v>8664.8442304702694</v>
          </cell>
        </row>
        <row r="1117">
          <cell r="A1117" t="str">
            <v>905UT</v>
          </cell>
          <cell r="B1117" t="str">
            <v>905</v>
          </cell>
          <cell r="D1117">
            <v>4574.9661756704236</v>
          </cell>
          <cell r="F1117" t="str">
            <v>905UT</v>
          </cell>
          <cell r="G1117" t="str">
            <v>905</v>
          </cell>
          <cell r="I1117">
            <v>4574.9661756704236</v>
          </cell>
        </row>
        <row r="1118">
          <cell r="A1118" t="str">
            <v>905WYP</v>
          </cell>
          <cell r="B1118" t="str">
            <v>905</v>
          </cell>
          <cell r="D1118">
            <v>1312.1083268558104</v>
          </cell>
          <cell r="F1118" t="str">
            <v>905WYP</v>
          </cell>
          <cell r="G1118" t="str">
            <v>905</v>
          </cell>
          <cell r="I1118">
            <v>1312.1083268558104</v>
          </cell>
        </row>
        <row r="1119">
          <cell r="A1119" t="str">
            <v>907CN</v>
          </cell>
          <cell r="B1119" t="str">
            <v>907</v>
          </cell>
          <cell r="D1119">
            <v>2295255.9323568684</v>
          </cell>
          <cell r="F1119" t="str">
            <v>907CN</v>
          </cell>
          <cell r="G1119" t="str">
            <v>907</v>
          </cell>
          <cell r="I1119">
            <v>2295255.9323568684</v>
          </cell>
        </row>
        <row r="1120">
          <cell r="A1120" t="str">
            <v>908CA</v>
          </cell>
          <cell r="B1120" t="str">
            <v>908</v>
          </cell>
          <cell r="D1120">
            <v>346305.31231530057</v>
          </cell>
          <cell r="F1120" t="str">
            <v>908CA</v>
          </cell>
          <cell r="G1120" t="str">
            <v>908</v>
          </cell>
          <cell r="I1120">
            <v>346305.31231530057</v>
          </cell>
        </row>
        <row r="1121">
          <cell r="A1121" t="str">
            <v>908CN</v>
          </cell>
          <cell r="B1121" t="str">
            <v>908</v>
          </cell>
          <cell r="D1121">
            <v>1293202.0029428154</v>
          </cell>
          <cell r="F1121" t="str">
            <v>908CN</v>
          </cell>
          <cell r="G1121" t="str">
            <v>908</v>
          </cell>
          <cell r="I1121">
            <v>1293202.0029428154</v>
          </cell>
        </row>
        <row r="1122">
          <cell r="A1122" t="str">
            <v>908IDU</v>
          </cell>
          <cell r="B1122" t="str">
            <v>908</v>
          </cell>
          <cell r="D1122">
            <v>1258123.7725977465</v>
          </cell>
          <cell r="F1122" t="str">
            <v>908IDU</v>
          </cell>
          <cell r="G1122" t="str">
            <v>908</v>
          </cell>
          <cell r="I1122">
            <v>1258123.7725977465</v>
          </cell>
        </row>
        <row r="1123">
          <cell r="A1123" t="str">
            <v>908OR</v>
          </cell>
          <cell r="B1123" t="str">
            <v>908</v>
          </cell>
          <cell r="D1123">
            <v>1123289.0727369064</v>
          </cell>
          <cell r="F1123" t="str">
            <v>908OR</v>
          </cell>
          <cell r="G1123" t="str">
            <v>908</v>
          </cell>
          <cell r="I1123">
            <v>1123289.0727369064</v>
          </cell>
        </row>
        <row r="1124">
          <cell r="A1124" t="str">
            <v>908OTHER</v>
          </cell>
          <cell r="B1124" t="str">
            <v>908</v>
          </cell>
          <cell r="D1124">
            <v>48260.427133143909</v>
          </cell>
          <cell r="F1124" t="str">
            <v>908OTHER</v>
          </cell>
          <cell r="G1124" t="str">
            <v>908</v>
          </cell>
          <cell r="I1124">
            <v>48260.427133143909</v>
          </cell>
        </row>
        <row r="1125">
          <cell r="A1125" t="str">
            <v>908UT</v>
          </cell>
          <cell r="B1125" t="str">
            <v>908</v>
          </cell>
          <cell r="D1125">
            <v>33630382.245079435</v>
          </cell>
          <cell r="F1125" t="str">
            <v>908UT</v>
          </cell>
          <cell r="G1125" t="str">
            <v>908</v>
          </cell>
          <cell r="I1125">
            <v>33630382.245079435</v>
          </cell>
        </row>
        <row r="1126">
          <cell r="A1126" t="str">
            <v>908WA</v>
          </cell>
          <cell r="B1126" t="str">
            <v>908</v>
          </cell>
          <cell r="D1126">
            <v>4809565.2186166607</v>
          </cell>
          <cell r="F1126" t="str">
            <v>908WA</v>
          </cell>
          <cell r="G1126" t="str">
            <v>908</v>
          </cell>
          <cell r="I1126">
            <v>4809565.2186166607</v>
          </cell>
        </row>
        <row r="1127">
          <cell r="A1127" t="str">
            <v>908WYP</v>
          </cell>
          <cell r="B1127" t="str">
            <v>908</v>
          </cell>
          <cell r="D1127">
            <v>675512.89102836465</v>
          </cell>
          <cell r="F1127" t="str">
            <v>908WYP</v>
          </cell>
          <cell r="G1127" t="str">
            <v>908</v>
          </cell>
          <cell r="I1127">
            <v>675512.89102836465</v>
          </cell>
        </row>
        <row r="1128">
          <cell r="A1128" t="str">
            <v>909CA</v>
          </cell>
          <cell r="B1128" t="str">
            <v>909</v>
          </cell>
          <cell r="D1128">
            <v>4219.8422975441445</v>
          </cell>
          <cell r="F1128" t="str">
            <v>909CA</v>
          </cell>
          <cell r="G1128" t="str">
            <v>909</v>
          </cell>
          <cell r="I1128">
            <v>4219.8422975441445</v>
          </cell>
        </row>
        <row r="1129">
          <cell r="A1129" t="str">
            <v>909CN</v>
          </cell>
          <cell r="B1129" t="str">
            <v>909</v>
          </cell>
          <cell r="D1129">
            <v>685493.49096873053</v>
          </cell>
          <cell r="F1129" t="str">
            <v>909CN</v>
          </cell>
          <cell r="G1129" t="str">
            <v>909</v>
          </cell>
          <cell r="I1129">
            <v>685493.49096873053</v>
          </cell>
        </row>
        <row r="1130">
          <cell r="A1130" t="str">
            <v>909IDU</v>
          </cell>
          <cell r="B1130" t="str">
            <v>909</v>
          </cell>
          <cell r="D1130">
            <v>2333.8597980515528</v>
          </cell>
          <cell r="F1130" t="str">
            <v>909IDU</v>
          </cell>
          <cell r="G1130" t="str">
            <v>909</v>
          </cell>
          <cell r="I1130">
            <v>2333.8597980515528</v>
          </cell>
        </row>
        <row r="1131">
          <cell r="A1131" t="str">
            <v>909OR</v>
          </cell>
          <cell r="B1131" t="str">
            <v>909</v>
          </cell>
          <cell r="D1131">
            <v>7906.95290237467</v>
          </cell>
          <cell r="F1131" t="str">
            <v>909OR</v>
          </cell>
          <cell r="G1131" t="str">
            <v>909</v>
          </cell>
          <cell r="I1131">
            <v>7906.95290237467</v>
          </cell>
        </row>
        <row r="1132">
          <cell r="A1132" t="str">
            <v>909UT</v>
          </cell>
          <cell r="B1132" t="str">
            <v>909</v>
          </cell>
          <cell r="D1132">
            <v>11813.894621473513</v>
          </cell>
          <cell r="F1132" t="str">
            <v>909UT</v>
          </cell>
          <cell r="G1132" t="str">
            <v>909</v>
          </cell>
          <cell r="I1132">
            <v>11813.894621473513</v>
          </cell>
        </row>
        <row r="1133">
          <cell r="A1133" t="str">
            <v>909WA</v>
          </cell>
          <cell r="B1133" t="str">
            <v>909</v>
          </cell>
          <cell r="D1133">
            <v>2261.8063547797851</v>
          </cell>
          <cell r="F1133" t="str">
            <v>909WA</v>
          </cell>
          <cell r="G1133" t="str">
            <v>909</v>
          </cell>
          <cell r="I1133">
            <v>2261.8063547797851</v>
          </cell>
        </row>
        <row r="1134">
          <cell r="A1134" t="str">
            <v>909WYP</v>
          </cell>
          <cell r="B1134" t="str">
            <v>909</v>
          </cell>
          <cell r="D1134">
            <v>4901.0275847371631</v>
          </cell>
          <cell r="F1134" t="str">
            <v>909WYP</v>
          </cell>
          <cell r="G1134" t="str">
            <v>909</v>
          </cell>
          <cell r="I1134">
            <v>4901.0275847371631</v>
          </cell>
        </row>
        <row r="1135">
          <cell r="A1135" t="str">
            <v>910CN</v>
          </cell>
          <cell r="B1135" t="str">
            <v>910</v>
          </cell>
          <cell r="D1135">
            <v>142345.04758209796</v>
          </cell>
          <cell r="F1135" t="str">
            <v>910CN</v>
          </cell>
          <cell r="G1135" t="str">
            <v>910</v>
          </cell>
          <cell r="I1135">
            <v>142345.04758209796</v>
          </cell>
        </row>
        <row r="1136">
          <cell r="A1136" t="str">
            <v>910IDU</v>
          </cell>
          <cell r="B1136" t="str">
            <v>910</v>
          </cell>
          <cell r="D1136">
            <v>22626.673773087074</v>
          </cell>
          <cell r="F1136" t="str">
            <v>910IDU</v>
          </cell>
          <cell r="G1136" t="str">
            <v>910</v>
          </cell>
          <cell r="I1136">
            <v>22626.673773087074</v>
          </cell>
        </row>
        <row r="1137">
          <cell r="A1137" t="str">
            <v>910OR</v>
          </cell>
          <cell r="B1137" t="str">
            <v>910</v>
          </cell>
          <cell r="D1137">
            <v>55812.925761112238</v>
          </cell>
          <cell r="F1137" t="str">
            <v>910OR</v>
          </cell>
          <cell r="G1137" t="str">
            <v>910</v>
          </cell>
          <cell r="I1137">
            <v>55812.925761112238</v>
          </cell>
        </row>
        <row r="1138">
          <cell r="A1138" t="str">
            <v>910UT</v>
          </cell>
          <cell r="B1138" t="str">
            <v>910</v>
          </cell>
          <cell r="D1138">
            <v>71285.623319682927</v>
          </cell>
          <cell r="F1138" t="str">
            <v>910UT</v>
          </cell>
          <cell r="G1138" t="str">
            <v>910</v>
          </cell>
          <cell r="I1138">
            <v>71285.623319682927</v>
          </cell>
        </row>
        <row r="1139">
          <cell r="A1139" t="str">
            <v>910WA</v>
          </cell>
          <cell r="B1139" t="str">
            <v>910</v>
          </cell>
          <cell r="D1139">
            <v>6798.7191587172729</v>
          </cell>
          <cell r="F1139" t="str">
            <v>910WA</v>
          </cell>
          <cell r="G1139" t="str">
            <v>910</v>
          </cell>
          <cell r="I1139">
            <v>6798.7191587172729</v>
          </cell>
        </row>
        <row r="1140">
          <cell r="A1140" t="str">
            <v>910WYP</v>
          </cell>
          <cell r="B1140" t="str">
            <v>910</v>
          </cell>
          <cell r="D1140">
            <v>43903.944303836011</v>
          </cell>
          <cell r="F1140" t="str">
            <v>910WYP</v>
          </cell>
          <cell r="G1140" t="str">
            <v>910</v>
          </cell>
          <cell r="I1140">
            <v>43903.944303836011</v>
          </cell>
        </row>
        <row r="1141">
          <cell r="A1141" t="str">
            <v>920IDU</v>
          </cell>
          <cell r="B1141" t="str">
            <v>920</v>
          </cell>
          <cell r="D1141">
            <v>8440.320585477617</v>
          </cell>
          <cell r="F1141" t="str">
            <v>920IDU</v>
          </cell>
          <cell r="G1141" t="str">
            <v>920</v>
          </cell>
          <cell r="I1141">
            <v>8440.320585477617</v>
          </cell>
        </row>
        <row r="1142">
          <cell r="A1142" t="str">
            <v>920OR</v>
          </cell>
          <cell r="B1142" t="str">
            <v>920</v>
          </cell>
          <cell r="D1142">
            <v>187279.4884311966</v>
          </cell>
          <cell r="F1142" t="str">
            <v>920OR</v>
          </cell>
          <cell r="G1142" t="str">
            <v>920</v>
          </cell>
          <cell r="I1142">
            <v>187279.4884311966</v>
          </cell>
        </row>
        <row r="1143">
          <cell r="A1143" t="str">
            <v>920SO</v>
          </cell>
          <cell r="B1143" t="str">
            <v>920</v>
          </cell>
          <cell r="D1143">
            <v>138955193.76111209</v>
          </cell>
          <cell r="F1143" t="str">
            <v>920SO</v>
          </cell>
          <cell r="G1143" t="str">
            <v>920</v>
          </cell>
          <cell r="I1143">
            <v>138955193.76111209</v>
          </cell>
        </row>
        <row r="1144">
          <cell r="A1144" t="str">
            <v>920UT</v>
          </cell>
          <cell r="B1144" t="str">
            <v>920</v>
          </cell>
          <cell r="D1144">
            <v>591089.9145710381</v>
          </cell>
          <cell r="F1144" t="str">
            <v>920UT</v>
          </cell>
          <cell r="G1144" t="str">
            <v>920</v>
          </cell>
          <cell r="I1144">
            <v>591089.9145710381</v>
          </cell>
        </row>
        <row r="1145">
          <cell r="A1145" t="str">
            <v>920WA</v>
          </cell>
          <cell r="B1145" t="str">
            <v>920</v>
          </cell>
          <cell r="D1145">
            <v>1015.5267656661974</v>
          </cell>
          <cell r="F1145" t="str">
            <v>920WA</v>
          </cell>
          <cell r="G1145" t="str">
            <v>920</v>
          </cell>
          <cell r="I1145">
            <v>1015.5267656661974</v>
          </cell>
        </row>
        <row r="1146">
          <cell r="A1146" t="str">
            <v>920WYP</v>
          </cell>
          <cell r="B1146" t="str">
            <v>920</v>
          </cell>
          <cell r="D1146">
            <v>303131.58997357904</v>
          </cell>
          <cell r="F1146" t="str">
            <v>920WYP</v>
          </cell>
          <cell r="G1146" t="str">
            <v>920</v>
          </cell>
          <cell r="I1146">
            <v>303131.58997357904</v>
          </cell>
        </row>
        <row r="1147">
          <cell r="A1147" t="str">
            <v>921CA</v>
          </cell>
          <cell r="B1147" t="str">
            <v>921</v>
          </cell>
          <cell r="D1147">
            <v>167.54168730394588</v>
          </cell>
          <cell r="F1147" t="str">
            <v>921CA</v>
          </cell>
          <cell r="G1147" t="str">
            <v>921</v>
          </cell>
          <cell r="I1147">
            <v>167.54168730394588</v>
          </cell>
        </row>
        <row r="1148">
          <cell r="A1148" t="str">
            <v>921CN</v>
          </cell>
          <cell r="B1148" t="str">
            <v>921</v>
          </cell>
          <cell r="D1148">
            <v>7177.8942669638445</v>
          </cell>
          <cell r="F1148" t="str">
            <v>921CN</v>
          </cell>
          <cell r="G1148" t="str">
            <v>921</v>
          </cell>
          <cell r="I1148">
            <v>7177.8942669638445</v>
          </cell>
        </row>
        <row r="1149">
          <cell r="A1149" t="str">
            <v>921IDU</v>
          </cell>
          <cell r="B1149" t="str">
            <v>921</v>
          </cell>
          <cell r="D1149">
            <v>5081.9791728578521</v>
          </cell>
          <cell r="F1149" t="str">
            <v>921IDU</v>
          </cell>
          <cell r="G1149" t="str">
            <v>921</v>
          </cell>
          <cell r="I1149">
            <v>5081.9791728578521</v>
          </cell>
        </row>
        <row r="1150">
          <cell r="A1150" t="str">
            <v>921OR</v>
          </cell>
          <cell r="B1150" t="str">
            <v>921</v>
          </cell>
          <cell r="D1150">
            <v>14061.239776291897</v>
          </cell>
          <cell r="F1150" t="str">
            <v>921OR</v>
          </cell>
          <cell r="G1150" t="str">
            <v>921</v>
          </cell>
          <cell r="I1150">
            <v>14061.239776291897</v>
          </cell>
        </row>
        <row r="1151">
          <cell r="A1151" t="str">
            <v>921SO</v>
          </cell>
          <cell r="B1151" t="str">
            <v>921</v>
          </cell>
          <cell r="D1151">
            <v>11683489.584649991</v>
          </cell>
          <cell r="F1151" t="str">
            <v>921SO</v>
          </cell>
          <cell r="G1151" t="str">
            <v>921</v>
          </cell>
          <cell r="I1151">
            <v>11683489.584649991</v>
          </cell>
        </row>
        <row r="1152">
          <cell r="A1152" t="str">
            <v>921UT</v>
          </cell>
          <cell r="B1152" t="str">
            <v>921</v>
          </cell>
          <cell r="D1152">
            <v>32590.407970117223</v>
          </cell>
          <cell r="F1152" t="str">
            <v>921UT</v>
          </cell>
          <cell r="G1152" t="str">
            <v>921</v>
          </cell>
          <cell r="I1152">
            <v>32590.407970117223</v>
          </cell>
        </row>
        <row r="1153">
          <cell r="A1153" t="str">
            <v>921WA</v>
          </cell>
          <cell r="B1153" t="str">
            <v>921</v>
          </cell>
          <cell r="D1153">
            <v>2642.3418358923568</v>
          </cell>
          <cell r="F1153" t="str">
            <v>921WA</v>
          </cell>
          <cell r="G1153" t="str">
            <v>921</v>
          </cell>
          <cell r="I1153">
            <v>2642.3418358923568</v>
          </cell>
        </row>
        <row r="1154">
          <cell r="A1154" t="str">
            <v>921WYP</v>
          </cell>
          <cell r="B1154" t="str">
            <v>921</v>
          </cell>
          <cell r="D1154">
            <v>14509.706987782733</v>
          </cell>
          <cell r="F1154" t="str">
            <v>921WYP</v>
          </cell>
          <cell r="G1154" t="str">
            <v>921</v>
          </cell>
          <cell r="I1154">
            <v>14509.706987782733</v>
          </cell>
        </row>
        <row r="1155">
          <cell r="A1155" t="str">
            <v>921WYU</v>
          </cell>
          <cell r="B1155" t="str">
            <v>921</v>
          </cell>
          <cell r="D1155">
            <v>518.33209509658252</v>
          </cell>
          <cell r="F1155" t="str">
            <v>921WYU</v>
          </cell>
          <cell r="G1155" t="str">
            <v>921</v>
          </cell>
          <cell r="I1155">
            <v>518.33209509658252</v>
          </cell>
        </row>
        <row r="1156">
          <cell r="A1156" t="str">
            <v>922SO</v>
          </cell>
          <cell r="B1156" t="str">
            <v>922</v>
          </cell>
          <cell r="D1156">
            <v>-31433120.11733922</v>
          </cell>
          <cell r="F1156" t="str">
            <v>922SO</v>
          </cell>
          <cell r="G1156" t="str">
            <v>922</v>
          </cell>
          <cell r="I1156">
            <v>-31433120.11733922</v>
          </cell>
        </row>
        <row r="1157">
          <cell r="A1157" t="str">
            <v>923CA</v>
          </cell>
          <cell r="B1157" t="str">
            <v>923</v>
          </cell>
          <cell r="D1157">
            <v>0</v>
          </cell>
          <cell r="F1157" t="str">
            <v>923CA</v>
          </cell>
          <cell r="G1157" t="str">
            <v>923</v>
          </cell>
          <cell r="I1157">
            <v>0</v>
          </cell>
        </row>
        <row r="1158">
          <cell r="A1158" t="str">
            <v>923CN</v>
          </cell>
          <cell r="B1158" t="str">
            <v>923</v>
          </cell>
          <cell r="D1158">
            <v>0</v>
          </cell>
          <cell r="F1158" t="str">
            <v>923CN</v>
          </cell>
          <cell r="G1158" t="str">
            <v>923</v>
          </cell>
          <cell r="I1158">
            <v>0</v>
          </cell>
        </row>
        <row r="1159">
          <cell r="A1159" t="str">
            <v>923IDU</v>
          </cell>
          <cell r="B1159" t="str">
            <v>923</v>
          </cell>
          <cell r="D1159">
            <v>112.56707115733863</v>
          </cell>
          <cell r="F1159" t="str">
            <v>923IDU</v>
          </cell>
          <cell r="G1159" t="str">
            <v>923</v>
          </cell>
          <cell r="I1159">
            <v>112.56707115733863</v>
          </cell>
        </row>
        <row r="1160">
          <cell r="A1160" t="str">
            <v>923OR</v>
          </cell>
          <cell r="B1160" t="str">
            <v>923</v>
          </cell>
          <cell r="D1160">
            <v>13685.538013868254</v>
          </cell>
          <cell r="F1160" t="str">
            <v>923OR</v>
          </cell>
          <cell r="G1160" t="str">
            <v>923</v>
          </cell>
          <cell r="I1160">
            <v>13685.538013868254</v>
          </cell>
        </row>
        <row r="1161">
          <cell r="A1161" t="str">
            <v>923SO</v>
          </cell>
          <cell r="B1161" t="str">
            <v>923</v>
          </cell>
          <cell r="D1161">
            <v>35188638.700386614</v>
          </cell>
          <cell r="F1161" t="str">
            <v>923SO</v>
          </cell>
          <cell r="G1161" t="str">
            <v>923</v>
          </cell>
          <cell r="I1161">
            <v>35188638.700386614</v>
          </cell>
        </row>
        <row r="1162">
          <cell r="A1162" t="str">
            <v>923UT</v>
          </cell>
          <cell r="B1162" t="str">
            <v>923</v>
          </cell>
          <cell r="D1162">
            <v>18013.139796929172</v>
          </cell>
          <cell r="F1162" t="str">
            <v>923UT</v>
          </cell>
          <cell r="G1162" t="str">
            <v>923</v>
          </cell>
          <cell r="I1162">
            <v>18013.139796929172</v>
          </cell>
        </row>
        <row r="1163">
          <cell r="A1163" t="str">
            <v>923WA</v>
          </cell>
          <cell r="B1163" t="str">
            <v>923</v>
          </cell>
          <cell r="D1163">
            <v>0</v>
          </cell>
          <cell r="F1163" t="str">
            <v>923WA</v>
          </cell>
          <cell r="G1163" t="str">
            <v>923</v>
          </cell>
          <cell r="I1163">
            <v>0</v>
          </cell>
        </row>
        <row r="1164">
          <cell r="A1164" t="str">
            <v>923WYP</v>
          </cell>
          <cell r="B1164" t="str">
            <v>923</v>
          </cell>
          <cell r="D1164">
            <v>0</v>
          </cell>
          <cell r="F1164" t="str">
            <v>923WYP</v>
          </cell>
          <cell r="G1164" t="str">
            <v>923</v>
          </cell>
          <cell r="I1164">
            <v>0</v>
          </cell>
        </row>
        <row r="1165">
          <cell r="A1165" t="str">
            <v>924SO</v>
          </cell>
          <cell r="B1165" t="str">
            <v>924</v>
          </cell>
          <cell r="D1165">
            <v>23357500.93</v>
          </cell>
          <cell r="F1165" t="str">
            <v>924SO</v>
          </cell>
          <cell r="G1165" t="str">
            <v>924</v>
          </cell>
          <cell r="I1165">
            <v>23357500.93</v>
          </cell>
        </row>
        <row r="1166">
          <cell r="A1166" t="str">
            <v>925SO</v>
          </cell>
          <cell r="B1166" t="str">
            <v>925</v>
          </cell>
          <cell r="D1166">
            <v>13043133.540000001</v>
          </cell>
          <cell r="F1166" t="str">
            <v>925SO</v>
          </cell>
          <cell r="G1166" t="str">
            <v>925</v>
          </cell>
          <cell r="I1166">
            <v>13043133.540000001</v>
          </cell>
        </row>
        <row r="1167">
          <cell r="A1167" t="str">
            <v>926SO</v>
          </cell>
          <cell r="B1167" t="str">
            <v>926</v>
          </cell>
          <cell r="D1167">
            <v>0</v>
          </cell>
          <cell r="F1167" t="str">
            <v>926SO</v>
          </cell>
          <cell r="G1167" t="str">
            <v>926</v>
          </cell>
          <cell r="I1167">
            <v>0</v>
          </cell>
        </row>
        <row r="1168">
          <cell r="A1168" t="str">
            <v>928CA</v>
          </cell>
          <cell r="B1168" t="str">
            <v>928</v>
          </cell>
          <cell r="D1168">
            <v>106354.48926448739</v>
          </cell>
          <cell r="F1168" t="str">
            <v>928CA</v>
          </cell>
          <cell r="G1168" t="str">
            <v>928</v>
          </cell>
          <cell r="I1168">
            <v>106354.48926448739</v>
          </cell>
        </row>
        <row r="1169">
          <cell r="A1169" t="str">
            <v>928CN</v>
          </cell>
          <cell r="B1169" t="str">
            <v>928</v>
          </cell>
          <cell r="D1169">
            <v>0</v>
          </cell>
          <cell r="F1169" t="str">
            <v>928CN</v>
          </cell>
          <cell r="G1169" t="str">
            <v>928</v>
          </cell>
          <cell r="I1169">
            <v>0</v>
          </cell>
        </row>
        <row r="1170">
          <cell r="A1170" t="str">
            <v>928IDU</v>
          </cell>
          <cell r="B1170" t="str">
            <v>928</v>
          </cell>
          <cell r="D1170">
            <v>317902.78086924227</v>
          </cell>
          <cell r="F1170" t="str">
            <v>928IDU</v>
          </cell>
          <cell r="G1170" t="str">
            <v>928</v>
          </cell>
          <cell r="I1170">
            <v>317902.78086924227</v>
          </cell>
        </row>
        <row r="1171">
          <cell r="A1171" t="str">
            <v>928OR</v>
          </cell>
          <cell r="B1171" t="str">
            <v>928</v>
          </cell>
          <cell r="D1171">
            <v>2499016.425115569</v>
          </cell>
          <cell r="F1171" t="str">
            <v>928OR</v>
          </cell>
          <cell r="G1171" t="str">
            <v>928</v>
          </cell>
          <cell r="I1171">
            <v>2499016.425115569</v>
          </cell>
        </row>
        <row r="1172">
          <cell r="A1172" t="str">
            <v>928SG</v>
          </cell>
          <cell r="B1172" t="str">
            <v>928</v>
          </cell>
          <cell r="D1172">
            <v>953400.65229899297</v>
          </cell>
          <cell r="F1172" t="str">
            <v>928SG</v>
          </cell>
          <cell r="G1172" t="str">
            <v>928</v>
          </cell>
          <cell r="I1172">
            <v>953400.65229899297</v>
          </cell>
        </row>
        <row r="1173">
          <cell r="A1173" t="str">
            <v>928SO</v>
          </cell>
          <cell r="B1173" t="str">
            <v>928</v>
          </cell>
          <cell r="D1173">
            <v>0</v>
          </cell>
          <cell r="F1173" t="str">
            <v>928SO</v>
          </cell>
          <cell r="G1173" t="str">
            <v>928</v>
          </cell>
          <cell r="I1173">
            <v>0</v>
          </cell>
        </row>
        <row r="1174">
          <cell r="A1174" t="str">
            <v>928UT</v>
          </cell>
          <cell r="B1174" t="str">
            <v>928</v>
          </cell>
          <cell r="D1174">
            <v>3084470.2228289582</v>
          </cell>
          <cell r="F1174" t="str">
            <v>928UT</v>
          </cell>
          <cell r="G1174" t="str">
            <v>928</v>
          </cell>
          <cell r="I1174">
            <v>3084470.2228289582</v>
          </cell>
        </row>
        <row r="1175">
          <cell r="A1175" t="str">
            <v>928WA</v>
          </cell>
          <cell r="B1175" t="str">
            <v>928</v>
          </cell>
          <cell r="D1175">
            <v>405715.94469621935</v>
          </cell>
          <cell r="F1175" t="str">
            <v>928WA</v>
          </cell>
          <cell r="G1175" t="str">
            <v>928</v>
          </cell>
          <cell r="I1175">
            <v>405715.94469621935</v>
          </cell>
        </row>
        <row r="1176">
          <cell r="A1176" t="str">
            <v>928WYP</v>
          </cell>
          <cell r="B1176" t="str">
            <v>928</v>
          </cell>
          <cell r="D1176">
            <v>481164.83566947345</v>
          </cell>
          <cell r="F1176" t="str">
            <v>928WYP</v>
          </cell>
          <cell r="G1176" t="str">
            <v>928</v>
          </cell>
          <cell r="I1176">
            <v>481164.83566947345</v>
          </cell>
        </row>
        <row r="1177">
          <cell r="A1177" t="str">
            <v>928WYU</v>
          </cell>
          <cell r="B1177" t="str">
            <v>928</v>
          </cell>
          <cell r="D1177">
            <v>464365.92283721321</v>
          </cell>
          <cell r="F1177" t="str">
            <v>928WYU</v>
          </cell>
          <cell r="G1177" t="str">
            <v>928</v>
          </cell>
          <cell r="I1177">
            <v>464365.92283721321</v>
          </cell>
        </row>
        <row r="1178">
          <cell r="A1178" t="str">
            <v>929SO</v>
          </cell>
          <cell r="B1178" t="str">
            <v>929</v>
          </cell>
          <cell r="D1178">
            <v>-14080693.041385379</v>
          </cell>
          <cell r="F1178" t="str">
            <v>929SO</v>
          </cell>
          <cell r="G1178" t="str">
            <v>929</v>
          </cell>
          <cell r="I1178">
            <v>-14080693.041385379</v>
          </cell>
        </row>
        <row r="1179">
          <cell r="A1179" t="str">
            <v>930CA</v>
          </cell>
          <cell r="B1179" t="str">
            <v>930</v>
          </cell>
          <cell r="D1179">
            <v>-36800.625858510815</v>
          </cell>
          <cell r="F1179" t="str">
            <v>930CA</v>
          </cell>
          <cell r="G1179" t="str">
            <v>930</v>
          </cell>
          <cell r="I1179">
            <v>-36800.625858510815</v>
          </cell>
        </row>
        <row r="1180">
          <cell r="A1180" t="str">
            <v>930CN</v>
          </cell>
          <cell r="B1180" t="str">
            <v>930</v>
          </cell>
          <cell r="D1180">
            <v>140.31616311705466</v>
          </cell>
          <cell r="F1180" t="str">
            <v>930CN</v>
          </cell>
          <cell r="G1180" t="str">
            <v>930</v>
          </cell>
          <cell r="I1180">
            <v>140.31616311705466</v>
          </cell>
        </row>
        <row r="1181">
          <cell r="A1181" t="str">
            <v>930IDU</v>
          </cell>
          <cell r="B1181" t="str">
            <v>930</v>
          </cell>
          <cell r="D1181">
            <v>2938650.6189532774</v>
          </cell>
          <cell r="F1181" t="str">
            <v>930IDU</v>
          </cell>
          <cell r="G1181" t="str">
            <v>930</v>
          </cell>
          <cell r="I1181">
            <v>2938650.6189532774</v>
          </cell>
        </row>
        <row r="1182">
          <cell r="A1182" t="str">
            <v>930OR</v>
          </cell>
          <cell r="B1182" t="str">
            <v>930</v>
          </cell>
          <cell r="D1182">
            <v>7714950.5906636948</v>
          </cell>
          <cell r="F1182" t="str">
            <v>930OR</v>
          </cell>
          <cell r="G1182" t="str">
            <v>930</v>
          </cell>
          <cell r="I1182">
            <v>7714950.5906636948</v>
          </cell>
        </row>
        <row r="1183">
          <cell r="A1183" t="str">
            <v>930SO</v>
          </cell>
          <cell r="B1183" t="str">
            <v>930</v>
          </cell>
          <cell r="D1183">
            <v>20876844.263864126</v>
          </cell>
          <cell r="F1183" t="str">
            <v>930SO</v>
          </cell>
          <cell r="G1183" t="str">
            <v>930</v>
          </cell>
          <cell r="I1183">
            <v>20876844.263864126</v>
          </cell>
        </row>
        <row r="1184">
          <cell r="A1184" t="str">
            <v>930UT</v>
          </cell>
          <cell r="B1184" t="str">
            <v>930</v>
          </cell>
          <cell r="D1184">
            <v>4123999.1559765595</v>
          </cell>
          <cell r="F1184" t="str">
            <v>930UT</v>
          </cell>
          <cell r="G1184" t="str">
            <v>930</v>
          </cell>
          <cell r="I1184">
            <v>4123999.1559765595</v>
          </cell>
        </row>
        <row r="1185">
          <cell r="A1185" t="str">
            <v>930WA</v>
          </cell>
          <cell r="B1185" t="str">
            <v>930</v>
          </cell>
          <cell r="D1185">
            <v>1300113.493334159</v>
          </cell>
          <cell r="F1185" t="str">
            <v>930WA</v>
          </cell>
          <cell r="G1185" t="str">
            <v>930</v>
          </cell>
          <cell r="I1185">
            <v>1300113.493334159</v>
          </cell>
        </row>
        <row r="1186">
          <cell r="A1186" t="str">
            <v>930WYP</v>
          </cell>
          <cell r="B1186" t="str">
            <v>930</v>
          </cell>
          <cell r="D1186">
            <v>-6867.7431896979688</v>
          </cell>
          <cell r="F1186" t="str">
            <v>930WYP</v>
          </cell>
          <cell r="G1186" t="str">
            <v>930</v>
          </cell>
          <cell r="I1186">
            <v>-6867.7431896979688</v>
          </cell>
        </row>
        <row r="1187">
          <cell r="A1187" t="str">
            <v>931OR</v>
          </cell>
          <cell r="B1187" t="str">
            <v>931</v>
          </cell>
          <cell r="D1187">
            <v>16294.905551428103</v>
          </cell>
          <cell r="F1187" t="str">
            <v>931OR</v>
          </cell>
          <cell r="G1187" t="str">
            <v>931</v>
          </cell>
          <cell r="I1187">
            <v>16294.905551428103</v>
          </cell>
        </row>
        <row r="1188">
          <cell r="A1188" t="str">
            <v>931SO</v>
          </cell>
          <cell r="B1188" t="str">
            <v>931</v>
          </cell>
          <cell r="D1188">
            <v>7870242.9596541207</v>
          </cell>
          <cell r="F1188" t="str">
            <v>931SO</v>
          </cell>
          <cell r="G1188" t="str">
            <v>931</v>
          </cell>
          <cell r="I1188">
            <v>7870242.9596541207</v>
          </cell>
        </row>
        <row r="1189">
          <cell r="A1189" t="str">
            <v>931UT</v>
          </cell>
          <cell r="B1189" t="str">
            <v>931</v>
          </cell>
          <cell r="D1189">
            <v>-388.17314677232957</v>
          </cell>
          <cell r="F1189" t="str">
            <v>931UT</v>
          </cell>
          <cell r="G1189" t="str">
            <v>931</v>
          </cell>
          <cell r="I1189">
            <v>-388.17314677232957</v>
          </cell>
        </row>
        <row r="1190">
          <cell r="A1190" t="str">
            <v>935CA</v>
          </cell>
          <cell r="B1190" t="str">
            <v>935</v>
          </cell>
          <cell r="D1190">
            <v>33047.078515212925</v>
          </cell>
          <cell r="F1190" t="str">
            <v>935CA</v>
          </cell>
          <cell r="G1190" t="str">
            <v>935</v>
          </cell>
          <cell r="I1190">
            <v>33047.078515212925</v>
          </cell>
        </row>
        <row r="1191">
          <cell r="A1191" t="str">
            <v>935CN</v>
          </cell>
          <cell r="B1191" t="str">
            <v>935</v>
          </cell>
          <cell r="D1191">
            <v>77728.86323140093</v>
          </cell>
          <cell r="F1191" t="str">
            <v>935CN</v>
          </cell>
          <cell r="G1191" t="str">
            <v>935</v>
          </cell>
          <cell r="I1191">
            <v>77728.86323140093</v>
          </cell>
        </row>
        <row r="1192">
          <cell r="A1192" t="str">
            <v>935IDU</v>
          </cell>
          <cell r="B1192" t="str">
            <v>935</v>
          </cell>
          <cell r="D1192">
            <v>201131.28441462718</v>
          </cell>
          <cell r="F1192" t="str">
            <v>935IDU</v>
          </cell>
          <cell r="G1192" t="str">
            <v>935</v>
          </cell>
          <cell r="I1192">
            <v>201131.28441462718</v>
          </cell>
        </row>
        <row r="1193">
          <cell r="A1193" t="str">
            <v>935OR</v>
          </cell>
          <cell r="B1193" t="str">
            <v>935</v>
          </cell>
          <cell r="D1193">
            <v>396725.27524394164</v>
          </cell>
          <cell r="F1193" t="str">
            <v>935OR</v>
          </cell>
          <cell r="G1193" t="str">
            <v>935</v>
          </cell>
          <cell r="I1193">
            <v>396725.27524394164</v>
          </cell>
        </row>
        <row r="1194">
          <cell r="A1194" t="str">
            <v>935SO</v>
          </cell>
          <cell r="B1194" t="str">
            <v>935</v>
          </cell>
          <cell r="D1194">
            <v>17623884.042195369</v>
          </cell>
          <cell r="F1194" t="str">
            <v>935SO</v>
          </cell>
          <cell r="G1194" t="str">
            <v>935</v>
          </cell>
          <cell r="I1194">
            <v>17623884.042195369</v>
          </cell>
        </row>
        <row r="1195">
          <cell r="A1195" t="str">
            <v>935UT</v>
          </cell>
          <cell r="B1195" t="str">
            <v>935</v>
          </cell>
          <cell r="D1195">
            <v>459088.29129370791</v>
          </cell>
          <cell r="F1195" t="str">
            <v>935UT</v>
          </cell>
          <cell r="G1195" t="str">
            <v>935</v>
          </cell>
          <cell r="I1195">
            <v>459088.29129370791</v>
          </cell>
        </row>
        <row r="1196">
          <cell r="A1196" t="str">
            <v>935WA</v>
          </cell>
          <cell r="B1196" t="str">
            <v>935</v>
          </cell>
          <cell r="D1196">
            <v>101200.78780413455</v>
          </cell>
          <cell r="F1196" t="str">
            <v>935WA</v>
          </cell>
          <cell r="G1196" t="str">
            <v>935</v>
          </cell>
          <cell r="I1196">
            <v>101200.78780413455</v>
          </cell>
        </row>
        <row r="1197">
          <cell r="A1197" t="str">
            <v>935WYP</v>
          </cell>
          <cell r="B1197" t="str">
            <v>935</v>
          </cell>
          <cell r="D1197">
            <v>162386.32105927815</v>
          </cell>
          <cell r="F1197" t="str">
            <v>935WYP</v>
          </cell>
          <cell r="G1197" t="str">
            <v>935</v>
          </cell>
          <cell r="I1197">
            <v>162386.32105927815</v>
          </cell>
        </row>
        <row r="1198">
          <cell r="A1198" t="str">
            <v>935WYU</v>
          </cell>
          <cell r="B1198" t="str">
            <v>935</v>
          </cell>
          <cell r="D1198">
            <v>3985.8180955611865</v>
          </cell>
          <cell r="F1198" t="str">
            <v>935WYU</v>
          </cell>
          <cell r="G1198" t="str">
            <v>935</v>
          </cell>
          <cell r="I1198">
            <v>3985.8180955611865</v>
          </cell>
        </row>
        <row r="1199">
          <cell r="A1199" t="str">
            <v>DPCA</v>
          </cell>
          <cell r="B1199" t="str">
            <v>DP</v>
          </cell>
          <cell r="D1199">
            <v>554045.93999999994</v>
          </cell>
          <cell r="F1199" t="str">
            <v>DPCA</v>
          </cell>
          <cell r="G1199" t="str">
            <v>DP</v>
          </cell>
          <cell r="I1199">
            <v>554045.93999999994</v>
          </cell>
        </row>
        <row r="1200">
          <cell r="A1200" t="str">
            <v>DPIDU</v>
          </cell>
          <cell r="B1200" t="str">
            <v>DP</v>
          </cell>
          <cell r="D1200">
            <v>1018071.49</v>
          </cell>
          <cell r="F1200" t="str">
            <v>DPIDU</v>
          </cell>
          <cell r="G1200" t="str">
            <v>DP</v>
          </cell>
          <cell r="I1200">
            <v>1018071.49</v>
          </cell>
        </row>
        <row r="1201">
          <cell r="A1201" t="str">
            <v>DPOR</v>
          </cell>
          <cell r="B1201" t="str">
            <v>DP</v>
          </cell>
          <cell r="D1201">
            <v>5753238.8200000003</v>
          </cell>
          <cell r="F1201" t="str">
            <v>DPOR</v>
          </cell>
          <cell r="G1201" t="str">
            <v>DP</v>
          </cell>
          <cell r="I1201">
            <v>5753238.8200000003</v>
          </cell>
        </row>
        <row r="1202">
          <cell r="A1202" t="str">
            <v>DPUT</v>
          </cell>
          <cell r="B1202" t="str">
            <v>DP</v>
          </cell>
          <cell r="D1202">
            <v>11860061.689999999</v>
          </cell>
          <cell r="F1202" t="str">
            <v>DPUT</v>
          </cell>
          <cell r="G1202" t="str">
            <v>DP</v>
          </cell>
          <cell r="I1202">
            <v>11860061.689999999</v>
          </cell>
        </row>
        <row r="1203">
          <cell r="A1203" t="str">
            <v>DPWA</v>
          </cell>
          <cell r="B1203" t="str">
            <v>DP</v>
          </cell>
          <cell r="D1203">
            <v>1733166.48</v>
          </cell>
          <cell r="F1203" t="str">
            <v>DPWA</v>
          </cell>
          <cell r="G1203" t="str">
            <v>DP</v>
          </cell>
          <cell r="I1203">
            <v>1733166.48</v>
          </cell>
        </row>
        <row r="1204">
          <cell r="A1204" t="str">
            <v>DPWYP</v>
          </cell>
          <cell r="B1204" t="str">
            <v>DP</v>
          </cell>
          <cell r="D1204">
            <v>0</v>
          </cell>
          <cell r="F1204" t="str">
            <v>DPWYP</v>
          </cell>
          <cell r="G1204" t="str">
            <v>DP</v>
          </cell>
          <cell r="I1204">
            <v>0</v>
          </cell>
        </row>
        <row r="1205">
          <cell r="A1205" t="str">
            <v>DPWYU</v>
          </cell>
          <cell r="B1205" t="str">
            <v>DP</v>
          </cell>
          <cell r="D1205">
            <v>3299208.36</v>
          </cell>
          <cell r="F1205" t="str">
            <v>DPWYU</v>
          </cell>
          <cell r="G1205" t="str">
            <v>DP</v>
          </cell>
          <cell r="I1205">
            <v>3299208.36</v>
          </cell>
        </row>
        <row r="1206">
          <cell r="A1206" t="str">
            <v>GPSO</v>
          </cell>
          <cell r="B1206" t="str">
            <v>GP</v>
          </cell>
          <cell r="D1206">
            <v>77610.41</v>
          </cell>
          <cell r="F1206" t="str">
            <v>GPSO</v>
          </cell>
          <cell r="G1206" t="str">
            <v>GP</v>
          </cell>
          <cell r="I1206">
            <v>77610.41</v>
          </cell>
        </row>
        <row r="1207">
          <cell r="A1207" t="str">
            <v>HPSG-P</v>
          </cell>
          <cell r="B1207" t="str">
            <v>HP</v>
          </cell>
          <cell r="D1207">
            <v>192231.11</v>
          </cell>
          <cell r="F1207" t="str">
            <v>HPSG-P</v>
          </cell>
          <cell r="G1207" t="str">
            <v>HP</v>
          </cell>
          <cell r="I1207">
            <v>192231.11</v>
          </cell>
        </row>
        <row r="1208">
          <cell r="A1208" t="str">
            <v>IPSO</v>
          </cell>
          <cell r="B1208" t="str">
            <v>IP</v>
          </cell>
          <cell r="D1208">
            <v>0</v>
          </cell>
          <cell r="F1208" t="str">
            <v>IPSO</v>
          </cell>
          <cell r="G1208" t="str">
            <v>IP</v>
          </cell>
          <cell r="I1208">
            <v>0</v>
          </cell>
        </row>
        <row r="1209">
          <cell r="A1209" t="str">
            <v>OPSG</v>
          </cell>
          <cell r="B1209" t="str">
            <v>OP</v>
          </cell>
          <cell r="D1209">
            <v>990155.64</v>
          </cell>
          <cell r="F1209" t="str">
            <v>OPSG</v>
          </cell>
          <cell r="G1209" t="str">
            <v>OP</v>
          </cell>
          <cell r="I1209">
            <v>990155.64</v>
          </cell>
        </row>
        <row r="1210">
          <cell r="A1210" t="str">
            <v>SCHMAPNUTIL</v>
          </cell>
          <cell r="B1210" t="str">
            <v>SCHMAP</v>
          </cell>
          <cell r="D1210">
            <v>0</v>
          </cell>
          <cell r="F1210" t="str">
            <v>SCHMAPNUTIL</v>
          </cell>
          <cell r="G1210" t="str">
            <v>SCHMAP</v>
          </cell>
          <cell r="I1210">
            <v>0</v>
          </cell>
        </row>
        <row r="1211">
          <cell r="A1211" t="str">
            <v>SCHMAPNUTIL</v>
          </cell>
          <cell r="B1211" t="str">
            <v>SCHMAP</v>
          </cell>
          <cell r="D1211">
            <v>0</v>
          </cell>
          <cell r="F1211" t="str">
            <v>SCHMAPNUTIL</v>
          </cell>
          <cell r="G1211" t="str">
            <v>SCHMAP</v>
          </cell>
          <cell r="I1211">
            <v>0</v>
          </cell>
        </row>
        <row r="1212">
          <cell r="A1212" t="str">
            <v>SCHMAPOTHER</v>
          </cell>
          <cell r="B1212" t="str">
            <v>SCHMAP</v>
          </cell>
          <cell r="D1212">
            <v>0</v>
          </cell>
          <cell r="F1212" t="str">
            <v>SCHMAPOTHER</v>
          </cell>
          <cell r="G1212" t="str">
            <v>SCHMAP</v>
          </cell>
          <cell r="I1212">
            <v>0</v>
          </cell>
        </row>
        <row r="1213">
          <cell r="A1213" t="str">
            <v>SCHMAPSE</v>
          </cell>
          <cell r="B1213" t="str">
            <v>SCHMAP</v>
          </cell>
          <cell r="D1213">
            <v>1393973</v>
          </cell>
          <cell r="F1213" t="str">
            <v>SCHMAPSE</v>
          </cell>
          <cell r="G1213" t="str">
            <v>SCHMAP</v>
          </cell>
          <cell r="I1213">
            <v>1393973</v>
          </cell>
        </row>
        <row r="1214">
          <cell r="A1214" t="str">
            <v>SCHMAPSNP</v>
          </cell>
          <cell r="B1214" t="str">
            <v>SCHMAP</v>
          </cell>
          <cell r="D1214">
            <v>4157337</v>
          </cell>
          <cell r="F1214" t="str">
            <v>SCHMAPSNP</v>
          </cell>
          <cell r="G1214" t="str">
            <v>SCHMAP</v>
          </cell>
          <cell r="I1214">
            <v>4157337</v>
          </cell>
        </row>
        <row r="1215">
          <cell r="A1215" t="str">
            <v>SCHMAPSO</v>
          </cell>
          <cell r="B1215" t="str">
            <v>SCHMAP</v>
          </cell>
          <cell r="D1215">
            <v>823180</v>
          </cell>
          <cell r="F1215" t="str">
            <v>SCHMAPSO</v>
          </cell>
          <cell r="G1215" t="str">
            <v>SCHMAP</v>
          </cell>
          <cell r="I1215">
            <v>823180</v>
          </cell>
        </row>
        <row r="1216">
          <cell r="A1216" t="str">
            <v>SCHMATCA</v>
          </cell>
          <cell r="B1216" t="str">
            <v>SCHMAT</v>
          </cell>
          <cell r="D1216">
            <v>333105</v>
          </cell>
          <cell r="F1216" t="str">
            <v>SCHMATCA</v>
          </cell>
          <cell r="G1216" t="str">
            <v>SCHMAT</v>
          </cell>
          <cell r="I1216">
            <v>333105</v>
          </cell>
        </row>
        <row r="1217">
          <cell r="A1217" t="str">
            <v>SCHMATCIAC</v>
          </cell>
          <cell r="B1217" t="str">
            <v>SCHMAT</v>
          </cell>
          <cell r="D1217">
            <v>53173026</v>
          </cell>
          <cell r="F1217" t="str">
            <v>SCHMATCIAC</v>
          </cell>
          <cell r="G1217" t="str">
            <v>SCHMAT</v>
          </cell>
          <cell r="I1217">
            <v>53173026</v>
          </cell>
        </row>
        <row r="1218">
          <cell r="A1218" t="str">
            <v>SCHMATCN</v>
          </cell>
          <cell r="B1218" t="str">
            <v>SCHMAT</v>
          </cell>
          <cell r="D1218">
            <v>0</v>
          </cell>
          <cell r="F1218" t="str">
            <v>SCHMATCN</v>
          </cell>
          <cell r="G1218" t="str">
            <v>SCHMAT</v>
          </cell>
          <cell r="I1218">
            <v>0</v>
          </cell>
        </row>
        <row r="1219">
          <cell r="A1219" t="str">
            <v>SCHMATGPS</v>
          </cell>
          <cell r="B1219" t="str">
            <v>SCHMAT</v>
          </cell>
          <cell r="D1219">
            <v>-26365432</v>
          </cell>
          <cell r="F1219" t="str">
            <v>SCHMATGPS</v>
          </cell>
          <cell r="G1219" t="str">
            <v>SCHMAT</v>
          </cell>
          <cell r="I1219">
            <v>-26365432</v>
          </cell>
        </row>
        <row r="1220">
          <cell r="A1220" t="str">
            <v>SCHMATIDU</v>
          </cell>
          <cell r="B1220" t="str">
            <v>SCHMAT</v>
          </cell>
          <cell r="D1220">
            <v>0</v>
          </cell>
          <cell r="F1220" t="str">
            <v>SCHMATIDU</v>
          </cell>
          <cell r="G1220" t="str">
            <v>SCHMAT</v>
          </cell>
          <cell r="I1220">
            <v>0</v>
          </cell>
        </row>
        <row r="1221">
          <cell r="A1221" t="str">
            <v>SCHMATNUTIL</v>
          </cell>
          <cell r="B1221" t="str">
            <v>SCHMAT</v>
          </cell>
          <cell r="D1221">
            <v>0</v>
          </cell>
          <cell r="F1221" t="str">
            <v>SCHMATNUTIL</v>
          </cell>
          <cell r="G1221" t="str">
            <v>SCHMAT</v>
          </cell>
          <cell r="I1221">
            <v>0</v>
          </cell>
        </row>
        <row r="1222">
          <cell r="A1222" t="str">
            <v>SCHMATOR</v>
          </cell>
          <cell r="B1222" t="str">
            <v>SCHMAT</v>
          </cell>
          <cell r="D1222">
            <v>0</v>
          </cell>
          <cell r="F1222" t="str">
            <v>SCHMATOR</v>
          </cell>
          <cell r="G1222" t="str">
            <v>SCHMAT</v>
          </cell>
          <cell r="I1222">
            <v>0</v>
          </cell>
        </row>
        <row r="1223">
          <cell r="A1223" t="str">
            <v>SCHMATOTHER</v>
          </cell>
          <cell r="B1223" t="str">
            <v>SCHMAT</v>
          </cell>
          <cell r="D1223">
            <v>0</v>
          </cell>
          <cell r="F1223" t="str">
            <v>SCHMATOTHER</v>
          </cell>
          <cell r="G1223" t="str">
            <v>SCHMAT</v>
          </cell>
          <cell r="I1223">
            <v>0</v>
          </cell>
        </row>
        <row r="1224">
          <cell r="A1224" t="str">
            <v>SCHMATSCHMDEXP</v>
          </cell>
          <cell r="B1224" t="str">
            <v>SCHMAT</v>
          </cell>
          <cell r="D1224">
            <v>422593188</v>
          </cell>
          <cell r="F1224" t="str">
            <v>SCHMATSCHMDEXP</v>
          </cell>
          <cell r="G1224" t="str">
            <v>SCHMAT</v>
          </cell>
          <cell r="I1224">
            <v>422593188</v>
          </cell>
        </row>
        <row r="1225">
          <cell r="A1225" t="str">
            <v>SCHMATSE</v>
          </cell>
          <cell r="B1225" t="str">
            <v>SCHMAT</v>
          </cell>
          <cell r="D1225">
            <v>6363628</v>
          </cell>
          <cell r="F1225" t="str">
            <v>SCHMATSE</v>
          </cell>
          <cell r="G1225" t="str">
            <v>SCHMAT</v>
          </cell>
          <cell r="I1225">
            <v>6363628</v>
          </cell>
        </row>
        <row r="1226">
          <cell r="A1226" t="str">
            <v>SCHMATSG</v>
          </cell>
          <cell r="B1226" t="str">
            <v>SCHMAT</v>
          </cell>
          <cell r="D1226">
            <v>2721363</v>
          </cell>
          <cell r="F1226" t="str">
            <v>SCHMATSG</v>
          </cell>
          <cell r="G1226" t="str">
            <v>SCHMAT</v>
          </cell>
          <cell r="I1226">
            <v>2721363</v>
          </cell>
        </row>
        <row r="1227">
          <cell r="A1227" t="str">
            <v>SCHMATSGCT</v>
          </cell>
          <cell r="B1227" t="str">
            <v>SCHMAT</v>
          </cell>
          <cell r="D1227">
            <v>938633</v>
          </cell>
          <cell r="F1227" t="str">
            <v>SCHMATSGCT</v>
          </cell>
          <cell r="G1227" t="str">
            <v>SCHMAT</v>
          </cell>
          <cell r="I1227">
            <v>938633</v>
          </cell>
        </row>
        <row r="1228">
          <cell r="A1228" t="str">
            <v>SCHMATSNP</v>
          </cell>
          <cell r="B1228" t="str">
            <v>SCHMAT</v>
          </cell>
          <cell r="D1228">
            <v>18640972</v>
          </cell>
          <cell r="F1228" t="str">
            <v>SCHMATSNP</v>
          </cell>
          <cell r="G1228" t="str">
            <v>SCHMAT</v>
          </cell>
          <cell r="I1228">
            <v>18640972</v>
          </cell>
        </row>
        <row r="1229">
          <cell r="A1229" t="str">
            <v>SCHMATSNPD</v>
          </cell>
          <cell r="B1229" t="str">
            <v>SCHMAT</v>
          </cell>
          <cell r="D1229">
            <v>11272280</v>
          </cell>
          <cell r="F1229" t="str">
            <v>SCHMATSNPD</v>
          </cell>
          <cell r="G1229" t="str">
            <v>SCHMAT</v>
          </cell>
          <cell r="I1229">
            <v>11272280</v>
          </cell>
        </row>
        <row r="1230">
          <cell r="A1230" t="str">
            <v>SCHMATSO</v>
          </cell>
          <cell r="B1230" t="str">
            <v>SCHMAT</v>
          </cell>
          <cell r="D1230">
            <v>-1454639.8354325257</v>
          </cell>
          <cell r="F1230" t="str">
            <v>SCHMATSO</v>
          </cell>
          <cell r="G1230" t="str">
            <v>SCHMAT</v>
          </cell>
          <cell r="I1230">
            <v>-1454639.8354325257</v>
          </cell>
        </row>
        <row r="1231">
          <cell r="A1231" t="str">
            <v>SCHMATTROJD</v>
          </cell>
          <cell r="B1231" t="str">
            <v>SCHMAT</v>
          </cell>
          <cell r="D1231">
            <v>1566947</v>
          </cell>
          <cell r="F1231" t="str">
            <v>SCHMATTROJD</v>
          </cell>
          <cell r="G1231" t="str">
            <v>SCHMAT</v>
          </cell>
          <cell r="I1231">
            <v>1566947</v>
          </cell>
        </row>
        <row r="1232">
          <cell r="A1232" t="str">
            <v>SCHMATUT</v>
          </cell>
          <cell r="B1232" t="str">
            <v>SCHMAT</v>
          </cell>
          <cell r="D1232">
            <v>0</v>
          </cell>
          <cell r="F1232" t="str">
            <v>SCHMATUT</v>
          </cell>
          <cell r="G1232" t="str">
            <v>SCHMAT</v>
          </cell>
          <cell r="I1232">
            <v>0</v>
          </cell>
        </row>
        <row r="1233">
          <cell r="A1233" t="str">
            <v>SCHMATWA</v>
          </cell>
          <cell r="B1233" t="str">
            <v>SCHMAT</v>
          </cell>
          <cell r="D1233">
            <v>0</v>
          </cell>
          <cell r="F1233" t="str">
            <v>SCHMATWA</v>
          </cell>
          <cell r="G1233" t="str">
            <v>SCHMAT</v>
          </cell>
          <cell r="I1233">
            <v>0</v>
          </cell>
        </row>
        <row r="1234">
          <cell r="A1234" t="str">
            <v>SCHMATWYP</v>
          </cell>
          <cell r="B1234" t="str">
            <v>SCHMAT</v>
          </cell>
          <cell r="D1234">
            <v>0</v>
          </cell>
          <cell r="F1234" t="str">
            <v>SCHMATWYP</v>
          </cell>
          <cell r="G1234" t="str">
            <v>SCHMAT</v>
          </cell>
          <cell r="I1234">
            <v>0</v>
          </cell>
        </row>
        <row r="1235">
          <cell r="A1235" t="str">
            <v>SCHMATWYU</v>
          </cell>
          <cell r="B1235" t="str">
            <v>SCHMAT</v>
          </cell>
          <cell r="D1235">
            <v>0</v>
          </cell>
          <cell r="F1235" t="str">
            <v>SCHMATWYU</v>
          </cell>
          <cell r="G1235" t="str">
            <v>SCHMAT</v>
          </cell>
          <cell r="I1235">
            <v>0</v>
          </cell>
        </row>
        <row r="1236">
          <cell r="A1236" t="str">
            <v>SCHMDFDGP</v>
          </cell>
          <cell r="B1236" t="str">
            <v>SCHMDF</v>
          </cell>
          <cell r="D1236">
            <v>6423</v>
          </cell>
          <cell r="F1236" t="str">
            <v>SCHMDFDGP</v>
          </cell>
          <cell r="G1236" t="str">
            <v>SCHMDF</v>
          </cell>
          <cell r="I1236">
            <v>6423</v>
          </cell>
        </row>
        <row r="1237">
          <cell r="A1237" t="str">
            <v>SCHMDPSE</v>
          </cell>
          <cell r="B1237" t="str">
            <v>SCHMDP</v>
          </cell>
          <cell r="D1237">
            <v>7330652</v>
          </cell>
          <cell r="F1237" t="str">
            <v>SCHMDPSE</v>
          </cell>
          <cell r="G1237" t="str">
            <v>SCHMDP</v>
          </cell>
          <cell r="I1237">
            <v>7330652</v>
          </cell>
        </row>
        <row r="1238">
          <cell r="A1238" t="str">
            <v>SCHMDPSG</v>
          </cell>
          <cell r="B1238" t="str">
            <v>SCHMDP</v>
          </cell>
          <cell r="D1238">
            <v>3946595</v>
          </cell>
          <cell r="F1238" t="str">
            <v>SCHMDPSG</v>
          </cell>
          <cell r="G1238" t="str">
            <v>SCHMDP</v>
          </cell>
          <cell r="I1238">
            <v>3946595</v>
          </cell>
        </row>
        <row r="1239">
          <cell r="A1239" t="str">
            <v>SCHMDPSNP</v>
          </cell>
          <cell r="B1239" t="str">
            <v>SCHMDP</v>
          </cell>
          <cell r="D1239">
            <v>381063</v>
          </cell>
          <cell r="F1239" t="str">
            <v>SCHMDPSNP</v>
          </cell>
          <cell r="G1239" t="str">
            <v>SCHMDP</v>
          </cell>
          <cell r="I1239">
            <v>381063</v>
          </cell>
        </row>
        <row r="1240">
          <cell r="A1240" t="str">
            <v>SCHMDPSO</v>
          </cell>
          <cell r="B1240" t="str">
            <v>SCHMDP</v>
          </cell>
          <cell r="D1240">
            <v>9158887</v>
          </cell>
          <cell r="F1240" t="str">
            <v>SCHMDPSO</v>
          </cell>
          <cell r="G1240" t="str">
            <v>SCHMDP</v>
          </cell>
          <cell r="I1240">
            <v>9158887</v>
          </cell>
        </row>
        <row r="1241">
          <cell r="A1241" t="str">
            <v>SCHMDTBADDEBT</v>
          </cell>
          <cell r="B1241" t="str">
            <v>SCHMDT</v>
          </cell>
          <cell r="D1241">
            <v>-5205950</v>
          </cell>
          <cell r="F1241" t="str">
            <v>SCHMDTBADDEBT</v>
          </cell>
          <cell r="G1241" t="str">
            <v>SCHMDT</v>
          </cell>
          <cell r="I1241">
            <v>-5205950</v>
          </cell>
        </row>
        <row r="1242">
          <cell r="A1242" t="str">
            <v>SCHMDTGPS</v>
          </cell>
          <cell r="B1242" t="str">
            <v>SCHMDT</v>
          </cell>
          <cell r="D1242">
            <v>26111935</v>
          </cell>
          <cell r="F1242" t="str">
            <v>SCHMDTGPS</v>
          </cell>
          <cell r="G1242" t="str">
            <v>SCHMDT</v>
          </cell>
          <cell r="I1242">
            <v>26111935</v>
          </cell>
        </row>
        <row r="1243">
          <cell r="A1243" t="str">
            <v>SCHMDTIDU</v>
          </cell>
          <cell r="B1243" t="str">
            <v>SCHMDT</v>
          </cell>
          <cell r="D1243">
            <v>14146</v>
          </cell>
          <cell r="F1243" t="str">
            <v>SCHMDTIDU</v>
          </cell>
          <cell r="G1243" t="str">
            <v>SCHMDT</v>
          </cell>
          <cell r="I1243">
            <v>14146</v>
          </cell>
        </row>
        <row r="1244">
          <cell r="A1244" t="str">
            <v>SCHMDTNUTIL</v>
          </cell>
          <cell r="B1244" t="str">
            <v>SCHMDT</v>
          </cell>
          <cell r="D1244">
            <v>0</v>
          </cell>
          <cell r="F1244" t="str">
            <v>SCHMDTNUTIL</v>
          </cell>
          <cell r="G1244" t="str">
            <v>SCHMDT</v>
          </cell>
          <cell r="I1244">
            <v>0</v>
          </cell>
        </row>
        <row r="1245">
          <cell r="A1245" t="str">
            <v>SCHMDTOR</v>
          </cell>
          <cell r="B1245" t="str">
            <v>SCHMDT</v>
          </cell>
          <cell r="D1245">
            <v>821541</v>
          </cell>
          <cell r="F1245" t="str">
            <v>SCHMDTOR</v>
          </cell>
          <cell r="G1245" t="str">
            <v>SCHMDT</v>
          </cell>
          <cell r="I1245">
            <v>821541</v>
          </cell>
        </row>
        <row r="1246">
          <cell r="A1246" t="str">
            <v>SCHMDTOTHER</v>
          </cell>
          <cell r="B1246" t="str">
            <v>SCHMDT</v>
          </cell>
          <cell r="D1246">
            <v>0</v>
          </cell>
          <cell r="F1246" t="str">
            <v>SCHMDTOTHER</v>
          </cell>
          <cell r="G1246" t="str">
            <v>SCHMDT</v>
          </cell>
          <cell r="I1246">
            <v>0</v>
          </cell>
        </row>
        <row r="1247">
          <cell r="A1247" t="str">
            <v>SCHMDTSE</v>
          </cell>
          <cell r="B1247" t="str">
            <v>SCHMDT</v>
          </cell>
          <cell r="D1247">
            <v>9888131</v>
          </cell>
          <cell r="F1247" t="str">
            <v>SCHMDTSE</v>
          </cell>
          <cell r="G1247" t="str">
            <v>SCHMDT</v>
          </cell>
          <cell r="I1247">
            <v>9888131</v>
          </cell>
        </row>
        <row r="1248">
          <cell r="A1248" t="str">
            <v>SCHMDTSG</v>
          </cell>
          <cell r="B1248" t="str">
            <v>SCHMDT</v>
          </cell>
          <cell r="D1248">
            <v>3067997</v>
          </cell>
          <cell r="F1248" t="str">
            <v>SCHMDTSG</v>
          </cell>
          <cell r="G1248" t="str">
            <v>SCHMDT</v>
          </cell>
          <cell r="I1248">
            <v>3067997</v>
          </cell>
        </row>
        <row r="1249">
          <cell r="A1249" t="str">
            <v>SCHMDTSNP</v>
          </cell>
          <cell r="B1249" t="str">
            <v>SCHMDT</v>
          </cell>
          <cell r="D1249">
            <v>40229607.969198525</v>
          </cell>
          <cell r="F1249" t="str">
            <v>SCHMDTSNP</v>
          </cell>
          <cell r="G1249" t="str">
            <v>SCHMDT</v>
          </cell>
          <cell r="I1249">
            <v>40229607.969198525</v>
          </cell>
        </row>
        <row r="1250">
          <cell r="A1250" t="str">
            <v>SCHMDTSNPD</v>
          </cell>
          <cell r="B1250" t="str">
            <v>SCHMDT</v>
          </cell>
          <cell r="D1250">
            <v>0</v>
          </cell>
          <cell r="F1250" t="str">
            <v>SCHMDTSNPD</v>
          </cell>
          <cell r="G1250" t="str">
            <v>SCHMDT</v>
          </cell>
          <cell r="I1250">
            <v>0</v>
          </cell>
        </row>
        <row r="1251">
          <cell r="A1251" t="str">
            <v>SCHMDTSO</v>
          </cell>
          <cell r="B1251" t="str">
            <v>SCHMDT</v>
          </cell>
          <cell r="D1251">
            <v>-54769182.447416462</v>
          </cell>
          <cell r="F1251" t="str">
            <v>SCHMDTSO</v>
          </cell>
          <cell r="G1251" t="str">
            <v>SCHMDT</v>
          </cell>
          <cell r="I1251">
            <v>-54769182.447416462</v>
          </cell>
        </row>
        <row r="1252">
          <cell r="A1252" t="str">
            <v>SCHMDTTAXDEPR</v>
          </cell>
          <cell r="B1252" t="str">
            <v>SCHMDT</v>
          </cell>
          <cell r="D1252">
            <v>460953562</v>
          </cell>
          <cell r="F1252" t="str">
            <v>SCHMDTTAXDEPR</v>
          </cell>
          <cell r="G1252" t="str">
            <v>SCHMDT</v>
          </cell>
          <cell r="I1252">
            <v>460953562</v>
          </cell>
        </row>
        <row r="1253">
          <cell r="A1253" t="str">
            <v>SCHMDTUT</v>
          </cell>
          <cell r="B1253" t="str">
            <v>SCHMDT</v>
          </cell>
          <cell r="D1253">
            <v>931</v>
          </cell>
          <cell r="F1253" t="str">
            <v>SCHMDTUT</v>
          </cell>
          <cell r="G1253" t="str">
            <v>SCHMDT</v>
          </cell>
          <cell r="I1253">
            <v>931</v>
          </cell>
        </row>
        <row r="1254">
          <cell r="A1254" t="str">
            <v>SCHMDTWYP</v>
          </cell>
          <cell r="B1254" t="str">
            <v>SCHMDT</v>
          </cell>
          <cell r="D1254">
            <v>9993</v>
          </cell>
          <cell r="F1254" t="str">
            <v>SCHMDTWYP</v>
          </cell>
          <cell r="G1254" t="str">
            <v>SCHMDT</v>
          </cell>
          <cell r="I1254">
            <v>9993</v>
          </cell>
        </row>
        <row r="1255">
          <cell r="A1255" t="str">
            <v>TPSG</v>
          </cell>
          <cell r="B1255" t="str">
            <v>TP</v>
          </cell>
          <cell r="D1255">
            <v>5696340.3599999994</v>
          </cell>
          <cell r="F1255" t="str">
            <v>TPSG</v>
          </cell>
          <cell r="G1255" t="str">
            <v>TP</v>
          </cell>
          <cell r="I1255">
            <v>5696340.3599999994</v>
          </cell>
        </row>
        <row r="1256">
          <cell r="A1256" t="str">
            <v>SCHMDTSG</v>
          </cell>
          <cell r="B1256" t="str">
            <v>SCHMDT</v>
          </cell>
          <cell r="D1256">
            <v>3067997</v>
          </cell>
          <cell r="F1256" t="str">
            <v>SCHMDTSG</v>
          </cell>
          <cell r="G1256" t="str">
            <v>SCHMDT</v>
          </cell>
          <cell r="I1256">
            <v>3067997</v>
          </cell>
        </row>
        <row r="1257">
          <cell r="A1257" t="str">
            <v>SCHMDTSNP</v>
          </cell>
          <cell r="B1257" t="str">
            <v>SCHMDT</v>
          </cell>
          <cell r="D1257">
            <v>40229607.969198525</v>
          </cell>
          <cell r="F1257" t="str">
            <v>SCHMDTSNP</v>
          </cell>
          <cell r="G1257" t="str">
            <v>SCHMDT</v>
          </cell>
          <cell r="I1257">
            <v>40229607.969198525</v>
          </cell>
        </row>
        <row r="1258">
          <cell r="A1258" t="str">
            <v>SCHMDTSNPD</v>
          </cell>
          <cell r="B1258" t="str">
            <v>SCHMDT</v>
          </cell>
          <cell r="D1258">
            <v>0</v>
          </cell>
          <cell r="F1258" t="str">
            <v>SCHMDTSNPD</v>
          </cell>
          <cell r="G1258" t="str">
            <v>SCHMDT</v>
          </cell>
          <cell r="I1258">
            <v>0</v>
          </cell>
        </row>
        <row r="1259">
          <cell r="A1259" t="str">
            <v>SCHMDTSO</v>
          </cell>
          <cell r="B1259" t="str">
            <v>SCHMDT</v>
          </cell>
          <cell r="D1259">
            <v>-51000271</v>
          </cell>
          <cell r="F1259" t="str">
            <v>SCHMDTSO</v>
          </cell>
          <cell r="G1259" t="str">
            <v>SCHMDT</v>
          </cell>
          <cell r="I1259">
            <v>-51000271</v>
          </cell>
        </row>
        <row r="1260">
          <cell r="A1260" t="str">
            <v>SCHMDTTAXDEPR</v>
          </cell>
          <cell r="B1260" t="str">
            <v>SCHMDT</v>
          </cell>
          <cell r="D1260">
            <v>460953562</v>
          </cell>
          <cell r="F1260" t="str">
            <v>SCHMDTTAXDEPR</v>
          </cell>
          <cell r="G1260" t="str">
            <v>SCHMDT</v>
          </cell>
          <cell r="I1260">
            <v>460953562</v>
          </cell>
        </row>
        <row r="1261">
          <cell r="A1261" t="str">
            <v>SCHMDTUT</v>
          </cell>
          <cell r="B1261" t="str">
            <v>SCHMDT</v>
          </cell>
          <cell r="D1261">
            <v>931</v>
          </cell>
          <cell r="F1261" t="str">
            <v>SCHMDTUT</v>
          </cell>
          <cell r="G1261" t="str">
            <v>SCHMDT</v>
          </cell>
          <cell r="I1261">
            <v>931</v>
          </cell>
        </row>
        <row r="1262">
          <cell r="A1262" t="str">
            <v>SCHMDTWYU</v>
          </cell>
          <cell r="B1262" t="str">
            <v>SCHMDT</v>
          </cell>
          <cell r="D1262">
            <v>9993</v>
          </cell>
          <cell r="F1262" t="str">
            <v>SCHMDTWYU</v>
          </cell>
          <cell r="G1262" t="str">
            <v>SCHMDT</v>
          </cell>
          <cell r="I1262">
            <v>9993</v>
          </cell>
        </row>
        <row r="1263">
          <cell r="A1263" t="str">
            <v>TPSG</v>
          </cell>
          <cell r="B1263" t="str">
            <v>TP</v>
          </cell>
          <cell r="D1263">
            <v>5696340.3599999994</v>
          </cell>
          <cell r="F1263" t="str">
            <v>TPSG</v>
          </cell>
          <cell r="G1263" t="str">
            <v>TP</v>
          </cell>
          <cell r="I1263">
            <v>5696340.3599999994</v>
          </cell>
        </row>
      </sheetData>
      <sheetData sheetId="13"/>
      <sheetData sheetId="14"/>
      <sheetData sheetId="15"/>
      <sheetData sheetId="16"/>
      <sheetData sheetId="17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Generation"/>
      <sheetName val="Mining"/>
      <sheetName val="CT"/>
      <sheetName val="PD"/>
      <sheetName val="ITCDS"/>
      <sheetName val="MSCBS"/>
      <sheetName val="California"/>
      <sheetName val="Idaho"/>
      <sheetName val="Oregon"/>
      <sheetName val="Utah"/>
      <sheetName val="Washington"/>
      <sheetName val="Wyoming"/>
      <sheetName val="Revs"/>
      <sheetName val="Spli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Wh (HLH)"/>
      <sheetName val="MWh (LLH)"/>
      <sheetName val="Energy Dollars"/>
      <sheetName val="Other Energy"/>
      <sheetName val="Demand Dollars"/>
      <sheetName val="Other Dollars"/>
      <sheetName val="MMBtu"/>
      <sheetName val="GRID Prices (HLH)"/>
      <sheetName val="GRID Prices (LLH)"/>
      <sheetName val="GRID Allocated Spin Res (HLH)"/>
      <sheetName val="GRID Allocated Spin Res (LLH)"/>
      <sheetName val="GRID Allocated Ready Res (HLH)"/>
      <sheetName val="GRID Allocated Ready Res (LLH)"/>
      <sheetName val="GRID Contracted Reserves (HLH)"/>
      <sheetName val="GRID Contracted Reserves (LLH)"/>
      <sheetName val="GRID Reserve Requirement (HLH)"/>
      <sheetName val="GRID Reserve Requirement (LLH)"/>
      <sheetName val="GRID Transmission MWh"/>
      <sheetName val="Market Value"/>
      <sheetName val="Market Value (Variance)"/>
      <sheetName val="Incremental Market Variance"/>
      <sheetName val="Market Value (Btu Variance)"/>
      <sheetName val="TransmissionTransfer"/>
      <sheetName val="on off peak hours"/>
      <sheetName val="Market Value (HLH)"/>
      <sheetName val="Market Value (LLH)"/>
      <sheetName val="MacroBuilder"/>
      <sheetName val="PE_Financial Forecast_2008_GRID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4">
          <cell r="B4">
            <v>39448</v>
          </cell>
          <cell r="C4">
            <v>39479</v>
          </cell>
          <cell r="D4">
            <v>39508</v>
          </cell>
          <cell r="E4">
            <v>39539</v>
          </cell>
          <cell r="F4">
            <v>39569</v>
          </cell>
          <cell r="G4">
            <v>39600</v>
          </cell>
          <cell r="H4">
            <v>39630</v>
          </cell>
          <cell r="I4">
            <v>39661</v>
          </cell>
          <cell r="J4">
            <v>39692</v>
          </cell>
          <cell r="K4">
            <v>39722</v>
          </cell>
          <cell r="L4">
            <v>39753</v>
          </cell>
          <cell r="M4">
            <v>39783</v>
          </cell>
          <cell r="N4">
            <v>39814</v>
          </cell>
          <cell r="O4">
            <v>39845</v>
          </cell>
          <cell r="P4">
            <v>39873</v>
          </cell>
          <cell r="Q4">
            <v>39904</v>
          </cell>
          <cell r="R4">
            <v>39934</v>
          </cell>
          <cell r="S4">
            <v>39965</v>
          </cell>
          <cell r="T4">
            <v>39995</v>
          </cell>
          <cell r="U4">
            <v>40026</v>
          </cell>
          <cell r="V4">
            <v>40057</v>
          </cell>
          <cell r="W4">
            <v>40087</v>
          </cell>
          <cell r="X4">
            <v>40118</v>
          </cell>
          <cell r="Y4">
            <v>40148</v>
          </cell>
          <cell r="Z4">
            <v>40179</v>
          </cell>
          <cell r="AA4">
            <v>40210</v>
          </cell>
          <cell r="AB4">
            <v>40238</v>
          </cell>
          <cell r="AC4">
            <v>40269</v>
          </cell>
          <cell r="AD4">
            <v>40299</v>
          </cell>
          <cell r="AE4">
            <v>40330</v>
          </cell>
          <cell r="AF4">
            <v>40360</v>
          </cell>
          <cell r="AG4">
            <v>40391</v>
          </cell>
          <cell r="AH4">
            <v>40422</v>
          </cell>
          <cell r="AI4">
            <v>40452</v>
          </cell>
          <cell r="AJ4">
            <v>40483</v>
          </cell>
          <cell r="AK4">
            <v>40513</v>
          </cell>
          <cell r="AL4">
            <v>40544</v>
          </cell>
          <cell r="AM4">
            <v>40575</v>
          </cell>
          <cell r="AN4">
            <v>40603</v>
          </cell>
          <cell r="AO4">
            <v>40634</v>
          </cell>
          <cell r="AP4">
            <v>40664</v>
          </cell>
          <cell r="AQ4">
            <v>40695</v>
          </cell>
          <cell r="AR4">
            <v>40725</v>
          </cell>
          <cell r="AS4">
            <v>40756</v>
          </cell>
          <cell r="AT4">
            <v>40787</v>
          </cell>
          <cell r="AU4">
            <v>40817</v>
          </cell>
          <cell r="AV4">
            <v>40848</v>
          </cell>
          <cell r="AW4">
            <v>40878</v>
          </cell>
          <cell r="AX4">
            <v>40909</v>
          </cell>
          <cell r="AY4">
            <v>40940</v>
          </cell>
          <cell r="AZ4">
            <v>40969</v>
          </cell>
          <cell r="BA4">
            <v>41000</v>
          </cell>
          <cell r="BB4">
            <v>41030</v>
          </cell>
          <cell r="BC4">
            <v>41061</v>
          </cell>
          <cell r="BD4">
            <v>41091</v>
          </cell>
          <cell r="BE4">
            <v>41122</v>
          </cell>
          <cell r="BF4">
            <v>41153</v>
          </cell>
          <cell r="BG4">
            <v>41183</v>
          </cell>
          <cell r="BH4">
            <v>41214</v>
          </cell>
          <cell r="BI4">
            <v>41244</v>
          </cell>
          <cell r="BJ4">
            <v>41275</v>
          </cell>
          <cell r="BK4">
            <v>41306</v>
          </cell>
          <cell r="BL4">
            <v>41334</v>
          </cell>
          <cell r="BM4">
            <v>41365</v>
          </cell>
          <cell r="BN4">
            <v>41395</v>
          </cell>
          <cell r="BO4">
            <v>41426</v>
          </cell>
          <cell r="BP4">
            <v>41456</v>
          </cell>
          <cell r="BQ4">
            <v>41487</v>
          </cell>
          <cell r="BR4">
            <v>41518</v>
          </cell>
          <cell r="BS4">
            <v>41548</v>
          </cell>
          <cell r="BT4">
            <v>41579</v>
          </cell>
          <cell r="BU4">
            <v>41609</v>
          </cell>
          <cell r="BV4">
            <v>41640</v>
          </cell>
          <cell r="BW4">
            <v>41671</v>
          </cell>
          <cell r="BX4">
            <v>41699</v>
          </cell>
          <cell r="BY4">
            <v>41730</v>
          </cell>
          <cell r="BZ4">
            <v>41760</v>
          </cell>
          <cell r="CA4">
            <v>41791</v>
          </cell>
          <cell r="CB4">
            <v>41821</v>
          </cell>
          <cell r="CC4">
            <v>41852</v>
          </cell>
          <cell r="CD4">
            <v>41883</v>
          </cell>
          <cell r="CE4">
            <v>41913</v>
          </cell>
          <cell r="CF4">
            <v>41944</v>
          </cell>
          <cell r="CG4">
            <v>41974</v>
          </cell>
          <cell r="CH4">
            <v>42005</v>
          </cell>
          <cell r="CI4">
            <v>42036</v>
          </cell>
          <cell r="CJ4">
            <v>42064</v>
          </cell>
          <cell r="CK4">
            <v>42095</v>
          </cell>
          <cell r="CL4">
            <v>42125</v>
          </cell>
          <cell r="CM4">
            <v>42156</v>
          </cell>
          <cell r="CN4">
            <v>42186</v>
          </cell>
          <cell r="CO4">
            <v>42217</v>
          </cell>
          <cell r="CP4">
            <v>42248</v>
          </cell>
          <cell r="CQ4">
            <v>42278</v>
          </cell>
          <cell r="CR4">
            <v>42309</v>
          </cell>
          <cell r="CS4">
            <v>42339</v>
          </cell>
          <cell r="CT4">
            <v>42370</v>
          </cell>
          <cell r="CU4">
            <v>42401</v>
          </cell>
          <cell r="CV4">
            <v>42430</v>
          </cell>
          <cell r="CW4">
            <v>42461</v>
          </cell>
          <cell r="CX4">
            <v>42491</v>
          </cell>
          <cell r="CY4">
            <v>42522</v>
          </cell>
          <cell r="CZ4">
            <v>42552</v>
          </cell>
          <cell r="DA4">
            <v>42583</v>
          </cell>
          <cell r="DB4">
            <v>42614</v>
          </cell>
          <cell r="DC4">
            <v>42644</v>
          </cell>
          <cell r="DD4">
            <v>42675</v>
          </cell>
          <cell r="DE4">
            <v>42705</v>
          </cell>
          <cell r="DF4">
            <v>42736</v>
          </cell>
          <cell r="DG4">
            <v>42767</v>
          </cell>
          <cell r="DH4">
            <v>42795</v>
          </cell>
          <cell r="DI4">
            <v>42826</v>
          </cell>
          <cell r="DJ4">
            <v>42856</v>
          </cell>
          <cell r="DK4">
            <v>42887</v>
          </cell>
          <cell r="DL4">
            <v>42917</v>
          </cell>
          <cell r="DM4">
            <v>42948</v>
          </cell>
          <cell r="DN4">
            <v>42979</v>
          </cell>
          <cell r="DO4">
            <v>43009</v>
          </cell>
          <cell r="DP4">
            <v>43040</v>
          </cell>
          <cell r="DQ4">
            <v>43070</v>
          </cell>
        </row>
        <row r="5">
          <cell r="A5">
            <v>4</v>
          </cell>
          <cell r="B5">
            <v>513035.08</v>
          </cell>
          <cell r="C5">
            <v>513035.08</v>
          </cell>
          <cell r="D5">
            <v>513035.08</v>
          </cell>
          <cell r="E5">
            <v>513035.08</v>
          </cell>
          <cell r="F5">
            <v>513035.08</v>
          </cell>
          <cell r="G5">
            <v>513035.08</v>
          </cell>
          <cell r="H5">
            <v>513035.08</v>
          </cell>
          <cell r="I5">
            <v>513035.08</v>
          </cell>
          <cell r="J5">
            <v>513035.08</v>
          </cell>
          <cell r="K5">
            <v>513035.08</v>
          </cell>
          <cell r="L5">
            <v>513035.08</v>
          </cell>
          <cell r="M5">
            <v>513035.08</v>
          </cell>
          <cell r="N5">
            <v>509980.1</v>
          </cell>
          <cell r="O5">
            <v>0</v>
          </cell>
          <cell r="P5">
            <v>-509980.1</v>
          </cell>
          <cell r="Q5">
            <v>509980.1</v>
          </cell>
          <cell r="R5">
            <v>509980.1</v>
          </cell>
          <cell r="S5">
            <v>509980.1</v>
          </cell>
          <cell r="T5">
            <v>509980.1</v>
          </cell>
          <cell r="U5">
            <v>509980.1</v>
          </cell>
          <cell r="V5">
            <v>509980.1</v>
          </cell>
          <cell r="W5">
            <v>509980.1</v>
          </cell>
          <cell r="X5">
            <v>509980.1</v>
          </cell>
          <cell r="Y5">
            <v>509980.1</v>
          </cell>
          <cell r="Z5">
            <v>605544.06000000006</v>
          </cell>
          <cell r="AA5">
            <v>605544.06000000006</v>
          </cell>
          <cell r="AB5">
            <v>605544.06000000006</v>
          </cell>
          <cell r="AC5">
            <v>605544.06000000006</v>
          </cell>
          <cell r="AD5">
            <v>605544.06000000006</v>
          </cell>
          <cell r="AE5">
            <v>605544.06000000006</v>
          </cell>
          <cell r="AF5">
            <v>605544.06000000006</v>
          </cell>
          <cell r="AG5">
            <v>605544.06000000006</v>
          </cell>
          <cell r="AH5">
            <v>605544.06000000006</v>
          </cell>
          <cell r="AI5">
            <v>605544.06000000006</v>
          </cell>
          <cell r="AJ5">
            <v>605544.06000000006</v>
          </cell>
          <cell r="AK5">
            <v>605544.06000000006</v>
          </cell>
          <cell r="AL5">
            <v>605544.06000000006</v>
          </cell>
          <cell r="AM5">
            <v>605544.06000000006</v>
          </cell>
          <cell r="AN5">
            <v>605544.06000000006</v>
          </cell>
          <cell r="AO5">
            <v>605544.06000000006</v>
          </cell>
          <cell r="AP5">
            <v>605544.06000000006</v>
          </cell>
          <cell r="AQ5">
            <v>605544.06000000006</v>
          </cell>
          <cell r="AR5">
            <v>605544.06000000006</v>
          </cell>
          <cell r="AS5">
            <v>605544.06000000006</v>
          </cell>
          <cell r="AT5">
            <v>605544.06000000006</v>
          </cell>
          <cell r="AU5">
            <v>605544.06000000006</v>
          </cell>
          <cell r="AV5">
            <v>605544.06000000006</v>
          </cell>
          <cell r="AW5">
            <v>605544.06000000006</v>
          </cell>
          <cell r="AX5">
            <v>605544.06000000006</v>
          </cell>
          <cell r="AY5">
            <v>605544.06000000006</v>
          </cell>
          <cell r="AZ5">
            <v>605544.06000000006</v>
          </cell>
          <cell r="BA5">
            <v>605544.06000000006</v>
          </cell>
          <cell r="BB5">
            <v>605544.06000000006</v>
          </cell>
          <cell r="BC5">
            <v>605544.06000000006</v>
          </cell>
          <cell r="BD5">
            <v>605544.06000000006</v>
          </cell>
          <cell r="BE5">
            <v>605544.06000000006</v>
          </cell>
          <cell r="BF5">
            <v>605544.06000000006</v>
          </cell>
          <cell r="BG5">
            <v>605544.06000000006</v>
          </cell>
          <cell r="BH5">
            <v>605544.06000000006</v>
          </cell>
          <cell r="BI5">
            <v>605544.06000000006</v>
          </cell>
          <cell r="BJ5">
            <v>605544.06000000006</v>
          </cell>
          <cell r="BK5">
            <v>605544.06000000006</v>
          </cell>
          <cell r="BL5">
            <v>605544.06000000006</v>
          </cell>
          <cell r="BM5">
            <v>605544.06000000006</v>
          </cell>
          <cell r="BN5">
            <v>605544.06000000006</v>
          </cell>
          <cell r="BO5">
            <v>605544.06000000006</v>
          </cell>
          <cell r="BP5">
            <v>605544.06000000006</v>
          </cell>
          <cell r="BQ5">
            <v>605544.06000000006</v>
          </cell>
          <cell r="BR5">
            <v>605544.06000000006</v>
          </cell>
          <cell r="BS5">
            <v>605544.06000000006</v>
          </cell>
          <cell r="BT5">
            <v>605544.06000000006</v>
          </cell>
          <cell r="BU5">
            <v>605544.06000000006</v>
          </cell>
          <cell r="BV5">
            <v>605544.06000000006</v>
          </cell>
          <cell r="BW5">
            <v>605544.06000000006</v>
          </cell>
          <cell r="BX5">
            <v>605544.06000000006</v>
          </cell>
          <cell r="BY5">
            <v>605544.06000000006</v>
          </cell>
          <cell r="BZ5">
            <v>605544.06000000006</v>
          </cell>
          <cell r="CA5">
            <v>605544.06000000006</v>
          </cell>
          <cell r="CB5">
            <v>605544.06000000006</v>
          </cell>
          <cell r="CC5">
            <v>605544.06000000006</v>
          </cell>
          <cell r="CD5">
            <v>605544.06000000006</v>
          </cell>
          <cell r="CE5">
            <v>605544.06000000006</v>
          </cell>
          <cell r="CF5">
            <v>605544.06000000006</v>
          </cell>
          <cell r="CG5">
            <v>605544.06000000006</v>
          </cell>
          <cell r="CH5">
            <v>605544.06000000006</v>
          </cell>
          <cell r="CI5">
            <v>605544.06000000006</v>
          </cell>
          <cell r="CJ5">
            <v>605544.06000000006</v>
          </cell>
          <cell r="CK5">
            <v>605544.06000000006</v>
          </cell>
          <cell r="CL5">
            <v>605544.06000000006</v>
          </cell>
          <cell r="CM5">
            <v>605544.06000000006</v>
          </cell>
          <cell r="CN5">
            <v>605544.06000000006</v>
          </cell>
          <cell r="CO5">
            <v>605544.06000000006</v>
          </cell>
          <cell r="CP5">
            <v>605544.06000000006</v>
          </cell>
          <cell r="CQ5">
            <v>605544.06000000006</v>
          </cell>
          <cell r="CR5">
            <v>605544.06000000006</v>
          </cell>
          <cell r="CS5">
            <v>605544.06000000006</v>
          </cell>
          <cell r="CT5">
            <v>605544.06000000006</v>
          </cell>
          <cell r="CU5">
            <v>605544.06000000006</v>
          </cell>
          <cell r="CV5">
            <v>605544.06000000006</v>
          </cell>
          <cell r="CW5">
            <v>605544.06000000006</v>
          </cell>
          <cell r="CX5">
            <v>605544.06000000006</v>
          </cell>
          <cell r="CY5">
            <v>605544.06000000006</v>
          </cell>
          <cell r="CZ5">
            <v>605544.06000000006</v>
          </cell>
          <cell r="DA5">
            <v>605544.06000000006</v>
          </cell>
          <cell r="DB5">
            <v>605544.06000000006</v>
          </cell>
          <cell r="DC5">
            <v>605544.06000000006</v>
          </cell>
          <cell r="DD5">
            <v>605544.06000000006</v>
          </cell>
          <cell r="DE5">
            <v>605544.06000000006</v>
          </cell>
          <cell r="DF5">
            <v>605544.06000000006</v>
          </cell>
          <cell r="DG5">
            <v>605544.06000000006</v>
          </cell>
          <cell r="DH5">
            <v>605544.06000000006</v>
          </cell>
          <cell r="DI5">
            <v>605544.06000000006</v>
          </cell>
          <cell r="DJ5">
            <v>605544.06000000006</v>
          </cell>
          <cell r="DK5">
            <v>605544.06000000006</v>
          </cell>
          <cell r="DL5">
            <v>605544.06000000006</v>
          </cell>
          <cell r="DM5">
            <v>605544.06000000006</v>
          </cell>
          <cell r="DN5">
            <v>605544.06000000006</v>
          </cell>
          <cell r="DO5">
            <v>605544.06000000006</v>
          </cell>
          <cell r="DP5">
            <v>605544.06000000006</v>
          </cell>
          <cell r="DQ5">
            <v>605544.06000000006</v>
          </cell>
        </row>
        <row r="6">
          <cell r="A6">
            <v>31</v>
          </cell>
          <cell r="B6">
            <v>0</v>
          </cell>
          <cell r="C6">
            <v>0</v>
          </cell>
          <cell r="D6">
            <v>0</v>
          </cell>
          <cell r="E6">
            <v>1556640</v>
          </cell>
          <cell r="F6">
            <v>1556640</v>
          </cell>
          <cell r="G6">
            <v>1556640</v>
          </cell>
          <cell r="H6">
            <v>1556640</v>
          </cell>
          <cell r="I6">
            <v>1556640</v>
          </cell>
          <cell r="J6">
            <v>1556640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1155600</v>
          </cell>
          <cell r="R6">
            <v>1155600</v>
          </cell>
          <cell r="S6">
            <v>1155600</v>
          </cell>
          <cell r="T6">
            <v>1155600</v>
          </cell>
          <cell r="U6">
            <v>1155600</v>
          </cell>
          <cell r="V6">
            <v>1155600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717100.06</v>
          </cell>
          <cell r="AD6">
            <v>717100.06</v>
          </cell>
          <cell r="AE6">
            <v>717100.06</v>
          </cell>
          <cell r="AF6">
            <v>717100.06</v>
          </cell>
          <cell r="AG6">
            <v>717100.06</v>
          </cell>
          <cell r="AH6">
            <v>717100.06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360720.03</v>
          </cell>
          <cell r="AP6">
            <v>360720.03</v>
          </cell>
          <cell r="AQ6">
            <v>360720.03</v>
          </cell>
          <cell r="AR6">
            <v>360720.03</v>
          </cell>
          <cell r="AS6">
            <v>360720.03</v>
          </cell>
          <cell r="AT6">
            <v>360720.03</v>
          </cell>
          <cell r="AU6">
            <v>0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  <cell r="BZ6">
            <v>0</v>
          </cell>
          <cell r="CA6">
            <v>0</v>
          </cell>
          <cell r="CB6">
            <v>0</v>
          </cell>
          <cell r="CC6">
            <v>0</v>
          </cell>
          <cell r="CD6">
            <v>0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0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0</v>
          </cell>
          <cell r="CZ6">
            <v>0</v>
          </cell>
          <cell r="DA6">
            <v>0</v>
          </cell>
          <cell r="DB6">
            <v>0</v>
          </cell>
          <cell r="DC6">
            <v>0</v>
          </cell>
          <cell r="DD6">
            <v>0</v>
          </cell>
          <cell r="DE6">
            <v>0</v>
          </cell>
          <cell r="DF6">
            <v>0</v>
          </cell>
          <cell r="DG6">
            <v>0</v>
          </cell>
          <cell r="DH6">
            <v>0</v>
          </cell>
          <cell r="DI6">
            <v>0</v>
          </cell>
          <cell r="DJ6">
            <v>0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  <cell r="DP6">
            <v>0</v>
          </cell>
          <cell r="DQ6">
            <v>0</v>
          </cell>
        </row>
        <row r="7">
          <cell r="A7">
            <v>40</v>
          </cell>
          <cell r="B7">
            <v>1226250</v>
          </cell>
          <cell r="C7">
            <v>1226250</v>
          </cell>
          <cell r="D7">
            <v>1226250</v>
          </cell>
          <cell r="E7">
            <v>1226250</v>
          </cell>
          <cell r="F7">
            <v>1226250</v>
          </cell>
          <cell r="G7">
            <v>1226250</v>
          </cell>
          <cell r="H7">
            <v>1226250</v>
          </cell>
          <cell r="I7">
            <v>1226250</v>
          </cell>
          <cell r="J7">
            <v>1226250</v>
          </cell>
          <cell r="K7">
            <v>1226250</v>
          </cell>
          <cell r="L7">
            <v>1226250</v>
          </cell>
          <cell r="M7">
            <v>1226250</v>
          </cell>
          <cell r="N7">
            <v>1226250</v>
          </cell>
          <cell r="O7">
            <v>1226250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0</v>
          </cell>
          <cell r="CG7">
            <v>0</v>
          </cell>
          <cell r="CH7">
            <v>0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0</v>
          </cell>
          <cell r="CT7">
            <v>0</v>
          </cell>
          <cell r="CU7">
            <v>0</v>
          </cell>
          <cell r="CV7">
            <v>0</v>
          </cell>
          <cell r="CW7">
            <v>0</v>
          </cell>
          <cell r="CX7">
            <v>0</v>
          </cell>
          <cell r="CY7">
            <v>0</v>
          </cell>
          <cell r="CZ7">
            <v>0</v>
          </cell>
          <cell r="DA7">
            <v>0</v>
          </cell>
          <cell r="DB7">
            <v>0</v>
          </cell>
          <cell r="DC7">
            <v>0</v>
          </cell>
          <cell r="DD7">
            <v>0</v>
          </cell>
          <cell r="DE7">
            <v>0</v>
          </cell>
          <cell r="DF7">
            <v>0</v>
          </cell>
          <cell r="DG7">
            <v>0</v>
          </cell>
          <cell r="DH7">
            <v>0</v>
          </cell>
          <cell r="DI7">
            <v>0</v>
          </cell>
          <cell r="DJ7">
            <v>0</v>
          </cell>
          <cell r="DK7">
            <v>0</v>
          </cell>
          <cell r="DL7">
            <v>0</v>
          </cell>
          <cell r="DM7">
            <v>0</v>
          </cell>
          <cell r="DN7">
            <v>0</v>
          </cell>
          <cell r="DO7">
            <v>0</v>
          </cell>
          <cell r="DP7">
            <v>0</v>
          </cell>
          <cell r="DQ7">
            <v>0</v>
          </cell>
        </row>
        <row r="8">
          <cell r="A8">
            <v>44</v>
          </cell>
          <cell r="B8">
            <v>269375</v>
          </cell>
          <cell r="C8">
            <v>269375</v>
          </cell>
          <cell r="D8">
            <v>269375</v>
          </cell>
          <cell r="E8">
            <v>269375</v>
          </cell>
          <cell r="F8">
            <v>269375</v>
          </cell>
          <cell r="G8">
            <v>431000</v>
          </cell>
          <cell r="H8">
            <v>808125</v>
          </cell>
          <cell r="I8">
            <v>635725</v>
          </cell>
          <cell r="J8">
            <v>366349.97</v>
          </cell>
          <cell r="K8">
            <v>269375</v>
          </cell>
          <cell r="L8">
            <v>269375</v>
          </cell>
          <cell r="M8">
            <v>269375</v>
          </cell>
          <cell r="N8">
            <v>269375</v>
          </cell>
          <cell r="O8">
            <v>269375</v>
          </cell>
          <cell r="P8">
            <v>269375</v>
          </cell>
          <cell r="Q8">
            <v>269375</v>
          </cell>
          <cell r="R8">
            <v>269375</v>
          </cell>
          <cell r="S8">
            <v>431000</v>
          </cell>
          <cell r="T8">
            <v>808125</v>
          </cell>
          <cell r="U8">
            <v>635725</v>
          </cell>
          <cell r="V8">
            <v>366349.97</v>
          </cell>
          <cell r="W8">
            <v>269375</v>
          </cell>
          <cell r="X8">
            <v>269375</v>
          </cell>
          <cell r="Y8">
            <v>269375</v>
          </cell>
          <cell r="Z8">
            <v>269375</v>
          </cell>
          <cell r="AA8">
            <v>269375</v>
          </cell>
          <cell r="AB8">
            <v>269375</v>
          </cell>
          <cell r="AC8">
            <v>269375</v>
          </cell>
          <cell r="AD8">
            <v>269375</v>
          </cell>
          <cell r="AE8">
            <v>431000</v>
          </cell>
          <cell r="AF8">
            <v>808125</v>
          </cell>
          <cell r="AG8">
            <v>635725</v>
          </cell>
          <cell r="AH8">
            <v>366349.97</v>
          </cell>
          <cell r="AI8">
            <v>269375</v>
          </cell>
          <cell r="AJ8">
            <v>269375</v>
          </cell>
          <cell r="AK8">
            <v>269375</v>
          </cell>
          <cell r="AL8">
            <v>269375</v>
          </cell>
          <cell r="AM8">
            <v>269375</v>
          </cell>
          <cell r="AN8">
            <v>269375</v>
          </cell>
          <cell r="AO8">
            <v>269375</v>
          </cell>
          <cell r="AP8">
            <v>269375</v>
          </cell>
          <cell r="AQ8">
            <v>431000</v>
          </cell>
          <cell r="AR8">
            <v>808125</v>
          </cell>
          <cell r="AS8">
            <v>635725</v>
          </cell>
          <cell r="AT8">
            <v>366349.97</v>
          </cell>
          <cell r="AU8">
            <v>269375</v>
          </cell>
          <cell r="AV8">
            <v>269375</v>
          </cell>
          <cell r="AW8">
            <v>269375</v>
          </cell>
          <cell r="AX8">
            <v>269375</v>
          </cell>
          <cell r="AY8">
            <v>269375</v>
          </cell>
          <cell r="AZ8">
            <v>269375</v>
          </cell>
          <cell r="BA8">
            <v>269375</v>
          </cell>
          <cell r="BB8">
            <v>269375</v>
          </cell>
          <cell r="BC8">
            <v>431000</v>
          </cell>
          <cell r="BD8">
            <v>808125</v>
          </cell>
          <cell r="BE8">
            <v>635725</v>
          </cell>
          <cell r="BF8">
            <v>366349.97</v>
          </cell>
          <cell r="BG8">
            <v>269375</v>
          </cell>
          <cell r="BH8">
            <v>269375</v>
          </cell>
          <cell r="BI8">
            <v>269375</v>
          </cell>
          <cell r="BJ8">
            <v>269375</v>
          </cell>
          <cell r="BK8">
            <v>269375</v>
          </cell>
          <cell r="BL8">
            <v>269375</v>
          </cell>
          <cell r="BM8">
            <v>269375</v>
          </cell>
          <cell r="BN8">
            <v>269375</v>
          </cell>
          <cell r="BO8">
            <v>431000</v>
          </cell>
          <cell r="BP8">
            <v>808125</v>
          </cell>
          <cell r="BQ8">
            <v>635725</v>
          </cell>
          <cell r="BR8">
            <v>366349.97</v>
          </cell>
          <cell r="BS8">
            <v>269375</v>
          </cell>
          <cell r="BT8">
            <v>269375</v>
          </cell>
          <cell r="BU8">
            <v>269375</v>
          </cell>
          <cell r="BV8">
            <v>269375</v>
          </cell>
          <cell r="BW8">
            <v>269375</v>
          </cell>
          <cell r="BX8">
            <v>269375</v>
          </cell>
          <cell r="BY8">
            <v>269375</v>
          </cell>
          <cell r="BZ8">
            <v>269375</v>
          </cell>
          <cell r="CA8">
            <v>431000</v>
          </cell>
          <cell r="CB8">
            <v>808125</v>
          </cell>
          <cell r="CC8">
            <v>635725</v>
          </cell>
          <cell r="CD8">
            <v>366349.97</v>
          </cell>
          <cell r="CE8">
            <v>269375</v>
          </cell>
          <cell r="CF8">
            <v>269375</v>
          </cell>
          <cell r="CG8">
            <v>269375</v>
          </cell>
          <cell r="CH8">
            <v>269375</v>
          </cell>
          <cell r="CI8">
            <v>269375</v>
          </cell>
          <cell r="CJ8">
            <v>269375</v>
          </cell>
          <cell r="CK8">
            <v>269375</v>
          </cell>
          <cell r="CL8">
            <v>269375</v>
          </cell>
          <cell r="CM8">
            <v>431000</v>
          </cell>
          <cell r="CN8">
            <v>808125</v>
          </cell>
          <cell r="CO8">
            <v>635725</v>
          </cell>
          <cell r="CP8">
            <v>366349.97</v>
          </cell>
          <cell r="CQ8">
            <v>269375</v>
          </cell>
          <cell r="CR8">
            <v>269375</v>
          </cell>
          <cell r="CS8">
            <v>269375</v>
          </cell>
          <cell r="CT8">
            <v>269375</v>
          </cell>
          <cell r="CU8">
            <v>269375</v>
          </cell>
          <cell r="CV8">
            <v>269375</v>
          </cell>
          <cell r="CW8">
            <v>269375</v>
          </cell>
          <cell r="CX8">
            <v>269375</v>
          </cell>
          <cell r="CY8">
            <v>431000</v>
          </cell>
          <cell r="CZ8">
            <v>808125</v>
          </cell>
          <cell r="DA8">
            <v>635725</v>
          </cell>
          <cell r="DB8">
            <v>366349.97</v>
          </cell>
          <cell r="DC8">
            <v>269375</v>
          </cell>
          <cell r="DD8">
            <v>269375</v>
          </cell>
          <cell r="DE8">
            <v>269375</v>
          </cell>
          <cell r="DF8">
            <v>269375</v>
          </cell>
          <cell r="DG8">
            <v>269375</v>
          </cell>
          <cell r="DH8">
            <v>269375</v>
          </cell>
          <cell r="DI8">
            <v>269375</v>
          </cell>
          <cell r="DJ8">
            <v>269375</v>
          </cell>
          <cell r="DK8">
            <v>431000</v>
          </cell>
          <cell r="DL8">
            <v>0</v>
          </cell>
          <cell r="DM8">
            <v>0</v>
          </cell>
          <cell r="DN8">
            <v>0</v>
          </cell>
          <cell r="DO8">
            <v>0</v>
          </cell>
          <cell r="DP8">
            <v>0</v>
          </cell>
          <cell r="DQ8">
            <v>0</v>
          </cell>
        </row>
        <row r="9">
          <cell r="A9">
            <v>53</v>
          </cell>
          <cell r="B9">
            <v>1530.45</v>
          </cell>
          <cell r="C9">
            <v>1283.43</v>
          </cell>
          <cell r="D9">
            <v>1283.43</v>
          </cell>
          <cell r="E9">
            <v>1283.43</v>
          </cell>
          <cell r="F9">
            <v>1283.43</v>
          </cell>
          <cell r="G9">
            <v>1283.43</v>
          </cell>
          <cell r="H9">
            <v>1283.43</v>
          </cell>
          <cell r="I9">
            <v>1283.43</v>
          </cell>
          <cell r="J9">
            <v>1283.43</v>
          </cell>
          <cell r="K9">
            <v>1283.43</v>
          </cell>
          <cell r="L9">
            <v>1283.43</v>
          </cell>
          <cell r="M9">
            <v>1283.43</v>
          </cell>
          <cell r="N9">
            <v>142183.23000000001</v>
          </cell>
          <cell r="O9">
            <v>121522.8</v>
          </cell>
          <cell r="P9">
            <v>117474.63</v>
          </cell>
          <cell r="Q9">
            <v>132835.92000000001</v>
          </cell>
          <cell r="R9">
            <v>177637.74</v>
          </cell>
          <cell r="S9">
            <v>203465.22</v>
          </cell>
          <cell r="T9">
            <v>224358.75</v>
          </cell>
          <cell r="U9">
            <v>215718.51</v>
          </cell>
          <cell r="V9">
            <v>196728.63</v>
          </cell>
          <cell r="W9">
            <v>120629.25</v>
          </cell>
          <cell r="X9">
            <v>130007.64</v>
          </cell>
          <cell r="Y9">
            <v>134755.10999999999</v>
          </cell>
          <cell r="Z9">
            <v>146448.95999999999</v>
          </cell>
          <cell r="AA9">
            <v>125166.93</v>
          </cell>
          <cell r="AB9">
            <v>121002.21</v>
          </cell>
          <cell r="AC9">
            <v>136814.16</v>
          </cell>
          <cell r="AD9">
            <v>182960.19</v>
          </cell>
          <cell r="AE9">
            <v>209572.44</v>
          </cell>
          <cell r="AF9">
            <v>231095.34</v>
          </cell>
          <cell r="AG9">
            <v>222190.92</v>
          </cell>
          <cell r="AH9">
            <v>202633.83</v>
          </cell>
          <cell r="AI9">
            <v>124250.07</v>
          </cell>
          <cell r="AJ9">
            <v>133908.18</v>
          </cell>
          <cell r="AK9">
            <v>138795.51</v>
          </cell>
          <cell r="AL9">
            <v>150839.01</v>
          </cell>
          <cell r="AM9">
            <v>128919.84</v>
          </cell>
          <cell r="AN9">
            <v>124630.8</v>
          </cell>
          <cell r="AO9">
            <v>140924.49</v>
          </cell>
          <cell r="AP9">
            <v>188453.58</v>
          </cell>
          <cell r="AQ9">
            <v>215858.37</v>
          </cell>
          <cell r="AR9">
            <v>238026.18</v>
          </cell>
          <cell r="AS9">
            <v>228857.58</v>
          </cell>
          <cell r="AT9">
            <v>208709.97</v>
          </cell>
          <cell r="AU9">
            <v>127979.67</v>
          </cell>
          <cell r="AV9">
            <v>137925.26999999999</v>
          </cell>
          <cell r="AW9">
            <v>142960.23000000001</v>
          </cell>
          <cell r="AX9">
            <v>155368.92000000001</v>
          </cell>
          <cell r="AY9">
            <v>132789.29999999999</v>
          </cell>
          <cell r="AZ9">
            <v>128368.17</v>
          </cell>
          <cell r="BA9">
            <v>145151.37</v>
          </cell>
          <cell r="BB9">
            <v>194102.37</v>
          </cell>
          <cell r="BC9">
            <v>222330.78</v>
          </cell>
          <cell r="BD9">
            <v>245166.81</v>
          </cell>
          <cell r="BE9">
            <v>235718.49</v>
          </cell>
          <cell r="BF9">
            <v>214972.59</v>
          </cell>
          <cell r="BG9">
            <v>131818.04999999999</v>
          </cell>
          <cell r="BH9">
            <v>142058.91</v>
          </cell>
          <cell r="BI9">
            <v>147249.26999999999</v>
          </cell>
          <cell r="BJ9">
            <v>160030.92000000001</v>
          </cell>
          <cell r="BK9">
            <v>136775.31</v>
          </cell>
          <cell r="BL9">
            <v>132222.09</v>
          </cell>
          <cell r="BM9">
            <v>149502.57</v>
          </cell>
          <cell r="BN9">
            <v>199929.87</v>
          </cell>
          <cell r="BO9">
            <v>229005.21</v>
          </cell>
          <cell r="BP9">
            <v>252517.23</v>
          </cell>
          <cell r="BQ9">
            <v>242789.19</v>
          </cell>
          <cell r="BR9">
            <v>221421.69</v>
          </cell>
          <cell r="BS9">
            <v>135772.98000000001</v>
          </cell>
          <cell r="BT9">
            <v>146324.64000000001</v>
          </cell>
          <cell r="BU9">
            <v>151662.63</v>
          </cell>
          <cell r="BV9">
            <v>164825.01</v>
          </cell>
          <cell r="BW9">
            <v>140877.87</v>
          </cell>
          <cell r="BX9">
            <v>136184.79</v>
          </cell>
          <cell r="BY9">
            <v>153985.85999999999</v>
          </cell>
          <cell r="BZ9">
            <v>205928.31</v>
          </cell>
          <cell r="CA9">
            <v>235873.89</v>
          </cell>
          <cell r="CB9">
            <v>260092.98</v>
          </cell>
          <cell r="CC9">
            <v>250077.45</v>
          </cell>
          <cell r="CD9">
            <v>228065.04</v>
          </cell>
          <cell r="CE9">
            <v>139844.46</v>
          </cell>
          <cell r="CF9">
            <v>150714.69</v>
          </cell>
          <cell r="CG9">
            <v>156215.85</v>
          </cell>
          <cell r="CH9">
            <v>169774.5</v>
          </cell>
          <cell r="CI9">
            <v>145104.75</v>
          </cell>
          <cell r="CJ9">
            <v>140271.81</v>
          </cell>
          <cell r="CK9">
            <v>158609.01</v>
          </cell>
          <cell r="CL9">
            <v>212105.46</v>
          </cell>
          <cell r="CM9">
            <v>242952.36</v>
          </cell>
          <cell r="CN9">
            <v>267901.83</v>
          </cell>
          <cell r="CO9">
            <v>257575.5</v>
          </cell>
          <cell r="CP9">
            <v>234910.41</v>
          </cell>
          <cell r="CQ9">
            <v>144040.26</v>
          </cell>
          <cell r="CR9">
            <v>155236.82999999999</v>
          </cell>
          <cell r="CS9">
            <v>160901.16</v>
          </cell>
          <cell r="CT9">
            <v>174863.85</v>
          </cell>
          <cell r="CU9">
            <v>149455.95000000001</v>
          </cell>
          <cell r="CV9">
            <v>144483.15</v>
          </cell>
          <cell r="CW9">
            <v>163364.25</v>
          </cell>
          <cell r="CX9">
            <v>218469.09</v>
          </cell>
          <cell r="CY9">
            <v>250240.62</v>
          </cell>
          <cell r="CZ9">
            <v>275936.01</v>
          </cell>
          <cell r="DA9">
            <v>265306.65000000002</v>
          </cell>
          <cell r="DB9">
            <v>241957.8</v>
          </cell>
          <cell r="DC9">
            <v>148360.38</v>
          </cell>
          <cell r="DD9">
            <v>159891.06</v>
          </cell>
          <cell r="DE9">
            <v>165726.32999999999</v>
          </cell>
          <cell r="DF9">
            <v>180108.6</v>
          </cell>
          <cell r="DG9">
            <v>153939.24</v>
          </cell>
          <cell r="DH9">
            <v>148811.04</v>
          </cell>
          <cell r="DI9">
            <v>168267.12</v>
          </cell>
          <cell r="DJ9">
            <v>225019.2</v>
          </cell>
          <cell r="DK9">
            <v>257746.44</v>
          </cell>
          <cell r="DL9">
            <v>284211.06</v>
          </cell>
          <cell r="DM9">
            <v>273263.13</v>
          </cell>
          <cell r="DN9">
            <v>249214.98</v>
          </cell>
          <cell r="DO9">
            <v>152812.59</v>
          </cell>
          <cell r="DP9">
            <v>164685.15</v>
          </cell>
          <cell r="DQ9">
            <v>170699.13</v>
          </cell>
        </row>
        <row r="10">
          <cell r="A10">
            <v>54</v>
          </cell>
          <cell r="B10">
            <v>11268.05</v>
          </cell>
          <cell r="C10">
            <v>8681.5</v>
          </cell>
          <cell r="D10">
            <v>8592</v>
          </cell>
          <cell r="E10">
            <v>8323.5</v>
          </cell>
          <cell r="F10">
            <v>8672.5499999999993</v>
          </cell>
          <cell r="G10">
            <v>9397.5</v>
          </cell>
          <cell r="H10">
            <v>10748.95</v>
          </cell>
          <cell r="I10">
            <v>9683.9</v>
          </cell>
          <cell r="J10">
            <v>8493.5499999999993</v>
          </cell>
          <cell r="K10">
            <v>7992.35</v>
          </cell>
          <cell r="L10">
            <v>9836.0499999999993</v>
          </cell>
          <cell r="M10">
            <v>10668.4</v>
          </cell>
          <cell r="N10">
            <v>1578.78</v>
          </cell>
          <cell r="O10">
            <v>1326.39</v>
          </cell>
          <cell r="P10">
            <v>1326.39</v>
          </cell>
          <cell r="Q10">
            <v>1326.39</v>
          </cell>
          <cell r="R10">
            <v>1326.39</v>
          </cell>
          <cell r="S10">
            <v>1326.39</v>
          </cell>
          <cell r="T10">
            <v>1326.39</v>
          </cell>
          <cell r="U10">
            <v>1326.39</v>
          </cell>
          <cell r="V10">
            <v>1326.39</v>
          </cell>
          <cell r="W10">
            <v>1326.39</v>
          </cell>
          <cell r="X10">
            <v>1326.39</v>
          </cell>
          <cell r="Y10">
            <v>1321.02</v>
          </cell>
          <cell r="Z10">
            <v>1621.74</v>
          </cell>
          <cell r="AA10">
            <v>1363.98</v>
          </cell>
          <cell r="AB10">
            <v>1363.98</v>
          </cell>
          <cell r="AC10">
            <v>1363.98</v>
          </cell>
          <cell r="AD10">
            <v>1363.98</v>
          </cell>
          <cell r="AE10">
            <v>1363.98</v>
          </cell>
          <cell r="AF10">
            <v>1363.98</v>
          </cell>
          <cell r="AG10">
            <v>1363.98</v>
          </cell>
          <cell r="AH10">
            <v>1363.98</v>
          </cell>
          <cell r="AI10">
            <v>1363.98</v>
          </cell>
          <cell r="AJ10">
            <v>1363.98</v>
          </cell>
          <cell r="AK10">
            <v>1363.98</v>
          </cell>
          <cell r="AL10">
            <v>1670.07</v>
          </cell>
          <cell r="AM10">
            <v>1406.94</v>
          </cell>
          <cell r="AN10">
            <v>1406.94</v>
          </cell>
          <cell r="AO10">
            <v>1406.94</v>
          </cell>
          <cell r="AP10">
            <v>1406.94</v>
          </cell>
          <cell r="AQ10">
            <v>1406.94</v>
          </cell>
          <cell r="AR10">
            <v>1406.94</v>
          </cell>
          <cell r="AS10">
            <v>1406.94</v>
          </cell>
          <cell r="AT10">
            <v>1406.94</v>
          </cell>
          <cell r="AU10">
            <v>1406.94</v>
          </cell>
          <cell r="AV10">
            <v>1406.94</v>
          </cell>
          <cell r="AW10">
            <v>1401.57</v>
          </cell>
          <cell r="AX10">
            <v>1723.77</v>
          </cell>
          <cell r="AY10">
            <v>1444.53</v>
          </cell>
          <cell r="AZ10">
            <v>1444.53</v>
          </cell>
          <cell r="BA10">
            <v>1444.53</v>
          </cell>
          <cell r="BB10">
            <v>1444.53</v>
          </cell>
          <cell r="BC10">
            <v>1444.53</v>
          </cell>
          <cell r="BD10">
            <v>1444.53</v>
          </cell>
          <cell r="BE10">
            <v>1444.53</v>
          </cell>
          <cell r="BF10">
            <v>1444.53</v>
          </cell>
          <cell r="BG10">
            <v>1444.53</v>
          </cell>
          <cell r="BH10">
            <v>1444.53</v>
          </cell>
          <cell r="BI10">
            <v>1444.53</v>
          </cell>
          <cell r="BJ10">
            <v>1772.1</v>
          </cell>
          <cell r="BK10">
            <v>1487.49</v>
          </cell>
          <cell r="BL10">
            <v>1487.49</v>
          </cell>
          <cell r="BM10">
            <v>1487.49</v>
          </cell>
          <cell r="BN10">
            <v>1487.49</v>
          </cell>
          <cell r="BO10">
            <v>1487.49</v>
          </cell>
          <cell r="BP10">
            <v>1487.49</v>
          </cell>
          <cell r="BQ10">
            <v>1487.49</v>
          </cell>
          <cell r="BR10">
            <v>1487.49</v>
          </cell>
          <cell r="BS10">
            <v>1487.49</v>
          </cell>
          <cell r="BT10">
            <v>1487.49</v>
          </cell>
          <cell r="BU10">
            <v>1487.49</v>
          </cell>
          <cell r="BV10">
            <v>1825.8</v>
          </cell>
          <cell r="BW10">
            <v>1535.82</v>
          </cell>
          <cell r="BX10">
            <v>1535.82</v>
          </cell>
          <cell r="BY10">
            <v>1535.82</v>
          </cell>
          <cell r="BZ10">
            <v>1535.82</v>
          </cell>
          <cell r="CA10">
            <v>1535.82</v>
          </cell>
          <cell r="CB10">
            <v>1535.82</v>
          </cell>
          <cell r="CC10">
            <v>1535.82</v>
          </cell>
          <cell r="CD10">
            <v>1535.82</v>
          </cell>
          <cell r="CE10">
            <v>1535.82</v>
          </cell>
          <cell r="CF10">
            <v>1535.82</v>
          </cell>
          <cell r="CG10">
            <v>1535.82</v>
          </cell>
          <cell r="CH10">
            <v>1884.87</v>
          </cell>
          <cell r="CI10">
            <v>1578.78</v>
          </cell>
          <cell r="CJ10">
            <v>1578.78</v>
          </cell>
          <cell r="CK10">
            <v>1578.78</v>
          </cell>
          <cell r="CL10">
            <v>1578.78</v>
          </cell>
          <cell r="CM10">
            <v>1578.78</v>
          </cell>
          <cell r="CN10">
            <v>1578.78</v>
          </cell>
          <cell r="CO10">
            <v>1578.78</v>
          </cell>
          <cell r="CP10">
            <v>1578.78</v>
          </cell>
          <cell r="CQ10">
            <v>1578.78</v>
          </cell>
          <cell r="CR10">
            <v>1578.78</v>
          </cell>
          <cell r="CS10">
            <v>1578.78</v>
          </cell>
          <cell r="CT10">
            <v>1938.57</v>
          </cell>
          <cell r="CU10">
            <v>1627.11</v>
          </cell>
          <cell r="CV10">
            <v>1627.11</v>
          </cell>
          <cell r="CW10">
            <v>1627.11</v>
          </cell>
          <cell r="CX10">
            <v>1627.11</v>
          </cell>
          <cell r="CY10">
            <v>1627.11</v>
          </cell>
          <cell r="CZ10">
            <v>1627.11</v>
          </cell>
          <cell r="DA10">
            <v>1627.11</v>
          </cell>
          <cell r="DB10">
            <v>1627.11</v>
          </cell>
          <cell r="DC10">
            <v>1627.11</v>
          </cell>
          <cell r="DD10">
            <v>1627.11</v>
          </cell>
          <cell r="DE10">
            <v>1627.11</v>
          </cell>
          <cell r="DF10">
            <v>1938.57</v>
          </cell>
          <cell r="DG10">
            <v>1627.11</v>
          </cell>
          <cell r="DH10">
            <v>1627.11</v>
          </cell>
          <cell r="DI10">
            <v>1627.11</v>
          </cell>
          <cell r="DJ10">
            <v>1627.11</v>
          </cell>
          <cell r="DK10">
            <v>1627.11</v>
          </cell>
          <cell r="DL10">
            <v>1627.11</v>
          </cell>
          <cell r="DM10">
            <v>1627.11</v>
          </cell>
          <cell r="DN10">
            <v>1627.11</v>
          </cell>
          <cell r="DO10">
            <v>1627.11</v>
          </cell>
          <cell r="DP10">
            <v>1627.11</v>
          </cell>
          <cell r="DQ10">
            <v>1627.11</v>
          </cell>
        </row>
        <row r="11">
          <cell r="A11">
            <v>55</v>
          </cell>
          <cell r="B11">
            <v>7482.2</v>
          </cell>
          <cell r="C11">
            <v>6014.4</v>
          </cell>
          <cell r="D11">
            <v>5808.55</v>
          </cell>
          <cell r="E11">
            <v>5191</v>
          </cell>
          <cell r="F11">
            <v>5029.8999999999996</v>
          </cell>
          <cell r="G11">
            <v>5557.95</v>
          </cell>
          <cell r="H11">
            <v>6291.85</v>
          </cell>
          <cell r="I11">
            <v>6479.8</v>
          </cell>
          <cell r="J11">
            <v>5316.3</v>
          </cell>
          <cell r="K11">
            <v>5334.2</v>
          </cell>
          <cell r="L11">
            <v>6461.9</v>
          </cell>
          <cell r="M11">
            <v>6998.9</v>
          </cell>
          <cell r="N11">
            <v>11366.5</v>
          </cell>
          <cell r="O11">
            <v>8753.1</v>
          </cell>
          <cell r="P11">
            <v>8663.6</v>
          </cell>
          <cell r="Q11">
            <v>8395.1</v>
          </cell>
          <cell r="R11">
            <v>8753.1</v>
          </cell>
          <cell r="S11">
            <v>9487</v>
          </cell>
          <cell r="T11">
            <v>10838.45</v>
          </cell>
          <cell r="U11">
            <v>9773.4</v>
          </cell>
          <cell r="V11">
            <v>8565.15</v>
          </cell>
          <cell r="W11">
            <v>8063.95</v>
          </cell>
          <cell r="X11">
            <v>9925.5499999999993</v>
          </cell>
          <cell r="Y11">
            <v>10766.85</v>
          </cell>
          <cell r="Z11">
            <v>11473.9</v>
          </cell>
          <cell r="AA11">
            <v>8833.65</v>
          </cell>
          <cell r="AB11">
            <v>8744.15</v>
          </cell>
          <cell r="AC11">
            <v>8475.65</v>
          </cell>
          <cell r="AD11">
            <v>8833.65</v>
          </cell>
          <cell r="AE11">
            <v>9567.5499999999993</v>
          </cell>
          <cell r="AF11">
            <v>10936.9</v>
          </cell>
          <cell r="AG11">
            <v>9853.9500000000007</v>
          </cell>
          <cell r="AH11">
            <v>8645.7000000000007</v>
          </cell>
          <cell r="AI11">
            <v>8135.55</v>
          </cell>
          <cell r="AJ11">
            <v>10015.049999999999</v>
          </cell>
          <cell r="AK11">
            <v>10865.3</v>
          </cell>
          <cell r="AL11">
            <v>11572.35</v>
          </cell>
          <cell r="AM11">
            <v>8914.2000000000007</v>
          </cell>
          <cell r="AN11">
            <v>8824.7000000000007</v>
          </cell>
          <cell r="AO11">
            <v>8547.25</v>
          </cell>
          <cell r="AP11">
            <v>8914.2000000000007</v>
          </cell>
          <cell r="AQ11">
            <v>9657.0499999999993</v>
          </cell>
          <cell r="AR11">
            <v>11035.35</v>
          </cell>
          <cell r="AS11">
            <v>9943.4500000000007</v>
          </cell>
          <cell r="AT11">
            <v>8726.25</v>
          </cell>
          <cell r="AU11">
            <v>8216.1</v>
          </cell>
          <cell r="AV11">
            <v>10104.549999999999</v>
          </cell>
          <cell r="AW11">
            <v>10963.75</v>
          </cell>
          <cell r="AX11">
            <v>11679.75</v>
          </cell>
          <cell r="AY11">
            <v>8994.75</v>
          </cell>
          <cell r="AZ11">
            <v>8905.25</v>
          </cell>
          <cell r="BA11">
            <v>8627.7999999999993</v>
          </cell>
          <cell r="BB11">
            <v>8994.75</v>
          </cell>
          <cell r="BC11">
            <v>9746.5499999999993</v>
          </cell>
          <cell r="BD11">
            <v>11133.8</v>
          </cell>
          <cell r="BE11">
            <v>10032.950000000001</v>
          </cell>
          <cell r="BF11">
            <v>8797.85</v>
          </cell>
          <cell r="BG11">
            <v>8287.7000000000007</v>
          </cell>
          <cell r="BH11">
            <v>10194.049999999999</v>
          </cell>
          <cell r="BI11">
            <v>11062.2</v>
          </cell>
          <cell r="BJ11">
            <v>11787.15</v>
          </cell>
          <cell r="BK11">
            <v>9075.2999999999993</v>
          </cell>
          <cell r="BL11">
            <v>8985.7999999999993</v>
          </cell>
          <cell r="BM11">
            <v>8699.4</v>
          </cell>
          <cell r="BN11">
            <v>9075.2999999999993</v>
          </cell>
          <cell r="BO11">
            <v>9827.1</v>
          </cell>
          <cell r="BP11">
            <v>11241.2</v>
          </cell>
          <cell r="BQ11">
            <v>10122.450000000001</v>
          </cell>
          <cell r="BR11">
            <v>8878.4</v>
          </cell>
          <cell r="BS11">
            <v>8359.2999999999993</v>
          </cell>
          <cell r="BT11">
            <v>10283.549999999999</v>
          </cell>
          <cell r="BU11">
            <v>11160.65</v>
          </cell>
          <cell r="BV11">
            <v>11885.6</v>
          </cell>
          <cell r="BW11">
            <v>9155.85</v>
          </cell>
          <cell r="BX11">
            <v>9066.35</v>
          </cell>
          <cell r="BY11">
            <v>8779.9500000000007</v>
          </cell>
          <cell r="BZ11">
            <v>9155.85</v>
          </cell>
          <cell r="CA11">
            <v>9916.6</v>
          </cell>
          <cell r="CB11">
            <v>11339.65</v>
          </cell>
          <cell r="CC11">
            <v>10220.9</v>
          </cell>
          <cell r="CD11">
            <v>8958.9500000000007</v>
          </cell>
          <cell r="CE11">
            <v>8439.85</v>
          </cell>
          <cell r="CF11">
            <v>10382</v>
          </cell>
          <cell r="CG11">
            <v>11259.1</v>
          </cell>
          <cell r="CH11">
            <v>11993</v>
          </cell>
          <cell r="CI11">
            <v>9245.35</v>
          </cell>
          <cell r="CJ11">
            <v>9146.9</v>
          </cell>
          <cell r="CK11">
            <v>8860.5</v>
          </cell>
          <cell r="CL11">
            <v>9236.4</v>
          </cell>
          <cell r="CM11">
            <v>10006.1</v>
          </cell>
          <cell r="CN11">
            <v>11438.1</v>
          </cell>
          <cell r="CO11">
            <v>10310.4</v>
          </cell>
          <cell r="CP11">
            <v>9039.5</v>
          </cell>
          <cell r="CQ11">
            <v>8511.4500000000007</v>
          </cell>
          <cell r="CR11">
            <v>10471.5</v>
          </cell>
          <cell r="CS11">
            <v>11357.55</v>
          </cell>
          <cell r="CT11">
            <v>12100.4</v>
          </cell>
          <cell r="CU11">
            <v>9325.9</v>
          </cell>
          <cell r="CV11">
            <v>9227.4500000000007</v>
          </cell>
          <cell r="CW11">
            <v>8941.0499999999993</v>
          </cell>
          <cell r="CX11">
            <v>9316.9500000000007</v>
          </cell>
          <cell r="CY11">
            <v>10095.6</v>
          </cell>
          <cell r="CZ11">
            <v>11545.5</v>
          </cell>
          <cell r="DA11">
            <v>10399.9</v>
          </cell>
          <cell r="DB11">
            <v>9120.0499999999993</v>
          </cell>
          <cell r="DC11">
            <v>8592</v>
          </cell>
          <cell r="DD11">
            <v>10561</v>
          </cell>
          <cell r="DE11">
            <v>11464.95</v>
          </cell>
          <cell r="DF11">
            <v>12216.75</v>
          </cell>
          <cell r="DG11">
            <v>9406.4500000000007</v>
          </cell>
          <cell r="DH11">
            <v>9308</v>
          </cell>
          <cell r="DI11">
            <v>9021.6</v>
          </cell>
          <cell r="DJ11">
            <v>9406.4500000000007</v>
          </cell>
          <cell r="DK11">
            <v>10194.049999999999</v>
          </cell>
          <cell r="DL11">
            <v>11643.95</v>
          </cell>
          <cell r="DM11">
            <v>10498.35</v>
          </cell>
          <cell r="DN11">
            <v>9200.6</v>
          </cell>
          <cell r="DO11">
            <v>8663.6</v>
          </cell>
          <cell r="DP11">
            <v>10659.45</v>
          </cell>
          <cell r="DQ11">
            <v>11563.4</v>
          </cell>
        </row>
        <row r="12">
          <cell r="A12">
            <v>56</v>
          </cell>
          <cell r="B12">
            <v>2439.7800000000002</v>
          </cell>
          <cell r="C12">
            <v>1965.81</v>
          </cell>
          <cell r="D12">
            <v>1973.58</v>
          </cell>
          <cell r="E12">
            <v>1802.64</v>
          </cell>
          <cell r="F12">
            <v>1616.16</v>
          </cell>
          <cell r="G12">
            <v>1600.62</v>
          </cell>
          <cell r="H12">
            <v>1476.3</v>
          </cell>
          <cell r="I12">
            <v>1522.92</v>
          </cell>
          <cell r="J12">
            <v>1701.63</v>
          </cell>
          <cell r="K12">
            <v>1748.25</v>
          </cell>
          <cell r="L12">
            <v>1926.96</v>
          </cell>
          <cell r="M12">
            <v>1981.35</v>
          </cell>
          <cell r="N12">
            <v>7482.2</v>
          </cell>
          <cell r="O12">
            <v>6014.4</v>
          </cell>
          <cell r="P12">
            <v>5808.55</v>
          </cell>
          <cell r="Q12">
            <v>5191</v>
          </cell>
          <cell r="R12">
            <v>5029.8999999999996</v>
          </cell>
          <cell r="S12">
            <v>5557.95</v>
          </cell>
          <cell r="T12">
            <v>6291.85</v>
          </cell>
          <cell r="U12">
            <v>6479.8</v>
          </cell>
          <cell r="V12">
            <v>5316.3</v>
          </cell>
          <cell r="W12">
            <v>5334.2</v>
          </cell>
          <cell r="X12">
            <v>6461.9</v>
          </cell>
          <cell r="Y12">
            <v>6998.9</v>
          </cell>
          <cell r="Z12">
            <v>7482.2</v>
          </cell>
          <cell r="AA12">
            <v>6014.4</v>
          </cell>
          <cell r="AB12">
            <v>5808.55</v>
          </cell>
          <cell r="AC12">
            <v>5191</v>
          </cell>
          <cell r="AD12">
            <v>5029.8999999999996</v>
          </cell>
          <cell r="AE12">
            <v>5557.95</v>
          </cell>
          <cell r="AF12">
            <v>6291.85</v>
          </cell>
          <cell r="AG12">
            <v>6479.8</v>
          </cell>
          <cell r="AH12">
            <v>5316.3</v>
          </cell>
          <cell r="AI12">
            <v>5334.2</v>
          </cell>
          <cell r="AJ12">
            <v>6461.9</v>
          </cell>
          <cell r="AK12">
            <v>6998.9</v>
          </cell>
          <cell r="AL12">
            <v>7482.2</v>
          </cell>
          <cell r="AM12">
            <v>6014.4</v>
          </cell>
          <cell r="AN12">
            <v>5808.55</v>
          </cell>
          <cell r="AO12">
            <v>5191</v>
          </cell>
          <cell r="AP12">
            <v>5029.8999999999996</v>
          </cell>
          <cell r="AQ12">
            <v>5557.95</v>
          </cell>
          <cell r="AR12">
            <v>6291.85</v>
          </cell>
          <cell r="AS12">
            <v>6479.8</v>
          </cell>
          <cell r="AT12">
            <v>5316.3</v>
          </cell>
          <cell r="AU12">
            <v>5334.2</v>
          </cell>
          <cell r="AV12">
            <v>6461.9</v>
          </cell>
          <cell r="AW12">
            <v>6998.9</v>
          </cell>
          <cell r="AX12">
            <v>7482.2</v>
          </cell>
          <cell r="AY12">
            <v>6014.4</v>
          </cell>
          <cell r="AZ12">
            <v>5808.55</v>
          </cell>
          <cell r="BA12">
            <v>5191</v>
          </cell>
          <cell r="BB12">
            <v>5029.8999999999996</v>
          </cell>
          <cell r="BC12">
            <v>5557.95</v>
          </cell>
          <cell r="BD12">
            <v>6291.85</v>
          </cell>
          <cell r="BE12">
            <v>6479.8</v>
          </cell>
          <cell r="BF12">
            <v>5316.3</v>
          </cell>
          <cell r="BG12">
            <v>5334.2</v>
          </cell>
          <cell r="BH12">
            <v>6461.9</v>
          </cell>
          <cell r="BI12">
            <v>6998.9</v>
          </cell>
          <cell r="BJ12">
            <v>7482.2</v>
          </cell>
          <cell r="BK12">
            <v>6014.4</v>
          </cell>
          <cell r="BL12">
            <v>5808.55</v>
          </cell>
          <cell r="BM12">
            <v>5191</v>
          </cell>
          <cell r="BN12">
            <v>5029.8999999999996</v>
          </cell>
          <cell r="BO12">
            <v>5557.95</v>
          </cell>
          <cell r="BP12">
            <v>6291.85</v>
          </cell>
          <cell r="BQ12">
            <v>6479.8</v>
          </cell>
          <cell r="BR12">
            <v>5316.3</v>
          </cell>
          <cell r="BS12">
            <v>5334.2</v>
          </cell>
          <cell r="BT12">
            <v>6461.9</v>
          </cell>
          <cell r="BU12">
            <v>6998.9</v>
          </cell>
          <cell r="BV12">
            <v>7482.2</v>
          </cell>
          <cell r="BW12">
            <v>6014.4</v>
          </cell>
          <cell r="BX12">
            <v>5808.55</v>
          </cell>
          <cell r="BY12">
            <v>5191</v>
          </cell>
          <cell r="BZ12">
            <v>5029.8999999999996</v>
          </cell>
          <cell r="CA12">
            <v>5557.95</v>
          </cell>
          <cell r="CB12">
            <v>6291.85</v>
          </cell>
          <cell r="CC12">
            <v>6479.8</v>
          </cell>
          <cell r="CD12">
            <v>5316.3</v>
          </cell>
          <cell r="CE12">
            <v>5334.2</v>
          </cell>
          <cell r="CF12">
            <v>6461.9</v>
          </cell>
          <cell r="CG12">
            <v>6998.9</v>
          </cell>
          <cell r="CH12">
            <v>7482.2</v>
          </cell>
          <cell r="CI12">
            <v>6014.4</v>
          </cell>
          <cell r="CJ12">
            <v>5808.55</v>
          </cell>
          <cell r="CK12">
            <v>5191</v>
          </cell>
          <cell r="CL12">
            <v>5029.8999999999996</v>
          </cell>
          <cell r="CM12">
            <v>5557.95</v>
          </cell>
          <cell r="CN12">
            <v>6291.85</v>
          </cell>
          <cell r="CO12">
            <v>6479.8</v>
          </cell>
          <cell r="CP12">
            <v>5316.3</v>
          </cell>
          <cell r="CQ12">
            <v>5334.2</v>
          </cell>
          <cell r="CR12">
            <v>6461.9</v>
          </cell>
          <cell r="CS12">
            <v>6998.9</v>
          </cell>
          <cell r="CT12">
            <v>7482.2</v>
          </cell>
          <cell r="CU12">
            <v>6014.4</v>
          </cell>
          <cell r="CV12">
            <v>5808.55</v>
          </cell>
          <cell r="CW12">
            <v>5191</v>
          </cell>
          <cell r="CX12">
            <v>5029.8999999999996</v>
          </cell>
          <cell r="CY12">
            <v>5557.95</v>
          </cell>
          <cell r="CZ12">
            <v>6291.85</v>
          </cell>
          <cell r="DA12">
            <v>6479.8</v>
          </cell>
          <cell r="DB12">
            <v>5316.3</v>
          </cell>
          <cell r="DC12">
            <v>5334.2</v>
          </cell>
          <cell r="DD12">
            <v>6461.9</v>
          </cell>
          <cell r="DE12">
            <v>6998.9</v>
          </cell>
          <cell r="DF12">
            <v>7482.2</v>
          </cell>
          <cell r="DG12">
            <v>6014.4</v>
          </cell>
          <cell r="DH12">
            <v>5808.55</v>
          </cell>
          <cell r="DI12">
            <v>5191</v>
          </cell>
          <cell r="DJ12">
            <v>5029.8999999999996</v>
          </cell>
          <cell r="DK12">
            <v>5557.95</v>
          </cell>
          <cell r="DL12">
            <v>6291.85</v>
          </cell>
          <cell r="DM12">
            <v>6479.8</v>
          </cell>
          <cell r="DN12">
            <v>5316.3</v>
          </cell>
          <cell r="DO12">
            <v>5334.2</v>
          </cell>
          <cell r="DP12">
            <v>6461.9</v>
          </cell>
          <cell r="DQ12">
            <v>6998.9</v>
          </cell>
        </row>
        <row r="13">
          <cell r="A13">
            <v>57</v>
          </cell>
          <cell r="B13">
            <v>12525.24</v>
          </cell>
          <cell r="C13">
            <v>10349.64</v>
          </cell>
          <cell r="D13">
            <v>10116.540000000001</v>
          </cell>
          <cell r="E13">
            <v>9292.92</v>
          </cell>
          <cell r="F13">
            <v>9386.16</v>
          </cell>
          <cell r="G13">
            <v>9331.77</v>
          </cell>
          <cell r="H13">
            <v>10652.67</v>
          </cell>
          <cell r="I13">
            <v>11577.3</v>
          </cell>
          <cell r="J13">
            <v>10466.19</v>
          </cell>
          <cell r="K13">
            <v>9937.83</v>
          </cell>
          <cell r="L13">
            <v>11064.48</v>
          </cell>
          <cell r="M13">
            <v>11724.93</v>
          </cell>
          <cell r="N13">
            <v>2455.3200000000002</v>
          </cell>
          <cell r="O13">
            <v>1981.35</v>
          </cell>
          <cell r="P13">
            <v>1981.35</v>
          </cell>
          <cell r="Q13">
            <v>1818.18</v>
          </cell>
          <cell r="R13">
            <v>1623.93</v>
          </cell>
          <cell r="S13">
            <v>1616.16</v>
          </cell>
          <cell r="T13">
            <v>1484.07</v>
          </cell>
          <cell r="U13">
            <v>1530.69</v>
          </cell>
          <cell r="V13">
            <v>1709.4</v>
          </cell>
          <cell r="W13">
            <v>1763.79</v>
          </cell>
          <cell r="X13">
            <v>1934.73</v>
          </cell>
          <cell r="Y13">
            <v>1989.12</v>
          </cell>
          <cell r="Z13">
            <v>2470.86</v>
          </cell>
          <cell r="AA13">
            <v>1989.12</v>
          </cell>
          <cell r="AB13">
            <v>1996.89</v>
          </cell>
          <cell r="AC13">
            <v>1825.95</v>
          </cell>
          <cell r="AD13">
            <v>1639.47</v>
          </cell>
          <cell r="AE13">
            <v>1623.93</v>
          </cell>
          <cell r="AF13">
            <v>1491.84</v>
          </cell>
          <cell r="AG13">
            <v>1538.46</v>
          </cell>
          <cell r="AH13">
            <v>1724.94</v>
          </cell>
          <cell r="AI13">
            <v>1771.56</v>
          </cell>
          <cell r="AJ13">
            <v>1950.27</v>
          </cell>
          <cell r="AK13">
            <v>2004.66</v>
          </cell>
          <cell r="AL13">
            <v>2486.4</v>
          </cell>
          <cell r="AM13">
            <v>2004.66</v>
          </cell>
          <cell r="AN13">
            <v>2012.43</v>
          </cell>
          <cell r="AO13">
            <v>1841.49</v>
          </cell>
          <cell r="AP13">
            <v>1647.24</v>
          </cell>
          <cell r="AQ13">
            <v>1631.7</v>
          </cell>
          <cell r="AR13">
            <v>1507.38</v>
          </cell>
          <cell r="AS13">
            <v>1546.23</v>
          </cell>
          <cell r="AT13">
            <v>1732.71</v>
          </cell>
          <cell r="AU13">
            <v>1779.33</v>
          </cell>
          <cell r="AV13">
            <v>1958.04</v>
          </cell>
          <cell r="AW13">
            <v>2012.43</v>
          </cell>
          <cell r="AX13">
            <v>2494.17</v>
          </cell>
          <cell r="AY13">
            <v>2012.43</v>
          </cell>
          <cell r="AZ13">
            <v>2020.2</v>
          </cell>
          <cell r="BA13">
            <v>1849.26</v>
          </cell>
          <cell r="BB13">
            <v>1655.01</v>
          </cell>
          <cell r="BC13">
            <v>1639.47</v>
          </cell>
          <cell r="BD13">
            <v>1515.15</v>
          </cell>
          <cell r="BE13">
            <v>1554</v>
          </cell>
          <cell r="BF13">
            <v>1740.48</v>
          </cell>
          <cell r="BG13">
            <v>1794.87</v>
          </cell>
          <cell r="BH13">
            <v>1973.58</v>
          </cell>
          <cell r="BI13">
            <v>2027.97</v>
          </cell>
          <cell r="BJ13">
            <v>2509.71</v>
          </cell>
          <cell r="BK13">
            <v>2027.97</v>
          </cell>
          <cell r="BL13">
            <v>2035.74</v>
          </cell>
          <cell r="BM13">
            <v>1864.8</v>
          </cell>
          <cell r="BN13">
            <v>1662.78</v>
          </cell>
          <cell r="BO13">
            <v>1655.01</v>
          </cell>
          <cell r="BP13">
            <v>1522.92</v>
          </cell>
          <cell r="BQ13">
            <v>1569.54</v>
          </cell>
          <cell r="BR13">
            <v>1756.02</v>
          </cell>
          <cell r="BS13">
            <v>1802.64</v>
          </cell>
          <cell r="BT13">
            <v>1981.35</v>
          </cell>
          <cell r="BU13">
            <v>2035.74</v>
          </cell>
          <cell r="BV13">
            <v>2525.25</v>
          </cell>
          <cell r="BW13">
            <v>2043.51</v>
          </cell>
          <cell r="BX13">
            <v>2043.51</v>
          </cell>
          <cell r="BY13">
            <v>1872.57</v>
          </cell>
          <cell r="BZ13">
            <v>1678.32</v>
          </cell>
          <cell r="CA13">
            <v>1662.78</v>
          </cell>
          <cell r="CB13">
            <v>1530.69</v>
          </cell>
          <cell r="CC13">
            <v>1577.31</v>
          </cell>
          <cell r="CD13">
            <v>1763.79</v>
          </cell>
          <cell r="CE13">
            <v>1810.41</v>
          </cell>
          <cell r="CF13">
            <v>1996.89</v>
          </cell>
          <cell r="CG13">
            <v>2051.2800000000002</v>
          </cell>
          <cell r="CH13">
            <v>2540.79</v>
          </cell>
          <cell r="CI13">
            <v>2051.2800000000002</v>
          </cell>
          <cell r="CJ13">
            <v>2059.0500000000002</v>
          </cell>
          <cell r="CK13">
            <v>1880.34</v>
          </cell>
          <cell r="CL13">
            <v>1686.09</v>
          </cell>
          <cell r="CM13">
            <v>1670.55</v>
          </cell>
          <cell r="CN13">
            <v>1538.46</v>
          </cell>
          <cell r="CO13">
            <v>1585.08</v>
          </cell>
          <cell r="CP13">
            <v>1771.56</v>
          </cell>
          <cell r="CQ13">
            <v>1825.95</v>
          </cell>
          <cell r="CR13">
            <v>2004.66</v>
          </cell>
          <cell r="CS13">
            <v>2066.8200000000002</v>
          </cell>
          <cell r="CT13">
            <v>2556.33</v>
          </cell>
          <cell r="CU13">
            <v>2066.8200000000002</v>
          </cell>
          <cell r="CV13">
            <v>2066.8200000000002</v>
          </cell>
          <cell r="CW13">
            <v>1895.88</v>
          </cell>
          <cell r="CX13">
            <v>1693.86</v>
          </cell>
          <cell r="CY13">
            <v>1686.09</v>
          </cell>
          <cell r="CZ13">
            <v>1546.23</v>
          </cell>
          <cell r="DA13">
            <v>1592.85</v>
          </cell>
          <cell r="DB13">
            <v>1787.1</v>
          </cell>
          <cell r="DC13">
            <v>1833.72</v>
          </cell>
          <cell r="DD13">
            <v>2020.2</v>
          </cell>
          <cell r="DE13">
            <v>2074.59</v>
          </cell>
          <cell r="DF13">
            <v>2571.87</v>
          </cell>
          <cell r="DG13">
            <v>2074.59</v>
          </cell>
          <cell r="DH13">
            <v>2082.36</v>
          </cell>
          <cell r="DI13">
            <v>1903.65</v>
          </cell>
          <cell r="DJ13">
            <v>1709.4</v>
          </cell>
          <cell r="DK13">
            <v>1693.86</v>
          </cell>
          <cell r="DL13">
            <v>1561.77</v>
          </cell>
          <cell r="DM13">
            <v>1600.62</v>
          </cell>
          <cell r="DN13">
            <v>1794.87</v>
          </cell>
          <cell r="DO13">
            <v>1849.26</v>
          </cell>
          <cell r="DP13">
            <v>2027.97</v>
          </cell>
          <cell r="DQ13">
            <v>2090.13</v>
          </cell>
        </row>
        <row r="14">
          <cell r="A14">
            <v>58</v>
          </cell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13395.48</v>
          </cell>
          <cell r="O14">
            <v>11072.25</v>
          </cell>
          <cell r="P14">
            <v>10823.61</v>
          </cell>
          <cell r="Q14">
            <v>9945.6</v>
          </cell>
          <cell r="R14">
            <v>10046.61</v>
          </cell>
          <cell r="S14">
            <v>9984.4500000000007</v>
          </cell>
          <cell r="T14">
            <v>11398.59</v>
          </cell>
          <cell r="U14">
            <v>12393.15</v>
          </cell>
          <cell r="V14">
            <v>11196.57</v>
          </cell>
          <cell r="W14">
            <v>10637.13</v>
          </cell>
          <cell r="X14">
            <v>11833.71</v>
          </cell>
          <cell r="Y14">
            <v>12548.55</v>
          </cell>
          <cell r="Z14">
            <v>14335.65</v>
          </cell>
          <cell r="AA14">
            <v>11841.48</v>
          </cell>
          <cell r="AB14">
            <v>11585.07</v>
          </cell>
          <cell r="AC14">
            <v>10644.9</v>
          </cell>
          <cell r="AD14">
            <v>10745.91</v>
          </cell>
          <cell r="AE14">
            <v>10683.75</v>
          </cell>
          <cell r="AF14">
            <v>12198.9</v>
          </cell>
          <cell r="AG14">
            <v>13255.62</v>
          </cell>
          <cell r="AH14">
            <v>11981.34</v>
          </cell>
          <cell r="AI14">
            <v>11383.05</v>
          </cell>
          <cell r="AJ14">
            <v>12665.1</v>
          </cell>
          <cell r="AK14">
            <v>13426.56</v>
          </cell>
          <cell r="AL14">
            <v>15337.98</v>
          </cell>
          <cell r="AM14">
            <v>12672.87</v>
          </cell>
          <cell r="AN14">
            <v>12393.15</v>
          </cell>
          <cell r="AO14">
            <v>11390.82</v>
          </cell>
          <cell r="AP14">
            <v>11499.6</v>
          </cell>
          <cell r="AQ14">
            <v>11429.67</v>
          </cell>
          <cell r="AR14">
            <v>13053.6</v>
          </cell>
          <cell r="AS14">
            <v>14188.02</v>
          </cell>
          <cell r="AT14">
            <v>12820.5</v>
          </cell>
          <cell r="AU14">
            <v>12175.59</v>
          </cell>
          <cell r="AV14">
            <v>13550.88</v>
          </cell>
          <cell r="AW14">
            <v>14358.96</v>
          </cell>
          <cell r="AX14">
            <v>16410.240000000002</v>
          </cell>
          <cell r="AY14">
            <v>13558.65</v>
          </cell>
          <cell r="AZ14">
            <v>13255.62</v>
          </cell>
          <cell r="BA14">
            <v>12183.36</v>
          </cell>
          <cell r="BB14">
            <v>12307.68</v>
          </cell>
          <cell r="BC14">
            <v>12229.98</v>
          </cell>
          <cell r="BD14">
            <v>13962.69</v>
          </cell>
          <cell r="BE14">
            <v>15174.81</v>
          </cell>
          <cell r="BF14">
            <v>13714.05</v>
          </cell>
          <cell r="BG14">
            <v>13030.29</v>
          </cell>
          <cell r="BH14">
            <v>14498.82</v>
          </cell>
          <cell r="BI14">
            <v>15369.06</v>
          </cell>
          <cell r="BJ14">
            <v>17560.2</v>
          </cell>
          <cell r="BK14">
            <v>14514.36</v>
          </cell>
          <cell r="BL14">
            <v>14188.02</v>
          </cell>
          <cell r="BM14">
            <v>13038.06</v>
          </cell>
          <cell r="BN14">
            <v>13170.15</v>
          </cell>
          <cell r="BO14">
            <v>13084.68</v>
          </cell>
          <cell r="BP14">
            <v>14941.71</v>
          </cell>
          <cell r="BQ14">
            <v>16239.3</v>
          </cell>
          <cell r="BR14">
            <v>14677.53</v>
          </cell>
          <cell r="BS14">
            <v>13939.38</v>
          </cell>
          <cell r="BT14">
            <v>15516.69</v>
          </cell>
          <cell r="BU14">
            <v>16441.32</v>
          </cell>
          <cell r="BV14">
            <v>18795.63</v>
          </cell>
          <cell r="BW14">
            <v>15524.46</v>
          </cell>
          <cell r="BX14">
            <v>15182.58</v>
          </cell>
          <cell r="BY14">
            <v>13947.15</v>
          </cell>
          <cell r="BZ14">
            <v>14087.01</v>
          </cell>
          <cell r="CA14">
            <v>14001.54</v>
          </cell>
          <cell r="CB14">
            <v>15982.89</v>
          </cell>
          <cell r="CC14">
            <v>17381.490000000002</v>
          </cell>
          <cell r="CD14">
            <v>15703.17</v>
          </cell>
          <cell r="CE14">
            <v>14918.4</v>
          </cell>
          <cell r="CF14">
            <v>16604.490000000002</v>
          </cell>
          <cell r="CG14">
            <v>17591.28</v>
          </cell>
          <cell r="CH14">
            <v>20108.759999999998</v>
          </cell>
          <cell r="CI14">
            <v>16612.259999999998</v>
          </cell>
          <cell r="CJ14">
            <v>16247.07</v>
          </cell>
          <cell r="CK14">
            <v>14926.17</v>
          </cell>
          <cell r="CL14">
            <v>15073.8</v>
          </cell>
          <cell r="CM14">
            <v>14980.56</v>
          </cell>
          <cell r="CN14">
            <v>17109.54</v>
          </cell>
          <cell r="CO14">
            <v>18593.61</v>
          </cell>
          <cell r="CP14">
            <v>16798.740000000002</v>
          </cell>
          <cell r="CQ14">
            <v>15959.58</v>
          </cell>
          <cell r="CR14">
            <v>17762.22</v>
          </cell>
          <cell r="CS14">
            <v>18826.71</v>
          </cell>
          <cell r="CT14">
            <v>21515.13</v>
          </cell>
          <cell r="CU14">
            <v>17777.759999999998</v>
          </cell>
          <cell r="CV14">
            <v>17381.490000000002</v>
          </cell>
          <cell r="CW14">
            <v>15967.35</v>
          </cell>
          <cell r="CX14">
            <v>16130.52</v>
          </cell>
          <cell r="CY14">
            <v>16029.51</v>
          </cell>
          <cell r="CZ14">
            <v>18306.12</v>
          </cell>
          <cell r="DA14">
            <v>19898.97</v>
          </cell>
          <cell r="DB14">
            <v>17979.78</v>
          </cell>
          <cell r="DC14">
            <v>17078.46</v>
          </cell>
          <cell r="DD14">
            <v>19005.419999999998</v>
          </cell>
          <cell r="DE14">
            <v>20147.61</v>
          </cell>
          <cell r="DF14">
            <v>23022.51</v>
          </cell>
          <cell r="DG14">
            <v>19020.96</v>
          </cell>
          <cell r="DH14">
            <v>18593.61</v>
          </cell>
          <cell r="DI14">
            <v>17086.23</v>
          </cell>
          <cell r="DJ14">
            <v>17257.169999999998</v>
          </cell>
          <cell r="DK14">
            <v>17148.39</v>
          </cell>
          <cell r="DL14">
            <v>19588.169999999998</v>
          </cell>
          <cell r="DM14">
            <v>21289.8</v>
          </cell>
          <cell r="DN14">
            <v>19238.52</v>
          </cell>
          <cell r="DO14">
            <v>18275.04</v>
          </cell>
          <cell r="DP14">
            <v>20334.09</v>
          </cell>
          <cell r="DQ14">
            <v>21553.98</v>
          </cell>
        </row>
        <row r="15">
          <cell r="A15">
            <v>140</v>
          </cell>
          <cell r="B15">
            <v>-697550</v>
          </cell>
          <cell r="C15">
            <v>-697550</v>
          </cell>
          <cell r="D15">
            <v>-697550</v>
          </cell>
          <cell r="E15">
            <v>-697550</v>
          </cell>
          <cell r="F15">
            <v>-697550</v>
          </cell>
          <cell r="G15">
            <v>-697550</v>
          </cell>
          <cell r="H15">
            <v>-697550</v>
          </cell>
          <cell r="I15">
            <v>-697550</v>
          </cell>
          <cell r="J15">
            <v>-697550</v>
          </cell>
          <cell r="K15">
            <v>-697550</v>
          </cell>
          <cell r="L15">
            <v>-697550</v>
          </cell>
          <cell r="M15">
            <v>-697550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</row>
        <row r="16">
          <cell r="A16">
            <v>166</v>
          </cell>
          <cell r="B16">
            <v>-962742</v>
          </cell>
          <cell r="C16">
            <v>-962742</v>
          </cell>
          <cell r="D16">
            <v>-962742</v>
          </cell>
          <cell r="E16">
            <v>-960190</v>
          </cell>
          <cell r="F16">
            <v>-960190</v>
          </cell>
          <cell r="G16">
            <v>-960190</v>
          </cell>
          <cell r="H16">
            <v>-949982</v>
          </cell>
          <cell r="I16">
            <v>-949982</v>
          </cell>
          <cell r="J16">
            <v>-960190</v>
          </cell>
          <cell r="K16">
            <v>-960190</v>
          </cell>
          <cell r="L16">
            <v>-960190</v>
          </cell>
          <cell r="M16">
            <v>-960190</v>
          </cell>
          <cell r="N16">
            <v>131950.14000000001</v>
          </cell>
          <cell r="O16">
            <v>96954.06</v>
          </cell>
          <cell r="P16">
            <v>91243.11</v>
          </cell>
          <cell r="Q16">
            <v>87824.31</v>
          </cell>
          <cell r="R16">
            <v>108523.59</v>
          </cell>
          <cell r="S16">
            <v>119160.72</v>
          </cell>
          <cell r="T16">
            <v>129813.39</v>
          </cell>
          <cell r="U16">
            <v>121382.94</v>
          </cell>
          <cell r="V16">
            <v>113970.36</v>
          </cell>
          <cell r="W16">
            <v>92750.49</v>
          </cell>
          <cell r="X16">
            <v>100885.68</v>
          </cell>
          <cell r="Y16">
            <v>104382.18</v>
          </cell>
          <cell r="Z16">
            <v>137093.88</v>
          </cell>
          <cell r="AA16">
            <v>100738.05</v>
          </cell>
          <cell r="AB16">
            <v>94801.77</v>
          </cell>
          <cell r="AC16">
            <v>91250.880000000005</v>
          </cell>
          <cell r="AD16">
            <v>112750.47</v>
          </cell>
          <cell r="AE16">
            <v>123807.18</v>
          </cell>
          <cell r="AF16">
            <v>134871.66</v>
          </cell>
          <cell r="AG16">
            <v>126114.87</v>
          </cell>
          <cell r="AH16">
            <v>118422.57</v>
          </cell>
          <cell r="AI16">
            <v>96371.31</v>
          </cell>
          <cell r="AJ16">
            <v>104825.07</v>
          </cell>
          <cell r="AK16">
            <v>108453.66</v>
          </cell>
          <cell r="AL16">
            <v>142439.64000000001</v>
          </cell>
          <cell r="AM16">
            <v>104669.67</v>
          </cell>
          <cell r="AN16">
            <v>98500.29</v>
          </cell>
          <cell r="AO16">
            <v>94809.54</v>
          </cell>
          <cell r="AP16">
            <v>117148.29</v>
          </cell>
          <cell r="AQ16">
            <v>128632.35</v>
          </cell>
          <cell r="AR16">
            <v>140131.95000000001</v>
          </cell>
          <cell r="AS16">
            <v>131033.28</v>
          </cell>
          <cell r="AT16">
            <v>123037.95</v>
          </cell>
          <cell r="AU16">
            <v>100124.22</v>
          </cell>
          <cell r="AV16">
            <v>108912.09</v>
          </cell>
          <cell r="AW16">
            <v>112688.31</v>
          </cell>
          <cell r="AX16">
            <v>147995.19</v>
          </cell>
          <cell r="AY16">
            <v>108748.92</v>
          </cell>
          <cell r="AZ16">
            <v>102338.67</v>
          </cell>
          <cell r="BA16">
            <v>98508.06</v>
          </cell>
          <cell r="BB16">
            <v>121717.05</v>
          </cell>
          <cell r="BC16">
            <v>133651.76999999999</v>
          </cell>
          <cell r="BD16">
            <v>145602.03</v>
          </cell>
          <cell r="BE16">
            <v>136145.94</v>
          </cell>
          <cell r="BF16">
            <v>127832.04</v>
          </cell>
          <cell r="BG16">
            <v>104032.53</v>
          </cell>
          <cell r="BH16">
            <v>113162.28</v>
          </cell>
          <cell r="BI16">
            <v>117078.36</v>
          </cell>
          <cell r="BJ16">
            <v>153768.29999999999</v>
          </cell>
          <cell r="BK16">
            <v>112991.34</v>
          </cell>
          <cell r="BL16">
            <v>106332.45</v>
          </cell>
          <cell r="BM16">
            <v>102346.44</v>
          </cell>
          <cell r="BN16">
            <v>126464.52</v>
          </cell>
          <cell r="BO16">
            <v>138865.44</v>
          </cell>
          <cell r="BP16">
            <v>151274.13</v>
          </cell>
          <cell r="BQ16">
            <v>141452.85</v>
          </cell>
          <cell r="BR16">
            <v>132820.38</v>
          </cell>
          <cell r="BS16">
            <v>108088.47</v>
          </cell>
          <cell r="BT16">
            <v>117575.64</v>
          </cell>
          <cell r="BU16">
            <v>121647.12</v>
          </cell>
          <cell r="BV16">
            <v>159766.74</v>
          </cell>
          <cell r="BW16">
            <v>117396.93</v>
          </cell>
          <cell r="BX16">
            <v>110473.86</v>
          </cell>
          <cell r="BY16">
            <v>106340.22</v>
          </cell>
          <cell r="BZ16">
            <v>131398.47</v>
          </cell>
          <cell r="CA16">
            <v>144281.13</v>
          </cell>
          <cell r="CB16">
            <v>157179.32999999999</v>
          </cell>
          <cell r="CC16">
            <v>146969.54999999999</v>
          </cell>
          <cell r="CD16">
            <v>138002.97</v>
          </cell>
          <cell r="CE16">
            <v>112307.58</v>
          </cell>
          <cell r="CF16">
            <v>122159.94</v>
          </cell>
          <cell r="CG16">
            <v>126394.59</v>
          </cell>
          <cell r="CH16">
            <v>165990.51</v>
          </cell>
          <cell r="CI16">
            <v>121973.46</v>
          </cell>
          <cell r="CJ16">
            <v>114786.21</v>
          </cell>
          <cell r="CK16">
            <v>110489.4</v>
          </cell>
          <cell r="CL16">
            <v>136526.67000000001</v>
          </cell>
          <cell r="CM16">
            <v>149906.60999999999</v>
          </cell>
          <cell r="CN16">
            <v>163309.85999999999</v>
          </cell>
          <cell r="CO16">
            <v>152703.81</v>
          </cell>
          <cell r="CP16">
            <v>143379.81</v>
          </cell>
          <cell r="CQ16">
            <v>116682.09</v>
          </cell>
          <cell r="CR16">
            <v>126922.95</v>
          </cell>
          <cell r="CS16">
            <v>131320.76999999999</v>
          </cell>
          <cell r="CT16">
            <v>172470.69</v>
          </cell>
          <cell r="CU16">
            <v>126736.47</v>
          </cell>
          <cell r="CV16">
            <v>119261.73</v>
          </cell>
          <cell r="CW16">
            <v>114793.98</v>
          </cell>
          <cell r="CX16">
            <v>141849.12</v>
          </cell>
          <cell r="CY16">
            <v>155749.65</v>
          </cell>
          <cell r="CZ16">
            <v>169673.49</v>
          </cell>
          <cell r="DA16">
            <v>158655.63</v>
          </cell>
          <cell r="DB16">
            <v>148974.21</v>
          </cell>
          <cell r="DC16">
            <v>121235.31</v>
          </cell>
          <cell r="DD16">
            <v>131872.44</v>
          </cell>
          <cell r="DE16">
            <v>136441.20000000001</v>
          </cell>
          <cell r="DF16">
            <v>179191.74</v>
          </cell>
          <cell r="DG16">
            <v>131678.19</v>
          </cell>
          <cell r="DH16">
            <v>123915.96</v>
          </cell>
          <cell r="DI16">
            <v>119269.5</v>
          </cell>
          <cell r="DJ16">
            <v>147381.35999999999</v>
          </cell>
          <cell r="DK16">
            <v>161825.79</v>
          </cell>
          <cell r="DL16">
            <v>176293.53</v>
          </cell>
          <cell r="DM16">
            <v>164840.54999999999</v>
          </cell>
          <cell r="DN16">
            <v>154786.17000000001</v>
          </cell>
          <cell r="DO16">
            <v>125967.24</v>
          </cell>
          <cell r="DP16">
            <v>137016.18</v>
          </cell>
          <cell r="DQ16">
            <v>141763.65</v>
          </cell>
        </row>
        <row r="17">
          <cell r="A17">
            <v>167</v>
          </cell>
          <cell r="B17">
            <v>-245843</v>
          </cell>
          <cell r="C17">
            <v>-245843</v>
          </cell>
          <cell r="D17">
            <v>-245843</v>
          </cell>
          <cell r="E17">
            <v>-244903</v>
          </cell>
          <cell r="F17">
            <v>-244903</v>
          </cell>
          <cell r="G17">
            <v>-244903</v>
          </cell>
          <cell r="H17">
            <v>-241143</v>
          </cell>
          <cell r="I17">
            <v>-241143</v>
          </cell>
          <cell r="J17">
            <v>-244903</v>
          </cell>
          <cell r="K17">
            <v>-244903</v>
          </cell>
          <cell r="L17">
            <v>-244903</v>
          </cell>
          <cell r="M17">
            <v>-244903</v>
          </cell>
          <cell r="N17">
            <v>-582399.93999999994</v>
          </cell>
          <cell r="O17">
            <v>-582399.93999999994</v>
          </cell>
          <cell r="P17">
            <v>-582399.93999999994</v>
          </cell>
          <cell r="Q17">
            <v>-582399.93999999994</v>
          </cell>
          <cell r="R17">
            <v>-582399.93999999994</v>
          </cell>
          <cell r="S17">
            <v>-582399.93999999994</v>
          </cell>
          <cell r="T17">
            <v>-582399.93999999994</v>
          </cell>
          <cell r="U17">
            <v>-582399.93999999994</v>
          </cell>
          <cell r="V17">
            <v>-582399.93999999994</v>
          </cell>
          <cell r="W17">
            <v>-582399.93999999994</v>
          </cell>
          <cell r="X17">
            <v>-582399.93999999994</v>
          </cell>
          <cell r="Y17">
            <v>-582399.93999999994</v>
          </cell>
          <cell r="Z17">
            <v>-506699.97</v>
          </cell>
          <cell r="AA17">
            <v>-506699.97</v>
          </cell>
          <cell r="AB17">
            <v>-506699.97</v>
          </cell>
          <cell r="AC17">
            <v>-506699.97</v>
          </cell>
          <cell r="AD17">
            <v>-506699.97</v>
          </cell>
          <cell r="AE17">
            <v>-506699.97</v>
          </cell>
          <cell r="AF17">
            <v>-506699.97</v>
          </cell>
          <cell r="AG17">
            <v>-506699.97</v>
          </cell>
          <cell r="AH17">
            <v>-506699.97</v>
          </cell>
          <cell r="AI17">
            <v>-506699.97</v>
          </cell>
          <cell r="AJ17">
            <v>-506699.97</v>
          </cell>
          <cell r="AK17">
            <v>-506699.97</v>
          </cell>
          <cell r="AL17">
            <v>-514199.94</v>
          </cell>
          <cell r="AM17">
            <v>-514199.94</v>
          </cell>
          <cell r="AN17">
            <v>-514199.94</v>
          </cell>
          <cell r="AO17">
            <v>-514199.94</v>
          </cell>
          <cell r="AP17">
            <v>-514199.94</v>
          </cell>
          <cell r="AQ17">
            <v>-514199.94</v>
          </cell>
          <cell r="AR17">
            <v>-514199.94</v>
          </cell>
          <cell r="AS17">
            <v>-514199.94</v>
          </cell>
          <cell r="AT17">
            <v>-514199.94</v>
          </cell>
          <cell r="AU17">
            <v>-514199.94</v>
          </cell>
          <cell r="AV17">
            <v>-514199.94</v>
          </cell>
          <cell r="AW17">
            <v>-514199.94</v>
          </cell>
          <cell r="AX17">
            <v>-522000</v>
          </cell>
          <cell r="AY17">
            <v>-522000</v>
          </cell>
          <cell r="AZ17">
            <v>-522000</v>
          </cell>
          <cell r="BA17">
            <v>-522000</v>
          </cell>
          <cell r="BB17">
            <v>-522000</v>
          </cell>
          <cell r="BC17">
            <v>-522000</v>
          </cell>
          <cell r="BD17">
            <v>-522000</v>
          </cell>
          <cell r="BE17">
            <v>-522000</v>
          </cell>
          <cell r="BF17">
            <v>-522000</v>
          </cell>
          <cell r="BG17">
            <v>-522000</v>
          </cell>
          <cell r="BH17">
            <v>-522000</v>
          </cell>
          <cell r="BI17">
            <v>-522000</v>
          </cell>
          <cell r="BJ17">
            <v>-529800</v>
          </cell>
          <cell r="BK17">
            <v>-529800</v>
          </cell>
          <cell r="BL17">
            <v>-529800</v>
          </cell>
          <cell r="BM17">
            <v>-529800</v>
          </cell>
          <cell r="BN17">
            <v>-529800</v>
          </cell>
          <cell r="BO17">
            <v>-529800</v>
          </cell>
          <cell r="BP17">
            <v>-529800</v>
          </cell>
          <cell r="BQ17">
            <v>-529800</v>
          </cell>
          <cell r="BR17">
            <v>-529800</v>
          </cell>
          <cell r="BS17">
            <v>-529800</v>
          </cell>
          <cell r="BT17">
            <v>-529800</v>
          </cell>
          <cell r="BU17">
            <v>-529800</v>
          </cell>
          <cell r="BV17">
            <v>-537600</v>
          </cell>
          <cell r="BW17">
            <v>-537600</v>
          </cell>
          <cell r="BX17">
            <v>-537600</v>
          </cell>
          <cell r="BY17">
            <v>-537600</v>
          </cell>
          <cell r="BZ17">
            <v>-537600</v>
          </cell>
          <cell r="CA17">
            <v>-537600</v>
          </cell>
          <cell r="CB17">
            <v>-537600</v>
          </cell>
          <cell r="CC17">
            <v>-537600</v>
          </cell>
          <cell r="CD17">
            <v>-537600</v>
          </cell>
          <cell r="CE17">
            <v>-537600</v>
          </cell>
          <cell r="CF17">
            <v>-537600</v>
          </cell>
          <cell r="CG17">
            <v>-537600</v>
          </cell>
          <cell r="CH17">
            <v>-545700</v>
          </cell>
          <cell r="CI17">
            <v>-545700</v>
          </cell>
          <cell r="CJ17">
            <v>-545700</v>
          </cell>
          <cell r="CK17">
            <v>-545700</v>
          </cell>
          <cell r="CL17">
            <v>-545700</v>
          </cell>
          <cell r="CM17">
            <v>-545700</v>
          </cell>
          <cell r="CN17">
            <v>-545700</v>
          </cell>
          <cell r="CO17">
            <v>-545700</v>
          </cell>
          <cell r="CP17">
            <v>-545700</v>
          </cell>
          <cell r="CQ17">
            <v>-545700</v>
          </cell>
          <cell r="CR17">
            <v>-545700</v>
          </cell>
          <cell r="CS17">
            <v>-545700</v>
          </cell>
          <cell r="CT17">
            <v>-553800</v>
          </cell>
          <cell r="CU17">
            <v>-553800</v>
          </cell>
          <cell r="CV17">
            <v>-553800</v>
          </cell>
          <cell r="CW17">
            <v>-553800</v>
          </cell>
          <cell r="CX17">
            <v>-553800</v>
          </cell>
          <cell r="CY17">
            <v>-553800</v>
          </cell>
          <cell r="CZ17">
            <v>-553800</v>
          </cell>
          <cell r="DA17">
            <v>-553800</v>
          </cell>
          <cell r="DB17">
            <v>-553800</v>
          </cell>
          <cell r="DC17">
            <v>-553800</v>
          </cell>
          <cell r="DD17">
            <v>-553800</v>
          </cell>
          <cell r="DE17">
            <v>-553800</v>
          </cell>
          <cell r="DF17">
            <v>-562200</v>
          </cell>
          <cell r="DG17">
            <v>-562200</v>
          </cell>
          <cell r="DH17">
            <v>-562200</v>
          </cell>
          <cell r="DI17">
            <v>-562200</v>
          </cell>
          <cell r="DJ17">
            <v>-562200</v>
          </cell>
          <cell r="DK17">
            <v>-562200</v>
          </cell>
          <cell r="DL17">
            <v>-562200</v>
          </cell>
          <cell r="DM17">
            <v>-562200</v>
          </cell>
          <cell r="DN17">
            <v>-562200</v>
          </cell>
          <cell r="DO17">
            <v>-562200</v>
          </cell>
          <cell r="DP17">
            <v>-562200</v>
          </cell>
          <cell r="DQ17">
            <v>-562200</v>
          </cell>
        </row>
        <row r="18">
          <cell r="A18">
            <v>168</v>
          </cell>
          <cell r="B18">
            <v>-341630</v>
          </cell>
          <cell r="C18">
            <v>-341630</v>
          </cell>
          <cell r="D18">
            <v>-341630</v>
          </cell>
          <cell r="E18">
            <v>-338940</v>
          </cell>
          <cell r="F18">
            <v>-338940</v>
          </cell>
          <cell r="G18">
            <v>-338940</v>
          </cell>
          <cell r="H18">
            <v>-336250</v>
          </cell>
          <cell r="I18">
            <v>-336250</v>
          </cell>
          <cell r="J18">
            <v>-338940</v>
          </cell>
          <cell r="K18">
            <v>-338940</v>
          </cell>
          <cell r="L18">
            <v>-504000</v>
          </cell>
          <cell r="M18">
            <v>-504000</v>
          </cell>
          <cell r="N18">
            <v>-960190</v>
          </cell>
          <cell r="O18">
            <v>-960190</v>
          </cell>
          <cell r="P18">
            <v>-960190</v>
          </cell>
          <cell r="Q18">
            <v>-960190</v>
          </cell>
          <cell r="R18">
            <v>-960190</v>
          </cell>
          <cell r="S18">
            <v>-960190</v>
          </cell>
          <cell r="T18">
            <v>-960190</v>
          </cell>
          <cell r="U18">
            <v>-960190</v>
          </cell>
          <cell r="V18">
            <v>-960190</v>
          </cell>
          <cell r="W18">
            <v>-1056209</v>
          </cell>
          <cell r="X18">
            <v>-1056209</v>
          </cell>
          <cell r="Y18">
            <v>-1056209</v>
          </cell>
          <cell r="Z18">
            <v>-1056209</v>
          </cell>
          <cell r="AA18">
            <v>-1056209</v>
          </cell>
          <cell r="AB18">
            <v>-1056209</v>
          </cell>
          <cell r="AC18">
            <v>-1056209</v>
          </cell>
          <cell r="AD18">
            <v>-1056209</v>
          </cell>
          <cell r="AE18">
            <v>-1056209</v>
          </cell>
          <cell r="AF18">
            <v>-1056209</v>
          </cell>
          <cell r="AG18">
            <v>-1056209</v>
          </cell>
          <cell r="AH18">
            <v>-1056209</v>
          </cell>
          <cell r="AI18">
            <v>-1056209</v>
          </cell>
          <cell r="AJ18">
            <v>-1056209</v>
          </cell>
          <cell r="AK18">
            <v>-1056209</v>
          </cell>
          <cell r="AL18">
            <v>-1056209</v>
          </cell>
          <cell r="AM18">
            <v>-1056209</v>
          </cell>
          <cell r="AN18">
            <v>-1056209</v>
          </cell>
          <cell r="AO18">
            <v>-1056209</v>
          </cell>
          <cell r="AP18">
            <v>-1056209</v>
          </cell>
          <cell r="AQ18">
            <v>-1056209</v>
          </cell>
          <cell r="AR18">
            <v>-1056209</v>
          </cell>
          <cell r="AS18">
            <v>-1056209</v>
          </cell>
          <cell r="AT18">
            <v>-1056209</v>
          </cell>
          <cell r="AU18">
            <v>-1109019.45</v>
          </cell>
          <cell r="AV18">
            <v>-1109019.45</v>
          </cell>
          <cell r="AW18">
            <v>-1109019.45</v>
          </cell>
          <cell r="AX18">
            <v>-1109019.45</v>
          </cell>
          <cell r="AY18">
            <v>-1109019.45</v>
          </cell>
          <cell r="AZ18">
            <v>-1109019.45</v>
          </cell>
          <cell r="BA18">
            <v>-1109019.45</v>
          </cell>
          <cell r="BB18">
            <v>-1109019.45</v>
          </cell>
          <cell r="BC18">
            <v>-1109019.45</v>
          </cell>
          <cell r="BD18">
            <v>-1109019.45</v>
          </cell>
          <cell r="BE18">
            <v>-1109019.45</v>
          </cell>
          <cell r="BF18">
            <v>-1109019.45</v>
          </cell>
          <cell r="BG18">
            <v>-1109019.45</v>
          </cell>
          <cell r="BH18">
            <v>-1109019.45</v>
          </cell>
          <cell r="BI18">
            <v>-1109019.45</v>
          </cell>
          <cell r="BJ18">
            <v>-1109019.45</v>
          </cell>
          <cell r="BK18">
            <v>-1109019.45</v>
          </cell>
          <cell r="BL18">
            <v>-1109019.45</v>
          </cell>
          <cell r="BM18">
            <v>-1109019.45</v>
          </cell>
          <cell r="BN18">
            <v>-1109019.45</v>
          </cell>
          <cell r="BO18">
            <v>-1109019.45</v>
          </cell>
          <cell r="BP18">
            <v>-1109019.45</v>
          </cell>
          <cell r="BQ18">
            <v>-1109019.45</v>
          </cell>
          <cell r="BR18">
            <v>-1109019.45</v>
          </cell>
          <cell r="BS18">
            <v>-1164470.4225000001</v>
          </cell>
          <cell r="BT18">
            <v>-1164470.4225000001</v>
          </cell>
          <cell r="BU18">
            <v>-1164470.4225000001</v>
          </cell>
          <cell r="BV18">
            <v>-1164470.4225000001</v>
          </cell>
          <cell r="BW18">
            <v>-1164470.4225000001</v>
          </cell>
          <cell r="BX18">
            <v>-1164470.4225000001</v>
          </cell>
          <cell r="BY18">
            <v>-1164470.4225000001</v>
          </cell>
          <cell r="BZ18">
            <v>-1164470.4225000001</v>
          </cell>
          <cell r="CA18">
            <v>-1164470.4225000001</v>
          </cell>
          <cell r="CB18">
            <v>-1164470.4225000001</v>
          </cell>
          <cell r="CC18">
            <v>-1164470.4225000001</v>
          </cell>
          <cell r="CD18">
            <v>-1164470.4225000001</v>
          </cell>
          <cell r="CE18">
            <v>-1164470.4225000001</v>
          </cell>
          <cell r="CF18">
            <v>-1164470.4225000001</v>
          </cell>
          <cell r="CG18">
            <v>-1164470.4225000001</v>
          </cell>
          <cell r="CH18">
            <v>-1164470.4225000001</v>
          </cell>
          <cell r="CI18">
            <v>-1164470.4225000001</v>
          </cell>
          <cell r="CJ18">
            <v>-1164470.4225000001</v>
          </cell>
          <cell r="CK18">
            <v>-1164470.4225000001</v>
          </cell>
          <cell r="CL18">
            <v>-1164470.4225000001</v>
          </cell>
          <cell r="CM18">
            <v>-1164470.4225000001</v>
          </cell>
          <cell r="CN18">
            <v>-1164470.4225000001</v>
          </cell>
          <cell r="CO18">
            <v>-1164470.4225000001</v>
          </cell>
          <cell r="CP18">
            <v>-1164470.4225000001</v>
          </cell>
          <cell r="CQ18">
            <v>-1222693.9436250001</v>
          </cell>
          <cell r="CR18">
            <v>-1222693.9436250001</v>
          </cell>
          <cell r="CS18">
            <v>-1222693.9436250001</v>
          </cell>
          <cell r="CT18">
            <v>-1222693.9436250001</v>
          </cell>
          <cell r="CU18">
            <v>-1222693.9436250001</v>
          </cell>
          <cell r="CV18">
            <v>-1222693.9436250001</v>
          </cell>
          <cell r="CW18">
            <v>-1222693.9436250001</v>
          </cell>
          <cell r="CX18">
            <v>-1222693.9436250001</v>
          </cell>
          <cell r="CY18">
            <v>-1222693.9436250001</v>
          </cell>
          <cell r="CZ18">
            <v>-1222693.9436250001</v>
          </cell>
          <cell r="DA18">
            <v>-1222693.9436250001</v>
          </cell>
          <cell r="DB18">
            <v>-1222693.9436250001</v>
          </cell>
          <cell r="DC18">
            <v>-1222693.9436250001</v>
          </cell>
          <cell r="DD18">
            <v>-1222693.9436250001</v>
          </cell>
          <cell r="DE18">
            <v>-1222693.9436250001</v>
          </cell>
          <cell r="DF18">
            <v>-1222693.9436250001</v>
          </cell>
          <cell r="DG18">
            <v>-1222693.9436250001</v>
          </cell>
          <cell r="DH18">
            <v>-1222693.9436250001</v>
          </cell>
          <cell r="DI18">
            <v>-1222693.9436250001</v>
          </cell>
          <cell r="DJ18">
            <v>-1222693.9436250001</v>
          </cell>
          <cell r="DK18">
            <v>-1222693.9436250001</v>
          </cell>
          <cell r="DL18">
            <v>-1222693.9436250001</v>
          </cell>
          <cell r="DM18">
            <v>-1222693.9436250001</v>
          </cell>
          <cell r="DN18">
            <v>-1222693.9436250001</v>
          </cell>
          <cell r="DO18">
            <v>-1283828.64080625</v>
          </cell>
          <cell r="DP18">
            <v>-1283828.64080625</v>
          </cell>
          <cell r="DQ18">
            <v>-1283828.64080625</v>
          </cell>
        </row>
        <row r="19">
          <cell r="A19">
            <v>169</v>
          </cell>
          <cell r="B19">
            <v>-334998</v>
          </cell>
          <cell r="C19">
            <v>-334998</v>
          </cell>
          <cell r="D19">
            <v>-334998</v>
          </cell>
          <cell r="E19">
            <v>-333614</v>
          </cell>
          <cell r="F19">
            <v>-333614</v>
          </cell>
          <cell r="G19">
            <v>-333614</v>
          </cell>
          <cell r="H19">
            <v>-328078</v>
          </cell>
          <cell r="I19">
            <v>-515194</v>
          </cell>
          <cell r="J19">
            <v>-334110</v>
          </cell>
          <cell r="K19">
            <v>-334110</v>
          </cell>
          <cell r="L19">
            <v>-334110</v>
          </cell>
          <cell r="M19">
            <v>-334110</v>
          </cell>
          <cell r="N19">
            <v>-245843</v>
          </cell>
          <cell r="O19">
            <v>-245843</v>
          </cell>
          <cell r="P19">
            <v>-245843</v>
          </cell>
          <cell r="Q19">
            <v>-245843</v>
          </cell>
          <cell r="R19">
            <v>-245843</v>
          </cell>
          <cell r="S19">
            <v>-245843</v>
          </cell>
          <cell r="T19">
            <v>-245843</v>
          </cell>
          <cell r="U19">
            <v>-245843</v>
          </cell>
          <cell r="V19">
            <v>-245843</v>
          </cell>
          <cell r="W19">
            <v>-270427.3</v>
          </cell>
          <cell r="X19">
            <v>-270427.3</v>
          </cell>
          <cell r="Y19">
            <v>-270427.3</v>
          </cell>
          <cell r="Z19">
            <v>-270427.3</v>
          </cell>
          <cell r="AA19">
            <v>-270427.3</v>
          </cell>
          <cell r="AB19">
            <v>-270427.3</v>
          </cell>
          <cell r="AC19">
            <v>-270427.3</v>
          </cell>
          <cell r="AD19">
            <v>-270427.3</v>
          </cell>
          <cell r="AE19">
            <v>-270427.3</v>
          </cell>
          <cell r="AF19">
            <v>-270427.3</v>
          </cell>
          <cell r="AG19">
            <v>-270427.3</v>
          </cell>
          <cell r="AH19">
            <v>-270427.3</v>
          </cell>
          <cell r="AI19">
            <v>-270427.3</v>
          </cell>
          <cell r="AJ19">
            <v>-270427.3</v>
          </cell>
          <cell r="AK19">
            <v>-270427.3</v>
          </cell>
          <cell r="AL19">
            <v>-270427.3</v>
          </cell>
          <cell r="AM19">
            <v>-270427.3</v>
          </cell>
          <cell r="AN19">
            <v>-270427.3</v>
          </cell>
          <cell r="AO19">
            <v>-270427.3</v>
          </cell>
          <cell r="AP19">
            <v>-270427.3</v>
          </cell>
          <cell r="AQ19">
            <v>-270427.3</v>
          </cell>
          <cell r="AR19">
            <v>-270427.3</v>
          </cell>
          <cell r="AS19">
            <v>-270427.3</v>
          </cell>
          <cell r="AT19">
            <v>-270427.3</v>
          </cell>
          <cell r="AU19">
            <v>-283948.66500000004</v>
          </cell>
          <cell r="AV19">
            <v>-283948.66500000004</v>
          </cell>
          <cell r="AW19">
            <v>-283948.66500000004</v>
          </cell>
          <cell r="AX19">
            <v>-283948.66500000004</v>
          </cell>
          <cell r="AY19">
            <v>-283948.66500000004</v>
          </cell>
          <cell r="AZ19">
            <v>-283948.66500000004</v>
          </cell>
          <cell r="BA19">
            <v>-283948.66500000004</v>
          </cell>
          <cell r="BB19">
            <v>-283948.66500000004</v>
          </cell>
          <cell r="BC19">
            <v>-283948.66500000004</v>
          </cell>
          <cell r="BD19">
            <v>-283948.66500000004</v>
          </cell>
          <cell r="BE19">
            <v>-283948.66500000004</v>
          </cell>
          <cell r="BF19">
            <v>-283948.66500000004</v>
          </cell>
          <cell r="BG19">
            <v>-283948.66500000004</v>
          </cell>
          <cell r="BH19">
            <v>-283948.66500000004</v>
          </cell>
          <cell r="BI19">
            <v>-283948.66500000004</v>
          </cell>
          <cell r="BJ19">
            <v>-283948.66500000004</v>
          </cell>
          <cell r="BK19">
            <v>-283948.66500000004</v>
          </cell>
          <cell r="BL19">
            <v>-283948.66500000004</v>
          </cell>
          <cell r="BM19">
            <v>-283948.66500000004</v>
          </cell>
          <cell r="BN19">
            <v>-283948.66500000004</v>
          </cell>
          <cell r="BO19">
            <v>-283948.66500000004</v>
          </cell>
          <cell r="BP19">
            <v>-283948.66500000004</v>
          </cell>
          <cell r="BQ19">
            <v>-283948.66500000004</v>
          </cell>
          <cell r="BR19">
            <v>-283948.66500000004</v>
          </cell>
          <cell r="BS19">
            <v>-298146.09825000004</v>
          </cell>
          <cell r="BT19">
            <v>-298146.09825000004</v>
          </cell>
          <cell r="BU19">
            <v>-298146.09825000004</v>
          </cell>
          <cell r="BV19">
            <v>-298146.09825000004</v>
          </cell>
          <cell r="BW19">
            <v>-298146.09825000004</v>
          </cell>
          <cell r="BX19">
            <v>-298146.09825000004</v>
          </cell>
          <cell r="BY19">
            <v>-298146.09825000004</v>
          </cell>
          <cell r="BZ19">
            <v>-298146.09825000004</v>
          </cell>
          <cell r="CA19">
            <v>-298146.09825000004</v>
          </cell>
          <cell r="CB19">
            <v>-298146.09825000004</v>
          </cell>
          <cell r="CC19">
            <v>-298146.09825000004</v>
          </cell>
          <cell r="CD19">
            <v>-298146.09825000004</v>
          </cell>
          <cell r="CE19">
            <v>-298146.09825000004</v>
          </cell>
          <cell r="CF19">
            <v>-298146.09825000004</v>
          </cell>
          <cell r="CG19">
            <v>-298146.09825000004</v>
          </cell>
          <cell r="CH19">
            <v>-298146.09825000004</v>
          </cell>
          <cell r="CI19">
            <v>-298146.09825000004</v>
          </cell>
          <cell r="CJ19">
            <v>-298146.09825000004</v>
          </cell>
          <cell r="CK19">
            <v>-298146.09825000004</v>
          </cell>
          <cell r="CL19">
            <v>-298146.09825000004</v>
          </cell>
          <cell r="CM19">
            <v>-298146.09825000004</v>
          </cell>
          <cell r="CN19">
            <v>-298146.09825000004</v>
          </cell>
          <cell r="CO19">
            <v>-298146.09825000004</v>
          </cell>
          <cell r="CP19">
            <v>-298146.09825000004</v>
          </cell>
          <cell r="CQ19">
            <v>-313053.40316250006</v>
          </cell>
          <cell r="CR19">
            <v>-313053.40316250006</v>
          </cell>
          <cell r="CS19">
            <v>-313053.40316250006</v>
          </cell>
          <cell r="CT19">
            <v>-313053.40316250006</v>
          </cell>
          <cell r="CU19">
            <v>-313053.40316250006</v>
          </cell>
          <cell r="CV19">
            <v>-313053.40316250006</v>
          </cell>
          <cell r="CW19">
            <v>-313053.40316250006</v>
          </cell>
          <cell r="CX19">
            <v>-313053.40316250006</v>
          </cell>
          <cell r="CY19">
            <v>-313053.40316250006</v>
          </cell>
          <cell r="CZ19">
            <v>-313053.40316250006</v>
          </cell>
          <cell r="DA19">
            <v>-313053.40316250006</v>
          </cell>
          <cell r="DB19">
            <v>-313053.40316250006</v>
          </cell>
          <cell r="DC19">
            <v>-313053.40316250006</v>
          </cell>
          <cell r="DD19">
            <v>-313053.40316250006</v>
          </cell>
          <cell r="DE19">
            <v>-313053.40316250006</v>
          </cell>
          <cell r="DF19">
            <v>-313053.40316250006</v>
          </cell>
          <cell r="DG19">
            <v>-313053.40316250006</v>
          </cell>
          <cell r="DH19">
            <v>-313053.40316250006</v>
          </cell>
          <cell r="DI19">
            <v>-313053.40316250006</v>
          </cell>
          <cell r="DJ19">
            <v>-313053.40316250006</v>
          </cell>
          <cell r="DK19">
            <v>-313053.40316250006</v>
          </cell>
          <cell r="DL19">
            <v>-313053.40316250006</v>
          </cell>
          <cell r="DM19">
            <v>-313053.40316250006</v>
          </cell>
          <cell r="DN19">
            <v>-313053.40316250006</v>
          </cell>
          <cell r="DO19">
            <v>-328706.07332062512</v>
          </cell>
          <cell r="DP19">
            <v>-328706.07332062512</v>
          </cell>
          <cell r="DQ19">
            <v>-328706.07332062512</v>
          </cell>
        </row>
        <row r="20">
          <cell r="A20">
            <v>170</v>
          </cell>
          <cell r="B20">
            <v>-1020000</v>
          </cell>
          <cell r="C20">
            <v>-1020000</v>
          </cell>
          <cell r="D20">
            <v>-1020000</v>
          </cell>
          <cell r="E20">
            <v>-1020000</v>
          </cell>
          <cell r="F20">
            <v>-1020000</v>
          </cell>
          <cell r="G20">
            <v>-1020000</v>
          </cell>
          <cell r="H20">
            <v>-1002000</v>
          </cell>
          <cell r="I20">
            <v>-1002000</v>
          </cell>
          <cell r="J20">
            <v>-1020000</v>
          </cell>
          <cell r="K20">
            <v>-1020000</v>
          </cell>
          <cell r="L20">
            <v>-1020000</v>
          </cell>
          <cell r="M20">
            <v>-1020000</v>
          </cell>
          <cell r="N20">
            <v>-504000</v>
          </cell>
          <cell r="O20">
            <v>-504000</v>
          </cell>
          <cell r="P20">
            <v>-504000</v>
          </cell>
          <cell r="Q20">
            <v>-504000</v>
          </cell>
          <cell r="R20">
            <v>-504000</v>
          </cell>
          <cell r="S20">
            <v>-504000</v>
          </cell>
          <cell r="T20">
            <v>-504000</v>
          </cell>
          <cell r="U20">
            <v>-504000</v>
          </cell>
          <cell r="V20">
            <v>-504000</v>
          </cell>
          <cell r="W20">
            <v>-725065.21739130432</v>
          </cell>
          <cell r="X20">
            <v>-725065.21739130432</v>
          </cell>
          <cell r="Y20">
            <v>-725065.21739130432</v>
          </cell>
          <cell r="Z20">
            <v>-725065.21739130432</v>
          </cell>
          <cell r="AA20">
            <v>-725065.21739130432</v>
          </cell>
          <cell r="AB20">
            <v>-725065.21739130432</v>
          </cell>
          <cell r="AC20">
            <v>-725065.21739130432</v>
          </cell>
          <cell r="AD20">
            <v>-725065.21739130432</v>
          </cell>
          <cell r="AE20">
            <v>-725065.21739130432</v>
          </cell>
          <cell r="AF20">
            <v>-725065.21739130432</v>
          </cell>
          <cell r="AG20">
            <v>-725065.21739130432</v>
          </cell>
          <cell r="AH20">
            <v>-725065.21739130432</v>
          </cell>
          <cell r="AI20">
            <v>-725065.21739130432</v>
          </cell>
          <cell r="AJ20">
            <v>-725065.21739130432</v>
          </cell>
          <cell r="AK20">
            <v>-725065.21739130432</v>
          </cell>
          <cell r="AL20">
            <v>-725065.21739130432</v>
          </cell>
          <cell r="AM20">
            <v>-725065.21739130432</v>
          </cell>
          <cell r="AN20">
            <v>-725065.21739130432</v>
          </cell>
          <cell r="AO20">
            <v>-725065.21739130432</v>
          </cell>
          <cell r="AP20">
            <v>-725065.21739130432</v>
          </cell>
          <cell r="AQ20">
            <v>-725065.21739130432</v>
          </cell>
          <cell r="AR20">
            <v>-725065.21739130432</v>
          </cell>
          <cell r="AS20">
            <v>-725065.21739130432</v>
          </cell>
          <cell r="AT20">
            <v>-725065.21739130432</v>
          </cell>
          <cell r="AU20">
            <v>-761318.47826086963</v>
          </cell>
          <cell r="AV20">
            <v>-761318.47826086963</v>
          </cell>
          <cell r="AW20">
            <v>-761318.47826086963</v>
          </cell>
          <cell r="AX20">
            <v>-761318.47826086963</v>
          </cell>
          <cell r="AY20">
            <v>-761318.47826086963</v>
          </cell>
          <cell r="AZ20">
            <v>-761318.47826086963</v>
          </cell>
          <cell r="BA20">
            <v>-761318.47826086963</v>
          </cell>
          <cell r="BB20">
            <v>-761318.47826086963</v>
          </cell>
          <cell r="BC20">
            <v>-761318.47826086963</v>
          </cell>
          <cell r="BD20">
            <v>-761318.47826086963</v>
          </cell>
          <cell r="BE20">
            <v>-761318.47826086963</v>
          </cell>
          <cell r="BF20">
            <v>-761318.47826086963</v>
          </cell>
          <cell r="BG20">
            <v>-761318.47826086963</v>
          </cell>
          <cell r="BH20">
            <v>-761318.47826086963</v>
          </cell>
          <cell r="BI20">
            <v>-761318.47826086963</v>
          </cell>
          <cell r="BJ20">
            <v>-761318.47826086963</v>
          </cell>
          <cell r="BK20">
            <v>-761318.47826086963</v>
          </cell>
          <cell r="BL20">
            <v>-761318.47826086963</v>
          </cell>
          <cell r="BM20">
            <v>-761318.47826086963</v>
          </cell>
          <cell r="BN20">
            <v>-761318.47826086963</v>
          </cell>
          <cell r="BO20">
            <v>-761318.47826086963</v>
          </cell>
          <cell r="BP20">
            <v>-761318.47826086963</v>
          </cell>
          <cell r="BQ20">
            <v>-761318.47826086963</v>
          </cell>
          <cell r="BR20">
            <v>-761318.47826086963</v>
          </cell>
          <cell r="BS20">
            <v>-799384.4021739132</v>
          </cell>
          <cell r="BT20">
            <v>-799384.4021739132</v>
          </cell>
          <cell r="BU20">
            <v>-799384.4021739132</v>
          </cell>
          <cell r="BV20">
            <v>-799384.4021739132</v>
          </cell>
          <cell r="BW20">
            <v>-799384.4021739132</v>
          </cell>
          <cell r="BX20">
            <v>-799384.4021739132</v>
          </cell>
          <cell r="BY20">
            <v>-799384.4021739132</v>
          </cell>
          <cell r="BZ20">
            <v>-799384.4021739132</v>
          </cell>
          <cell r="CA20">
            <v>-799384.4021739132</v>
          </cell>
          <cell r="CB20">
            <v>-799384.4021739132</v>
          </cell>
          <cell r="CC20">
            <v>-799384.4021739132</v>
          </cell>
          <cell r="CD20">
            <v>-799384.4021739132</v>
          </cell>
          <cell r="CE20">
            <v>-799384.4021739132</v>
          </cell>
          <cell r="CF20">
            <v>-799384.4021739132</v>
          </cell>
          <cell r="CG20">
            <v>-799384.4021739132</v>
          </cell>
          <cell r="CH20">
            <v>-799384.4021739132</v>
          </cell>
          <cell r="CI20">
            <v>-799384.4021739132</v>
          </cell>
          <cell r="CJ20">
            <v>-799384.4021739132</v>
          </cell>
          <cell r="CK20">
            <v>-799384.4021739132</v>
          </cell>
          <cell r="CL20">
            <v>-799384.4021739132</v>
          </cell>
          <cell r="CM20">
            <v>-799384.4021739132</v>
          </cell>
          <cell r="CN20">
            <v>-799384.4021739132</v>
          </cell>
          <cell r="CO20">
            <v>-799384.4021739132</v>
          </cell>
          <cell r="CP20">
            <v>-799384.4021739132</v>
          </cell>
          <cell r="CQ20">
            <v>-839353.62228260888</v>
          </cell>
          <cell r="CR20">
            <v>-839353.62228260888</v>
          </cell>
          <cell r="CS20">
            <v>-839353.62228260888</v>
          </cell>
          <cell r="CT20">
            <v>-839353.62228260888</v>
          </cell>
          <cell r="CU20">
            <v>-839353.62228260888</v>
          </cell>
          <cell r="CV20">
            <v>-839353.62228260888</v>
          </cell>
          <cell r="CW20">
            <v>-839353.62228260888</v>
          </cell>
          <cell r="CX20">
            <v>-839353.62228260888</v>
          </cell>
          <cell r="CY20">
            <v>-839353.62228260888</v>
          </cell>
          <cell r="CZ20">
            <v>-839353.62228260888</v>
          </cell>
          <cell r="DA20">
            <v>-839353.62228260888</v>
          </cell>
          <cell r="DB20">
            <v>-839353.62228260888</v>
          </cell>
          <cell r="DC20">
            <v>-839353.62228260888</v>
          </cell>
          <cell r="DD20">
            <v>-839353.62228260888</v>
          </cell>
          <cell r="DE20">
            <v>-839353.62228260888</v>
          </cell>
          <cell r="DF20">
            <v>-839353.62228260888</v>
          </cell>
          <cell r="DG20">
            <v>-839353.62228260888</v>
          </cell>
          <cell r="DH20">
            <v>-839353.62228260888</v>
          </cell>
          <cell r="DI20">
            <v>-839353.62228260888</v>
          </cell>
          <cell r="DJ20">
            <v>-839353.62228260888</v>
          </cell>
          <cell r="DK20">
            <v>-839353.62228260888</v>
          </cell>
          <cell r="DL20">
            <v>-839353.62228260888</v>
          </cell>
          <cell r="DM20">
            <v>-839353.62228260888</v>
          </cell>
          <cell r="DN20">
            <v>-839353.62228260888</v>
          </cell>
          <cell r="DO20">
            <v>-881321.3033967393</v>
          </cell>
          <cell r="DP20">
            <v>-881321.3033967393</v>
          </cell>
          <cell r="DQ20">
            <v>-881321.3033967393</v>
          </cell>
        </row>
        <row r="21">
          <cell r="A21">
            <v>174</v>
          </cell>
          <cell r="B21">
            <v>-76370</v>
          </cell>
          <cell r="C21">
            <v>-76370</v>
          </cell>
          <cell r="D21">
            <v>-76370</v>
          </cell>
          <cell r="E21">
            <v>-76370</v>
          </cell>
          <cell r="F21">
            <v>-76370</v>
          </cell>
          <cell r="G21">
            <v>-76370</v>
          </cell>
          <cell r="H21">
            <v>-76370</v>
          </cell>
          <cell r="I21">
            <v>-76370</v>
          </cell>
          <cell r="J21">
            <v>-76370</v>
          </cell>
          <cell r="K21">
            <v>-76370</v>
          </cell>
          <cell r="L21">
            <v>-76370</v>
          </cell>
          <cell r="M21">
            <v>-76370</v>
          </cell>
          <cell r="N21">
            <v>-334110</v>
          </cell>
          <cell r="O21">
            <v>-334110</v>
          </cell>
          <cell r="P21">
            <v>-334110</v>
          </cell>
          <cell r="Q21">
            <v>-334110</v>
          </cell>
          <cell r="R21">
            <v>-334110</v>
          </cell>
          <cell r="S21">
            <v>-334110</v>
          </cell>
          <cell r="T21">
            <v>-334110</v>
          </cell>
          <cell r="U21">
            <v>-334110</v>
          </cell>
          <cell r="V21">
            <v>-334110</v>
          </cell>
          <cell r="W21">
            <v>-367521</v>
          </cell>
          <cell r="X21">
            <v>-367521</v>
          </cell>
          <cell r="Y21">
            <v>-367521</v>
          </cell>
          <cell r="Z21">
            <v>-367521</v>
          </cell>
          <cell r="AA21">
            <v>-367521</v>
          </cell>
          <cell r="AB21">
            <v>-367521</v>
          </cell>
          <cell r="AC21">
            <v>-367521</v>
          </cell>
          <cell r="AD21">
            <v>-367521</v>
          </cell>
          <cell r="AE21">
            <v>-367521</v>
          </cell>
          <cell r="AF21">
            <v>-367521</v>
          </cell>
          <cell r="AG21">
            <v>-367521</v>
          </cell>
          <cell r="AH21">
            <v>-367521</v>
          </cell>
          <cell r="AI21">
            <v>-367521</v>
          </cell>
          <cell r="AJ21">
            <v>-367521</v>
          </cell>
          <cell r="AK21">
            <v>-367521</v>
          </cell>
          <cell r="AL21">
            <v>-367521</v>
          </cell>
          <cell r="AM21">
            <v>-367521</v>
          </cell>
          <cell r="AN21">
            <v>-367521</v>
          </cell>
          <cell r="AO21">
            <v>-367521</v>
          </cell>
          <cell r="AP21">
            <v>-367521</v>
          </cell>
          <cell r="AQ21">
            <v>-367521</v>
          </cell>
          <cell r="AR21">
            <v>-367521</v>
          </cell>
          <cell r="AS21">
            <v>-367521</v>
          </cell>
          <cell r="AT21">
            <v>-367521</v>
          </cell>
          <cell r="AU21">
            <v>-385897.05</v>
          </cell>
          <cell r="AV21">
            <v>-385897.05</v>
          </cell>
          <cell r="AW21">
            <v>-385897.05</v>
          </cell>
          <cell r="AX21">
            <v>-385897.05</v>
          </cell>
          <cell r="AY21">
            <v>-385897.05</v>
          </cell>
          <cell r="AZ21">
            <v>-385897.05</v>
          </cell>
          <cell r="BA21">
            <v>-385897.05</v>
          </cell>
          <cell r="BB21">
            <v>-385897.05</v>
          </cell>
          <cell r="BC21">
            <v>-385897.05</v>
          </cell>
          <cell r="BD21">
            <v>-385897.05</v>
          </cell>
          <cell r="BE21">
            <v>-385897.05</v>
          </cell>
          <cell r="BF21">
            <v>-385897.05</v>
          </cell>
          <cell r="BG21">
            <v>-385897.05</v>
          </cell>
          <cell r="BH21">
            <v>-385897.05</v>
          </cell>
          <cell r="BI21">
            <v>-385897.05</v>
          </cell>
          <cell r="BJ21">
            <v>-385897.05</v>
          </cell>
          <cell r="BK21">
            <v>-385897.05</v>
          </cell>
          <cell r="BL21">
            <v>-385897.05</v>
          </cell>
          <cell r="BM21">
            <v>-385897.05</v>
          </cell>
          <cell r="BN21">
            <v>-385897.05</v>
          </cell>
          <cell r="BO21">
            <v>-385897.05</v>
          </cell>
          <cell r="BP21">
            <v>-385897.05</v>
          </cell>
          <cell r="BQ21">
            <v>-385897.05</v>
          </cell>
          <cell r="BR21">
            <v>-385897.05</v>
          </cell>
          <cell r="BS21">
            <v>-405191.90250000003</v>
          </cell>
          <cell r="BT21">
            <v>-405191.90250000003</v>
          </cell>
          <cell r="BU21">
            <v>-405191.90250000003</v>
          </cell>
          <cell r="BV21">
            <v>-405191.90250000003</v>
          </cell>
          <cell r="BW21">
            <v>-405191.90250000003</v>
          </cell>
          <cell r="BX21">
            <v>-405191.90250000003</v>
          </cell>
          <cell r="BY21">
            <v>-405191.90250000003</v>
          </cell>
          <cell r="BZ21">
            <v>-405191.90250000003</v>
          </cell>
          <cell r="CA21">
            <v>-405191.90250000003</v>
          </cell>
          <cell r="CB21">
            <v>-405191.90250000003</v>
          </cell>
          <cell r="CC21">
            <v>-405191.90250000003</v>
          </cell>
          <cell r="CD21">
            <v>-405191.90250000003</v>
          </cell>
          <cell r="CE21">
            <v>-405191.90250000003</v>
          </cell>
          <cell r="CF21">
            <v>-405191.90250000003</v>
          </cell>
          <cell r="CG21">
            <v>-405191.90250000003</v>
          </cell>
          <cell r="CH21">
            <v>-405191.90250000003</v>
          </cell>
          <cell r="CI21">
            <v>-405191.90250000003</v>
          </cell>
          <cell r="CJ21">
            <v>-405191.90250000003</v>
          </cell>
          <cell r="CK21">
            <v>-405191.90250000003</v>
          </cell>
          <cell r="CL21">
            <v>-405191.90250000003</v>
          </cell>
          <cell r="CM21">
            <v>-405191.90250000003</v>
          </cell>
          <cell r="CN21">
            <v>-405191.90250000003</v>
          </cell>
          <cell r="CO21">
            <v>-405191.90250000003</v>
          </cell>
          <cell r="CP21">
            <v>-405191.90250000003</v>
          </cell>
          <cell r="CQ21">
            <v>-425451.49762500002</v>
          </cell>
          <cell r="CR21">
            <v>-425451.49762500002</v>
          </cell>
          <cell r="CS21">
            <v>-425451.49762500002</v>
          </cell>
          <cell r="CT21">
            <v>-425451.49762500002</v>
          </cell>
          <cell r="CU21">
            <v>-425451.49762500002</v>
          </cell>
          <cell r="CV21">
            <v>-425451.49762500002</v>
          </cell>
          <cell r="CW21">
            <v>-425451.49762500002</v>
          </cell>
          <cell r="CX21">
            <v>-425451.49762500002</v>
          </cell>
          <cell r="CY21">
            <v>-425451.49762500002</v>
          </cell>
          <cell r="CZ21">
            <v>-425451.49762500002</v>
          </cell>
          <cell r="DA21">
            <v>-425451.49762500002</v>
          </cell>
          <cell r="DB21">
            <v>-425451.49762500002</v>
          </cell>
          <cell r="DC21">
            <v>-425451.49762500002</v>
          </cell>
          <cell r="DD21">
            <v>-425451.49762500002</v>
          </cell>
          <cell r="DE21">
            <v>-425451.49762500002</v>
          </cell>
          <cell r="DF21">
            <v>-425451.49762500002</v>
          </cell>
          <cell r="DG21">
            <v>-425451.49762500002</v>
          </cell>
          <cell r="DH21">
            <v>-425451.49762500002</v>
          </cell>
          <cell r="DI21">
            <v>-425451.49762500002</v>
          </cell>
          <cell r="DJ21">
            <v>-425451.49762500002</v>
          </cell>
          <cell r="DK21">
            <v>-425451.49762500002</v>
          </cell>
          <cell r="DL21">
            <v>-425451.49762500002</v>
          </cell>
          <cell r="DM21">
            <v>-425451.49762500002</v>
          </cell>
          <cell r="DN21">
            <v>-425451.49762500002</v>
          </cell>
          <cell r="DO21">
            <v>-446724.07250625</v>
          </cell>
          <cell r="DP21">
            <v>-446724.07250625</v>
          </cell>
          <cell r="DQ21">
            <v>-446724.07250625</v>
          </cell>
        </row>
        <row r="22">
          <cell r="A22">
            <v>175</v>
          </cell>
          <cell r="B22">
            <v>-234822</v>
          </cell>
          <cell r="C22">
            <v>-233886</v>
          </cell>
          <cell r="D22">
            <v>-235632</v>
          </cell>
          <cell r="E22">
            <v>-233770</v>
          </cell>
          <cell r="F22">
            <v>-234238</v>
          </cell>
          <cell r="G22">
            <v>-233770</v>
          </cell>
          <cell r="H22">
            <v>-231902</v>
          </cell>
          <cell r="I22">
            <v>-231902</v>
          </cell>
          <cell r="J22">
            <v>-233740.25</v>
          </cell>
          <cell r="K22">
            <v>-233740.25</v>
          </cell>
          <cell r="L22">
            <v>-233740.25</v>
          </cell>
          <cell r="M22">
            <v>-233740.25</v>
          </cell>
          <cell r="N22">
            <v>-1020000</v>
          </cell>
          <cell r="O22">
            <v>-1020000</v>
          </cell>
          <cell r="P22">
            <v>-1020000</v>
          </cell>
          <cell r="Q22">
            <v>-1020000</v>
          </cell>
          <cell r="R22">
            <v>-1020000</v>
          </cell>
          <cell r="S22">
            <v>-1020000</v>
          </cell>
          <cell r="T22">
            <v>-1020000</v>
          </cell>
          <cell r="U22">
            <v>-1020000</v>
          </cell>
          <cell r="V22">
            <v>-1020000</v>
          </cell>
          <cell r="W22">
            <v>-1122000</v>
          </cell>
          <cell r="X22">
            <v>-1122000</v>
          </cell>
          <cell r="Y22">
            <v>-1122000</v>
          </cell>
          <cell r="Z22">
            <v>-1122000</v>
          </cell>
          <cell r="AA22">
            <v>-1122000</v>
          </cell>
          <cell r="AB22">
            <v>-1122000</v>
          </cell>
          <cell r="AC22">
            <v>-1122000</v>
          </cell>
          <cell r="AD22">
            <v>-1122000</v>
          </cell>
          <cell r="AE22">
            <v>-1122000</v>
          </cell>
          <cell r="AF22">
            <v>-1122000</v>
          </cell>
          <cell r="AG22">
            <v>-1122000</v>
          </cell>
          <cell r="AH22">
            <v>-1122000</v>
          </cell>
          <cell r="AI22">
            <v>-1122000</v>
          </cell>
          <cell r="AJ22">
            <v>-1122000</v>
          </cell>
          <cell r="AK22">
            <v>-1122000</v>
          </cell>
          <cell r="AL22">
            <v>-1122000</v>
          </cell>
          <cell r="AM22">
            <v>-1122000</v>
          </cell>
          <cell r="AN22">
            <v>-1122000</v>
          </cell>
          <cell r="AO22">
            <v>-1122000</v>
          </cell>
          <cell r="AP22">
            <v>-1122000</v>
          </cell>
          <cell r="AQ22">
            <v>-1122000</v>
          </cell>
          <cell r="AR22">
            <v>-1122000</v>
          </cell>
          <cell r="AS22">
            <v>-1122000</v>
          </cell>
          <cell r="AT22">
            <v>-1122000</v>
          </cell>
          <cell r="AU22">
            <v>-1178100</v>
          </cell>
          <cell r="AV22">
            <v>-1178100</v>
          </cell>
          <cell r="AW22">
            <v>-1178100</v>
          </cell>
          <cell r="AX22">
            <v>-1178100</v>
          </cell>
          <cell r="AY22">
            <v>-1178100</v>
          </cell>
          <cell r="AZ22">
            <v>-1178100</v>
          </cell>
          <cell r="BA22">
            <v>-1178100</v>
          </cell>
          <cell r="BB22">
            <v>-1178100</v>
          </cell>
          <cell r="BC22">
            <v>-1178100</v>
          </cell>
          <cell r="BD22">
            <v>-1178100</v>
          </cell>
          <cell r="BE22">
            <v>-1178100</v>
          </cell>
          <cell r="BF22">
            <v>-1178100</v>
          </cell>
          <cell r="BG22">
            <v>-1178100</v>
          </cell>
          <cell r="BH22">
            <v>-1178100</v>
          </cell>
          <cell r="BI22">
            <v>-1178100</v>
          </cell>
          <cell r="BJ22">
            <v>-1178100</v>
          </cell>
          <cell r="BK22">
            <v>-1178100</v>
          </cell>
          <cell r="BL22">
            <v>-1178100</v>
          </cell>
          <cell r="BM22">
            <v>-1178100</v>
          </cell>
          <cell r="BN22">
            <v>-1178100</v>
          </cell>
          <cell r="BO22">
            <v>-1178100</v>
          </cell>
          <cell r="BP22">
            <v>-1178100</v>
          </cell>
          <cell r="BQ22">
            <v>-1178100</v>
          </cell>
          <cell r="BR22">
            <v>-1178100</v>
          </cell>
          <cell r="BS22">
            <v>-1237005</v>
          </cell>
          <cell r="BT22">
            <v>-1237005</v>
          </cell>
          <cell r="BU22">
            <v>-1237005</v>
          </cell>
          <cell r="BV22">
            <v>-1237005</v>
          </cell>
          <cell r="BW22">
            <v>-1237005</v>
          </cell>
          <cell r="BX22">
            <v>-1237005</v>
          </cell>
          <cell r="BY22">
            <v>-1237005</v>
          </cell>
          <cell r="BZ22">
            <v>-1237005</v>
          </cell>
          <cell r="CA22">
            <v>-1237005</v>
          </cell>
          <cell r="CB22">
            <v>-1237005</v>
          </cell>
          <cell r="CC22">
            <v>-1237005</v>
          </cell>
          <cell r="CD22">
            <v>-1237005</v>
          </cell>
          <cell r="CE22">
            <v>-1237005</v>
          </cell>
          <cell r="CF22">
            <v>-1237005</v>
          </cell>
          <cell r="CG22">
            <v>-1237005</v>
          </cell>
          <cell r="CH22">
            <v>-1237005</v>
          </cell>
          <cell r="CI22">
            <v>-1237005</v>
          </cell>
          <cell r="CJ22">
            <v>-1237005</v>
          </cell>
          <cell r="CK22">
            <v>-1237005</v>
          </cell>
          <cell r="CL22">
            <v>-1237005</v>
          </cell>
          <cell r="CM22">
            <v>-1237005</v>
          </cell>
          <cell r="CN22">
            <v>-1237005</v>
          </cell>
          <cell r="CO22">
            <v>-1237005</v>
          </cell>
          <cell r="CP22">
            <v>-1237005</v>
          </cell>
          <cell r="CQ22">
            <v>-1298855.25</v>
          </cell>
          <cell r="CR22">
            <v>-1298855.25</v>
          </cell>
          <cell r="CS22">
            <v>-1298855.25</v>
          </cell>
          <cell r="CT22">
            <v>-1298855.25</v>
          </cell>
          <cell r="CU22">
            <v>-1298855.25</v>
          </cell>
          <cell r="CV22">
            <v>-1298855.25</v>
          </cell>
          <cell r="CW22">
            <v>-1298855.25</v>
          </cell>
          <cell r="CX22">
            <v>-1298855.25</v>
          </cell>
          <cell r="CY22">
            <v>-1298855.25</v>
          </cell>
          <cell r="CZ22">
            <v>-1298855.25</v>
          </cell>
          <cell r="DA22">
            <v>-1298855.25</v>
          </cell>
          <cell r="DB22">
            <v>-1298855.25</v>
          </cell>
          <cell r="DC22">
            <v>-1298855.25</v>
          </cell>
          <cell r="DD22">
            <v>-1298855.25</v>
          </cell>
          <cell r="DE22">
            <v>-1298855.25</v>
          </cell>
          <cell r="DF22">
            <v>-1298855.25</v>
          </cell>
          <cell r="DG22">
            <v>-1298855.25</v>
          </cell>
          <cell r="DH22">
            <v>-1298855.25</v>
          </cell>
          <cell r="DI22">
            <v>-1298855.25</v>
          </cell>
          <cell r="DJ22">
            <v>-1298855.25</v>
          </cell>
          <cell r="DK22">
            <v>-1298855.25</v>
          </cell>
          <cell r="DL22">
            <v>-1298855.25</v>
          </cell>
          <cell r="DM22">
            <v>-1298855.25</v>
          </cell>
          <cell r="DN22">
            <v>-1298855.25</v>
          </cell>
          <cell r="DO22">
            <v>-1363798.0125000002</v>
          </cell>
          <cell r="DP22">
            <v>-1363798.0125000002</v>
          </cell>
          <cell r="DQ22">
            <v>-1363798.0125000002</v>
          </cell>
        </row>
        <row r="23">
          <cell r="A23">
            <v>176</v>
          </cell>
          <cell r="B23">
            <v>-179550</v>
          </cell>
          <cell r="C23">
            <v>-162450</v>
          </cell>
          <cell r="D23">
            <v>-160740</v>
          </cell>
          <cell r="E23">
            <v>-117990</v>
          </cell>
          <cell r="F23">
            <v>-116280</v>
          </cell>
          <cell r="G23">
            <v>-107730</v>
          </cell>
          <cell r="H23">
            <v>-109525</v>
          </cell>
          <cell r="I23">
            <v>-112895</v>
          </cell>
          <cell r="J23">
            <v>-118097.04390820873</v>
          </cell>
          <cell r="K23">
            <v>-103867.23298874998</v>
          </cell>
          <cell r="L23">
            <v>-119604.69253249996</v>
          </cell>
          <cell r="M23">
            <v>-136915.89803062496</v>
          </cell>
          <cell r="N23">
            <v>-76370</v>
          </cell>
          <cell r="O23">
            <v>-76370</v>
          </cell>
          <cell r="P23">
            <v>-76370</v>
          </cell>
          <cell r="Q23">
            <v>-76370</v>
          </cell>
          <cell r="R23">
            <v>-76370</v>
          </cell>
          <cell r="S23">
            <v>-76370</v>
          </cell>
          <cell r="T23">
            <v>-76370</v>
          </cell>
          <cell r="U23">
            <v>-76370</v>
          </cell>
          <cell r="V23">
            <v>-76370</v>
          </cell>
          <cell r="W23">
            <v>-76370</v>
          </cell>
          <cell r="X23">
            <v>-76370</v>
          </cell>
          <cell r="Y23">
            <v>-76370</v>
          </cell>
          <cell r="Z23">
            <v>-76370</v>
          </cell>
          <cell r="AA23">
            <v>-76370</v>
          </cell>
          <cell r="AB23">
            <v>-76370</v>
          </cell>
          <cell r="AC23">
            <v>-76370</v>
          </cell>
          <cell r="AD23">
            <v>-76370</v>
          </cell>
          <cell r="AE23">
            <v>-76370</v>
          </cell>
          <cell r="AF23">
            <v>-76370</v>
          </cell>
          <cell r="AG23">
            <v>-76370</v>
          </cell>
          <cell r="AH23">
            <v>-76370</v>
          </cell>
          <cell r="AI23">
            <v>-76370</v>
          </cell>
          <cell r="AJ23">
            <v>-76370</v>
          </cell>
          <cell r="AK23">
            <v>-76370</v>
          </cell>
          <cell r="AL23">
            <v>-76370</v>
          </cell>
          <cell r="AM23">
            <v>-76370</v>
          </cell>
          <cell r="AN23">
            <v>-76370</v>
          </cell>
          <cell r="AO23">
            <v>-76370</v>
          </cell>
          <cell r="AP23">
            <v>-76370</v>
          </cell>
          <cell r="AQ23">
            <v>-76370</v>
          </cell>
          <cell r="AR23">
            <v>-76370</v>
          </cell>
          <cell r="AS23">
            <v>-76370</v>
          </cell>
          <cell r="AT23">
            <v>-76370</v>
          </cell>
          <cell r="AU23">
            <v>-76370</v>
          </cell>
          <cell r="AV23">
            <v>-76370</v>
          </cell>
          <cell r="AW23">
            <v>-76370</v>
          </cell>
          <cell r="AX23">
            <v>-76370</v>
          </cell>
          <cell r="AY23">
            <v>-76370</v>
          </cell>
          <cell r="AZ23">
            <v>-76370</v>
          </cell>
          <cell r="BA23">
            <v>-76370</v>
          </cell>
          <cell r="BB23">
            <v>-76370</v>
          </cell>
          <cell r="BC23">
            <v>-76370</v>
          </cell>
          <cell r="BD23">
            <v>-76370</v>
          </cell>
          <cell r="BE23">
            <v>-76370</v>
          </cell>
          <cell r="BF23">
            <v>-76370</v>
          </cell>
          <cell r="BG23">
            <v>-76370</v>
          </cell>
          <cell r="BH23">
            <v>-76370</v>
          </cell>
          <cell r="BI23">
            <v>-76370</v>
          </cell>
          <cell r="BJ23">
            <v>-76370</v>
          </cell>
          <cell r="BK23">
            <v>-76370</v>
          </cell>
          <cell r="BL23">
            <v>-76370</v>
          </cell>
          <cell r="BM23">
            <v>-76370</v>
          </cell>
          <cell r="BN23">
            <v>-76370</v>
          </cell>
          <cell r="BO23">
            <v>-76370</v>
          </cell>
          <cell r="BP23">
            <v>-76370</v>
          </cell>
          <cell r="BQ23">
            <v>-76370</v>
          </cell>
          <cell r="BR23">
            <v>-76370</v>
          </cell>
          <cell r="BS23">
            <v>-76370</v>
          </cell>
          <cell r="BT23">
            <v>-76370</v>
          </cell>
          <cell r="BU23">
            <v>-76370</v>
          </cell>
          <cell r="BV23">
            <v>-76370</v>
          </cell>
          <cell r="BW23">
            <v>-76370</v>
          </cell>
          <cell r="BX23">
            <v>-76370</v>
          </cell>
          <cell r="BY23">
            <v>-76370</v>
          </cell>
          <cell r="BZ23">
            <v>-76370</v>
          </cell>
          <cell r="CA23">
            <v>-76370</v>
          </cell>
          <cell r="CB23">
            <v>-76370</v>
          </cell>
          <cell r="CC23">
            <v>-76370</v>
          </cell>
          <cell r="CD23">
            <v>-76370</v>
          </cell>
          <cell r="CE23">
            <v>-76370</v>
          </cell>
          <cell r="CF23">
            <v>-76370</v>
          </cell>
          <cell r="CG23">
            <v>-76370</v>
          </cell>
          <cell r="CH23">
            <v>-76370</v>
          </cell>
          <cell r="CI23">
            <v>-76370</v>
          </cell>
          <cell r="CJ23">
            <v>-76370</v>
          </cell>
          <cell r="CK23">
            <v>-76370</v>
          </cell>
          <cell r="CL23">
            <v>-76370</v>
          </cell>
          <cell r="CM23">
            <v>-76370</v>
          </cell>
          <cell r="CN23">
            <v>-76370</v>
          </cell>
          <cell r="CO23">
            <v>-76370</v>
          </cell>
          <cell r="CP23">
            <v>-76370</v>
          </cell>
          <cell r="CQ23">
            <v>-76370</v>
          </cell>
          <cell r="CR23">
            <v>-76370</v>
          </cell>
          <cell r="CS23">
            <v>-76370</v>
          </cell>
          <cell r="CT23">
            <v>-76370</v>
          </cell>
          <cell r="CU23">
            <v>-76370</v>
          </cell>
          <cell r="CV23">
            <v>-76370</v>
          </cell>
          <cell r="CW23">
            <v>-76370</v>
          </cell>
          <cell r="CX23">
            <v>-76370</v>
          </cell>
          <cell r="CY23">
            <v>-76370</v>
          </cell>
          <cell r="CZ23">
            <v>-76370</v>
          </cell>
          <cell r="DA23">
            <v>-76370</v>
          </cell>
          <cell r="DB23">
            <v>-76370</v>
          </cell>
          <cell r="DC23">
            <v>-76370</v>
          </cell>
          <cell r="DD23">
            <v>-76370</v>
          </cell>
          <cell r="DE23">
            <v>-76370</v>
          </cell>
          <cell r="DF23">
            <v>-76370</v>
          </cell>
          <cell r="DG23">
            <v>-76370</v>
          </cell>
          <cell r="DH23">
            <v>-76370</v>
          </cell>
          <cell r="DI23">
            <v>-76370</v>
          </cell>
          <cell r="DJ23">
            <v>-76370</v>
          </cell>
          <cell r="DK23">
            <v>-76370</v>
          </cell>
          <cell r="DL23">
            <v>-76370</v>
          </cell>
          <cell r="DM23">
            <v>-76370</v>
          </cell>
          <cell r="DN23">
            <v>-76370</v>
          </cell>
          <cell r="DO23">
            <v>-76370</v>
          </cell>
          <cell r="DP23">
            <v>-76370</v>
          </cell>
          <cell r="DQ23">
            <v>-76370</v>
          </cell>
        </row>
        <row r="24">
          <cell r="A24">
            <v>177</v>
          </cell>
          <cell r="B24">
            <v>-15525</v>
          </cell>
          <cell r="C24">
            <v>-15525</v>
          </cell>
          <cell r="D24">
            <v>-15525</v>
          </cell>
          <cell r="E24">
            <v>-15353</v>
          </cell>
          <cell r="F24">
            <v>-15353</v>
          </cell>
          <cell r="G24">
            <v>-15353</v>
          </cell>
          <cell r="H24">
            <v>-15180</v>
          </cell>
          <cell r="I24">
            <v>-15180</v>
          </cell>
          <cell r="J24">
            <v>-15525</v>
          </cell>
          <cell r="K24">
            <v>-15353</v>
          </cell>
          <cell r="L24">
            <v>-15353</v>
          </cell>
          <cell r="M24">
            <v>-15353</v>
          </cell>
          <cell r="N24">
            <v>-234780</v>
          </cell>
          <cell r="O24">
            <v>-234780</v>
          </cell>
          <cell r="P24">
            <v>-234780</v>
          </cell>
          <cell r="Q24">
            <v>-234780</v>
          </cell>
          <cell r="R24">
            <v>-234780</v>
          </cell>
          <cell r="S24">
            <v>-234780</v>
          </cell>
          <cell r="T24">
            <v>-234780</v>
          </cell>
          <cell r="U24">
            <v>-234780</v>
          </cell>
          <cell r="V24">
            <v>-234780</v>
          </cell>
          <cell r="W24">
            <v>-258258</v>
          </cell>
          <cell r="X24">
            <v>-258258</v>
          </cell>
          <cell r="Y24">
            <v>-258258</v>
          </cell>
          <cell r="Z24">
            <v>-258258</v>
          </cell>
          <cell r="AA24">
            <v>-258258</v>
          </cell>
          <cell r="AB24">
            <v>-258258</v>
          </cell>
          <cell r="AC24">
            <v>-258258</v>
          </cell>
          <cell r="AD24">
            <v>-258258</v>
          </cell>
          <cell r="AE24">
            <v>-258258</v>
          </cell>
          <cell r="AF24">
            <v>-258258</v>
          </cell>
          <cell r="AG24">
            <v>-258258</v>
          </cell>
          <cell r="AH24">
            <v>-258258</v>
          </cell>
          <cell r="AI24">
            <v>-258258</v>
          </cell>
          <cell r="AJ24">
            <v>-258258</v>
          </cell>
          <cell r="AK24">
            <v>-258258</v>
          </cell>
          <cell r="AL24">
            <v>-258258</v>
          </cell>
          <cell r="AM24">
            <v>-258258</v>
          </cell>
          <cell r="AN24">
            <v>-258258</v>
          </cell>
          <cell r="AO24">
            <v>-258258</v>
          </cell>
          <cell r="AP24">
            <v>-258258</v>
          </cell>
          <cell r="AQ24">
            <v>-258258</v>
          </cell>
          <cell r="AR24">
            <v>-258258</v>
          </cell>
          <cell r="AS24">
            <v>-258258</v>
          </cell>
          <cell r="AT24">
            <v>-258258</v>
          </cell>
          <cell r="AU24">
            <v>-271170.90000000002</v>
          </cell>
          <cell r="AV24">
            <v>-271170.90000000002</v>
          </cell>
          <cell r="AW24">
            <v>-271170.90000000002</v>
          </cell>
          <cell r="AX24">
            <v>-271170.90000000002</v>
          </cell>
          <cell r="AY24">
            <v>-271170.90000000002</v>
          </cell>
          <cell r="AZ24">
            <v>-271170.90000000002</v>
          </cell>
          <cell r="BA24">
            <v>-271170.90000000002</v>
          </cell>
          <cell r="BB24">
            <v>-271170.90000000002</v>
          </cell>
          <cell r="BC24">
            <v>-271170.90000000002</v>
          </cell>
          <cell r="BD24">
            <v>-271170.90000000002</v>
          </cell>
          <cell r="BE24">
            <v>-271170.90000000002</v>
          </cell>
          <cell r="BF24">
            <v>-271170.90000000002</v>
          </cell>
          <cell r="BG24">
            <v>-271170.90000000002</v>
          </cell>
          <cell r="BH24">
            <v>-271170.90000000002</v>
          </cell>
          <cell r="BI24">
            <v>-271170.90000000002</v>
          </cell>
          <cell r="BJ24">
            <v>-271170.90000000002</v>
          </cell>
          <cell r="BK24">
            <v>-271170.90000000002</v>
          </cell>
          <cell r="BL24">
            <v>-271170.90000000002</v>
          </cell>
          <cell r="BM24">
            <v>-271170.90000000002</v>
          </cell>
          <cell r="BN24">
            <v>-271170.90000000002</v>
          </cell>
          <cell r="BO24">
            <v>-271170.90000000002</v>
          </cell>
          <cell r="BP24">
            <v>-271170.90000000002</v>
          </cell>
          <cell r="BQ24">
            <v>-271170.90000000002</v>
          </cell>
          <cell r="BR24">
            <v>-271170.90000000002</v>
          </cell>
          <cell r="BS24">
            <v>-284729.44500000007</v>
          </cell>
          <cell r="BT24">
            <v>-284729.44500000007</v>
          </cell>
          <cell r="BU24">
            <v>-284729.44500000001</v>
          </cell>
          <cell r="BV24">
            <v>-284729.44500000001</v>
          </cell>
          <cell r="BW24">
            <v>-284729.44499999995</v>
          </cell>
          <cell r="BX24">
            <v>-284729.44499999995</v>
          </cell>
          <cell r="BY24">
            <v>-284729.44500000007</v>
          </cell>
          <cell r="BZ24">
            <v>-284729.44500000007</v>
          </cell>
          <cell r="CA24">
            <v>-284729.44500000007</v>
          </cell>
          <cell r="CB24">
            <v>-284729.44500000007</v>
          </cell>
          <cell r="CC24">
            <v>-284729.44500000007</v>
          </cell>
          <cell r="CD24">
            <v>-284729.44500000007</v>
          </cell>
          <cell r="CE24">
            <v>-284729.44500000007</v>
          </cell>
          <cell r="CF24">
            <v>-284729.44500000007</v>
          </cell>
          <cell r="CG24">
            <v>-284729.44500000001</v>
          </cell>
          <cell r="CH24">
            <v>-284729.44500000001</v>
          </cell>
          <cell r="CI24">
            <v>-284729.44499999995</v>
          </cell>
          <cell r="CJ24">
            <v>-284729.44499999995</v>
          </cell>
          <cell r="CK24">
            <v>-284729.44500000007</v>
          </cell>
          <cell r="CL24">
            <v>-284729.44500000007</v>
          </cell>
          <cell r="CM24">
            <v>-284729.44500000007</v>
          </cell>
          <cell r="CN24">
            <v>-284729.44500000007</v>
          </cell>
          <cell r="CO24">
            <v>-284729.44500000007</v>
          </cell>
          <cell r="CP24">
            <v>-284729.44500000007</v>
          </cell>
          <cell r="CQ24">
            <v>-298965.91725000012</v>
          </cell>
          <cell r="CR24">
            <v>-298965.91725000012</v>
          </cell>
          <cell r="CS24">
            <v>-298965.91725000006</v>
          </cell>
          <cell r="CT24">
            <v>-298965.91725000006</v>
          </cell>
          <cell r="CU24">
            <v>-298965.91725</v>
          </cell>
          <cell r="CV24">
            <v>-298965.91725</v>
          </cell>
          <cell r="CW24">
            <v>-298965.91725000012</v>
          </cell>
          <cell r="CX24">
            <v>-298965.91725000012</v>
          </cell>
          <cell r="CY24">
            <v>-298965.91725000012</v>
          </cell>
          <cell r="CZ24">
            <v>-298965.91725000012</v>
          </cell>
          <cell r="DA24">
            <v>-298965.91725000012</v>
          </cell>
          <cell r="DB24">
            <v>-298965.91725000012</v>
          </cell>
          <cell r="DC24">
            <v>-298965.91725000012</v>
          </cell>
          <cell r="DD24">
            <v>-298965.91725000012</v>
          </cell>
          <cell r="DE24">
            <v>-298965.91725000006</v>
          </cell>
          <cell r="DF24">
            <v>-298965.91725000006</v>
          </cell>
          <cell r="DG24">
            <v>-298965.91725</v>
          </cell>
          <cell r="DH24">
            <v>-298965.91725</v>
          </cell>
          <cell r="DI24">
            <v>-298965.91725000012</v>
          </cell>
          <cell r="DJ24">
            <v>-298965.91725000012</v>
          </cell>
          <cell r="DK24">
            <v>-298965.91725000012</v>
          </cell>
          <cell r="DL24">
            <v>-298965.91725000012</v>
          </cell>
          <cell r="DM24">
            <v>-298965.91725000012</v>
          </cell>
          <cell r="DN24">
            <v>-298965.91725000012</v>
          </cell>
          <cell r="DO24">
            <v>-313914.21311250015</v>
          </cell>
          <cell r="DP24">
            <v>-313914.21311250015</v>
          </cell>
          <cell r="DQ24">
            <v>-313914.21311250003</v>
          </cell>
        </row>
        <row r="25">
          <cell r="A25">
            <v>178</v>
          </cell>
          <cell r="B25">
            <v>-28995</v>
          </cell>
          <cell r="C25">
            <v>-28973</v>
          </cell>
          <cell r="D25">
            <v>-28973</v>
          </cell>
          <cell r="E25">
            <v>-28973</v>
          </cell>
          <cell r="F25">
            <v>-28973</v>
          </cell>
          <cell r="G25">
            <v>-28973</v>
          </cell>
          <cell r="H25">
            <v>-28973</v>
          </cell>
          <cell r="I25">
            <v>-28973</v>
          </cell>
          <cell r="J25">
            <v>-28973</v>
          </cell>
          <cell r="K25">
            <v>-28973</v>
          </cell>
          <cell r="L25">
            <v>-28973</v>
          </cell>
          <cell r="M25">
            <v>-28973</v>
          </cell>
          <cell r="N25">
            <v>-151001.54999999999</v>
          </cell>
          <cell r="O25">
            <v>-137116.35</v>
          </cell>
          <cell r="P25">
            <v>-126702.45</v>
          </cell>
          <cell r="Q25">
            <v>-108971.36324257439</v>
          </cell>
          <cell r="R25">
            <v>-112603.74201732689</v>
          </cell>
          <cell r="S25">
            <v>-110787.55262995065</v>
          </cell>
          <cell r="T25">
            <v>-118052.3101794556</v>
          </cell>
          <cell r="U25">
            <v>-121684.68895420808</v>
          </cell>
          <cell r="V25">
            <v>-119868.49956683186</v>
          </cell>
          <cell r="W25">
            <v>-115967.76563193936</v>
          </cell>
          <cell r="X25">
            <v>-133538.63921253619</v>
          </cell>
          <cell r="Y25">
            <v>-152866.60015119278</v>
          </cell>
          <cell r="Z25">
            <v>-168593.23057500002</v>
          </cell>
          <cell r="AA25">
            <v>-153090.40477499994</v>
          </cell>
          <cell r="AB25">
            <v>-141463.28542499998</v>
          </cell>
          <cell r="AC25">
            <v>-121666.52706033428</v>
          </cell>
          <cell r="AD25">
            <v>-125722.07796234546</v>
          </cell>
          <cell r="AE25">
            <v>-123694.30251133988</v>
          </cell>
          <cell r="AF25">
            <v>-131805.40431536213</v>
          </cell>
          <cell r="AG25">
            <v>-135860.9552173733</v>
          </cell>
          <cell r="AH25">
            <v>-133833.17976636774</v>
          </cell>
          <cell r="AI25">
            <v>-117707.28211641843</v>
          </cell>
          <cell r="AJ25">
            <v>-135541.71880072422</v>
          </cell>
          <cell r="AK25">
            <v>-155159.59915346061</v>
          </cell>
          <cell r="AL25">
            <v>-171122.12903362498</v>
          </cell>
          <cell r="AM25">
            <v>-155386.76084662497</v>
          </cell>
          <cell r="AN25">
            <v>-143585.23470637496</v>
          </cell>
          <cell r="AO25">
            <v>-123491.52496623929</v>
          </cell>
          <cell r="AP25">
            <v>-127607.90913178063</v>
          </cell>
          <cell r="AQ25">
            <v>-125549.71704900995</v>
          </cell>
          <cell r="AR25">
            <v>-133782.48538009255</v>
          </cell>
          <cell r="AS25">
            <v>-137898.8695456339</v>
          </cell>
          <cell r="AT25">
            <v>-135840.67746286324</v>
          </cell>
          <cell r="AU25">
            <v>-125446.53591557294</v>
          </cell>
          <cell r="AV25">
            <v>-144453.58681187185</v>
          </cell>
          <cell r="AW25">
            <v>-165361.34279780067</v>
          </cell>
          <cell r="AX25">
            <v>-182373.40901758583</v>
          </cell>
          <cell r="AY25">
            <v>-165603.44037229053</v>
          </cell>
          <cell r="AZ25">
            <v>-153025.96388831912</v>
          </cell>
          <cell r="BA25">
            <v>-131611.0927327695</v>
          </cell>
          <cell r="BB25">
            <v>-135998.12915719519</v>
          </cell>
          <cell r="BC25">
            <v>-133804.61094498236</v>
          </cell>
          <cell r="BD25">
            <v>-142578.68379383362</v>
          </cell>
          <cell r="BE25">
            <v>-146965.72021825932</v>
          </cell>
          <cell r="BF25">
            <v>-144772.20200604649</v>
          </cell>
          <cell r="BG25">
            <v>-127328.23395430652</v>
          </cell>
          <cell r="BH25">
            <v>-146620.39061404992</v>
          </cell>
          <cell r="BI25">
            <v>-167841.76293976765</v>
          </cell>
          <cell r="BJ25">
            <v>-185109.0101528496</v>
          </cell>
          <cell r="BK25">
            <v>-168087.49197787489</v>
          </cell>
          <cell r="BL25">
            <v>-155321.35334664385</v>
          </cell>
          <cell r="BM25">
            <v>-133585.25912376106</v>
          </cell>
          <cell r="BN25">
            <v>-138038.1010945531</v>
          </cell>
          <cell r="BO25">
            <v>-135811.68010915708</v>
          </cell>
          <cell r="BP25">
            <v>-144717.3640507411</v>
          </cell>
          <cell r="BQ25">
            <v>-149170.20602153317</v>
          </cell>
          <cell r="BR25">
            <v>-146943.78503613715</v>
          </cell>
          <cell r="BS25">
            <v>-135700.06533680216</v>
          </cell>
          <cell r="BT25">
            <v>-156260.68129692369</v>
          </cell>
          <cell r="BU25">
            <v>-178877.35885305738</v>
          </cell>
          <cell r="BV25">
            <v>-197279.92757039948</v>
          </cell>
          <cell r="BW25">
            <v>-179139.24457542016</v>
          </cell>
          <cell r="BX25">
            <v>-165533.73232918573</v>
          </cell>
          <cell r="BY25">
            <v>-142368.48991114832</v>
          </cell>
          <cell r="BZ25">
            <v>-147114.10624151997</v>
          </cell>
          <cell r="CA25">
            <v>-144741.29807633415</v>
          </cell>
          <cell r="CB25">
            <v>-154232.53073707732</v>
          </cell>
          <cell r="CC25">
            <v>-158978.147067449</v>
          </cell>
          <cell r="CD25">
            <v>-156605.33890226317</v>
          </cell>
          <cell r="CE25">
            <v>-137735.56631685418</v>
          </cell>
          <cell r="CF25">
            <v>-158604.59151637752</v>
          </cell>
          <cell r="CG25">
            <v>-181560.51923585319</v>
          </cell>
          <cell r="CH25">
            <v>-200239.12648395545</v>
          </cell>
          <cell r="CI25">
            <v>-181826.33324405144</v>
          </cell>
          <cell r="CJ25">
            <v>-168016.7383141235</v>
          </cell>
          <cell r="CK25">
            <v>-144504.01725981553</v>
          </cell>
          <cell r="CL25">
            <v>-149320.81783514275</v>
          </cell>
          <cell r="CM25">
            <v>-146912.41754747918</v>
          </cell>
          <cell r="CN25">
            <v>-156546.0186981335</v>
          </cell>
          <cell r="CO25">
            <v>-161362.81927346071</v>
          </cell>
          <cell r="CP25">
            <v>-158954.41898579709</v>
          </cell>
          <cell r="CQ25">
            <v>-146791.67980218731</v>
          </cell>
          <cell r="CR25">
            <v>-169032.8434085793</v>
          </cell>
          <cell r="CS25">
            <v>-193498.12337561051</v>
          </cell>
          <cell r="CT25">
            <v>-213404.84905027552</v>
          </cell>
          <cell r="CU25">
            <v>-193781.41465484779</v>
          </cell>
          <cell r="CV25">
            <v>-179063.83885827707</v>
          </cell>
          <cell r="CW25">
            <v>-154005.15639464839</v>
          </cell>
          <cell r="CX25">
            <v>-159138.6616078034</v>
          </cell>
          <cell r="CY25">
            <v>-156571.90900122593</v>
          </cell>
          <cell r="CZ25">
            <v>-166838.91942753576</v>
          </cell>
          <cell r="DA25">
            <v>-171972.42464069076</v>
          </cell>
          <cell r="DB25">
            <v>-169405.67203411326</v>
          </cell>
          <cell r="DC25">
            <v>-148993.55499922013</v>
          </cell>
          <cell r="DD25">
            <v>-171568.33605970797</v>
          </cell>
          <cell r="DE25">
            <v>-196400.59522624465</v>
          </cell>
          <cell r="DF25">
            <v>-216605.92178602959</v>
          </cell>
          <cell r="DG25">
            <v>-196688.13587467049</v>
          </cell>
          <cell r="DH25">
            <v>-181749.79644115121</v>
          </cell>
          <cell r="DI25">
            <v>-156315.2337405681</v>
          </cell>
          <cell r="DJ25">
            <v>-161525.74153192044</v>
          </cell>
          <cell r="DK25">
            <v>-158920.4876362443</v>
          </cell>
          <cell r="DL25">
            <v>-169341.50321894878</v>
          </cell>
          <cell r="DM25">
            <v>-174552.0110103011</v>
          </cell>
          <cell r="DN25">
            <v>-171946.75711462495</v>
          </cell>
          <cell r="DO25">
            <v>-158789.88124041885</v>
          </cell>
          <cell r="DP25">
            <v>-182848.95415563375</v>
          </cell>
          <cell r="DQ25">
            <v>-209313.93436237023</v>
          </cell>
        </row>
        <row r="26">
          <cell r="A26">
            <v>181</v>
          </cell>
          <cell r="B26">
            <v>-725200</v>
          </cell>
          <cell r="C26">
            <v>-725200</v>
          </cell>
          <cell r="D26">
            <v>-725200</v>
          </cell>
          <cell r="E26">
            <v>-720300</v>
          </cell>
          <cell r="F26">
            <v>-720300</v>
          </cell>
          <cell r="G26">
            <v>-720300</v>
          </cell>
          <cell r="H26">
            <v>-715400</v>
          </cell>
          <cell r="I26">
            <v>-715400</v>
          </cell>
          <cell r="J26">
            <v>-720300</v>
          </cell>
          <cell r="K26">
            <v>-720300</v>
          </cell>
          <cell r="L26">
            <v>-720300</v>
          </cell>
          <cell r="M26">
            <v>-720300</v>
          </cell>
          <cell r="N26">
            <v>-15525</v>
          </cell>
          <cell r="O26">
            <v>-15525</v>
          </cell>
          <cell r="P26">
            <v>-15525</v>
          </cell>
          <cell r="Q26">
            <v>-15525</v>
          </cell>
          <cell r="R26">
            <v>-15525</v>
          </cell>
          <cell r="S26">
            <v>-15525</v>
          </cell>
          <cell r="T26">
            <v>-15525</v>
          </cell>
          <cell r="U26">
            <v>-15525</v>
          </cell>
          <cell r="V26">
            <v>-15525</v>
          </cell>
          <cell r="W26">
            <v>-16888.3</v>
          </cell>
          <cell r="X26">
            <v>-16888.3</v>
          </cell>
          <cell r="Y26">
            <v>-16888.3</v>
          </cell>
          <cell r="Z26">
            <v>-17077.5</v>
          </cell>
          <cell r="AA26">
            <v>-17077.5</v>
          </cell>
          <cell r="AB26">
            <v>-17077.5</v>
          </cell>
          <cell r="AC26">
            <v>-17077.5</v>
          </cell>
          <cell r="AD26">
            <v>-17077.5</v>
          </cell>
          <cell r="AE26">
            <v>-17077.5</v>
          </cell>
          <cell r="AF26">
            <v>-17077.5</v>
          </cell>
          <cell r="AG26">
            <v>-17077.5</v>
          </cell>
          <cell r="AH26">
            <v>-17077.5</v>
          </cell>
          <cell r="AI26">
            <v>-16888.3</v>
          </cell>
          <cell r="AJ26">
            <v>-16888.3</v>
          </cell>
          <cell r="AK26">
            <v>-16888.3</v>
          </cell>
          <cell r="AL26">
            <v>-17077.5</v>
          </cell>
          <cell r="AM26">
            <v>-17077.5</v>
          </cell>
          <cell r="AN26">
            <v>-17077.5</v>
          </cell>
          <cell r="AO26">
            <v>-17077.5</v>
          </cell>
          <cell r="AP26">
            <v>-17077.5</v>
          </cell>
          <cell r="AQ26">
            <v>-17077.5</v>
          </cell>
          <cell r="AR26">
            <v>-17077.5</v>
          </cell>
          <cell r="AS26">
            <v>-17077.5</v>
          </cell>
          <cell r="AT26">
            <v>-17077.5</v>
          </cell>
          <cell r="AU26">
            <v>-17732.715</v>
          </cell>
          <cell r="AV26">
            <v>-17732.715</v>
          </cell>
          <cell r="AW26">
            <v>-17732.715</v>
          </cell>
          <cell r="AX26">
            <v>-17931.375</v>
          </cell>
          <cell r="AY26">
            <v>-17931.375</v>
          </cell>
          <cell r="AZ26">
            <v>-17931.375</v>
          </cell>
          <cell r="BA26">
            <v>-17931.375</v>
          </cell>
          <cell r="BB26">
            <v>-17931.375</v>
          </cell>
          <cell r="BC26">
            <v>-17931.375</v>
          </cell>
          <cell r="BD26">
            <v>-17931.375</v>
          </cell>
          <cell r="BE26">
            <v>-17931.375</v>
          </cell>
          <cell r="BF26">
            <v>-17931.375</v>
          </cell>
          <cell r="BG26">
            <v>-17732.715</v>
          </cell>
          <cell r="BH26">
            <v>-17732.715</v>
          </cell>
          <cell r="BI26">
            <v>-17732.715</v>
          </cell>
          <cell r="BJ26">
            <v>-17931.375</v>
          </cell>
          <cell r="BK26">
            <v>-17931.375</v>
          </cell>
          <cell r="BL26">
            <v>-17931.375</v>
          </cell>
          <cell r="BM26">
            <v>-17931.375</v>
          </cell>
          <cell r="BN26">
            <v>-17931.375</v>
          </cell>
          <cell r="BO26">
            <v>-17931.375</v>
          </cell>
          <cell r="BP26">
            <v>-17931.375</v>
          </cell>
          <cell r="BQ26">
            <v>-17931.375</v>
          </cell>
          <cell r="BR26">
            <v>-17931.375</v>
          </cell>
          <cell r="BS26">
            <v>-18619.350750000001</v>
          </cell>
          <cell r="BT26">
            <v>-18619.350750000001</v>
          </cell>
          <cell r="BU26">
            <v>-18619.350750000001</v>
          </cell>
          <cell r="BV26">
            <v>-18827.943750000002</v>
          </cell>
          <cell r="BW26">
            <v>-18827.943750000002</v>
          </cell>
          <cell r="BX26">
            <v>-18827.943750000002</v>
          </cell>
          <cell r="BY26">
            <v>-18827.943750000002</v>
          </cell>
          <cell r="BZ26">
            <v>-18827.943750000002</v>
          </cell>
          <cell r="CA26">
            <v>-18827.943750000002</v>
          </cell>
          <cell r="CB26">
            <v>-18827.943750000002</v>
          </cell>
          <cell r="CC26">
            <v>-18827.943750000002</v>
          </cell>
          <cell r="CD26">
            <v>-18827.943750000002</v>
          </cell>
          <cell r="CE26">
            <v>-18619.350750000001</v>
          </cell>
          <cell r="CF26">
            <v>-18619.350750000001</v>
          </cell>
          <cell r="CG26">
            <v>-18619.350750000001</v>
          </cell>
          <cell r="CH26">
            <v>-18827.943750000002</v>
          </cell>
          <cell r="CI26">
            <v>-18827.943750000002</v>
          </cell>
          <cell r="CJ26">
            <v>-18827.943750000002</v>
          </cell>
          <cell r="CK26">
            <v>-18827.943750000002</v>
          </cell>
          <cell r="CL26">
            <v>-18827.943750000002</v>
          </cell>
          <cell r="CM26">
            <v>-18827.943750000002</v>
          </cell>
          <cell r="CN26">
            <v>-18827.943750000002</v>
          </cell>
          <cell r="CO26">
            <v>-18827.943750000002</v>
          </cell>
          <cell r="CP26">
            <v>-18827.943750000002</v>
          </cell>
          <cell r="CQ26">
            <v>-19550.318287500002</v>
          </cell>
          <cell r="CR26">
            <v>-19550.318287500002</v>
          </cell>
          <cell r="CS26">
            <v>-19550.318287500002</v>
          </cell>
          <cell r="CT26">
            <v>-19769.340937500005</v>
          </cell>
          <cell r="CU26">
            <v>-19769.340937500005</v>
          </cell>
          <cell r="CV26">
            <v>-19769.340937500005</v>
          </cell>
          <cell r="CW26">
            <v>-19769.340937500005</v>
          </cell>
          <cell r="CX26">
            <v>-19769.340937500005</v>
          </cell>
          <cell r="CY26">
            <v>-19769.340937500005</v>
          </cell>
          <cell r="CZ26">
            <v>-19769.340937500005</v>
          </cell>
          <cell r="DA26">
            <v>-19769.340937500005</v>
          </cell>
          <cell r="DB26">
            <v>-19769.340937500005</v>
          </cell>
          <cell r="DC26">
            <v>-19550.318287500002</v>
          </cell>
          <cell r="DD26">
            <v>-19550.318287500002</v>
          </cell>
          <cell r="DE26">
            <v>-19550.318287500002</v>
          </cell>
          <cell r="DF26">
            <v>-19769.340937500005</v>
          </cell>
          <cell r="DG26">
            <v>-19769.340937500005</v>
          </cell>
          <cell r="DH26">
            <v>-19769.340937500005</v>
          </cell>
          <cell r="DI26">
            <v>-19769.340937500005</v>
          </cell>
          <cell r="DJ26">
            <v>-19769.340937500005</v>
          </cell>
          <cell r="DK26">
            <v>-19769.340937500005</v>
          </cell>
          <cell r="DL26">
            <v>-19769.340937500005</v>
          </cell>
          <cell r="DM26">
            <v>-19769.340937500005</v>
          </cell>
          <cell r="DN26">
            <v>-19769.340937500005</v>
          </cell>
          <cell r="DO26">
            <v>-20527.834201875005</v>
          </cell>
          <cell r="DP26">
            <v>-20527.834201875005</v>
          </cell>
          <cell r="DQ26">
            <v>-20527.834201875005</v>
          </cell>
        </row>
        <row r="27">
          <cell r="A27">
            <v>185</v>
          </cell>
          <cell r="B27">
            <v>-5808</v>
          </cell>
          <cell r="C27">
            <v>-5808</v>
          </cell>
          <cell r="D27">
            <v>-5808</v>
          </cell>
          <cell r="E27">
            <v>-5808</v>
          </cell>
          <cell r="F27">
            <v>-5808</v>
          </cell>
          <cell r="G27">
            <v>-5808</v>
          </cell>
          <cell r="H27">
            <v>-5808</v>
          </cell>
          <cell r="I27">
            <v>-5808</v>
          </cell>
          <cell r="J27">
            <v>-5808</v>
          </cell>
          <cell r="K27">
            <v>-5808</v>
          </cell>
          <cell r="L27">
            <v>-5808</v>
          </cell>
          <cell r="M27">
            <v>-5808</v>
          </cell>
          <cell r="N27">
            <v>-28973</v>
          </cell>
          <cell r="O27">
            <v>-28973</v>
          </cell>
          <cell r="P27">
            <v>-28973</v>
          </cell>
          <cell r="Q27">
            <v>-28973</v>
          </cell>
          <cell r="R27">
            <v>-28973</v>
          </cell>
          <cell r="S27">
            <v>-28973</v>
          </cell>
          <cell r="T27">
            <v>-28973</v>
          </cell>
          <cell r="U27">
            <v>-28973</v>
          </cell>
          <cell r="V27">
            <v>-28973</v>
          </cell>
          <cell r="W27">
            <v>-28973</v>
          </cell>
          <cell r="X27">
            <v>-28973</v>
          </cell>
          <cell r="Y27">
            <v>-28973</v>
          </cell>
          <cell r="Z27">
            <v>-28973</v>
          </cell>
          <cell r="AA27">
            <v>-28973</v>
          </cell>
          <cell r="AB27">
            <v>-28973</v>
          </cell>
          <cell r="AC27">
            <v>-28973</v>
          </cell>
          <cell r="AD27">
            <v>-28973</v>
          </cell>
          <cell r="AE27">
            <v>-28973</v>
          </cell>
          <cell r="AF27">
            <v>-28973</v>
          </cell>
          <cell r="AG27">
            <v>-28973</v>
          </cell>
          <cell r="AH27">
            <v>-28973</v>
          </cell>
          <cell r="AI27">
            <v>-28973</v>
          </cell>
          <cell r="AJ27">
            <v>-28973</v>
          </cell>
          <cell r="AK27">
            <v>-28973</v>
          </cell>
          <cell r="AL27">
            <v>-28973</v>
          </cell>
          <cell r="AM27">
            <v>-28973</v>
          </cell>
          <cell r="AN27">
            <v>-28973</v>
          </cell>
          <cell r="AO27">
            <v>-28973</v>
          </cell>
          <cell r="AP27">
            <v>-28973</v>
          </cell>
          <cell r="AQ27">
            <v>-28973</v>
          </cell>
          <cell r="AR27">
            <v>-28973</v>
          </cell>
          <cell r="AS27">
            <v>-28973</v>
          </cell>
          <cell r="AT27">
            <v>-28973</v>
          </cell>
          <cell r="AU27">
            <v>-28973</v>
          </cell>
          <cell r="AV27">
            <v>-28973</v>
          </cell>
          <cell r="AW27">
            <v>-28973</v>
          </cell>
          <cell r="AX27">
            <v>-28973</v>
          </cell>
          <cell r="AY27">
            <v>-28973</v>
          </cell>
          <cell r="AZ27">
            <v>-28973</v>
          </cell>
          <cell r="BA27">
            <v>-28973</v>
          </cell>
          <cell r="BB27">
            <v>-28973</v>
          </cell>
          <cell r="BC27">
            <v>-28973</v>
          </cell>
          <cell r="BD27">
            <v>-28973</v>
          </cell>
          <cell r="BE27">
            <v>-28973</v>
          </cell>
          <cell r="BF27">
            <v>-28973</v>
          </cell>
          <cell r="BG27">
            <v>-28973</v>
          </cell>
          <cell r="BH27">
            <v>-28973</v>
          </cell>
          <cell r="BI27">
            <v>-28973</v>
          </cell>
          <cell r="BJ27">
            <v>-28973</v>
          </cell>
          <cell r="BK27">
            <v>-28973</v>
          </cell>
          <cell r="BL27">
            <v>-28973</v>
          </cell>
          <cell r="BM27">
            <v>-28973</v>
          </cell>
          <cell r="BN27">
            <v>-28973</v>
          </cell>
          <cell r="BO27">
            <v>-28973</v>
          </cell>
          <cell r="BP27">
            <v>-28973</v>
          </cell>
          <cell r="BQ27">
            <v>-28973</v>
          </cell>
          <cell r="BR27">
            <v>-28973</v>
          </cell>
          <cell r="BS27">
            <v>-28973</v>
          </cell>
          <cell r="BT27">
            <v>-28973</v>
          </cell>
          <cell r="BU27">
            <v>-28973</v>
          </cell>
          <cell r="BV27">
            <v>-28973</v>
          </cell>
          <cell r="BW27">
            <v>-28973</v>
          </cell>
          <cell r="BX27">
            <v>-28973</v>
          </cell>
          <cell r="BY27">
            <v>-28973</v>
          </cell>
          <cell r="BZ27">
            <v>-28973</v>
          </cell>
          <cell r="CA27">
            <v>-28973</v>
          </cell>
          <cell r="CB27">
            <v>-28973</v>
          </cell>
          <cell r="CC27">
            <v>-28973</v>
          </cell>
          <cell r="CD27">
            <v>-28973</v>
          </cell>
          <cell r="CE27">
            <v>-28973</v>
          </cell>
          <cell r="CF27">
            <v>-28973</v>
          </cell>
          <cell r="CG27">
            <v>-28973</v>
          </cell>
          <cell r="CH27">
            <v>-28973</v>
          </cell>
          <cell r="CI27">
            <v>-28973</v>
          </cell>
          <cell r="CJ27">
            <v>-28973</v>
          </cell>
          <cell r="CK27">
            <v>-28973</v>
          </cell>
          <cell r="CL27">
            <v>-28973</v>
          </cell>
          <cell r="CM27">
            <v>-28973</v>
          </cell>
          <cell r="CN27">
            <v>-28973</v>
          </cell>
          <cell r="CO27">
            <v>-28973</v>
          </cell>
          <cell r="CP27">
            <v>-28973</v>
          </cell>
          <cell r="CQ27">
            <v>-28973</v>
          </cell>
          <cell r="CR27">
            <v>-28973</v>
          </cell>
          <cell r="CS27">
            <v>-28973</v>
          </cell>
          <cell r="CT27">
            <v>-28973</v>
          </cell>
          <cell r="CU27">
            <v>-28973</v>
          </cell>
          <cell r="CV27">
            <v>-28973</v>
          </cell>
          <cell r="CW27">
            <v>-28973</v>
          </cell>
          <cell r="CX27">
            <v>-28973</v>
          </cell>
          <cell r="CY27">
            <v>-28973</v>
          </cell>
          <cell r="CZ27">
            <v>-28973</v>
          </cell>
          <cell r="DA27">
            <v>-28973</v>
          </cell>
          <cell r="DB27">
            <v>-28973</v>
          </cell>
          <cell r="DC27">
            <v>-28973</v>
          </cell>
          <cell r="DD27">
            <v>-28973</v>
          </cell>
          <cell r="DE27">
            <v>-28973</v>
          </cell>
          <cell r="DF27">
            <v>-28973</v>
          </cell>
          <cell r="DG27">
            <v>-28973</v>
          </cell>
          <cell r="DH27">
            <v>-28973</v>
          </cell>
          <cell r="DI27">
            <v>-28973</v>
          </cell>
          <cell r="DJ27">
            <v>-28973</v>
          </cell>
          <cell r="DK27">
            <v>-28973</v>
          </cell>
          <cell r="DL27">
            <v>-28973</v>
          </cell>
          <cell r="DM27">
            <v>-28973</v>
          </cell>
          <cell r="DN27">
            <v>-28973</v>
          </cell>
          <cell r="DO27">
            <v>-28973</v>
          </cell>
          <cell r="DP27">
            <v>-28973</v>
          </cell>
          <cell r="DQ27">
            <v>-28973</v>
          </cell>
        </row>
        <row r="28">
          <cell r="A28">
            <v>186</v>
          </cell>
          <cell r="B28">
            <v>-2277</v>
          </cell>
          <cell r="C28">
            <v>-2277</v>
          </cell>
          <cell r="D28">
            <v>-2277</v>
          </cell>
          <cell r="E28">
            <v>-2277</v>
          </cell>
          <cell r="F28">
            <v>-2277</v>
          </cell>
          <cell r="G28">
            <v>-2277</v>
          </cell>
          <cell r="H28">
            <v>-2277</v>
          </cell>
          <cell r="I28">
            <v>-2277</v>
          </cell>
          <cell r="J28">
            <v>-2277</v>
          </cell>
          <cell r="K28">
            <v>-2277</v>
          </cell>
          <cell r="L28">
            <v>-2277</v>
          </cell>
          <cell r="M28">
            <v>-2277</v>
          </cell>
          <cell r="N28">
            <v>-720300</v>
          </cell>
          <cell r="O28">
            <v>-720300</v>
          </cell>
          <cell r="P28">
            <v>-720300</v>
          </cell>
          <cell r="Q28">
            <v>-720300</v>
          </cell>
          <cell r="R28">
            <v>-720300</v>
          </cell>
          <cell r="S28">
            <v>-720300</v>
          </cell>
          <cell r="T28">
            <v>-720300</v>
          </cell>
          <cell r="U28">
            <v>-720300</v>
          </cell>
          <cell r="V28">
            <v>-720300</v>
          </cell>
          <cell r="W28">
            <v>-792330</v>
          </cell>
          <cell r="X28">
            <v>-792330</v>
          </cell>
          <cell r="Y28">
            <v>-792330</v>
          </cell>
          <cell r="Z28">
            <v>-792330</v>
          </cell>
          <cell r="AA28">
            <v>-792330</v>
          </cell>
          <cell r="AB28">
            <v>-792330</v>
          </cell>
          <cell r="AC28">
            <v>-792330</v>
          </cell>
          <cell r="AD28">
            <v>-792330</v>
          </cell>
          <cell r="AE28">
            <v>-792330</v>
          </cell>
          <cell r="AF28">
            <v>-792330</v>
          </cell>
          <cell r="AG28">
            <v>-792330</v>
          </cell>
          <cell r="AH28">
            <v>-792330</v>
          </cell>
          <cell r="AI28">
            <v>-792330</v>
          </cell>
          <cell r="AJ28">
            <v>-792330</v>
          </cell>
          <cell r="AK28">
            <v>-792330</v>
          </cell>
          <cell r="AL28">
            <v>-792330</v>
          </cell>
          <cell r="AM28">
            <v>-792330</v>
          </cell>
          <cell r="AN28">
            <v>-792330</v>
          </cell>
          <cell r="AO28">
            <v>-792330</v>
          </cell>
          <cell r="AP28">
            <v>-792330</v>
          </cell>
          <cell r="AQ28">
            <v>-792330</v>
          </cell>
          <cell r="AR28">
            <v>-792330</v>
          </cell>
          <cell r="AS28">
            <v>-792330</v>
          </cell>
          <cell r="AT28">
            <v>-792330</v>
          </cell>
          <cell r="AU28">
            <v>-831946.5</v>
          </cell>
          <cell r="AV28">
            <v>-831946.5</v>
          </cell>
          <cell r="AW28">
            <v>-831946.5</v>
          </cell>
          <cell r="AX28">
            <v>-831946.5</v>
          </cell>
          <cell r="AY28">
            <v>-831946.5</v>
          </cell>
          <cell r="AZ28">
            <v>-831946.5</v>
          </cell>
          <cell r="BA28">
            <v>-831946.5</v>
          </cell>
          <cell r="BB28">
            <v>-831946.5</v>
          </cell>
          <cell r="BC28">
            <v>-831946.5</v>
          </cell>
          <cell r="BD28">
            <v>-831946.5</v>
          </cell>
          <cell r="BE28">
            <v>-831946.5</v>
          </cell>
          <cell r="BF28">
            <v>-831946.5</v>
          </cell>
          <cell r="BG28">
            <v>-831946.5</v>
          </cell>
          <cell r="BH28">
            <v>-831946.5</v>
          </cell>
          <cell r="BI28">
            <v>-831946.5</v>
          </cell>
          <cell r="BJ28">
            <v>-831946.5</v>
          </cell>
          <cell r="BK28">
            <v>-831946.5</v>
          </cell>
          <cell r="BL28">
            <v>-831946.5</v>
          </cell>
          <cell r="BM28">
            <v>-831946.5</v>
          </cell>
          <cell r="BN28">
            <v>-831946.5</v>
          </cell>
          <cell r="BO28">
            <v>-831946.5</v>
          </cell>
          <cell r="BP28">
            <v>-831946.5</v>
          </cell>
          <cell r="BQ28">
            <v>-831946.5</v>
          </cell>
          <cell r="BR28">
            <v>-831946.5</v>
          </cell>
          <cell r="BS28">
            <v>-873543.82500000007</v>
          </cell>
          <cell r="BT28">
            <v>-873543.82500000007</v>
          </cell>
          <cell r="BU28">
            <v>-873543.82500000007</v>
          </cell>
          <cell r="BV28">
            <v>-873543.82500000007</v>
          </cell>
          <cell r="BW28">
            <v>-873543.82500000007</v>
          </cell>
          <cell r="BX28">
            <v>-873543.82500000007</v>
          </cell>
          <cell r="BY28">
            <v>-873543.82500000007</v>
          </cell>
          <cell r="BZ28">
            <v>-873543.82500000007</v>
          </cell>
          <cell r="CA28">
            <v>-873543.82500000007</v>
          </cell>
          <cell r="CB28">
            <v>-873543.82500000007</v>
          </cell>
          <cell r="CC28">
            <v>-873543.82500000007</v>
          </cell>
          <cell r="CD28">
            <v>-873543.82500000007</v>
          </cell>
          <cell r="CE28">
            <v>-873543.82500000007</v>
          </cell>
          <cell r="CF28">
            <v>-873543.82500000007</v>
          </cell>
          <cell r="CG28">
            <v>-873543.82500000007</v>
          </cell>
          <cell r="CH28">
            <v>-873543.82500000007</v>
          </cell>
          <cell r="CI28">
            <v>-873543.82500000007</v>
          </cell>
          <cell r="CJ28">
            <v>-873543.82500000007</v>
          </cell>
          <cell r="CK28">
            <v>-873543.82500000007</v>
          </cell>
          <cell r="CL28">
            <v>-873543.82500000007</v>
          </cell>
          <cell r="CM28">
            <v>-873543.82500000007</v>
          </cell>
          <cell r="CN28">
            <v>-873543.82500000007</v>
          </cell>
          <cell r="CO28">
            <v>-873543.82500000007</v>
          </cell>
          <cell r="CP28">
            <v>-873543.82500000007</v>
          </cell>
          <cell r="CQ28">
            <v>-917221.0162500001</v>
          </cell>
          <cell r="CR28">
            <v>-917221.0162500001</v>
          </cell>
          <cell r="CS28">
            <v>-917221.0162500001</v>
          </cell>
          <cell r="CT28">
            <v>-917221.0162500001</v>
          </cell>
          <cell r="CU28">
            <v>-917221.0162500001</v>
          </cell>
          <cell r="CV28">
            <v>-917221.0162500001</v>
          </cell>
          <cell r="CW28">
            <v>-917221.0162500001</v>
          </cell>
          <cell r="CX28">
            <v>-917221.0162500001</v>
          </cell>
          <cell r="CY28">
            <v>-917221.0162500001</v>
          </cell>
          <cell r="CZ28">
            <v>-917221.0162500001</v>
          </cell>
          <cell r="DA28">
            <v>-917221.0162500001</v>
          </cell>
          <cell r="DB28">
            <v>-917221.0162500001</v>
          </cell>
          <cell r="DC28">
            <v>-917221.0162500001</v>
          </cell>
          <cell r="DD28">
            <v>-917221.0162500001</v>
          </cell>
          <cell r="DE28">
            <v>-917221.0162500001</v>
          </cell>
          <cell r="DF28">
            <v>-917221.0162500001</v>
          </cell>
          <cell r="DG28">
            <v>-917221.0162500001</v>
          </cell>
          <cell r="DH28">
            <v>-917221.0162500001</v>
          </cell>
          <cell r="DI28">
            <v>-917221.0162500001</v>
          </cell>
          <cell r="DJ28">
            <v>-917221.0162500001</v>
          </cell>
          <cell r="DK28">
            <v>-917221.0162500001</v>
          </cell>
          <cell r="DL28">
            <v>-917221.0162500001</v>
          </cell>
          <cell r="DM28">
            <v>-917221.0162500001</v>
          </cell>
          <cell r="DN28">
            <v>-917221.0162500001</v>
          </cell>
          <cell r="DO28">
            <v>-963082.06706250017</v>
          </cell>
          <cell r="DP28">
            <v>-963082.06706250017</v>
          </cell>
          <cell r="DQ28">
            <v>-963082.06706250017</v>
          </cell>
        </row>
        <row r="29">
          <cell r="A29">
            <v>187</v>
          </cell>
          <cell r="B29">
            <v>-9983</v>
          </cell>
          <cell r="C29">
            <v>-9464</v>
          </cell>
          <cell r="D29">
            <v>-9464</v>
          </cell>
          <cell r="E29">
            <v>-9464</v>
          </cell>
          <cell r="F29">
            <v>-9464</v>
          </cell>
          <cell r="G29">
            <v>-9464</v>
          </cell>
          <cell r="H29">
            <v>-9464</v>
          </cell>
          <cell r="I29">
            <v>-9464</v>
          </cell>
          <cell r="J29">
            <v>-9464</v>
          </cell>
          <cell r="K29">
            <v>-9464</v>
          </cell>
          <cell r="L29">
            <v>-9464</v>
          </cell>
          <cell r="M29">
            <v>-9464</v>
          </cell>
          <cell r="N29">
            <v>-5808</v>
          </cell>
          <cell r="O29">
            <v>-5808</v>
          </cell>
          <cell r="P29">
            <v>-5808</v>
          </cell>
          <cell r="Q29">
            <v>-5808</v>
          </cell>
          <cell r="R29">
            <v>-5808</v>
          </cell>
          <cell r="S29">
            <v>-5808</v>
          </cell>
          <cell r="T29">
            <v>-5808</v>
          </cell>
          <cell r="U29">
            <v>-5808</v>
          </cell>
          <cell r="V29">
            <v>-5808</v>
          </cell>
          <cell r="W29">
            <v>-5808</v>
          </cell>
          <cell r="X29">
            <v>-5808</v>
          </cell>
          <cell r="Y29">
            <v>-5808</v>
          </cell>
          <cell r="Z29">
            <v>-5808</v>
          </cell>
          <cell r="AA29">
            <v>-5808</v>
          </cell>
          <cell r="AB29">
            <v>-5808</v>
          </cell>
          <cell r="AC29">
            <v>-5808</v>
          </cell>
          <cell r="AD29">
            <v>-5808</v>
          </cell>
          <cell r="AE29">
            <v>-5808</v>
          </cell>
          <cell r="AF29">
            <v>-5808</v>
          </cell>
          <cell r="AG29">
            <v>-5808</v>
          </cell>
          <cell r="AH29">
            <v>-5808</v>
          </cell>
          <cell r="AI29">
            <v>-5808</v>
          </cell>
          <cell r="AJ29">
            <v>-5808</v>
          </cell>
          <cell r="AK29">
            <v>-5808</v>
          </cell>
          <cell r="AL29">
            <v>-5808</v>
          </cell>
          <cell r="AM29">
            <v>-5808</v>
          </cell>
          <cell r="AN29">
            <v>-5808</v>
          </cell>
          <cell r="AO29">
            <v>-5808</v>
          </cell>
          <cell r="AP29">
            <v>-5808</v>
          </cell>
          <cell r="AQ29">
            <v>-5808</v>
          </cell>
          <cell r="AR29">
            <v>-5808</v>
          </cell>
          <cell r="AS29">
            <v>-5808</v>
          </cell>
          <cell r="AT29">
            <v>-5808</v>
          </cell>
          <cell r="AU29">
            <v>-5808</v>
          </cell>
          <cell r="AV29">
            <v>-5808</v>
          </cell>
          <cell r="AW29">
            <v>-5808</v>
          </cell>
          <cell r="AX29">
            <v>-5808</v>
          </cell>
          <cell r="AY29">
            <v>-5808</v>
          </cell>
          <cell r="AZ29">
            <v>-5808</v>
          </cell>
          <cell r="BA29">
            <v>-5808</v>
          </cell>
          <cell r="BB29">
            <v>-5808</v>
          </cell>
          <cell r="BC29">
            <v>-5808</v>
          </cell>
          <cell r="BD29">
            <v>-5808</v>
          </cell>
          <cell r="BE29">
            <v>-5808</v>
          </cell>
          <cell r="BF29">
            <v>-5808</v>
          </cell>
          <cell r="BG29">
            <v>-5808</v>
          </cell>
          <cell r="BH29">
            <v>-5808</v>
          </cell>
          <cell r="BI29">
            <v>-5808</v>
          </cell>
          <cell r="BJ29">
            <v>-5808</v>
          </cell>
          <cell r="BK29">
            <v>-5808</v>
          </cell>
          <cell r="BL29">
            <v>-5808</v>
          </cell>
          <cell r="BM29">
            <v>-5808</v>
          </cell>
          <cell r="BN29">
            <v>-5808</v>
          </cell>
          <cell r="BO29">
            <v>-5808</v>
          </cell>
          <cell r="BP29">
            <v>-5808</v>
          </cell>
          <cell r="BQ29">
            <v>-5808</v>
          </cell>
          <cell r="BR29">
            <v>-5808</v>
          </cell>
          <cell r="BS29">
            <v>-5808</v>
          </cell>
          <cell r="BT29">
            <v>-5808</v>
          </cell>
          <cell r="BU29">
            <v>-5808</v>
          </cell>
          <cell r="BV29">
            <v>-5808</v>
          </cell>
          <cell r="BW29">
            <v>-5808</v>
          </cell>
          <cell r="BX29">
            <v>-5808</v>
          </cell>
          <cell r="BY29">
            <v>-5808</v>
          </cell>
          <cell r="BZ29">
            <v>-5808</v>
          </cell>
          <cell r="CA29">
            <v>-5808</v>
          </cell>
          <cell r="CB29">
            <v>-5808</v>
          </cell>
          <cell r="CC29">
            <v>-5808</v>
          </cell>
          <cell r="CD29">
            <v>-5808</v>
          </cell>
          <cell r="CE29">
            <v>-5808</v>
          </cell>
          <cell r="CF29">
            <v>-5808</v>
          </cell>
          <cell r="CG29">
            <v>-5808</v>
          </cell>
          <cell r="CH29">
            <v>-5808</v>
          </cell>
          <cell r="CI29">
            <v>-5808</v>
          </cell>
          <cell r="CJ29">
            <v>-5808</v>
          </cell>
          <cell r="CK29">
            <v>-5808</v>
          </cell>
          <cell r="CL29">
            <v>-5808</v>
          </cell>
          <cell r="CM29">
            <v>-5808</v>
          </cell>
          <cell r="CN29">
            <v>-5808</v>
          </cell>
          <cell r="CO29">
            <v>-5808</v>
          </cell>
          <cell r="CP29">
            <v>-5808</v>
          </cell>
          <cell r="CQ29">
            <v>-5808</v>
          </cell>
          <cell r="CR29">
            <v>-5808</v>
          </cell>
          <cell r="CS29">
            <v>-5808</v>
          </cell>
          <cell r="CT29">
            <v>-5808</v>
          </cell>
          <cell r="CU29">
            <v>-5808</v>
          </cell>
          <cell r="CV29">
            <v>-5808</v>
          </cell>
          <cell r="CW29">
            <v>-5808</v>
          </cell>
          <cell r="CX29">
            <v>-5808</v>
          </cell>
          <cell r="CY29">
            <v>-5808</v>
          </cell>
          <cell r="CZ29">
            <v>-5808</v>
          </cell>
          <cell r="DA29">
            <v>-5808</v>
          </cell>
          <cell r="DB29">
            <v>-5808</v>
          </cell>
          <cell r="DC29">
            <v>-5808</v>
          </cell>
          <cell r="DD29">
            <v>-5808</v>
          </cell>
          <cell r="DE29">
            <v>-5808</v>
          </cell>
          <cell r="DF29">
            <v>-5808</v>
          </cell>
          <cell r="DG29">
            <v>-5808</v>
          </cell>
          <cell r="DH29">
            <v>-5808</v>
          </cell>
          <cell r="DI29">
            <v>-5808</v>
          </cell>
          <cell r="DJ29">
            <v>-5808</v>
          </cell>
          <cell r="DK29">
            <v>-5808</v>
          </cell>
          <cell r="DL29">
            <v>-5808</v>
          </cell>
          <cell r="DM29">
            <v>-5808</v>
          </cell>
          <cell r="DN29">
            <v>-5808</v>
          </cell>
          <cell r="DO29">
            <v>-5808</v>
          </cell>
          <cell r="DP29">
            <v>-5808</v>
          </cell>
          <cell r="DQ29">
            <v>-5808</v>
          </cell>
        </row>
        <row r="30">
          <cell r="A30">
            <v>188</v>
          </cell>
          <cell r="B30">
            <v>-9041</v>
          </cell>
          <cell r="C30">
            <v>-9041</v>
          </cell>
          <cell r="D30">
            <v>-9041</v>
          </cell>
          <cell r="E30">
            <v>-9041</v>
          </cell>
          <cell r="F30">
            <v>-9041</v>
          </cell>
          <cell r="G30">
            <v>-9041</v>
          </cell>
          <cell r="H30">
            <v>-9041</v>
          </cell>
          <cell r="I30">
            <v>-9041</v>
          </cell>
          <cell r="J30">
            <v>-9041</v>
          </cell>
          <cell r="K30">
            <v>-9041</v>
          </cell>
          <cell r="L30">
            <v>-9041</v>
          </cell>
          <cell r="M30">
            <v>-9041</v>
          </cell>
          <cell r="N30">
            <v>-2277</v>
          </cell>
          <cell r="O30">
            <v>-2277</v>
          </cell>
          <cell r="P30">
            <v>-2277</v>
          </cell>
          <cell r="Q30">
            <v>-2277</v>
          </cell>
          <cell r="R30">
            <v>-2277</v>
          </cell>
          <cell r="S30">
            <v>-2277</v>
          </cell>
          <cell r="T30">
            <v>-2277</v>
          </cell>
          <cell r="U30">
            <v>-2277</v>
          </cell>
          <cell r="V30">
            <v>-2277</v>
          </cell>
          <cell r="W30">
            <v>-2277</v>
          </cell>
          <cell r="X30">
            <v>-2277</v>
          </cell>
          <cell r="Y30">
            <v>-2277</v>
          </cell>
          <cell r="Z30">
            <v>-2277</v>
          </cell>
          <cell r="AA30">
            <v>-2277</v>
          </cell>
          <cell r="AB30">
            <v>-2277</v>
          </cell>
          <cell r="AC30">
            <v>-2277</v>
          </cell>
          <cell r="AD30">
            <v>-2277</v>
          </cell>
          <cell r="AE30">
            <v>-2277</v>
          </cell>
          <cell r="AF30">
            <v>-2277</v>
          </cell>
          <cell r="AG30">
            <v>-2277</v>
          </cell>
          <cell r="AH30">
            <v>-2277</v>
          </cell>
          <cell r="AI30">
            <v>-2277</v>
          </cell>
          <cell r="AJ30">
            <v>-2277</v>
          </cell>
          <cell r="AK30">
            <v>-2277</v>
          </cell>
          <cell r="AL30">
            <v>-2277</v>
          </cell>
          <cell r="AM30">
            <v>-2277</v>
          </cell>
          <cell r="AN30">
            <v>-2277</v>
          </cell>
          <cell r="AO30">
            <v>-2277</v>
          </cell>
          <cell r="AP30">
            <v>-2277</v>
          </cell>
          <cell r="AQ30">
            <v>-2277</v>
          </cell>
          <cell r="AR30">
            <v>-2277</v>
          </cell>
          <cell r="AS30">
            <v>-2277</v>
          </cell>
          <cell r="AT30">
            <v>-2277</v>
          </cell>
          <cell r="AU30">
            <v>-2277</v>
          </cell>
          <cell r="AV30">
            <v>-2277</v>
          </cell>
          <cell r="AW30">
            <v>-2277</v>
          </cell>
          <cell r="AX30">
            <v>-2277</v>
          </cell>
          <cell r="AY30">
            <v>-2277</v>
          </cell>
          <cell r="AZ30">
            <v>-2277</v>
          </cell>
          <cell r="BA30">
            <v>-2277</v>
          </cell>
          <cell r="BB30">
            <v>-2277</v>
          </cell>
          <cell r="BC30">
            <v>-2277</v>
          </cell>
          <cell r="BD30">
            <v>-2277</v>
          </cell>
          <cell r="BE30">
            <v>-2277</v>
          </cell>
          <cell r="BF30">
            <v>-2277</v>
          </cell>
          <cell r="BG30">
            <v>-2277</v>
          </cell>
          <cell r="BH30">
            <v>-2277</v>
          </cell>
          <cell r="BI30">
            <v>-2277</v>
          </cell>
          <cell r="BJ30">
            <v>-2277</v>
          </cell>
          <cell r="BK30">
            <v>-2277</v>
          </cell>
          <cell r="BL30">
            <v>-2277</v>
          </cell>
          <cell r="BM30">
            <v>-2277</v>
          </cell>
          <cell r="BN30">
            <v>-2277</v>
          </cell>
          <cell r="BO30">
            <v>-2277</v>
          </cell>
          <cell r="BP30">
            <v>-2277</v>
          </cell>
          <cell r="BQ30">
            <v>-2277</v>
          </cell>
          <cell r="BR30">
            <v>-2277</v>
          </cell>
          <cell r="BS30">
            <v>-2277</v>
          </cell>
          <cell r="BT30">
            <v>-2277</v>
          </cell>
          <cell r="BU30">
            <v>-2277</v>
          </cell>
          <cell r="BV30">
            <v>-2277</v>
          </cell>
          <cell r="BW30">
            <v>-2277</v>
          </cell>
          <cell r="BX30">
            <v>-2277</v>
          </cell>
          <cell r="BY30">
            <v>-2277</v>
          </cell>
          <cell r="BZ30">
            <v>-2277</v>
          </cell>
          <cell r="CA30">
            <v>-2277</v>
          </cell>
          <cell r="CB30">
            <v>-2277</v>
          </cell>
          <cell r="CC30">
            <v>-2277</v>
          </cell>
          <cell r="CD30">
            <v>-2277</v>
          </cell>
          <cell r="CE30">
            <v>-2277</v>
          </cell>
          <cell r="CF30">
            <v>-2277</v>
          </cell>
          <cell r="CG30">
            <v>-2277</v>
          </cell>
          <cell r="CH30">
            <v>-2277</v>
          </cell>
          <cell r="CI30">
            <v>-2277</v>
          </cell>
          <cell r="CJ30">
            <v>-2277</v>
          </cell>
          <cell r="CK30">
            <v>-2277</v>
          </cell>
          <cell r="CL30">
            <v>-2277</v>
          </cell>
          <cell r="CM30">
            <v>-2277</v>
          </cell>
          <cell r="CN30">
            <v>-2277</v>
          </cell>
          <cell r="CO30">
            <v>-2277</v>
          </cell>
          <cell r="CP30">
            <v>-2277</v>
          </cell>
          <cell r="CQ30">
            <v>-2277</v>
          </cell>
          <cell r="CR30">
            <v>-2277</v>
          </cell>
          <cell r="CS30">
            <v>-2277</v>
          </cell>
          <cell r="CT30">
            <v>-2277</v>
          </cell>
          <cell r="CU30">
            <v>-2277</v>
          </cell>
          <cell r="CV30">
            <v>-2277</v>
          </cell>
          <cell r="CW30">
            <v>-2277</v>
          </cell>
          <cell r="CX30">
            <v>-2277</v>
          </cell>
          <cell r="CY30">
            <v>-2277</v>
          </cell>
          <cell r="CZ30">
            <v>-2277</v>
          </cell>
          <cell r="DA30">
            <v>-2277</v>
          </cell>
          <cell r="DB30">
            <v>-2277</v>
          </cell>
          <cell r="DC30">
            <v>-2277</v>
          </cell>
          <cell r="DD30">
            <v>-2277</v>
          </cell>
          <cell r="DE30">
            <v>-2277</v>
          </cell>
          <cell r="DF30">
            <v>-2277</v>
          </cell>
          <cell r="DG30">
            <v>-2277</v>
          </cell>
          <cell r="DH30">
            <v>-2277</v>
          </cell>
          <cell r="DI30">
            <v>-2277</v>
          </cell>
          <cell r="DJ30">
            <v>-2277</v>
          </cell>
          <cell r="DK30">
            <v>-2277</v>
          </cell>
          <cell r="DL30">
            <v>-2277</v>
          </cell>
          <cell r="DM30">
            <v>-2277</v>
          </cell>
          <cell r="DN30">
            <v>-2277</v>
          </cell>
          <cell r="DO30">
            <v>-2277</v>
          </cell>
          <cell r="DP30">
            <v>-2277</v>
          </cell>
          <cell r="DQ30">
            <v>-2277</v>
          </cell>
        </row>
        <row r="31">
          <cell r="A31">
            <v>189</v>
          </cell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-9983</v>
          </cell>
          <cell r="O31">
            <v>-9464</v>
          </cell>
          <cell r="P31">
            <v>-9464</v>
          </cell>
          <cell r="Q31">
            <v>-9464</v>
          </cell>
          <cell r="R31">
            <v>-9464</v>
          </cell>
          <cell r="S31">
            <v>-9464</v>
          </cell>
          <cell r="T31">
            <v>-9464</v>
          </cell>
          <cell r="U31">
            <v>-9464</v>
          </cell>
          <cell r="V31">
            <v>-9464</v>
          </cell>
          <cell r="W31">
            <v>-9464</v>
          </cell>
          <cell r="X31">
            <v>-9464</v>
          </cell>
          <cell r="Y31">
            <v>-9464</v>
          </cell>
          <cell r="Z31">
            <v>-9983</v>
          </cell>
          <cell r="AA31">
            <v>-9464</v>
          </cell>
          <cell r="AB31">
            <v>-9464</v>
          </cell>
          <cell r="AC31">
            <v>-9464</v>
          </cell>
          <cell r="AD31">
            <v>-9464</v>
          </cell>
          <cell r="AE31">
            <v>-9464</v>
          </cell>
          <cell r="AF31">
            <v>-9464</v>
          </cell>
          <cell r="AG31">
            <v>-9464</v>
          </cell>
          <cell r="AH31">
            <v>-9464</v>
          </cell>
          <cell r="AI31">
            <v>-9464</v>
          </cell>
          <cell r="AJ31">
            <v>-9464</v>
          </cell>
          <cell r="AK31">
            <v>-9464</v>
          </cell>
          <cell r="AL31">
            <v>-9983</v>
          </cell>
          <cell r="AM31">
            <v>-9464</v>
          </cell>
          <cell r="AN31">
            <v>-9464</v>
          </cell>
          <cell r="AO31">
            <v>-9464</v>
          </cell>
          <cell r="AP31">
            <v>-9464</v>
          </cell>
          <cell r="AQ31">
            <v>-9464</v>
          </cell>
          <cell r="AR31">
            <v>-9464</v>
          </cell>
          <cell r="AS31">
            <v>-9464</v>
          </cell>
          <cell r="AT31">
            <v>-9464</v>
          </cell>
          <cell r="AU31">
            <v>-9464</v>
          </cell>
          <cell r="AV31">
            <v>-9464</v>
          </cell>
          <cell r="AW31">
            <v>-9464</v>
          </cell>
          <cell r="AX31">
            <v>-9983</v>
          </cell>
          <cell r="AY31">
            <v>-9464</v>
          </cell>
          <cell r="AZ31">
            <v>-9464</v>
          </cell>
          <cell r="BA31">
            <v>-9464</v>
          </cell>
          <cell r="BB31">
            <v>-9464</v>
          </cell>
          <cell r="BC31">
            <v>-9464</v>
          </cell>
          <cell r="BD31">
            <v>-9464</v>
          </cell>
          <cell r="BE31">
            <v>-9464</v>
          </cell>
          <cell r="BF31">
            <v>-9464</v>
          </cell>
          <cell r="BG31">
            <v>-9464</v>
          </cell>
          <cell r="BH31">
            <v>-9464</v>
          </cell>
          <cell r="BI31">
            <v>-9464</v>
          </cell>
          <cell r="BJ31">
            <v>-9983</v>
          </cell>
          <cell r="BK31">
            <v>-9464</v>
          </cell>
          <cell r="BL31">
            <v>-9464</v>
          </cell>
          <cell r="BM31">
            <v>-9464</v>
          </cell>
          <cell r="BN31">
            <v>-9464</v>
          </cell>
          <cell r="BO31">
            <v>-9464</v>
          </cell>
          <cell r="BP31">
            <v>-9464</v>
          </cell>
          <cell r="BQ31">
            <v>-9464</v>
          </cell>
          <cell r="BR31">
            <v>-9464</v>
          </cell>
          <cell r="BS31">
            <v>-9464</v>
          </cell>
          <cell r="BT31">
            <v>-9464</v>
          </cell>
          <cell r="BU31">
            <v>-9464</v>
          </cell>
          <cell r="BV31">
            <v>-9983</v>
          </cell>
          <cell r="BW31">
            <v>-9464</v>
          </cell>
          <cell r="BX31">
            <v>-9464</v>
          </cell>
          <cell r="BY31">
            <v>-9464</v>
          </cell>
          <cell r="BZ31">
            <v>-9464</v>
          </cell>
          <cell r="CA31">
            <v>-9464</v>
          </cell>
          <cell r="CB31">
            <v>-9464</v>
          </cell>
          <cell r="CC31">
            <v>-9464</v>
          </cell>
          <cell r="CD31">
            <v>-9464</v>
          </cell>
          <cell r="CE31">
            <v>-9464</v>
          </cell>
          <cell r="CF31">
            <v>-9464</v>
          </cell>
          <cell r="CG31">
            <v>-9464</v>
          </cell>
          <cell r="CH31">
            <v>-9983</v>
          </cell>
          <cell r="CI31">
            <v>-9464</v>
          </cell>
          <cell r="CJ31">
            <v>-9464</v>
          </cell>
          <cell r="CK31">
            <v>-9464</v>
          </cell>
          <cell r="CL31">
            <v>-9464</v>
          </cell>
          <cell r="CM31">
            <v>-9464</v>
          </cell>
          <cell r="CN31">
            <v>-9464</v>
          </cell>
          <cell r="CO31">
            <v>-9464</v>
          </cell>
          <cell r="CP31">
            <v>-9464</v>
          </cell>
          <cell r="CQ31">
            <v>-9464</v>
          </cell>
          <cell r="CR31">
            <v>-9464</v>
          </cell>
          <cell r="CS31">
            <v>-9464</v>
          </cell>
          <cell r="CT31">
            <v>-9983</v>
          </cell>
          <cell r="CU31">
            <v>-9464</v>
          </cell>
          <cell r="CV31">
            <v>-9464</v>
          </cell>
          <cell r="CW31">
            <v>-9464</v>
          </cell>
          <cell r="CX31">
            <v>-9464</v>
          </cell>
          <cell r="CY31">
            <v>-9464</v>
          </cell>
          <cell r="CZ31">
            <v>-9464</v>
          </cell>
          <cell r="DA31">
            <v>-9464</v>
          </cell>
          <cell r="DB31">
            <v>-9464</v>
          </cell>
          <cell r="DC31">
            <v>-9464</v>
          </cell>
          <cell r="DD31">
            <v>-9464</v>
          </cell>
          <cell r="DE31">
            <v>-9464</v>
          </cell>
          <cell r="DF31">
            <v>-9983</v>
          </cell>
          <cell r="DG31">
            <v>-9464</v>
          </cell>
          <cell r="DH31">
            <v>-9464</v>
          </cell>
          <cell r="DI31">
            <v>-9464</v>
          </cell>
          <cell r="DJ31">
            <v>-9464</v>
          </cell>
          <cell r="DK31">
            <v>-9464</v>
          </cell>
          <cell r="DL31">
            <v>-9464</v>
          </cell>
          <cell r="DM31">
            <v>-9464</v>
          </cell>
          <cell r="DN31">
            <v>-9464</v>
          </cell>
          <cell r="DO31">
            <v>-9464</v>
          </cell>
          <cell r="DP31">
            <v>-9464</v>
          </cell>
          <cell r="DQ31">
            <v>-9464</v>
          </cell>
        </row>
        <row r="32">
          <cell r="A32">
            <v>190</v>
          </cell>
          <cell r="B32">
            <v>-10421</v>
          </cell>
          <cell r="C32">
            <v>-10421</v>
          </cell>
          <cell r="D32">
            <v>-10421</v>
          </cell>
          <cell r="E32">
            <v>-10421</v>
          </cell>
          <cell r="F32">
            <v>-10421</v>
          </cell>
          <cell r="G32">
            <v>-10421</v>
          </cell>
          <cell r="H32">
            <v>-10421</v>
          </cell>
          <cell r="I32">
            <v>-10421</v>
          </cell>
          <cell r="J32">
            <v>-10421</v>
          </cell>
          <cell r="K32">
            <v>-10421</v>
          </cell>
          <cell r="L32">
            <v>-10421</v>
          </cell>
          <cell r="M32">
            <v>-10421</v>
          </cell>
          <cell r="N32">
            <v>-9041</v>
          </cell>
          <cell r="O32">
            <v>-9041</v>
          </cell>
          <cell r="P32">
            <v>-9041</v>
          </cell>
          <cell r="Q32">
            <v>-9041</v>
          </cell>
          <cell r="R32">
            <v>-9041</v>
          </cell>
          <cell r="S32">
            <v>-9041</v>
          </cell>
          <cell r="T32">
            <v>-9041</v>
          </cell>
          <cell r="U32">
            <v>-9041</v>
          </cell>
          <cell r="V32">
            <v>-9041</v>
          </cell>
          <cell r="W32">
            <v>-9041</v>
          </cell>
          <cell r="X32">
            <v>-9041</v>
          </cell>
          <cell r="Y32">
            <v>-9041</v>
          </cell>
          <cell r="Z32">
            <v>-9041</v>
          </cell>
          <cell r="AA32">
            <v>-9041</v>
          </cell>
          <cell r="AB32">
            <v>-9041</v>
          </cell>
          <cell r="AC32">
            <v>-9041</v>
          </cell>
          <cell r="AD32">
            <v>-9041</v>
          </cell>
          <cell r="AE32">
            <v>-9041</v>
          </cell>
          <cell r="AF32">
            <v>-9041</v>
          </cell>
          <cell r="AG32">
            <v>-9041</v>
          </cell>
          <cell r="AH32">
            <v>-9041</v>
          </cell>
          <cell r="AI32">
            <v>-9041</v>
          </cell>
          <cell r="AJ32">
            <v>-9041</v>
          </cell>
          <cell r="AK32">
            <v>-9041</v>
          </cell>
          <cell r="AL32">
            <v>-9041</v>
          </cell>
          <cell r="AM32">
            <v>-9041</v>
          </cell>
          <cell r="AN32">
            <v>-9041</v>
          </cell>
          <cell r="AO32">
            <v>-9041</v>
          </cell>
          <cell r="AP32">
            <v>-9041</v>
          </cell>
          <cell r="AQ32">
            <v>-9041</v>
          </cell>
          <cell r="AR32">
            <v>-9041</v>
          </cell>
          <cell r="AS32">
            <v>-9041</v>
          </cell>
          <cell r="AT32">
            <v>-9041</v>
          </cell>
          <cell r="AU32">
            <v>-9041</v>
          </cell>
          <cell r="AV32">
            <v>-9041</v>
          </cell>
          <cell r="AW32">
            <v>-9041</v>
          </cell>
          <cell r="AX32">
            <v>-9041</v>
          </cell>
          <cell r="AY32">
            <v>-9041</v>
          </cell>
          <cell r="AZ32">
            <v>-9041</v>
          </cell>
          <cell r="BA32">
            <v>-9041</v>
          </cell>
          <cell r="BB32">
            <v>-9041</v>
          </cell>
          <cell r="BC32">
            <v>-9041</v>
          </cell>
          <cell r="BD32">
            <v>-9041</v>
          </cell>
          <cell r="BE32">
            <v>-9041</v>
          </cell>
          <cell r="BF32">
            <v>-9041</v>
          </cell>
          <cell r="BG32">
            <v>-9041</v>
          </cell>
          <cell r="BH32">
            <v>-9041</v>
          </cell>
          <cell r="BI32">
            <v>-9041</v>
          </cell>
          <cell r="BJ32">
            <v>-9041</v>
          </cell>
          <cell r="BK32">
            <v>-9041</v>
          </cell>
          <cell r="BL32">
            <v>-9041</v>
          </cell>
          <cell r="BM32">
            <v>-9041</v>
          </cell>
          <cell r="BN32">
            <v>-9041</v>
          </cell>
          <cell r="BO32">
            <v>-9041</v>
          </cell>
          <cell r="BP32">
            <v>-9041</v>
          </cell>
          <cell r="BQ32">
            <v>-9041</v>
          </cell>
          <cell r="BR32">
            <v>-9041</v>
          </cell>
          <cell r="BS32">
            <v>-9041</v>
          </cell>
          <cell r="BT32">
            <v>-9041</v>
          </cell>
          <cell r="BU32">
            <v>-9041</v>
          </cell>
          <cell r="BV32">
            <v>-9041</v>
          </cell>
          <cell r="BW32">
            <v>-9041</v>
          </cell>
          <cell r="BX32">
            <v>-9041</v>
          </cell>
          <cell r="BY32">
            <v>-9041</v>
          </cell>
          <cell r="BZ32">
            <v>-9041</v>
          </cell>
          <cell r="CA32">
            <v>-9041</v>
          </cell>
          <cell r="CB32">
            <v>-9041</v>
          </cell>
          <cell r="CC32">
            <v>-9041</v>
          </cell>
          <cell r="CD32">
            <v>-9041</v>
          </cell>
          <cell r="CE32">
            <v>-9041</v>
          </cell>
          <cell r="CF32">
            <v>-9041</v>
          </cell>
          <cell r="CG32">
            <v>-9041</v>
          </cell>
          <cell r="CH32">
            <v>-9041</v>
          </cell>
          <cell r="CI32">
            <v>-9041</v>
          </cell>
          <cell r="CJ32">
            <v>-9041</v>
          </cell>
          <cell r="CK32">
            <v>-9041</v>
          </cell>
          <cell r="CL32">
            <v>-9041</v>
          </cell>
          <cell r="CM32">
            <v>-9041</v>
          </cell>
          <cell r="CN32">
            <v>-9041</v>
          </cell>
          <cell r="CO32">
            <v>-9041</v>
          </cell>
          <cell r="CP32">
            <v>-9041</v>
          </cell>
          <cell r="CQ32">
            <v>-9041</v>
          </cell>
          <cell r="CR32">
            <v>-9041</v>
          </cell>
          <cell r="CS32">
            <v>-9041</v>
          </cell>
          <cell r="CT32">
            <v>-9041</v>
          </cell>
          <cell r="CU32">
            <v>-9041</v>
          </cell>
          <cell r="CV32">
            <v>-9041</v>
          </cell>
          <cell r="CW32">
            <v>-9041</v>
          </cell>
          <cell r="CX32">
            <v>-9041</v>
          </cell>
          <cell r="CY32">
            <v>-9041</v>
          </cell>
          <cell r="CZ32">
            <v>-9041</v>
          </cell>
          <cell r="DA32">
            <v>-9041</v>
          </cell>
          <cell r="DB32">
            <v>-9041</v>
          </cell>
          <cell r="DC32">
            <v>-9041</v>
          </cell>
          <cell r="DD32">
            <v>-9041</v>
          </cell>
          <cell r="DE32">
            <v>-9041</v>
          </cell>
          <cell r="DF32">
            <v>-9041</v>
          </cell>
          <cell r="DG32">
            <v>-9041</v>
          </cell>
          <cell r="DH32">
            <v>-9041</v>
          </cell>
          <cell r="DI32">
            <v>-9041</v>
          </cell>
          <cell r="DJ32">
            <v>-9041</v>
          </cell>
          <cell r="DK32">
            <v>-9041</v>
          </cell>
          <cell r="DL32">
            <v>-9041</v>
          </cell>
          <cell r="DM32">
            <v>-9041</v>
          </cell>
          <cell r="DN32">
            <v>-9041</v>
          </cell>
          <cell r="DO32">
            <v>-9041</v>
          </cell>
          <cell r="DP32">
            <v>-9041</v>
          </cell>
          <cell r="DQ32">
            <v>-9041</v>
          </cell>
        </row>
        <row r="33">
          <cell r="A33">
            <v>191</v>
          </cell>
          <cell r="B33">
            <v>-663</v>
          </cell>
          <cell r="C33">
            <v>-663</v>
          </cell>
          <cell r="D33">
            <v>-663</v>
          </cell>
          <cell r="E33">
            <v>-663</v>
          </cell>
          <cell r="F33">
            <v>-663</v>
          </cell>
          <cell r="G33">
            <v>-663</v>
          </cell>
          <cell r="H33">
            <v>-663</v>
          </cell>
          <cell r="I33">
            <v>-663</v>
          </cell>
          <cell r="J33">
            <v>-663</v>
          </cell>
          <cell r="K33">
            <v>-663</v>
          </cell>
          <cell r="L33">
            <v>-663</v>
          </cell>
          <cell r="M33">
            <v>-663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0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0</v>
          </cell>
          <cell r="DF33">
            <v>0</v>
          </cell>
          <cell r="DG33">
            <v>0</v>
          </cell>
          <cell r="DH33">
            <v>0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  <cell r="DO33">
            <v>0</v>
          </cell>
          <cell r="DP33">
            <v>0</v>
          </cell>
          <cell r="DQ33">
            <v>0</v>
          </cell>
        </row>
        <row r="34">
          <cell r="A34">
            <v>192</v>
          </cell>
          <cell r="B34">
            <v>-78916</v>
          </cell>
          <cell r="C34">
            <v>-78915</v>
          </cell>
          <cell r="D34">
            <v>-78915</v>
          </cell>
          <cell r="E34">
            <v>-79002</v>
          </cell>
          <cell r="F34">
            <v>-80209</v>
          </cell>
          <cell r="G34">
            <v>-82529</v>
          </cell>
          <cell r="H34">
            <v>-83461</v>
          </cell>
          <cell r="I34">
            <v>-106437</v>
          </cell>
          <cell r="J34">
            <v>-106437</v>
          </cell>
          <cell r="K34">
            <v>-106437</v>
          </cell>
          <cell r="L34">
            <v>-106437</v>
          </cell>
          <cell r="M34">
            <v>-106437</v>
          </cell>
          <cell r="N34">
            <v>-11331.1</v>
          </cell>
          <cell r="O34">
            <v>-11331.1</v>
          </cell>
          <cell r="P34">
            <v>-11331.1</v>
          </cell>
          <cell r="Q34">
            <v>-11331.1</v>
          </cell>
          <cell r="R34">
            <v>-11331.1</v>
          </cell>
          <cell r="S34">
            <v>-11331.1</v>
          </cell>
          <cell r="T34">
            <v>-11331.1</v>
          </cell>
          <cell r="U34">
            <v>-11331.1</v>
          </cell>
          <cell r="V34">
            <v>-11331.1</v>
          </cell>
          <cell r="W34">
            <v>-12464.21</v>
          </cell>
          <cell r="X34">
            <v>-12464.21</v>
          </cell>
          <cell r="Y34">
            <v>-12464.21</v>
          </cell>
          <cell r="Z34">
            <v>-12464.21</v>
          </cell>
          <cell r="AA34">
            <v>-12464.21</v>
          </cell>
          <cell r="AB34">
            <v>-12464.21</v>
          </cell>
          <cell r="AC34">
            <v>-12464.21</v>
          </cell>
          <cell r="AD34">
            <v>-12464.21</v>
          </cell>
          <cell r="AE34">
            <v>-12464.21</v>
          </cell>
          <cell r="AF34">
            <v>-12464.21</v>
          </cell>
          <cell r="AG34">
            <v>-12464.21</v>
          </cell>
          <cell r="AH34">
            <v>-12464.21</v>
          </cell>
          <cell r="AI34">
            <v>-12464.21</v>
          </cell>
          <cell r="AJ34">
            <v>-12464.21</v>
          </cell>
          <cell r="AK34">
            <v>-12464.21</v>
          </cell>
          <cell r="AL34">
            <v>-12464.21</v>
          </cell>
          <cell r="AM34">
            <v>-12464.21</v>
          </cell>
          <cell r="AN34">
            <v>-12464.21</v>
          </cell>
          <cell r="AO34">
            <v>-12464.21</v>
          </cell>
          <cell r="AP34">
            <v>-12464.21</v>
          </cell>
          <cell r="AQ34">
            <v>-12464.21</v>
          </cell>
          <cell r="AR34">
            <v>-12464.21</v>
          </cell>
          <cell r="AS34">
            <v>-12464.21</v>
          </cell>
          <cell r="AT34">
            <v>-12464.21</v>
          </cell>
          <cell r="AU34">
            <v>-13087.420500000002</v>
          </cell>
          <cell r="AV34">
            <v>-13087.420500000002</v>
          </cell>
          <cell r="AW34">
            <v>-13087.420500000002</v>
          </cell>
          <cell r="AX34">
            <v>-13087.420500000002</v>
          </cell>
          <cell r="AY34">
            <v>-13087.420500000002</v>
          </cell>
          <cell r="AZ34">
            <v>-13087.420500000002</v>
          </cell>
          <cell r="BA34">
            <v>-13087.420500000002</v>
          </cell>
          <cell r="BB34">
            <v>-13087.420500000002</v>
          </cell>
          <cell r="BC34">
            <v>-13087.420500000002</v>
          </cell>
          <cell r="BD34">
            <v>-13087.420500000002</v>
          </cell>
          <cell r="BE34">
            <v>-13087.420500000002</v>
          </cell>
          <cell r="BF34">
            <v>-13087.420500000002</v>
          </cell>
          <cell r="BG34">
            <v>-13087.420500000002</v>
          </cell>
          <cell r="BH34">
            <v>-13087.420500000002</v>
          </cell>
          <cell r="BI34">
            <v>-13087.420500000002</v>
          </cell>
          <cell r="BJ34">
            <v>-13087.420500000002</v>
          </cell>
          <cell r="BK34">
            <v>-13087.420500000002</v>
          </cell>
          <cell r="BL34">
            <v>-13087.420500000002</v>
          </cell>
          <cell r="BM34">
            <v>-13087.420500000002</v>
          </cell>
          <cell r="BN34">
            <v>-13087.420500000002</v>
          </cell>
          <cell r="BO34">
            <v>-13087.420500000002</v>
          </cell>
          <cell r="BP34">
            <v>-13087.420500000002</v>
          </cell>
          <cell r="BQ34">
            <v>-13087.420500000002</v>
          </cell>
          <cell r="BR34">
            <v>-13087.420500000002</v>
          </cell>
          <cell r="BS34">
            <v>-13741.791525000002</v>
          </cell>
          <cell r="BT34">
            <v>-13741.791525000002</v>
          </cell>
          <cell r="BU34">
            <v>-13741.791525000002</v>
          </cell>
          <cell r="BV34">
            <v>-13741.791525000002</v>
          </cell>
          <cell r="BW34">
            <v>-13741.791525000002</v>
          </cell>
          <cell r="BX34">
            <v>-13741.791525000002</v>
          </cell>
          <cell r="BY34">
            <v>-13741.791525000002</v>
          </cell>
          <cell r="BZ34">
            <v>-13741.791525000002</v>
          </cell>
          <cell r="CA34">
            <v>-13741.791525000002</v>
          </cell>
          <cell r="CB34">
            <v>-13741.791525000002</v>
          </cell>
          <cell r="CC34">
            <v>-13741.791525000002</v>
          </cell>
          <cell r="CD34">
            <v>-13741.791525000002</v>
          </cell>
          <cell r="CE34">
            <v>-13741.791525000002</v>
          </cell>
          <cell r="CF34">
            <v>-13741.791525000002</v>
          </cell>
          <cell r="CG34">
            <v>-13741.791525000002</v>
          </cell>
          <cell r="CH34">
            <v>-13741.791525000002</v>
          </cell>
          <cell r="CI34">
            <v>-13741.791525000002</v>
          </cell>
          <cell r="CJ34">
            <v>-13741.791525000002</v>
          </cell>
          <cell r="CK34">
            <v>-13741.791525000002</v>
          </cell>
          <cell r="CL34">
            <v>-13741.791525000002</v>
          </cell>
          <cell r="CM34">
            <v>-13741.791525000002</v>
          </cell>
          <cell r="CN34">
            <v>-13741.791525000002</v>
          </cell>
          <cell r="CO34">
            <v>-13741.791525000002</v>
          </cell>
          <cell r="CP34">
            <v>-13741.791525000002</v>
          </cell>
          <cell r="CQ34">
            <v>-14428.881101250003</v>
          </cell>
          <cell r="CR34">
            <v>-14428.881101250003</v>
          </cell>
          <cell r="CS34">
            <v>-14428.881101250003</v>
          </cell>
          <cell r="CT34">
            <v>-14428.881101250003</v>
          </cell>
          <cell r="CU34">
            <v>-14428.881101250003</v>
          </cell>
          <cell r="CV34">
            <v>-14428.881101250003</v>
          </cell>
          <cell r="CW34">
            <v>-14428.881101250003</v>
          </cell>
          <cell r="CX34">
            <v>-14428.881101250003</v>
          </cell>
          <cell r="CY34">
            <v>-14428.881101250003</v>
          </cell>
          <cell r="CZ34">
            <v>-14428.881101250003</v>
          </cell>
          <cell r="DA34">
            <v>-14428.881101250003</v>
          </cell>
          <cell r="DB34">
            <v>-14428.881101250003</v>
          </cell>
          <cell r="DC34">
            <v>-14428.881101250003</v>
          </cell>
          <cell r="DD34">
            <v>-14428.881101250003</v>
          </cell>
          <cell r="DE34">
            <v>-14428.881101250003</v>
          </cell>
          <cell r="DF34">
            <v>-14428.881101250003</v>
          </cell>
          <cell r="DG34">
            <v>-14428.881101250003</v>
          </cell>
          <cell r="DH34">
            <v>-14428.881101250003</v>
          </cell>
          <cell r="DI34">
            <v>-14428.881101250003</v>
          </cell>
          <cell r="DJ34">
            <v>-14428.881101250003</v>
          </cell>
          <cell r="DK34">
            <v>-14428.881101250003</v>
          </cell>
          <cell r="DL34">
            <v>-14428.881101250003</v>
          </cell>
          <cell r="DM34">
            <v>-14428.881101250003</v>
          </cell>
          <cell r="DN34">
            <v>-14428.881101250003</v>
          </cell>
          <cell r="DO34">
            <v>-15150.325156312503</v>
          </cell>
          <cell r="DP34">
            <v>-15150.325156312503</v>
          </cell>
          <cell r="DQ34">
            <v>-15150.325156312503</v>
          </cell>
        </row>
        <row r="35">
          <cell r="A35">
            <v>193</v>
          </cell>
          <cell r="B35">
            <v>-51773</v>
          </cell>
          <cell r="C35">
            <v>-46254</v>
          </cell>
          <cell r="D35">
            <v>-42020</v>
          </cell>
          <cell r="E35">
            <v>-44657</v>
          </cell>
          <cell r="F35">
            <v>-39377</v>
          </cell>
          <cell r="G35">
            <v>-33761</v>
          </cell>
          <cell r="H35">
            <v>-44985</v>
          </cell>
          <cell r="I35">
            <v>-48998</v>
          </cell>
          <cell r="J35">
            <v>-36693.070500000002</v>
          </cell>
          <cell r="K35">
            <v>-37743</v>
          </cell>
          <cell r="L35">
            <v>-48382</v>
          </cell>
          <cell r="M35">
            <v>-46541</v>
          </cell>
          <cell r="N35">
            <v>-663</v>
          </cell>
          <cell r="O35">
            <v>-663</v>
          </cell>
          <cell r="P35">
            <v>-663</v>
          </cell>
          <cell r="Q35">
            <v>-663</v>
          </cell>
          <cell r="R35">
            <v>-663</v>
          </cell>
          <cell r="S35">
            <v>-663</v>
          </cell>
          <cell r="T35">
            <v>-663</v>
          </cell>
          <cell r="U35">
            <v>-663</v>
          </cell>
          <cell r="V35">
            <v>-663</v>
          </cell>
          <cell r="W35">
            <v>-663</v>
          </cell>
          <cell r="X35">
            <v>-663</v>
          </cell>
          <cell r="Y35">
            <v>-663</v>
          </cell>
          <cell r="Z35">
            <v>-663</v>
          </cell>
          <cell r="AA35">
            <v>-663</v>
          </cell>
          <cell r="AB35">
            <v>-663</v>
          </cell>
          <cell r="AC35">
            <v>-663</v>
          </cell>
          <cell r="AD35">
            <v>-663</v>
          </cell>
          <cell r="AE35">
            <v>-663</v>
          </cell>
          <cell r="AF35">
            <v>-663</v>
          </cell>
          <cell r="AG35">
            <v>-663</v>
          </cell>
          <cell r="AH35">
            <v>-663</v>
          </cell>
          <cell r="AI35">
            <v>-663</v>
          </cell>
          <cell r="AJ35">
            <v>-663</v>
          </cell>
          <cell r="AK35">
            <v>-663</v>
          </cell>
          <cell r="AL35">
            <v>-663</v>
          </cell>
          <cell r="AM35">
            <v>-663</v>
          </cell>
          <cell r="AN35">
            <v>-663</v>
          </cell>
          <cell r="AO35">
            <v>-663</v>
          </cell>
          <cell r="AP35">
            <v>-663</v>
          </cell>
          <cell r="AQ35">
            <v>-663</v>
          </cell>
          <cell r="AR35">
            <v>-663</v>
          </cell>
          <cell r="AS35">
            <v>-663</v>
          </cell>
          <cell r="AT35">
            <v>-663</v>
          </cell>
          <cell r="AU35">
            <v>-663</v>
          </cell>
          <cell r="AV35">
            <v>-663</v>
          </cell>
          <cell r="AW35">
            <v>-663</v>
          </cell>
          <cell r="AX35">
            <v>-663</v>
          </cell>
          <cell r="AY35">
            <v>-663</v>
          </cell>
          <cell r="AZ35">
            <v>-663</v>
          </cell>
          <cell r="BA35">
            <v>-663</v>
          </cell>
          <cell r="BB35">
            <v>-663</v>
          </cell>
          <cell r="BC35">
            <v>-663</v>
          </cell>
          <cell r="BD35">
            <v>-663</v>
          </cell>
          <cell r="BE35">
            <v>-663</v>
          </cell>
          <cell r="BF35">
            <v>-663</v>
          </cell>
          <cell r="BG35">
            <v>-663</v>
          </cell>
          <cell r="BH35">
            <v>-663</v>
          </cell>
          <cell r="BI35">
            <v>-663</v>
          </cell>
          <cell r="BJ35">
            <v>-663</v>
          </cell>
          <cell r="BK35">
            <v>-663</v>
          </cell>
          <cell r="BL35">
            <v>-663</v>
          </cell>
          <cell r="BM35">
            <v>-663</v>
          </cell>
          <cell r="BN35">
            <v>-663</v>
          </cell>
          <cell r="BO35">
            <v>-663</v>
          </cell>
          <cell r="BP35">
            <v>-663</v>
          </cell>
          <cell r="BQ35">
            <v>-663</v>
          </cell>
          <cell r="BR35">
            <v>-663</v>
          </cell>
          <cell r="BS35">
            <v>-663</v>
          </cell>
          <cell r="BT35">
            <v>-663</v>
          </cell>
          <cell r="BU35">
            <v>-663</v>
          </cell>
          <cell r="BV35">
            <v>-663</v>
          </cell>
          <cell r="BW35">
            <v>-663</v>
          </cell>
          <cell r="BX35">
            <v>-663</v>
          </cell>
          <cell r="BY35">
            <v>-663</v>
          </cell>
          <cell r="BZ35">
            <v>-663</v>
          </cell>
          <cell r="CA35">
            <v>-663</v>
          </cell>
          <cell r="CB35">
            <v>-663</v>
          </cell>
          <cell r="CC35">
            <v>-663</v>
          </cell>
          <cell r="CD35">
            <v>-663</v>
          </cell>
          <cell r="CE35">
            <v>-663</v>
          </cell>
          <cell r="CF35">
            <v>-663</v>
          </cell>
          <cell r="CG35">
            <v>-663</v>
          </cell>
          <cell r="CH35">
            <v>-663</v>
          </cell>
          <cell r="CI35">
            <v>-663</v>
          </cell>
          <cell r="CJ35">
            <v>-663</v>
          </cell>
          <cell r="CK35">
            <v>-663</v>
          </cell>
          <cell r="CL35">
            <v>-663</v>
          </cell>
          <cell r="CM35">
            <v>-663</v>
          </cell>
          <cell r="CN35">
            <v>-663</v>
          </cell>
          <cell r="CO35">
            <v>-663</v>
          </cell>
          <cell r="CP35">
            <v>-663</v>
          </cell>
          <cell r="CQ35">
            <v>-663</v>
          </cell>
          <cell r="CR35">
            <v>-663</v>
          </cell>
          <cell r="CS35">
            <v>-663</v>
          </cell>
          <cell r="CT35">
            <v>-663</v>
          </cell>
          <cell r="CU35">
            <v>-663</v>
          </cell>
          <cell r="CV35">
            <v>-663</v>
          </cell>
          <cell r="CW35">
            <v>-663</v>
          </cell>
          <cell r="CX35">
            <v>-663</v>
          </cell>
          <cell r="CY35">
            <v>-663</v>
          </cell>
          <cell r="CZ35">
            <v>-663</v>
          </cell>
          <cell r="DA35">
            <v>-663</v>
          </cell>
          <cell r="DB35">
            <v>-663</v>
          </cell>
          <cell r="DC35">
            <v>-663</v>
          </cell>
          <cell r="DD35">
            <v>-663</v>
          </cell>
          <cell r="DE35">
            <v>-663</v>
          </cell>
          <cell r="DF35">
            <v>-663</v>
          </cell>
          <cell r="DG35">
            <v>-663</v>
          </cell>
          <cell r="DH35">
            <v>-663</v>
          </cell>
          <cell r="DI35">
            <v>-663</v>
          </cell>
          <cell r="DJ35">
            <v>-663</v>
          </cell>
          <cell r="DK35">
            <v>-663</v>
          </cell>
          <cell r="DL35">
            <v>-663</v>
          </cell>
          <cell r="DM35">
            <v>-663</v>
          </cell>
          <cell r="DN35">
            <v>-663</v>
          </cell>
          <cell r="DO35">
            <v>-663</v>
          </cell>
          <cell r="DP35">
            <v>-663</v>
          </cell>
          <cell r="DQ35">
            <v>-663</v>
          </cell>
        </row>
        <row r="36">
          <cell r="A36">
            <v>194</v>
          </cell>
          <cell r="B36">
            <v>-17173</v>
          </cell>
          <cell r="C36">
            <v>-17173</v>
          </cell>
          <cell r="D36">
            <v>-17173</v>
          </cell>
          <cell r="E36">
            <v>-17173</v>
          </cell>
          <cell r="F36">
            <v>-17173</v>
          </cell>
          <cell r="G36">
            <v>-17173</v>
          </cell>
          <cell r="H36">
            <v>-17173</v>
          </cell>
          <cell r="I36">
            <v>-17173</v>
          </cell>
          <cell r="J36">
            <v>-17173</v>
          </cell>
          <cell r="K36">
            <v>-17173</v>
          </cell>
          <cell r="L36">
            <v>-17173</v>
          </cell>
          <cell r="M36">
            <v>-17173</v>
          </cell>
          <cell r="N36">
            <v>-79002</v>
          </cell>
          <cell r="O36">
            <v>-79002</v>
          </cell>
          <cell r="P36">
            <v>-79002</v>
          </cell>
          <cell r="Q36">
            <v>-79002</v>
          </cell>
          <cell r="R36">
            <v>-79002</v>
          </cell>
          <cell r="S36">
            <v>-79002</v>
          </cell>
          <cell r="T36">
            <v>-79002</v>
          </cell>
          <cell r="U36">
            <v>-79002</v>
          </cell>
          <cell r="V36">
            <v>-79002</v>
          </cell>
          <cell r="W36">
            <v>-80187.03</v>
          </cell>
          <cell r="X36">
            <v>-80187.03</v>
          </cell>
          <cell r="Y36">
            <v>-80187.03</v>
          </cell>
          <cell r="Z36">
            <v>-80187.03</v>
          </cell>
          <cell r="AA36">
            <v>-80187.03</v>
          </cell>
          <cell r="AB36">
            <v>-80187.03</v>
          </cell>
          <cell r="AC36">
            <v>-80187.03</v>
          </cell>
          <cell r="AD36">
            <v>-80187.03</v>
          </cell>
          <cell r="AE36">
            <v>-80187.03</v>
          </cell>
          <cell r="AF36">
            <v>-80187.03</v>
          </cell>
          <cell r="AG36">
            <v>-80187.03</v>
          </cell>
          <cell r="AH36">
            <v>-80187.03</v>
          </cell>
          <cell r="AI36">
            <v>-80187.03</v>
          </cell>
          <cell r="AJ36">
            <v>-80187.03</v>
          </cell>
          <cell r="AK36">
            <v>-80187.03</v>
          </cell>
          <cell r="AL36">
            <v>-80187.03</v>
          </cell>
          <cell r="AM36">
            <v>-80187.03</v>
          </cell>
          <cell r="AN36">
            <v>-80187.03</v>
          </cell>
          <cell r="AO36">
            <v>-80187.03</v>
          </cell>
          <cell r="AP36">
            <v>-80187.03</v>
          </cell>
          <cell r="AQ36">
            <v>-80187.03</v>
          </cell>
          <cell r="AR36">
            <v>-80187.03</v>
          </cell>
          <cell r="AS36">
            <v>-80187.03</v>
          </cell>
          <cell r="AT36">
            <v>-80187.03</v>
          </cell>
          <cell r="AU36">
            <v>-81389.835449999984</v>
          </cell>
          <cell r="AV36">
            <v>-81389.835449999984</v>
          </cell>
          <cell r="AW36">
            <v>-81389.835449999984</v>
          </cell>
          <cell r="AX36">
            <v>-81389.835449999984</v>
          </cell>
          <cell r="AY36">
            <v>-81389.835449999984</v>
          </cell>
          <cell r="AZ36">
            <v>-81389.835449999984</v>
          </cell>
          <cell r="BA36">
            <v>-81389.835449999984</v>
          </cell>
          <cell r="BB36">
            <v>-81389.835449999984</v>
          </cell>
          <cell r="BC36">
            <v>-81389.835449999984</v>
          </cell>
          <cell r="BD36">
            <v>-81389.835449999984</v>
          </cell>
          <cell r="BE36">
            <v>-81389.835449999984</v>
          </cell>
          <cell r="BF36">
            <v>-81389.835449999984</v>
          </cell>
          <cell r="BG36">
            <v>-81389.835449999984</v>
          </cell>
          <cell r="BH36">
            <v>-81389.835449999984</v>
          </cell>
          <cell r="BI36">
            <v>-81389.835449999984</v>
          </cell>
          <cell r="BJ36">
            <v>-81389.835449999984</v>
          </cell>
          <cell r="BK36">
            <v>-81389.835449999984</v>
          </cell>
          <cell r="BL36">
            <v>-81389.835449999984</v>
          </cell>
          <cell r="BM36">
            <v>-81389.835449999984</v>
          </cell>
          <cell r="BN36">
            <v>-81389.835449999984</v>
          </cell>
          <cell r="BO36">
            <v>-81389.835449999984</v>
          </cell>
          <cell r="BP36">
            <v>-81389.835449999984</v>
          </cell>
          <cell r="BQ36">
            <v>-81389.835449999984</v>
          </cell>
          <cell r="BR36">
            <v>-81389.835449999984</v>
          </cell>
          <cell r="BS36">
            <v>-82610.682981749982</v>
          </cell>
          <cell r="BT36">
            <v>-82610.682981749982</v>
          </cell>
          <cell r="BU36">
            <v>-82610.682981749982</v>
          </cell>
          <cell r="BV36">
            <v>-82610.682981749982</v>
          </cell>
          <cell r="BW36">
            <v>-82610.682981749982</v>
          </cell>
          <cell r="BX36">
            <v>-82610.682981749982</v>
          </cell>
          <cell r="BY36">
            <v>-82610.682981749982</v>
          </cell>
          <cell r="BZ36">
            <v>-82610.682981749982</v>
          </cell>
          <cell r="CA36">
            <v>-82610.682981749982</v>
          </cell>
          <cell r="CB36">
            <v>-82610.682981749982</v>
          </cell>
          <cell r="CC36">
            <v>-82610.682981749982</v>
          </cell>
          <cell r="CD36">
            <v>-82610.682981749982</v>
          </cell>
          <cell r="CE36">
            <v>-82610.682981749982</v>
          </cell>
          <cell r="CF36">
            <v>-82610.682981749982</v>
          </cell>
          <cell r="CG36">
            <v>-82610.682981749982</v>
          </cell>
          <cell r="CH36">
            <v>-82610.682981749982</v>
          </cell>
          <cell r="CI36">
            <v>-82610.682981749982</v>
          </cell>
          <cell r="CJ36">
            <v>-82610.682981749982</v>
          </cell>
          <cell r="CK36">
            <v>-82610.682981749982</v>
          </cell>
          <cell r="CL36">
            <v>-82610.682981749982</v>
          </cell>
          <cell r="CM36">
            <v>-82610.682981749982</v>
          </cell>
          <cell r="CN36">
            <v>-82610.682981749982</v>
          </cell>
          <cell r="CO36">
            <v>-82610.682981749982</v>
          </cell>
          <cell r="CP36">
            <v>-82610.682981749982</v>
          </cell>
          <cell r="CQ36">
            <v>-83849.843226476223</v>
          </cell>
          <cell r="CR36">
            <v>-83849.843226476223</v>
          </cell>
          <cell r="CS36">
            <v>-83849.843226476223</v>
          </cell>
          <cell r="CT36">
            <v>-83849.843226476223</v>
          </cell>
          <cell r="CU36">
            <v>-83849.843226476223</v>
          </cell>
          <cell r="CV36">
            <v>-83849.843226476223</v>
          </cell>
          <cell r="CW36">
            <v>-83849.843226476223</v>
          </cell>
          <cell r="CX36">
            <v>-83849.843226476223</v>
          </cell>
          <cell r="CY36">
            <v>-83849.843226476223</v>
          </cell>
          <cell r="CZ36">
            <v>-83849.843226476223</v>
          </cell>
          <cell r="DA36">
            <v>-83849.843226476223</v>
          </cell>
          <cell r="DB36">
            <v>-83849.843226476223</v>
          </cell>
          <cell r="DC36">
            <v>-83849.843226476223</v>
          </cell>
          <cell r="DD36">
            <v>-83849.843226476223</v>
          </cell>
          <cell r="DE36">
            <v>-83849.843226476223</v>
          </cell>
          <cell r="DF36">
            <v>-83849.843226476223</v>
          </cell>
          <cell r="DG36">
            <v>-83849.843226476223</v>
          </cell>
          <cell r="DH36">
            <v>-83849.843226476223</v>
          </cell>
          <cell r="DI36">
            <v>-83849.843226476223</v>
          </cell>
          <cell r="DJ36">
            <v>-83849.843226476223</v>
          </cell>
          <cell r="DK36">
            <v>-83849.843226476223</v>
          </cell>
          <cell r="DL36">
            <v>-83849.843226476223</v>
          </cell>
          <cell r="DM36">
            <v>-83849.843226476223</v>
          </cell>
          <cell r="DN36">
            <v>-83849.843226476223</v>
          </cell>
          <cell r="DO36">
            <v>-85107.590874873364</v>
          </cell>
          <cell r="DP36">
            <v>-85107.590874873364</v>
          </cell>
          <cell r="DQ36">
            <v>-85107.590874873364</v>
          </cell>
        </row>
        <row r="37">
          <cell r="A37">
            <v>195</v>
          </cell>
          <cell r="B37">
            <v>-2866</v>
          </cell>
          <cell r="C37">
            <v>-2866</v>
          </cell>
          <cell r="D37">
            <v>-2866</v>
          </cell>
          <cell r="E37">
            <v>-2866</v>
          </cell>
          <cell r="F37">
            <v>-2866</v>
          </cell>
          <cell r="G37">
            <v>-2866</v>
          </cell>
          <cell r="H37">
            <v>-2866</v>
          </cell>
          <cell r="I37">
            <v>-2866</v>
          </cell>
          <cell r="J37">
            <v>-2866</v>
          </cell>
          <cell r="K37">
            <v>-1806</v>
          </cell>
          <cell r="L37">
            <v>-1806</v>
          </cell>
          <cell r="M37">
            <v>-1806</v>
          </cell>
          <cell r="N37">
            <v>-51773</v>
          </cell>
          <cell r="O37">
            <v>-46254</v>
          </cell>
          <cell r="P37">
            <v>-42020</v>
          </cell>
          <cell r="Q37">
            <v>-33930.605700000007</v>
          </cell>
          <cell r="R37">
            <v>-29622.424199999998</v>
          </cell>
          <cell r="S37">
            <v>-36250.814699999995</v>
          </cell>
          <cell r="T37">
            <v>-35688.7359</v>
          </cell>
          <cell r="U37">
            <v>-42460.913999999997</v>
          </cell>
          <cell r="V37">
            <v>-36693.070500000002</v>
          </cell>
          <cell r="W37">
            <v>-41517.300000000003</v>
          </cell>
          <cell r="X37">
            <v>-53220.2</v>
          </cell>
          <cell r="Y37">
            <v>-51195.1</v>
          </cell>
          <cell r="Z37">
            <v>-56950.3</v>
          </cell>
          <cell r="AA37">
            <v>-50879.4</v>
          </cell>
          <cell r="AB37">
            <v>-46222</v>
          </cell>
          <cell r="AC37">
            <v>-37323.666270000009</v>
          </cell>
          <cell r="AD37">
            <v>-32584.66662</v>
          </cell>
          <cell r="AE37">
            <v>-39875.89617</v>
          </cell>
          <cell r="AF37">
            <v>-39257.609490000003</v>
          </cell>
          <cell r="AG37">
            <v>-46707.005400000002</v>
          </cell>
          <cell r="AH37">
            <v>-40362.377550000005</v>
          </cell>
          <cell r="AI37">
            <v>-41517.300000000003</v>
          </cell>
          <cell r="AJ37">
            <v>-53220.2</v>
          </cell>
          <cell r="AK37">
            <v>-51195.1</v>
          </cell>
          <cell r="AL37">
            <v>-56950.3</v>
          </cell>
          <cell r="AM37">
            <v>-50879.4</v>
          </cell>
          <cell r="AN37">
            <v>-46222</v>
          </cell>
          <cell r="AO37">
            <v>-37323.666270000009</v>
          </cell>
          <cell r="AP37">
            <v>-32584.66662</v>
          </cell>
          <cell r="AQ37">
            <v>-39875.89617</v>
          </cell>
          <cell r="AR37">
            <v>-39257.609490000003</v>
          </cell>
          <cell r="AS37">
            <v>-46707.005400000002</v>
          </cell>
          <cell r="AT37">
            <v>-40362.377550000005</v>
          </cell>
          <cell r="AU37">
            <v>-43593.165000000001</v>
          </cell>
          <cell r="AV37">
            <v>-55881.21</v>
          </cell>
          <cell r="AW37">
            <v>-53754.855000000003</v>
          </cell>
          <cell r="AX37">
            <v>-59797.81500000001</v>
          </cell>
          <cell r="AY37">
            <v>-53423.37</v>
          </cell>
          <cell r="AZ37">
            <v>-48533.1</v>
          </cell>
          <cell r="BA37">
            <v>-39189.849583500014</v>
          </cell>
          <cell r="BB37">
            <v>-34213.899950999999</v>
          </cell>
          <cell r="BC37">
            <v>-41869.690978500003</v>
          </cell>
          <cell r="BD37">
            <v>-41220.489964500004</v>
          </cell>
          <cell r="BE37">
            <v>-49042.355670000004</v>
          </cell>
          <cell r="BF37">
            <v>-42380.496427500002</v>
          </cell>
          <cell r="BG37">
            <v>-43593.165000000001</v>
          </cell>
          <cell r="BH37">
            <v>-55881.21</v>
          </cell>
          <cell r="BI37">
            <v>-53754.855000000003</v>
          </cell>
          <cell r="BJ37">
            <v>-59797.81500000001</v>
          </cell>
          <cell r="BK37">
            <v>-53423.37</v>
          </cell>
          <cell r="BL37">
            <v>-48533.1</v>
          </cell>
          <cell r="BM37">
            <v>-39189.849583500014</v>
          </cell>
          <cell r="BN37">
            <v>-34213.899950999999</v>
          </cell>
          <cell r="BO37">
            <v>-41869.690978500003</v>
          </cell>
          <cell r="BP37">
            <v>-41220.489964500004</v>
          </cell>
          <cell r="BQ37">
            <v>-49042.355670000004</v>
          </cell>
          <cell r="BR37">
            <v>-42380.496427500002</v>
          </cell>
          <cell r="BS37">
            <v>-45772.823250000001</v>
          </cell>
          <cell r="BT37">
            <v>-58675.270500000013</v>
          </cell>
          <cell r="BU37">
            <v>-56442.597750000008</v>
          </cell>
          <cell r="BV37">
            <v>-62787.705750000016</v>
          </cell>
          <cell r="BW37">
            <v>-56094.53850000001</v>
          </cell>
          <cell r="BX37">
            <v>-50959.755000000005</v>
          </cell>
          <cell r="BY37">
            <v>-41149.342062675016</v>
          </cell>
          <cell r="BZ37">
            <v>-35924.594948550002</v>
          </cell>
          <cell r="CA37">
            <v>-43963.175527425003</v>
          </cell>
          <cell r="CB37">
            <v>-43281.514462725012</v>
          </cell>
          <cell r="CC37">
            <v>-51494.47345350001</v>
          </cell>
          <cell r="CD37">
            <v>-44499.521248875011</v>
          </cell>
          <cell r="CE37">
            <v>-45772.823250000001</v>
          </cell>
          <cell r="CF37">
            <v>-58675.270500000013</v>
          </cell>
          <cell r="CG37">
            <v>-56442.597750000008</v>
          </cell>
          <cell r="CH37">
            <v>-62787.705750000016</v>
          </cell>
          <cell r="CI37">
            <v>-56094.53850000001</v>
          </cell>
          <cell r="CJ37">
            <v>-50959.755000000005</v>
          </cell>
          <cell r="CK37">
            <v>-41149.342062675016</v>
          </cell>
          <cell r="CL37">
            <v>-35924.594948550002</v>
          </cell>
          <cell r="CM37">
            <v>-43963.175527425003</v>
          </cell>
          <cell r="CN37">
            <v>-43281.514462725012</v>
          </cell>
          <cell r="CO37">
            <v>-51494.47345350001</v>
          </cell>
          <cell r="CP37">
            <v>-44499.521248875011</v>
          </cell>
          <cell r="CQ37">
            <v>-48061.464412500012</v>
          </cell>
          <cell r="CR37">
            <v>-61609.034025000015</v>
          </cell>
          <cell r="CS37">
            <v>-59264.727637500015</v>
          </cell>
          <cell r="CT37">
            <v>-65927.091037500024</v>
          </cell>
          <cell r="CU37">
            <v>-58899.265425000012</v>
          </cell>
          <cell r="CV37">
            <v>-53507.742750000012</v>
          </cell>
          <cell r="CW37">
            <v>-43206.809165808765</v>
          </cell>
          <cell r="CX37">
            <v>-37720.824695977506</v>
          </cell>
          <cell r="CY37">
            <v>-46161.334303796255</v>
          </cell>
          <cell r="CZ37">
            <v>-45445.590185861263</v>
          </cell>
          <cell r="DA37">
            <v>-54069.197126175008</v>
          </cell>
          <cell r="DB37">
            <v>-46724.497311318759</v>
          </cell>
          <cell r="DC37">
            <v>-48061.464412500012</v>
          </cell>
          <cell r="DD37">
            <v>-61609.034025000015</v>
          </cell>
          <cell r="DE37">
            <v>-59264.727637500015</v>
          </cell>
          <cell r="DF37">
            <v>-65927.091037500024</v>
          </cell>
          <cell r="DG37">
            <v>-58899.265425000012</v>
          </cell>
          <cell r="DH37">
            <v>-53507.742750000012</v>
          </cell>
          <cell r="DI37">
            <v>-43206.809165808765</v>
          </cell>
          <cell r="DJ37">
            <v>-37720.824695977506</v>
          </cell>
          <cell r="DK37">
            <v>-46161.334303796255</v>
          </cell>
          <cell r="DL37">
            <v>-45445.590185861263</v>
          </cell>
          <cell r="DM37">
            <v>-54069.197126175008</v>
          </cell>
          <cell r="DN37">
            <v>-46724.497311318759</v>
          </cell>
          <cell r="DO37">
            <v>-50464.537633125008</v>
          </cell>
          <cell r="DP37">
            <v>-64689.485726250015</v>
          </cell>
          <cell r="DQ37">
            <v>-62227.964019375009</v>
          </cell>
        </row>
        <row r="38">
          <cell r="A38">
            <v>196</v>
          </cell>
          <cell r="B38">
            <v>-373084</v>
          </cell>
          <cell r="C38">
            <v>-373084</v>
          </cell>
          <cell r="D38">
            <v>-373084</v>
          </cell>
          <cell r="E38">
            <v>-371724</v>
          </cell>
          <cell r="F38">
            <v>-371724</v>
          </cell>
          <cell r="G38">
            <v>-371724</v>
          </cell>
          <cell r="H38">
            <v>-366284</v>
          </cell>
          <cell r="I38">
            <v>-366284</v>
          </cell>
          <cell r="J38">
            <v>-371723.68</v>
          </cell>
          <cell r="K38">
            <v>-371723.68</v>
          </cell>
          <cell r="L38">
            <v>-371723.68</v>
          </cell>
          <cell r="M38">
            <v>-371723.68</v>
          </cell>
          <cell r="N38">
            <v>-17173</v>
          </cell>
          <cell r="O38">
            <v>-17173</v>
          </cell>
          <cell r="P38">
            <v>-17173</v>
          </cell>
          <cell r="Q38">
            <v>-17173</v>
          </cell>
          <cell r="R38">
            <v>-17173</v>
          </cell>
          <cell r="S38">
            <v>-17173</v>
          </cell>
          <cell r="T38">
            <v>-17173</v>
          </cell>
          <cell r="U38">
            <v>-17173</v>
          </cell>
          <cell r="V38">
            <v>-17173</v>
          </cell>
          <cell r="W38">
            <v>-17173</v>
          </cell>
          <cell r="X38">
            <v>-17173</v>
          </cell>
          <cell r="Y38">
            <v>-17173</v>
          </cell>
          <cell r="Z38">
            <v>-17173</v>
          </cell>
          <cell r="AA38">
            <v>-17173</v>
          </cell>
          <cell r="AB38">
            <v>-17173</v>
          </cell>
          <cell r="AC38">
            <v>-17173</v>
          </cell>
          <cell r="AD38">
            <v>-17173</v>
          </cell>
          <cell r="AE38">
            <v>-17173</v>
          </cell>
          <cell r="AF38">
            <v>-17173</v>
          </cell>
          <cell r="AG38">
            <v>-17173</v>
          </cell>
          <cell r="AH38">
            <v>-17173</v>
          </cell>
          <cell r="AI38">
            <v>-17173</v>
          </cell>
          <cell r="AJ38">
            <v>-17173</v>
          </cell>
          <cell r="AK38">
            <v>-17173</v>
          </cell>
          <cell r="AL38">
            <v>-17173</v>
          </cell>
          <cell r="AM38">
            <v>-17173</v>
          </cell>
          <cell r="AN38">
            <v>-17173</v>
          </cell>
          <cell r="AO38">
            <v>-17173</v>
          </cell>
          <cell r="AP38">
            <v>-17173</v>
          </cell>
          <cell r="AQ38">
            <v>-17173</v>
          </cell>
          <cell r="AR38">
            <v>-17173</v>
          </cell>
          <cell r="AS38">
            <v>-17173</v>
          </cell>
          <cell r="AT38">
            <v>-17173</v>
          </cell>
          <cell r="AU38">
            <v>-17173</v>
          </cell>
          <cell r="AV38">
            <v>-17173</v>
          </cell>
          <cell r="AW38">
            <v>-17173</v>
          </cell>
          <cell r="AX38">
            <v>-17173</v>
          </cell>
          <cell r="AY38">
            <v>-17173</v>
          </cell>
          <cell r="AZ38">
            <v>-17173</v>
          </cell>
          <cell r="BA38">
            <v>-17173</v>
          </cell>
          <cell r="BB38">
            <v>-17173</v>
          </cell>
          <cell r="BC38">
            <v>-17173</v>
          </cell>
          <cell r="BD38">
            <v>-17173</v>
          </cell>
          <cell r="BE38">
            <v>-17173</v>
          </cell>
          <cell r="BF38">
            <v>-17173</v>
          </cell>
          <cell r="BG38">
            <v>-17173</v>
          </cell>
          <cell r="BH38">
            <v>-17173</v>
          </cell>
          <cell r="BI38">
            <v>-17173</v>
          </cell>
          <cell r="BJ38">
            <v>-17173</v>
          </cell>
          <cell r="BK38">
            <v>-17173</v>
          </cell>
          <cell r="BL38">
            <v>-17173</v>
          </cell>
          <cell r="BM38">
            <v>-17173</v>
          </cell>
          <cell r="BN38">
            <v>-17173</v>
          </cell>
          <cell r="BO38">
            <v>-17173</v>
          </cell>
          <cell r="BP38">
            <v>-17173</v>
          </cell>
          <cell r="BQ38">
            <v>-17173</v>
          </cell>
          <cell r="BR38">
            <v>-17173</v>
          </cell>
          <cell r="BS38">
            <v>-17173</v>
          </cell>
          <cell r="BT38">
            <v>-17173</v>
          </cell>
          <cell r="BU38">
            <v>-17173</v>
          </cell>
          <cell r="BV38">
            <v>-17173</v>
          </cell>
          <cell r="BW38">
            <v>-17173</v>
          </cell>
          <cell r="BX38">
            <v>-17173</v>
          </cell>
          <cell r="BY38">
            <v>-17173</v>
          </cell>
          <cell r="BZ38">
            <v>-17173</v>
          </cell>
          <cell r="CA38">
            <v>-17173</v>
          </cell>
          <cell r="CB38">
            <v>-17173</v>
          </cell>
          <cell r="CC38">
            <v>-17173</v>
          </cell>
          <cell r="CD38">
            <v>-17173</v>
          </cell>
          <cell r="CE38">
            <v>-17173</v>
          </cell>
          <cell r="CF38">
            <v>-17173</v>
          </cell>
          <cell r="CG38">
            <v>-17173</v>
          </cell>
          <cell r="CH38">
            <v>-17173</v>
          </cell>
          <cell r="CI38">
            <v>-17173</v>
          </cell>
          <cell r="CJ38">
            <v>-17173</v>
          </cell>
          <cell r="CK38">
            <v>-17173</v>
          </cell>
          <cell r="CL38">
            <v>-17173</v>
          </cell>
          <cell r="CM38">
            <v>-17173</v>
          </cell>
          <cell r="CN38">
            <v>-17173</v>
          </cell>
          <cell r="CO38">
            <v>-17173</v>
          </cell>
          <cell r="CP38">
            <v>-17173</v>
          </cell>
          <cell r="CQ38">
            <v>-17173</v>
          </cell>
          <cell r="CR38">
            <v>-17173</v>
          </cell>
          <cell r="CS38">
            <v>-17173</v>
          </cell>
          <cell r="CT38">
            <v>-17173</v>
          </cell>
          <cell r="CU38">
            <v>-17173</v>
          </cell>
          <cell r="CV38">
            <v>-17173</v>
          </cell>
          <cell r="CW38">
            <v>-17173</v>
          </cell>
          <cell r="CX38">
            <v>-17173</v>
          </cell>
          <cell r="CY38">
            <v>-17173</v>
          </cell>
          <cell r="CZ38">
            <v>-17173</v>
          </cell>
          <cell r="DA38">
            <v>-17173</v>
          </cell>
          <cell r="DB38">
            <v>-17173</v>
          </cell>
          <cell r="DC38">
            <v>-17173</v>
          </cell>
          <cell r="DD38">
            <v>-17173</v>
          </cell>
          <cell r="DE38">
            <v>-17173</v>
          </cell>
          <cell r="DF38">
            <v>-17173</v>
          </cell>
          <cell r="DG38">
            <v>-17173</v>
          </cell>
          <cell r="DH38">
            <v>-17173</v>
          </cell>
          <cell r="DI38">
            <v>-17173</v>
          </cell>
          <cell r="DJ38">
            <v>-17173</v>
          </cell>
          <cell r="DK38">
            <v>-17173</v>
          </cell>
          <cell r="DL38">
            <v>-17173</v>
          </cell>
          <cell r="DM38">
            <v>-17173</v>
          </cell>
          <cell r="DN38">
            <v>-17173</v>
          </cell>
          <cell r="DO38">
            <v>-17173</v>
          </cell>
          <cell r="DP38">
            <v>-17173</v>
          </cell>
          <cell r="DQ38">
            <v>-17173</v>
          </cell>
        </row>
        <row r="39">
          <cell r="A39">
            <v>197</v>
          </cell>
          <cell r="B39">
            <v>-22635</v>
          </cell>
          <cell r="C39">
            <v>-22635</v>
          </cell>
          <cell r="D39">
            <v>-22635</v>
          </cell>
          <cell r="E39">
            <v>-22575</v>
          </cell>
          <cell r="F39">
            <v>-22575</v>
          </cell>
          <cell r="G39">
            <v>-22575</v>
          </cell>
          <cell r="H39">
            <v>-22335</v>
          </cell>
          <cell r="I39">
            <v>-22335</v>
          </cell>
          <cell r="J39">
            <v>-22575</v>
          </cell>
          <cell r="K39">
            <v>-22575</v>
          </cell>
          <cell r="L39">
            <v>-22575</v>
          </cell>
          <cell r="M39">
            <v>-22575</v>
          </cell>
          <cell r="N39">
            <v>-2866</v>
          </cell>
          <cell r="O39">
            <v>-2866</v>
          </cell>
          <cell r="P39">
            <v>-2866</v>
          </cell>
          <cell r="Q39">
            <v>-2866</v>
          </cell>
          <cell r="R39">
            <v>-2866</v>
          </cell>
          <cell r="S39">
            <v>-2866</v>
          </cell>
          <cell r="T39">
            <v>-2866</v>
          </cell>
          <cell r="U39">
            <v>-2866</v>
          </cell>
          <cell r="V39">
            <v>-2866</v>
          </cell>
          <cell r="W39">
            <v>-2866</v>
          </cell>
          <cell r="X39">
            <v>-2866</v>
          </cell>
          <cell r="Y39">
            <v>-2866</v>
          </cell>
          <cell r="Z39">
            <v>-2866</v>
          </cell>
          <cell r="AA39">
            <v>-2866</v>
          </cell>
          <cell r="AB39">
            <v>-2866</v>
          </cell>
          <cell r="AC39">
            <v>-2866</v>
          </cell>
          <cell r="AD39">
            <v>-2866</v>
          </cell>
          <cell r="AE39">
            <v>-2866</v>
          </cell>
          <cell r="AF39">
            <v>-2866</v>
          </cell>
          <cell r="AG39">
            <v>-2866</v>
          </cell>
          <cell r="AH39">
            <v>-2866</v>
          </cell>
          <cell r="AI39">
            <v>-2866</v>
          </cell>
          <cell r="AJ39">
            <v>-2866</v>
          </cell>
          <cell r="AK39">
            <v>-2866</v>
          </cell>
          <cell r="AL39">
            <v>-2866</v>
          </cell>
          <cell r="AM39">
            <v>-2866</v>
          </cell>
          <cell r="AN39">
            <v>-2866</v>
          </cell>
          <cell r="AO39">
            <v>-2866</v>
          </cell>
          <cell r="AP39">
            <v>-2866</v>
          </cell>
          <cell r="AQ39">
            <v>-2866</v>
          </cell>
          <cell r="AR39">
            <v>-2866</v>
          </cell>
          <cell r="AS39">
            <v>-2866</v>
          </cell>
          <cell r="AT39">
            <v>-2866</v>
          </cell>
          <cell r="AU39">
            <v>-2866</v>
          </cell>
          <cell r="AV39">
            <v>-2866</v>
          </cell>
          <cell r="AW39">
            <v>-2866</v>
          </cell>
          <cell r="AX39">
            <v>-2866</v>
          </cell>
          <cell r="AY39">
            <v>-2866</v>
          </cell>
          <cell r="AZ39">
            <v>-2866</v>
          </cell>
          <cell r="BA39">
            <v>-2866</v>
          </cell>
          <cell r="BB39">
            <v>-2866</v>
          </cell>
          <cell r="BC39">
            <v>-2866</v>
          </cell>
          <cell r="BD39">
            <v>-2866</v>
          </cell>
          <cell r="BE39">
            <v>-2866</v>
          </cell>
          <cell r="BF39">
            <v>-2866</v>
          </cell>
          <cell r="BG39">
            <v>-2866</v>
          </cell>
          <cell r="BH39">
            <v>-2866</v>
          </cell>
          <cell r="BI39">
            <v>-2866</v>
          </cell>
          <cell r="BJ39">
            <v>-2866</v>
          </cell>
          <cell r="BK39">
            <v>-2866</v>
          </cell>
          <cell r="BL39">
            <v>-2866</v>
          </cell>
          <cell r="BM39">
            <v>-2866</v>
          </cell>
          <cell r="BN39">
            <v>-2866</v>
          </cell>
          <cell r="BO39">
            <v>-2866</v>
          </cell>
          <cell r="BP39">
            <v>-2866</v>
          </cell>
          <cell r="BQ39">
            <v>-2866</v>
          </cell>
          <cell r="BR39">
            <v>-2866</v>
          </cell>
          <cell r="BS39">
            <v>-2866</v>
          </cell>
          <cell r="BT39">
            <v>-2866</v>
          </cell>
          <cell r="BU39">
            <v>-2866</v>
          </cell>
          <cell r="BV39">
            <v>-2866</v>
          </cell>
          <cell r="BW39">
            <v>-2866</v>
          </cell>
          <cell r="BX39">
            <v>-2866</v>
          </cell>
          <cell r="BY39">
            <v>-2866</v>
          </cell>
          <cell r="BZ39">
            <v>-2866</v>
          </cell>
          <cell r="CA39">
            <v>-2866</v>
          </cell>
          <cell r="CB39">
            <v>-2866</v>
          </cell>
          <cell r="CC39">
            <v>-2866</v>
          </cell>
          <cell r="CD39">
            <v>-2866</v>
          </cell>
          <cell r="CE39">
            <v>-2866</v>
          </cell>
          <cell r="CF39">
            <v>-2866</v>
          </cell>
          <cell r="CG39">
            <v>-2866</v>
          </cell>
          <cell r="CH39">
            <v>-2866</v>
          </cell>
          <cell r="CI39">
            <v>-2866</v>
          </cell>
          <cell r="CJ39">
            <v>-2866</v>
          </cell>
          <cell r="CK39">
            <v>-2866</v>
          </cell>
          <cell r="CL39">
            <v>-2866</v>
          </cell>
          <cell r="CM39">
            <v>-2866</v>
          </cell>
          <cell r="CN39">
            <v>-2866</v>
          </cell>
          <cell r="CO39">
            <v>-2866</v>
          </cell>
          <cell r="CP39">
            <v>-2866</v>
          </cell>
          <cell r="CQ39">
            <v>-2866</v>
          </cell>
          <cell r="CR39">
            <v>-2866</v>
          </cell>
          <cell r="CS39">
            <v>-2866</v>
          </cell>
          <cell r="CT39">
            <v>-2866</v>
          </cell>
          <cell r="CU39">
            <v>-2866</v>
          </cell>
          <cell r="CV39">
            <v>-2866</v>
          </cell>
          <cell r="CW39">
            <v>-2866</v>
          </cell>
          <cell r="CX39">
            <v>-2866</v>
          </cell>
          <cell r="CY39">
            <v>-2866</v>
          </cell>
          <cell r="CZ39">
            <v>-2866</v>
          </cell>
          <cell r="DA39">
            <v>-2866</v>
          </cell>
          <cell r="DB39">
            <v>-2866</v>
          </cell>
          <cell r="DC39">
            <v>-2866</v>
          </cell>
          <cell r="DD39">
            <v>-2866</v>
          </cell>
          <cell r="DE39">
            <v>-2866</v>
          </cell>
          <cell r="DF39">
            <v>-2866</v>
          </cell>
          <cell r="DG39">
            <v>-2866</v>
          </cell>
          <cell r="DH39">
            <v>-2866</v>
          </cell>
          <cell r="DI39">
            <v>-2866</v>
          </cell>
          <cell r="DJ39">
            <v>-2866</v>
          </cell>
          <cell r="DK39">
            <v>-2866</v>
          </cell>
          <cell r="DL39">
            <v>-2866</v>
          </cell>
          <cell r="DM39">
            <v>-2866</v>
          </cell>
          <cell r="DN39">
            <v>-2866</v>
          </cell>
          <cell r="DO39">
            <v>-2866</v>
          </cell>
          <cell r="DP39">
            <v>-2866</v>
          </cell>
          <cell r="DQ39">
            <v>-2866</v>
          </cell>
        </row>
        <row r="40">
          <cell r="A40">
            <v>198</v>
          </cell>
          <cell r="B40">
            <v>-11125</v>
          </cell>
          <cell r="C40">
            <v>-11125</v>
          </cell>
          <cell r="D40">
            <v>-11125</v>
          </cell>
          <cell r="E40">
            <v>-10060</v>
          </cell>
          <cell r="F40">
            <v>-10060</v>
          </cell>
          <cell r="G40">
            <v>-10060</v>
          </cell>
          <cell r="H40">
            <v>-10060</v>
          </cell>
          <cell r="I40">
            <v>-5693</v>
          </cell>
          <cell r="J40">
            <v>-10060</v>
          </cell>
          <cell r="K40">
            <v>-10060</v>
          </cell>
          <cell r="L40">
            <v>-10060</v>
          </cell>
          <cell r="M40">
            <v>-10060</v>
          </cell>
          <cell r="N40">
            <v>-371723.68</v>
          </cell>
          <cell r="O40">
            <v>-371723.68</v>
          </cell>
          <cell r="P40">
            <v>-371723.68</v>
          </cell>
          <cell r="Q40">
            <v>-371723.68</v>
          </cell>
          <cell r="R40">
            <v>-371723.68</v>
          </cell>
          <cell r="S40">
            <v>-371723.68</v>
          </cell>
          <cell r="T40">
            <v>-371723.68</v>
          </cell>
          <cell r="U40">
            <v>-371723.68</v>
          </cell>
          <cell r="V40">
            <v>-371723.68</v>
          </cell>
          <cell r="W40">
            <v>-408896.04799999995</v>
          </cell>
          <cell r="X40">
            <v>-408896.04799999995</v>
          </cell>
          <cell r="Y40">
            <v>-408896.04799999995</v>
          </cell>
          <cell r="Z40">
            <v>-408896.04799999995</v>
          </cell>
          <cell r="AA40">
            <v>-408896.04799999995</v>
          </cell>
          <cell r="AB40">
            <v>-408896.04799999995</v>
          </cell>
          <cell r="AC40">
            <v>-408896.04799999995</v>
          </cell>
          <cell r="AD40">
            <v>-408896.04799999995</v>
          </cell>
          <cell r="AE40">
            <v>-408896.04799999995</v>
          </cell>
          <cell r="AF40">
            <v>-408896.04799999995</v>
          </cell>
          <cell r="AG40">
            <v>-408896.04799999995</v>
          </cell>
          <cell r="AH40">
            <v>-408896.04799999995</v>
          </cell>
          <cell r="AI40">
            <v>-408896.04799999995</v>
          </cell>
          <cell r="AJ40">
            <v>-408896.04799999995</v>
          </cell>
          <cell r="AK40">
            <v>-408896.04799999995</v>
          </cell>
          <cell r="AL40">
            <v>-408896.04799999995</v>
          </cell>
          <cell r="AM40">
            <v>-408896.04799999995</v>
          </cell>
          <cell r="AN40">
            <v>-408896.04799999995</v>
          </cell>
          <cell r="AO40">
            <v>-408896.04799999995</v>
          </cell>
          <cell r="AP40">
            <v>-408896.04799999995</v>
          </cell>
          <cell r="AQ40">
            <v>-408896.04799999995</v>
          </cell>
          <cell r="AR40">
            <v>-408896.04799999995</v>
          </cell>
          <cell r="AS40">
            <v>-408896.04799999995</v>
          </cell>
          <cell r="AT40">
            <v>-408896.04799999995</v>
          </cell>
          <cell r="AU40">
            <v>-429340.85039999994</v>
          </cell>
          <cell r="AV40">
            <v>-429340.85039999994</v>
          </cell>
          <cell r="AW40">
            <v>-429340.85039999994</v>
          </cell>
          <cell r="AX40">
            <v>-429340.85039999994</v>
          </cell>
          <cell r="AY40">
            <v>-429340.85039999994</v>
          </cell>
          <cell r="AZ40">
            <v>-429340.85039999994</v>
          </cell>
          <cell r="BA40">
            <v>-429340.85039999994</v>
          </cell>
          <cell r="BB40">
            <v>-429340.85039999994</v>
          </cell>
          <cell r="BC40">
            <v>-429340.85039999994</v>
          </cell>
          <cell r="BD40">
            <v>-429340.85039999994</v>
          </cell>
          <cell r="BE40">
            <v>-429340.85039999994</v>
          </cell>
          <cell r="BF40">
            <v>-429340.85039999994</v>
          </cell>
          <cell r="BG40">
            <v>-429340.85039999994</v>
          </cell>
          <cell r="BH40">
            <v>-429340.85039999994</v>
          </cell>
          <cell r="BI40">
            <v>-429340.85039999994</v>
          </cell>
          <cell r="BJ40">
            <v>-429340.85039999994</v>
          </cell>
          <cell r="BK40">
            <v>-429340.85039999994</v>
          </cell>
          <cell r="BL40">
            <v>-429340.85039999994</v>
          </cell>
          <cell r="BM40">
            <v>-429340.85039999994</v>
          </cell>
          <cell r="BN40">
            <v>-429340.85039999994</v>
          </cell>
          <cell r="BO40">
            <v>-429340.85039999994</v>
          </cell>
          <cell r="BP40">
            <v>-429340.85039999994</v>
          </cell>
          <cell r="BQ40">
            <v>-429340.85039999994</v>
          </cell>
          <cell r="BR40">
            <v>-429340.85039999994</v>
          </cell>
          <cell r="BS40">
            <v>-450807.89291999995</v>
          </cell>
          <cell r="BT40">
            <v>-450807.89291999995</v>
          </cell>
          <cell r="BU40">
            <v>-450807.89291999995</v>
          </cell>
          <cell r="BV40">
            <v>-450807.89291999995</v>
          </cell>
          <cell r="BW40">
            <v>-450807.89291999995</v>
          </cell>
          <cell r="BX40">
            <v>-450807.89291999995</v>
          </cell>
          <cell r="BY40">
            <v>-450807.89291999995</v>
          </cell>
          <cell r="BZ40">
            <v>-450807.89291999995</v>
          </cell>
          <cell r="CA40">
            <v>-450807.89291999995</v>
          </cell>
          <cell r="CB40">
            <v>-450807.89291999995</v>
          </cell>
          <cell r="CC40">
            <v>-450807.89291999995</v>
          </cell>
          <cell r="CD40">
            <v>-450807.89291999995</v>
          </cell>
          <cell r="CE40">
            <v>-450807.89291999995</v>
          </cell>
          <cell r="CF40">
            <v>-450807.89291999995</v>
          </cell>
          <cell r="CG40">
            <v>-450807.89291999995</v>
          </cell>
          <cell r="CH40">
            <v>-450807.89291999995</v>
          </cell>
          <cell r="CI40">
            <v>-450807.89291999995</v>
          </cell>
          <cell r="CJ40">
            <v>-450807.89291999995</v>
          </cell>
          <cell r="CK40">
            <v>-450807.89291999995</v>
          </cell>
          <cell r="CL40">
            <v>-450807.89291999995</v>
          </cell>
          <cell r="CM40">
            <v>-450807.89291999995</v>
          </cell>
          <cell r="CN40">
            <v>-450807.89291999995</v>
          </cell>
          <cell r="CO40">
            <v>-450807.89291999995</v>
          </cell>
          <cell r="CP40">
            <v>-450807.89291999995</v>
          </cell>
          <cell r="CQ40">
            <v>-473348.28756600001</v>
          </cell>
          <cell r="CR40">
            <v>-473348.28756600001</v>
          </cell>
          <cell r="CS40">
            <v>-473348.28756600001</v>
          </cell>
          <cell r="CT40">
            <v>-473348.28756600001</v>
          </cell>
          <cell r="CU40">
            <v>-473348.28756600001</v>
          </cell>
          <cell r="CV40">
            <v>-473348.28756600001</v>
          </cell>
          <cell r="CW40">
            <v>-473348.28756600001</v>
          </cell>
          <cell r="CX40">
            <v>-473348.28756600001</v>
          </cell>
          <cell r="CY40">
            <v>-473348.28756600001</v>
          </cell>
          <cell r="CZ40">
            <v>-473348.28756600001</v>
          </cell>
          <cell r="DA40">
            <v>-473348.28756600001</v>
          </cell>
          <cell r="DB40">
            <v>-473348.28756600001</v>
          </cell>
          <cell r="DC40">
            <v>-473348.28756600001</v>
          </cell>
          <cell r="DD40">
            <v>-473348.28756600001</v>
          </cell>
          <cell r="DE40">
            <v>-473348.28756600001</v>
          </cell>
          <cell r="DF40">
            <v>-473348.28756600001</v>
          </cell>
          <cell r="DG40">
            <v>-473348.28756600001</v>
          </cell>
          <cell r="DH40">
            <v>-473348.28756600001</v>
          </cell>
          <cell r="DI40">
            <v>-473348.28756600001</v>
          </cell>
          <cell r="DJ40">
            <v>-473348.28756600001</v>
          </cell>
          <cell r="DK40">
            <v>-473348.28756600001</v>
          </cell>
          <cell r="DL40">
            <v>-473348.28756600001</v>
          </cell>
          <cell r="DM40">
            <v>-473348.28756600001</v>
          </cell>
          <cell r="DN40">
            <v>-473348.28756600001</v>
          </cell>
          <cell r="DO40">
            <v>-497015.70194430003</v>
          </cell>
          <cell r="DP40">
            <v>-497015.70194430003</v>
          </cell>
          <cell r="DQ40">
            <v>-497015.70194430003</v>
          </cell>
        </row>
        <row r="41">
          <cell r="A41">
            <v>203</v>
          </cell>
          <cell r="B41">
            <v>-248100</v>
          </cell>
          <cell r="C41">
            <v>-248100</v>
          </cell>
          <cell r="D41">
            <v>-248100</v>
          </cell>
          <cell r="E41">
            <v>-247444</v>
          </cell>
          <cell r="F41">
            <v>-247444</v>
          </cell>
          <cell r="G41">
            <v>-247444</v>
          </cell>
          <cell r="H41">
            <v>-244820</v>
          </cell>
          <cell r="I41">
            <v>-244820</v>
          </cell>
          <cell r="J41">
            <v>-244820</v>
          </cell>
          <cell r="K41">
            <v>-244820</v>
          </cell>
          <cell r="L41">
            <v>-244820</v>
          </cell>
          <cell r="M41">
            <v>-244820</v>
          </cell>
          <cell r="N41">
            <v>-22575</v>
          </cell>
          <cell r="O41">
            <v>-22575</v>
          </cell>
          <cell r="P41">
            <v>-22575</v>
          </cell>
          <cell r="Q41">
            <v>-22575</v>
          </cell>
          <cell r="R41">
            <v>-22575</v>
          </cell>
          <cell r="S41">
            <v>-22575</v>
          </cell>
          <cell r="T41">
            <v>-22575</v>
          </cell>
          <cell r="U41">
            <v>-22575</v>
          </cell>
          <cell r="V41">
            <v>-22575</v>
          </cell>
          <cell r="W41">
            <v>-24832.5</v>
          </cell>
          <cell r="X41">
            <v>-24832.5</v>
          </cell>
          <cell r="Y41">
            <v>-24832.5</v>
          </cell>
          <cell r="Z41">
            <v>-24832.5</v>
          </cell>
          <cell r="AA41">
            <v>-24832.5</v>
          </cell>
          <cell r="AB41">
            <v>-24832.5</v>
          </cell>
          <cell r="AC41">
            <v>-24832.5</v>
          </cell>
          <cell r="AD41">
            <v>-24832.5</v>
          </cell>
          <cell r="AE41">
            <v>-24832.5</v>
          </cell>
          <cell r="AF41">
            <v>-24832.5</v>
          </cell>
          <cell r="AG41">
            <v>-24832.5</v>
          </cell>
          <cell r="AH41">
            <v>-24832.5</v>
          </cell>
          <cell r="AI41">
            <v>-24832.5</v>
          </cell>
          <cell r="AJ41">
            <v>-24832.5</v>
          </cell>
          <cell r="AK41">
            <v>-24832.5</v>
          </cell>
          <cell r="AL41">
            <v>-24832.5</v>
          </cell>
          <cell r="AM41">
            <v>-24832.5</v>
          </cell>
          <cell r="AN41">
            <v>-24832.5</v>
          </cell>
          <cell r="AO41">
            <v>-24832.5</v>
          </cell>
          <cell r="AP41">
            <v>-24832.5</v>
          </cell>
          <cell r="AQ41">
            <v>-24832.5</v>
          </cell>
          <cell r="AR41">
            <v>-24832.5</v>
          </cell>
          <cell r="AS41">
            <v>-24832.5</v>
          </cell>
          <cell r="AT41">
            <v>-24832.5</v>
          </cell>
          <cell r="AU41">
            <v>-26074.125</v>
          </cell>
          <cell r="AV41">
            <v>-26074.125</v>
          </cell>
          <cell r="AW41">
            <v>-26074.125</v>
          </cell>
          <cell r="AX41">
            <v>-26074.125</v>
          </cell>
          <cell r="AY41">
            <v>-26074.125</v>
          </cell>
          <cell r="AZ41">
            <v>-26074.125</v>
          </cell>
          <cell r="BA41">
            <v>-26074.125</v>
          </cell>
          <cell r="BB41">
            <v>-26074.125</v>
          </cell>
          <cell r="BC41">
            <v>-26074.125</v>
          </cell>
          <cell r="BD41">
            <v>-26074.125</v>
          </cell>
          <cell r="BE41">
            <v>-26074.125</v>
          </cell>
          <cell r="BF41">
            <v>-26074.125</v>
          </cell>
          <cell r="BG41">
            <v>-26074.125</v>
          </cell>
          <cell r="BH41">
            <v>-26074.125</v>
          </cell>
          <cell r="BI41">
            <v>-26074.125</v>
          </cell>
          <cell r="BJ41">
            <v>-26074.125</v>
          </cell>
          <cell r="BK41">
            <v>-26074.125</v>
          </cell>
          <cell r="BL41">
            <v>-26074.125</v>
          </cell>
          <cell r="BM41">
            <v>-26074.125</v>
          </cell>
          <cell r="BN41">
            <v>-26074.125</v>
          </cell>
          <cell r="BO41">
            <v>-26074.125</v>
          </cell>
          <cell r="BP41">
            <v>-26074.125</v>
          </cell>
          <cell r="BQ41">
            <v>-26074.125</v>
          </cell>
          <cell r="BR41">
            <v>-26074.125</v>
          </cell>
          <cell r="BS41">
            <v>-27377.831250000003</v>
          </cell>
          <cell r="BT41">
            <v>-27377.831250000003</v>
          </cell>
          <cell r="BU41">
            <v>-27377.831250000003</v>
          </cell>
          <cell r="BV41">
            <v>-27377.831250000003</v>
          </cell>
          <cell r="BW41">
            <v>-27377.831250000003</v>
          </cell>
          <cell r="BX41">
            <v>-27377.831250000003</v>
          </cell>
          <cell r="BY41">
            <v>-27377.831250000003</v>
          </cell>
          <cell r="BZ41">
            <v>-27377.831250000003</v>
          </cell>
          <cell r="CA41">
            <v>-27377.831250000003</v>
          </cell>
          <cell r="CB41">
            <v>-27377.831250000003</v>
          </cell>
          <cell r="CC41">
            <v>-27377.831250000003</v>
          </cell>
          <cell r="CD41">
            <v>-27377.831250000003</v>
          </cell>
          <cell r="CE41">
            <v>-27377.831250000003</v>
          </cell>
          <cell r="CF41">
            <v>-27377.831250000003</v>
          </cell>
          <cell r="CG41">
            <v>-27377.831250000003</v>
          </cell>
          <cell r="CH41">
            <v>-27377.831250000003</v>
          </cell>
          <cell r="CI41">
            <v>-27377.831250000003</v>
          </cell>
          <cell r="CJ41">
            <v>-27377.831250000003</v>
          </cell>
          <cell r="CK41">
            <v>-27377.831250000003</v>
          </cell>
          <cell r="CL41">
            <v>-27377.831250000003</v>
          </cell>
          <cell r="CM41">
            <v>-27377.831250000003</v>
          </cell>
          <cell r="CN41">
            <v>-27377.831250000003</v>
          </cell>
          <cell r="CO41">
            <v>-27377.831250000003</v>
          </cell>
          <cell r="CP41">
            <v>-27377.831250000003</v>
          </cell>
          <cell r="CQ41">
            <v>-28746.7228125</v>
          </cell>
          <cell r="CR41">
            <v>-28746.7228125</v>
          </cell>
          <cell r="CS41">
            <v>-28746.7228125</v>
          </cell>
          <cell r="CT41">
            <v>-28746.7228125</v>
          </cell>
          <cell r="CU41">
            <v>-28746.7228125</v>
          </cell>
          <cell r="CV41">
            <v>-28746.7228125</v>
          </cell>
          <cell r="CW41">
            <v>-28746.7228125</v>
          </cell>
          <cell r="CX41">
            <v>-28746.7228125</v>
          </cell>
          <cell r="CY41">
            <v>-28746.7228125</v>
          </cell>
          <cell r="CZ41">
            <v>-28746.7228125</v>
          </cell>
          <cell r="DA41">
            <v>-28746.7228125</v>
          </cell>
          <cell r="DB41">
            <v>-28746.7228125</v>
          </cell>
          <cell r="DC41">
            <v>-28746.7228125</v>
          </cell>
          <cell r="DD41">
            <v>-28746.7228125</v>
          </cell>
          <cell r="DE41">
            <v>-28746.7228125</v>
          </cell>
          <cell r="DF41">
            <v>-28746.7228125</v>
          </cell>
          <cell r="DG41">
            <v>-28746.7228125</v>
          </cell>
          <cell r="DH41">
            <v>-28746.7228125</v>
          </cell>
          <cell r="DI41">
            <v>-28746.7228125</v>
          </cell>
          <cell r="DJ41">
            <v>-28746.7228125</v>
          </cell>
          <cell r="DK41">
            <v>-28746.7228125</v>
          </cell>
          <cell r="DL41">
            <v>-28746.7228125</v>
          </cell>
          <cell r="DM41">
            <v>-28746.7228125</v>
          </cell>
          <cell r="DN41">
            <v>-28746.7228125</v>
          </cell>
          <cell r="DO41">
            <v>-30184.058953125001</v>
          </cell>
          <cell r="DP41">
            <v>-30184.058953125001</v>
          </cell>
          <cell r="DQ41">
            <v>-30184.058953125001</v>
          </cell>
        </row>
        <row r="42">
          <cell r="A42">
            <v>205</v>
          </cell>
          <cell r="B42">
            <v>-423300</v>
          </cell>
          <cell r="C42">
            <v>-423300</v>
          </cell>
          <cell r="D42">
            <v>-423300</v>
          </cell>
          <cell r="E42">
            <v>-422500</v>
          </cell>
          <cell r="F42">
            <v>-422500</v>
          </cell>
          <cell r="G42">
            <v>-422500</v>
          </cell>
          <cell r="H42">
            <v>-419300</v>
          </cell>
          <cell r="I42">
            <v>-419300</v>
          </cell>
          <cell r="J42">
            <v>-419300</v>
          </cell>
          <cell r="K42">
            <v>-419300</v>
          </cell>
          <cell r="L42">
            <v>-419300</v>
          </cell>
          <cell r="M42">
            <v>-419300</v>
          </cell>
          <cell r="N42">
            <v>-10060</v>
          </cell>
          <cell r="O42">
            <v>-10060</v>
          </cell>
          <cell r="P42">
            <v>-10060</v>
          </cell>
          <cell r="Q42">
            <v>-10060</v>
          </cell>
          <cell r="R42">
            <v>-10060</v>
          </cell>
          <cell r="S42">
            <v>-10060</v>
          </cell>
          <cell r="T42">
            <v>-10060</v>
          </cell>
          <cell r="U42">
            <v>-10060</v>
          </cell>
          <cell r="V42">
            <v>-10060</v>
          </cell>
          <cell r="W42">
            <v>-10060</v>
          </cell>
          <cell r="X42">
            <v>-10060</v>
          </cell>
          <cell r="Y42">
            <v>-10060</v>
          </cell>
          <cell r="Z42">
            <v>-10060</v>
          </cell>
          <cell r="AA42">
            <v>-10060</v>
          </cell>
          <cell r="AB42">
            <v>-10060</v>
          </cell>
          <cell r="AC42">
            <v>-10060</v>
          </cell>
          <cell r="AD42">
            <v>-10060</v>
          </cell>
          <cell r="AE42">
            <v>-10060</v>
          </cell>
          <cell r="AF42">
            <v>-10060</v>
          </cell>
          <cell r="AG42">
            <v>-10060</v>
          </cell>
          <cell r="AH42">
            <v>-10060</v>
          </cell>
          <cell r="AI42">
            <v>-10060</v>
          </cell>
          <cell r="AJ42">
            <v>-10060</v>
          </cell>
          <cell r="AK42">
            <v>-10060</v>
          </cell>
          <cell r="AL42">
            <v>-10060</v>
          </cell>
          <cell r="AM42">
            <v>-10060</v>
          </cell>
          <cell r="AN42">
            <v>-10060</v>
          </cell>
          <cell r="AO42">
            <v>-10060</v>
          </cell>
          <cell r="AP42">
            <v>-10060</v>
          </cell>
          <cell r="AQ42">
            <v>-10060</v>
          </cell>
          <cell r="AR42">
            <v>-10060</v>
          </cell>
          <cell r="AS42">
            <v>-10060</v>
          </cell>
          <cell r="AT42">
            <v>-10060</v>
          </cell>
          <cell r="AU42">
            <v>-10060</v>
          </cell>
          <cell r="AV42">
            <v>-10060</v>
          </cell>
          <cell r="AW42">
            <v>-10060</v>
          </cell>
          <cell r="AX42">
            <v>-10060</v>
          </cell>
          <cell r="AY42">
            <v>-10060</v>
          </cell>
          <cell r="AZ42">
            <v>-10060</v>
          </cell>
          <cell r="BA42">
            <v>-10060</v>
          </cell>
          <cell r="BB42">
            <v>-10060</v>
          </cell>
          <cell r="BC42">
            <v>-10060</v>
          </cell>
          <cell r="BD42">
            <v>-10060</v>
          </cell>
          <cell r="BE42">
            <v>-10060</v>
          </cell>
          <cell r="BF42">
            <v>-10060</v>
          </cell>
          <cell r="BG42">
            <v>-10060</v>
          </cell>
          <cell r="BH42">
            <v>-10060</v>
          </cell>
          <cell r="BI42">
            <v>-10060</v>
          </cell>
          <cell r="BJ42">
            <v>-10060</v>
          </cell>
          <cell r="BK42">
            <v>-10060</v>
          </cell>
          <cell r="BL42">
            <v>-10060</v>
          </cell>
          <cell r="BM42">
            <v>-10060</v>
          </cell>
          <cell r="BN42">
            <v>-10060</v>
          </cell>
          <cell r="BO42">
            <v>-10060</v>
          </cell>
          <cell r="BP42">
            <v>-10060</v>
          </cell>
          <cell r="BQ42">
            <v>-10060</v>
          </cell>
          <cell r="BR42">
            <v>-10060</v>
          </cell>
          <cell r="BS42">
            <v>-10060</v>
          </cell>
          <cell r="BT42">
            <v>-10060</v>
          </cell>
          <cell r="BU42">
            <v>-10060</v>
          </cell>
          <cell r="BV42">
            <v>-10060</v>
          </cell>
          <cell r="BW42">
            <v>-10060</v>
          </cell>
          <cell r="BX42">
            <v>-10060</v>
          </cell>
          <cell r="BY42">
            <v>-10060</v>
          </cell>
          <cell r="BZ42">
            <v>-10060</v>
          </cell>
          <cell r="CA42">
            <v>-10060</v>
          </cell>
          <cell r="CB42">
            <v>-10060</v>
          </cell>
          <cell r="CC42">
            <v>-10060</v>
          </cell>
          <cell r="CD42">
            <v>-10060</v>
          </cell>
          <cell r="CE42">
            <v>-10060</v>
          </cell>
          <cell r="CF42">
            <v>-10060</v>
          </cell>
          <cell r="CG42">
            <v>-10060</v>
          </cell>
          <cell r="CH42">
            <v>-10060</v>
          </cell>
          <cell r="CI42">
            <v>-10060</v>
          </cell>
          <cell r="CJ42">
            <v>-10060</v>
          </cell>
          <cell r="CK42">
            <v>-10060</v>
          </cell>
          <cell r="CL42">
            <v>-10060</v>
          </cell>
          <cell r="CM42">
            <v>-10060</v>
          </cell>
          <cell r="CN42">
            <v>-10060</v>
          </cell>
          <cell r="CO42">
            <v>-10060</v>
          </cell>
          <cell r="CP42">
            <v>-10060</v>
          </cell>
          <cell r="CQ42">
            <v>-10060</v>
          </cell>
          <cell r="CR42">
            <v>-10060</v>
          </cell>
          <cell r="CS42">
            <v>-10060</v>
          </cell>
          <cell r="CT42">
            <v>-10060</v>
          </cell>
          <cell r="CU42">
            <v>-10060</v>
          </cell>
          <cell r="CV42">
            <v>-10060</v>
          </cell>
          <cell r="CW42">
            <v>-10060</v>
          </cell>
          <cell r="CX42">
            <v>-10060</v>
          </cell>
          <cell r="CY42">
            <v>-10060</v>
          </cell>
          <cell r="CZ42">
            <v>-10060</v>
          </cell>
          <cell r="DA42">
            <v>-10060</v>
          </cell>
          <cell r="DB42">
            <v>-10060</v>
          </cell>
          <cell r="DC42">
            <v>-10060</v>
          </cell>
          <cell r="DD42">
            <v>-10060</v>
          </cell>
          <cell r="DE42">
            <v>-10060</v>
          </cell>
          <cell r="DF42">
            <v>-10060</v>
          </cell>
          <cell r="DG42">
            <v>-10060</v>
          </cell>
          <cell r="DH42">
            <v>-10060</v>
          </cell>
          <cell r="DI42">
            <v>-10060</v>
          </cell>
          <cell r="DJ42">
            <v>-10060</v>
          </cell>
          <cell r="DK42">
            <v>-10060</v>
          </cell>
          <cell r="DL42">
            <v>-10060</v>
          </cell>
          <cell r="DM42">
            <v>-10060</v>
          </cell>
          <cell r="DN42">
            <v>-10060</v>
          </cell>
          <cell r="DO42">
            <v>-10060</v>
          </cell>
          <cell r="DP42">
            <v>-10060</v>
          </cell>
          <cell r="DQ42">
            <v>-10060</v>
          </cell>
        </row>
        <row r="43">
          <cell r="A43">
            <v>207</v>
          </cell>
          <cell r="B43">
            <v>-609469</v>
          </cell>
          <cell r="C43">
            <v>-609469</v>
          </cell>
          <cell r="D43">
            <v>-609469</v>
          </cell>
          <cell r="E43">
            <v>-609469</v>
          </cell>
          <cell r="F43">
            <v>-609469</v>
          </cell>
          <cell r="G43">
            <v>-609469</v>
          </cell>
          <cell r="H43">
            <v>-609469</v>
          </cell>
          <cell r="I43">
            <v>-609469</v>
          </cell>
          <cell r="J43">
            <v>-609469</v>
          </cell>
          <cell r="K43">
            <v>-609469</v>
          </cell>
          <cell r="L43">
            <v>-609469</v>
          </cell>
          <cell r="M43">
            <v>-609469</v>
          </cell>
          <cell r="N43">
            <v>-247444</v>
          </cell>
          <cell r="O43">
            <v>-247444</v>
          </cell>
          <cell r="P43">
            <v>-247444</v>
          </cell>
          <cell r="Q43">
            <v>-247444</v>
          </cell>
          <cell r="R43">
            <v>-247444</v>
          </cell>
          <cell r="S43">
            <v>-247444</v>
          </cell>
          <cell r="T43">
            <v>-247444</v>
          </cell>
          <cell r="U43">
            <v>-247444</v>
          </cell>
          <cell r="V43">
            <v>-247444</v>
          </cell>
          <cell r="W43">
            <v>-272188.40000000002</v>
          </cell>
          <cell r="X43">
            <v>-272188.40000000002</v>
          </cell>
          <cell r="Y43">
            <v>-272188.40000000002</v>
          </cell>
          <cell r="Z43">
            <v>-272188.40000000002</v>
          </cell>
          <cell r="AA43">
            <v>-272188.40000000002</v>
          </cell>
          <cell r="AB43">
            <v>-272188.40000000002</v>
          </cell>
          <cell r="AC43">
            <v>-272188.40000000002</v>
          </cell>
          <cell r="AD43">
            <v>-272188.40000000002</v>
          </cell>
          <cell r="AE43">
            <v>-272188.40000000002</v>
          </cell>
          <cell r="AF43">
            <v>-272188.40000000002</v>
          </cell>
          <cell r="AG43">
            <v>-272188.40000000002</v>
          </cell>
          <cell r="AH43">
            <v>-272188.40000000002</v>
          </cell>
          <cell r="AI43">
            <v>-272188.40000000002</v>
          </cell>
          <cell r="AJ43">
            <v>-272188.40000000002</v>
          </cell>
          <cell r="AK43">
            <v>-272188.40000000002</v>
          </cell>
          <cell r="AL43">
            <v>-272188.40000000002</v>
          </cell>
          <cell r="AM43">
            <v>-272188.40000000002</v>
          </cell>
          <cell r="AN43">
            <v>-272188.40000000002</v>
          </cell>
          <cell r="AO43">
            <v>-272188.40000000002</v>
          </cell>
          <cell r="AP43">
            <v>-272188.40000000002</v>
          </cell>
          <cell r="AQ43">
            <v>-272188.40000000002</v>
          </cell>
          <cell r="AR43">
            <v>-272188.40000000002</v>
          </cell>
          <cell r="AS43">
            <v>-272188.40000000002</v>
          </cell>
          <cell r="AT43">
            <v>-272188.40000000002</v>
          </cell>
          <cell r="AU43">
            <v>-285797.82</v>
          </cell>
          <cell r="AV43">
            <v>-285797.82</v>
          </cell>
          <cell r="AW43">
            <v>-285797.82</v>
          </cell>
          <cell r="AX43">
            <v>-285797.82</v>
          </cell>
          <cell r="AY43">
            <v>-285797.82</v>
          </cell>
          <cell r="AZ43">
            <v>-285797.82</v>
          </cell>
          <cell r="BA43">
            <v>-285797.82</v>
          </cell>
          <cell r="BB43">
            <v>-285797.82</v>
          </cell>
          <cell r="BC43">
            <v>-285797.82</v>
          </cell>
          <cell r="BD43">
            <v>-285797.82</v>
          </cell>
          <cell r="BE43">
            <v>-285797.82</v>
          </cell>
          <cell r="BF43">
            <v>-285797.82</v>
          </cell>
          <cell r="BG43">
            <v>-285797.82</v>
          </cell>
          <cell r="BH43">
            <v>-285797.82</v>
          </cell>
          <cell r="BI43">
            <v>-285797.82</v>
          </cell>
          <cell r="BJ43">
            <v>-285797.82</v>
          </cell>
          <cell r="BK43">
            <v>-285797.82</v>
          </cell>
          <cell r="BL43">
            <v>-285797.82</v>
          </cell>
          <cell r="BM43">
            <v>-285797.82</v>
          </cell>
          <cell r="BN43">
            <v>-285797.82</v>
          </cell>
          <cell r="BO43">
            <v>-285797.82</v>
          </cell>
          <cell r="BP43">
            <v>-285797.82</v>
          </cell>
          <cell r="BQ43">
            <v>-285797.82</v>
          </cell>
          <cell r="BR43">
            <v>-285797.82</v>
          </cell>
          <cell r="BS43">
            <v>-300087.71100000007</v>
          </cell>
          <cell r="BT43">
            <v>-300087.71100000007</v>
          </cell>
          <cell r="BU43">
            <v>-300087.71100000007</v>
          </cell>
          <cell r="BV43">
            <v>-300087.71100000007</v>
          </cell>
          <cell r="BW43">
            <v>-300087.71100000007</v>
          </cell>
          <cell r="BX43">
            <v>-300087.71100000007</v>
          </cell>
          <cell r="BY43">
            <v>-300087.71100000007</v>
          </cell>
          <cell r="BZ43">
            <v>-300087.71100000007</v>
          </cell>
          <cell r="CA43">
            <v>-300087.71100000007</v>
          </cell>
          <cell r="CB43">
            <v>-300087.71100000007</v>
          </cell>
          <cell r="CC43">
            <v>-300087.71100000007</v>
          </cell>
          <cell r="CD43">
            <v>-300087.71100000007</v>
          </cell>
          <cell r="CE43">
            <v>-300087.71100000007</v>
          </cell>
          <cell r="CF43">
            <v>-300087.71100000007</v>
          </cell>
          <cell r="CG43">
            <v>-300087.71100000007</v>
          </cell>
          <cell r="CH43">
            <v>-300087.71100000007</v>
          </cell>
          <cell r="CI43">
            <v>-300087.71100000007</v>
          </cell>
          <cell r="CJ43">
            <v>-300087.71100000007</v>
          </cell>
          <cell r="CK43">
            <v>-300087.71100000007</v>
          </cell>
          <cell r="CL43">
            <v>-300087.71100000007</v>
          </cell>
          <cell r="CM43">
            <v>-300087.71100000007</v>
          </cell>
          <cell r="CN43">
            <v>-300087.71100000007</v>
          </cell>
          <cell r="CO43">
            <v>-300087.71100000007</v>
          </cell>
          <cell r="CP43">
            <v>-300087.71100000007</v>
          </cell>
          <cell r="CQ43">
            <v>-315092.09655000007</v>
          </cell>
          <cell r="CR43">
            <v>-315092.09655000007</v>
          </cell>
          <cell r="CS43">
            <v>-315092.09655000007</v>
          </cell>
          <cell r="CT43">
            <v>-315092.09655000007</v>
          </cell>
          <cell r="CU43">
            <v>-315092.09655000007</v>
          </cell>
          <cell r="CV43">
            <v>-315092.09655000007</v>
          </cell>
          <cell r="CW43">
            <v>-315092.09655000007</v>
          </cell>
          <cell r="CX43">
            <v>-315092.09655000007</v>
          </cell>
          <cell r="CY43">
            <v>-315092.09655000007</v>
          </cell>
          <cell r="CZ43">
            <v>-315092.09655000007</v>
          </cell>
          <cell r="DA43">
            <v>-315092.09655000007</v>
          </cell>
          <cell r="DB43">
            <v>-315092.09655000007</v>
          </cell>
          <cell r="DC43">
            <v>-315092.09655000007</v>
          </cell>
          <cell r="DD43">
            <v>-315092.09655000007</v>
          </cell>
          <cell r="DE43">
            <v>-315092.09655000007</v>
          </cell>
          <cell r="DF43">
            <v>-315092.09655000007</v>
          </cell>
          <cell r="DG43">
            <v>-315092.09655000007</v>
          </cell>
          <cell r="DH43">
            <v>-315092.09655000007</v>
          </cell>
          <cell r="DI43">
            <v>-315092.09655000007</v>
          </cell>
          <cell r="DJ43">
            <v>-315092.09655000007</v>
          </cell>
          <cell r="DK43">
            <v>-315092.09655000007</v>
          </cell>
          <cell r="DL43">
            <v>-315092.09655000007</v>
          </cell>
          <cell r="DM43">
            <v>-315092.09655000007</v>
          </cell>
          <cell r="DN43">
            <v>-315092.09655000007</v>
          </cell>
          <cell r="DO43">
            <v>-330846.70137750008</v>
          </cell>
          <cell r="DP43">
            <v>-330846.70137750008</v>
          </cell>
          <cell r="DQ43">
            <v>-330846.70137750008</v>
          </cell>
        </row>
        <row r="44">
          <cell r="A44">
            <v>211</v>
          </cell>
          <cell r="B44">
            <v>-12957.94</v>
          </cell>
          <cell r="C44">
            <v>-12957.94</v>
          </cell>
          <cell r="D44">
            <v>-12957.94</v>
          </cell>
          <cell r="E44">
            <v>-12957.94</v>
          </cell>
          <cell r="F44">
            <v>-12957.94</v>
          </cell>
          <cell r="G44">
            <v>-12957.94</v>
          </cell>
          <cell r="H44">
            <v>-12957.94</v>
          </cell>
          <cell r="I44">
            <v>-12957.94</v>
          </cell>
          <cell r="J44">
            <v>-12957.94</v>
          </cell>
          <cell r="K44">
            <v>-12957.94</v>
          </cell>
          <cell r="L44">
            <v>-12957.94</v>
          </cell>
          <cell r="M44">
            <v>-12957.94</v>
          </cell>
          <cell r="N44">
            <v>-398000</v>
          </cell>
          <cell r="O44">
            <v>-398000</v>
          </cell>
          <cell r="P44">
            <v>-398000</v>
          </cell>
          <cell r="Q44">
            <v>-398000</v>
          </cell>
          <cell r="R44">
            <v>-398000</v>
          </cell>
          <cell r="S44">
            <v>-398000</v>
          </cell>
          <cell r="T44">
            <v>-398000</v>
          </cell>
          <cell r="U44">
            <v>-398000</v>
          </cell>
          <cell r="V44">
            <v>-398000</v>
          </cell>
          <cell r="W44">
            <v>-437800</v>
          </cell>
          <cell r="X44">
            <v>-437800</v>
          </cell>
          <cell r="Y44">
            <v>-437800</v>
          </cell>
          <cell r="Z44">
            <v>-437800</v>
          </cell>
          <cell r="AA44">
            <v>-437800</v>
          </cell>
          <cell r="AB44">
            <v>-437800</v>
          </cell>
          <cell r="AC44">
            <v>-437800</v>
          </cell>
          <cell r="AD44">
            <v>-437800</v>
          </cell>
          <cell r="AE44">
            <v>-437800</v>
          </cell>
          <cell r="AF44">
            <v>-437800</v>
          </cell>
          <cell r="AG44">
            <v>-437800</v>
          </cell>
          <cell r="AH44">
            <v>-437800</v>
          </cell>
          <cell r="AI44">
            <v>-437800</v>
          </cell>
          <cell r="AJ44">
            <v>-437800</v>
          </cell>
          <cell r="AK44">
            <v>-437800</v>
          </cell>
          <cell r="AL44">
            <v>-437800</v>
          </cell>
          <cell r="AM44">
            <v>-437800</v>
          </cell>
          <cell r="AN44">
            <v>-437800</v>
          </cell>
          <cell r="AO44">
            <v>-437800</v>
          </cell>
          <cell r="AP44">
            <v>-437800</v>
          </cell>
          <cell r="AQ44">
            <v>-437800</v>
          </cell>
          <cell r="AR44">
            <v>-437800</v>
          </cell>
          <cell r="AS44">
            <v>-437800</v>
          </cell>
          <cell r="AT44">
            <v>-437800</v>
          </cell>
          <cell r="AU44">
            <v>-459690</v>
          </cell>
          <cell r="AV44">
            <v>-459690</v>
          </cell>
          <cell r="AW44">
            <v>-459690</v>
          </cell>
          <cell r="AX44">
            <v>-459690</v>
          </cell>
          <cell r="AY44">
            <v>-459690</v>
          </cell>
          <cell r="AZ44">
            <v>-459690</v>
          </cell>
          <cell r="BA44">
            <v>-459690</v>
          </cell>
          <cell r="BB44">
            <v>-459690</v>
          </cell>
          <cell r="BC44">
            <v>-459690</v>
          </cell>
          <cell r="BD44">
            <v>-459690</v>
          </cell>
          <cell r="BE44">
            <v>-459690</v>
          </cell>
          <cell r="BF44">
            <v>-459690</v>
          </cell>
          <cell r="BG44">
            <v>-459690</v>
          </cell>
          <cell r="BH44">
            <v>-459690</v>
          </cell>
          <cell r="BI44">
            <v>-459690</v>
          </cell>
          <cell r="BJ44">
            <v>-459690</v>
          </cell>
          <cell r="BK44">
            <v>-459690</v>
          </cell>
          <cell r="BL44">
            <v>-459690</v>
          </cell>
          <cell r="BM44">
            <v>-459690</v>
          </cell>
          <cell r="BN44">
            <v>-459690</v>
          </cell>
          <cell r="BO44">
            <v>-459690</v>
          </cell>
          <cell r="BP44">
            <v>-459690</v>
          </cell>
          <cell r="BQ44">
            <v>-459690</v>
          </cell>
          <cell r="BR44">
            <v>-459690</v>
          </cell>
          <cell r="BS44">
            <v>-482674.5</v>
          </cell>
          <cell r="BT44">
            <v>-482674.5</v>
          </cell>
          <cell r="BU44">
            <v>-482674.5</v>
          </cell>
          <cell r="BV44">
            <v>-482674.5</v>
          </cell>
          <cell r="BW44">
            <v>-482674.5</v>
          </cell>
          <cell r="BX44">
            <v>-482674.5</v>
          </cell>
          <cell r="BY44">
            <v>-482674.5</v>
          </cell>
          <cell r="BZ44">
            <v>-482674.5</v>
          </cell>
          <cell r="CA44">
            <v>-482674.5</v>
          </cell>
          <cell r="CB44">
            <v>-482674.5</v>
          </cell>
          <cell r="CC44">
            <v>-482674.5</v>
          </cell>
          <cell r="CD44">
            <v>-482674.5</v>
          </cell>
          <cell r="CE44">
            <v>-482674.5</v>
          </cell>
          <cell r="CF44">
            <v>-482674.5</v>
          </cell>
          <cell r="CG44">
            <v>-482674.5</v>
          </cell>
          <cell r="CH44">
            <v>-482674.5</v>
          </cell>
          <cell r="CI44">
            <v>-482674.5</v>
          </cell>
          <cell r="CJ44">
            <v>-482674.5</v>
          </cell>
          <cell r="CK44">
            <v>-482674.5</v>
          </cell>
          <cell r="CL44">
            <v>-482674.5</v>
          </cell>
          <cell r="CM44">
            <v>-482674.5</v>
          </cell>
          <cell r="CN44">
            <v>-482674.5</v>
          </cell>
          <cell r="CO44">
            <v>-482674.5</v>
          </cell>
          <cell r="CP44">
            <v>-482674.5</v>
          </cell>
          <cell r="CQ44">
            <v>-506808.22500000009</v>
          </cell>
          <cell r="CR44">
            <v>-506808.22500000009</v>
          </cell>
          <cell r="CS44">
            <v>-506808.22500000009</v>
          </cell>
          <cell r="CT44">
            <v>-506808.22500000009</v>
          </cell>
          <cell r="CU44">
            <v>-506808.22500000009</v>
          </cell>
          <cell r="CV44">
            <v>-506808.22500000009</v>
          </cell>
          <cell r="CW44">
            <v>-506808.22500000009</v>
          </cell>
          <cell r="CX44">
            <v>-506808.22500000009</v>
          </cell>
          <cell r="CY44">
            <v>-506808.22500000009</v>
          </cell>
          <cell r="CZ44">
            <v>-506808.22500000009</v>
          </cell>
          <cell r="DA44">
            <v>-506808.22500000009</v>
          </cell>
          <cell r="DB44">
            <v>-506808.22500000009</v>
          </cell>
          <cell r="DC44">
            <v>-506808.22500000009</v>
          </cell>
          <cell r="DD44">
            <v>-506808.22500000009</v>
          </cell>
          <cell r="DE44">
            <v>-506808.22500000009</v>
          </cell>
          <cell r="DF44">
            <v>-506808.22500000009</v>
          </cell>
          <cell r="DG44">
            <v>-506808.22500000009</v>
          </cell>
          <cell r="DH44">
            <v>-506808.22500000009</v>
          </cell>
          <cell r="DI44">
            <v>-506808.22500000009</v>
          </cell>
          <cell r="DJ44">
            <v>-506808.22500000009</v>
          </cell>
          <cell r="DK44">
            <v>-506808.22500000009</v>
          </cell>
          <cell r="DL44">
            <v>-506808.22500000009</v>
          </cell>
          <cell r="DM44">
            <v>-506808.22500000009</v>
          </cell>
          <cell r="DN44">
            <v>-506808.22500000009</v>
          </cell>
          <cell r="DO44">
            <v>-532148.6362500001</v>
          </cell>
          <cell r="DP44">
            <v>-532148.6362500001</v>
          </cell>
          <cell r="DQ44">
            <v>-532148.6362500001</v>
          </cell>
        </row>
        <row r="45">
          <cell r="A45">
            <v>216</v>
          </cell>
          <cell r="B45">
            <v>-295806.56</v>
          </cell>
          <cell r="C45">
            <v>-296162.52</v>
          </cell>
          <cell r="D45">
            <v>-295221.18</v>
          </cell>
          <cell r="E45">
            <v>-295839.89</v>
          </cell>
          <cell r="F45">
            <v>-298012.48</v>
          </cell>
          <cell r="G45">
            <v>-300106.11</v>
          </cell>
          <cell r="H45">
            <v>-305769.14</v>
          </cell>
          <cell r="I45">
            <v>-296000</v>
          </cell>
          <cell r="J45">
            <v>-311916.80592856073</v>
          </cell>
          <cell r="K45">
            <v>-338203.06341106852</v>
          </cell>
          <cell r="L45">
            <v>-339358.10774872056</v>
          </cell>
          <cell r="M45">
            <v>-340999.25801129121</v>
          </cell>
          <cell r="N45">
            <v>-660637.86245148955</v>
          </cell>
          <cell r="O45">
            <v>-660637.86245148955</v>
          </cell>
          <cell r="P45">
            <v>-660637.86245148955</v>
          </cell>
          <cell r="Q45">
            <v>-660637.86245148955</v>
          </cell>
          <cell r="R45">
            <v>-658918.32703404606</v>
          </cell>
          <cell r="S45">
            <v>-658918.32703404606</v>
          </cell>
          <cell r="T45">
            <v>-658918.32703404606</v>
          </cell>
          <cell r="U45">
            <v>-658918.32703404606</v>
          </cell>
          <cell r="V45">
            <v>-658918.32703404606</v>
          </cell>
          <cell r="W45">
            <v>-658918.32703404606</v>
          </cell>
          <cell r="X45">
            <v>-658918.32703404606</v>
          </cell>
          <cell r="Y45">
            <v>-658918.32703404606</v>
          </cell>
          <cell r="Z45">
            <v>-658918.32703404606</v>
          </cell>
          <cell r="AA45">
            <v>-658918.32703404606</v>
          </cell>
          <cell r="AB45">
            <v>-658918.32703404606</v>
          </cell>
          <cell r="AC45">
            <v>-658918.32703404606</v>
          </cell>
          <cell r="AD45">
            <v>-657291.64525158051</v>
          </cell>
          <cell r="AE45">
            <v>-657291.64525158051</v>
          </cell>
          <cell r="AF45">
            <v>-657291.64525158051</v>
          </cell>
          <cell r="AG45">
            <v>-657291.64525158051</v>
          </cell>
          <cell r="AH45">
            <v>-657291.64525158051</v>
          </cell>
          <cell r="AI45">
            <v>-657291.64525158051</v>
          </cell>
          <cell r="AJ45">
            <v>-657291.64525158051</v>
          </cell>
          <cell r="AK45">
            <v>-657291.64525158051</v>
          </cell>
          <cell r="AL45">
            <v>-657291.64525158051</v>
          </cell>
          <cell r="AM45">
            <v>-657291.64525158051</v>
          </cell>
          <cell r="AN45">
            <v>-657291.64525158051</v>
          </cell>
          <cell r="AO45">
            <v>-657291.64525158051</v>
          </cell>
          <cell r="AP45">
            <v>-655750.07930117811</v>
          </cell>
          <cell r="AQ45">
            <v>-655750.07930117811</v>
          </cell>
          <cell r="AR45">
            <v>-655750.07930117811</v>
          </cell>
          <cell r="AS45">
            <v>-655750.07930117811</v>
          </cell>
          <cell r="AT45">
            <v>-655750.07930117811</v>
          </cell>
          <cell r="AU45">
            <v>-655750.07930117811</v>
          </cell>
          <cell r="AV45">
            <v>-655750.07930117811</v>
          </cell>
          <cell r="AW45">
            <v>-655750.07930117811</v>
          </cell>
          <cell r="AX45">
            <v>-655750.07930117811</v>
          </cell>
          <cell r="AY45">
            <v>-655750.07930117811</v>
          </cell>
          <cell r="AZ45">
            <v>-655750.07930117811</v>
          </cell>
          <cell r="BA45">
            <v>-655750.07930117811</v>
          </cell>
          <cell r="BB45">
            <v>-654286.53619683359</v>
          </cell>
          <cell r="BC45">
            <v>-654286.53619683359</v>
          </cell>
          <cell r="BD45">
            <v>-654286.53619683359</v>
          </cell>
          <cell r="BE45">
            <v>-654286.53619683359</v>
          </cell>
          <cell r="BF45">
            <v>-654286.53619683359</v>
          </cell>
          <cell r="BG45">
            <v>-654286.53619683359</v>
          </cell>
          <cell r="BH45">
            <v>-654286.53619683359</v>
          </cell>
          <cell r="BI45">
            <v>-654286.53619683359</v>
          </cell>
          <cell r="BJ45">
            <v>-654286.53619683359</v>
          </cell>
          <cell r="BK45">
            <v>-654286.53619683359</v>
          </cell>
          <cell r="BL45">
            <v>-654286.53619683359</v>
          </cell>
          <cell r="BM45">
            <v>-654286.53619683359</v>
          </cell>
          <cell r="BN45">
            <v>-653091.19662581314</v>
          </cell>
          <cell r="BO45">
            <v>-653091.19662581314</v>
          </cell>
          <cell r="BP45">
            <v>-653091.19662581314</v>
          </cell>
          <cell r="BQ45">
            <v>-653091.19662581314</v>
          </cell>
          <cell r="BR45">
            <v>-653091.19662581314</v>
          </cell>
          <cell r="BS45">
            <v>-653091.19662581314</v>
          </cell>
          <cell r="BT45">
            <v>-653091.19662581314</v>
          </cell>
          <cell r="BU45">
            <v>-653091.19662581314</v>
          </cell>
          <cell r="BV45">
            <v>-653091.19662581314</v>
          </cell>
          <cell r="BW45">
            <v>-653091.19662581314</v>
          </cell>
          <cell r="BX45">
            <v>-653091.19662581314</v>
          </cell>
          <cell r="BY45">
            <v>-653091.19662581314</v>
          </cell>
          <cell r="BZ45">
            <v>-651895.85705479258</v>
          </cell>
          <cell r="CA45">
            <v>-651895.85705479258</v>
          </cell>
          <cell r="CB45">
            <v>-651895.85705479258</v>
          </cell>
          <cell r="CC45">
            <v>-651895.85705479258</v>
          </cell>
          <cell r="CD45">
            <v>-651895.85705479258</v>
          </cell>
          <cell r="CE45">
            <v>-651895.85705479258</v>
          </cell>
          <cell r="CF45">
            <v>-651895.85705479258</v>
          </cell>
          <cell r="CG45">
            <v>-651895.85705479258</v>
          </cell>
          <cell r="CH45">
            <v>-651895.85705479258</v>
          </cell>
          <cell r="CI45">
            <v>-651895.85705479258</v>
          </cell>
          <cell r="CJ45">
            <v>-651895.85705479258</v>
          </cell>
          <cell r="CK45">
            <v>-651895.85705479258</v>
          </cell>
          <cell r="CL45">
            <v>-650700.51748377201</v>
          </cell>
          <cell r="CM45">
            <v>-650700.51748377201</v>
          </cell>
          <cell r="CN45">
            <v>-650700.51748377201</v>
          </cell>
          <cell r="CO45">
            <v>-650700.51748377201</v>
          </cell>
          <cell r="CP45">
            <v>-650700.51748377201</v>
          </cell>
          <cell r="CQ45">
            <v>-650700.51748377201</v>
          </cell>
          <cell r="CR45">
            <v>-650700.51748377201</v>
          </cell>
          <cell r="CS45">
            <v>-650700.51748377201</v>
          </cell>
          <cell r="CT45">
            <v>-650700.51748377201</v>
          </cell>
          <cell r="CU45">
            <v>-650700.51748377201</v>
          </cell>
          <cell r="CV45">
            <v>-650700.51748377201</v>
          </cell>
          <cell r="CW45">
            <v>-650700.51748377201</v>
          </cell>
          <cell r="CX45">
            <v>-649505.17791275145</v>
          </cell>
          <cell r="CY45">
            <v>-649505.17791275145</v>
          </cell>
          <cell r="CZ45">
            <v>-649505.17791275145</v>
          </cell>
          <cell r="DA45">
            <v>-649505.17791275145</v>
          </cell>
          <cell r="DB45">
            <v>-649505.17791275145</v>
          </cell>
          <cell r="DC45">
            <v>-649505.17791275145</v>
          </cell>
          <cell r="DD45">
            <v>-649505.17791275145</v>
          </cell>
          <cell r="DE45">
            <v>-649505.17791275145</v>
          </cell>
          <cell r="DF45">
            <v>-649505.17791275145</v>
          </cell>
          <cell r="DG45">
            <v>-649505.17791275145</v>
          </cell>
          <cell r="DH45">
            <v>-649505.17791275145</v>
          </cell>
          <cell r="DI45">
            <v>-649505.17791275145</v>
          </cell>
          <cell r="DJ45">
            <v>-648309.838341731</v>
          </cell>
          <cell r="DK45">
            <v>-648309.838341731</v>
          </cell>
          <cell r="DL45">
            <v>-648309.838341731</v>
          </cell>
          <cell r="DM45">
            <v>-648309.838341731</v>
          </cell>
          <cell r="DN45">
            <v>-648309.838341731</v>
          </cell>
          <cell r="DO45">
            <v>-648309.838341731</v>
          </cell>
          <cell r="DP45">
            <v>-648309.838341731</v>
          </cell>
          <cell r="DQ45">
            <v>-648309.838341731</v>
          </cell>
        </row>
        <row r="46">
          <cell r="A46">
            <v>218</v>
          </cell>
          <cell r="B46">
            <v>-18977.75</v>
          </cell>
          <cell r="C46">
            <v>-18977.75</v>
          </cell>
          <cell r="D46">
            <v>-18977.75</v>
          </cell>
          <cell r="E46">
            <v>-18977.75</v>
          </cell>
          <cell r="F46">
            <v>-18977.75</v>
          </cell>
          <cell r="G46">
            <v>-18977.75</v>
          </cell>
          <cell r="H46">
            <v>-18977.75</v>
          </cell>
          <cell r="I46">
            <v>-18977.75</v>
          </cell>
          <cell r="J46">
            <v>-18977.75</v>
          </cell>
          <cell r="K46">
            <v>-18977.75</v>
          </cell>
          <cell r="L46">
            <v>-18977.75</v>
          </cell>
          <cell r="M46">
            <v>-18977.75</v>
          </cell>
          <cell r="N46">
            <v>-12957.94</v>
          </cell>
          <cell r="O46">
            <v>-12957.94</v>
          </cell>
          <cell r="P46">
            <v>-12957.94</v>
          </cell>
          <cell r="Q46">
            <v>-12957.94</v>
          </cell>
          <cell r="R46">
            <v>-12957.94</v>
          </cell>
          <cell r="S46">
            <v>-12957.94</v>
          </cell>
          <cell r="T46">
            <v>-12957.94</v>
          </cell>
          <cell r="U46">
            <v>-12957.94</v>
          </cell>
          <cell r="V46">
            <v>-12957.94</v>
          </cell>
          <cell r="W46">
            <v>-12957.94</v>
          </cell>
          <cell r="X46">
            <v>-12957.94</v>
          </cell>
          <cell r="Y46">
            <v>-12957.94</v>
          </cell>
          <cell r="Z46">
            <v>-12957.94</v>
          </cell>
          <cell r="AA46">
            <v>-12957.94</v>
          </cell>
          <cell r="AB46">
            <v>-12957.94</v>
          </cell>
          <cell r="AC46">
            <v>-12957.94</v>
          </cell>
          <cell r="AD46">
            <v>-12957.94</v>
          </cell>
          <cell r="AE46">
            <v>-12957.94</v>
          </cell>
          <cell r="AF46">
            <v>-12957.94</v>
          </cell>
          <cell r="AG46">
            <v>-12957.94</v>
          </cell>
          <cell r="AH46">
            <v>-12957.94</v>
          </cell>
          <cell r="AI46">
            <v>-12957.94</v>
          </cell>
          <cell r="AJ46">
            <v>-12957.94</v>
          </cell>
          <cell r="AK46">
            <v>-12957.94</v>
          </cell>
          <cell r="AL46">
            <v>-12957.94</v>
          </cell>
          <cell r="AM46">
            <v>-12957.94</v>
          </cell>
          <cell r="AN46">
            <v>-12957.94</v>
          </cell>
          <cell r="AO46">
            <v>-12957.94</v>
          </cell>
          <cell r="AP46">
            <v>-12957.94</v>
          </cell>
          <cell r="AQ46">
            <v>-12957.94</v>
          </cell>
          <cell r="AR46">
            <v>-12957.94</v>
          </cell>
          <cell r="AS46">
            <v>-12957.94</v>
          </cell>
          <cell r="AT46">
            <v>-12957.94</v>
          </cell>
          <cell r="AU46">
            <v>-12957.94</v>
          </cell>
          <cell r="AV46">
            <v>-12957.94</v>
          </cell>
          <cell r="AW46">
            <v>-12957.94</v>
          </cell>
          <cell r="AX46">
            <v>-12957.94</v>
          </cell>
          <cell r="AY46">
            <v>-12957.94</v>
          </cell>
          <cell r="AZ46">
            <v>-12957.94</v>
          </cell>
          <cell r="BA46">
            <v>-12957.94</v>
          </cell>
          <cell r="BB46">
            <v>-12957.94</v>
          </cell>
          <cell r="BC46">
            <v>-12957.94</v>
          </cell>
          <cell r="BD46">
            <v>-12957.94</v>
          </cell>
          <cell r="BE46">
            <v>-12957.94</v>
          </cell>
          <cell r="BF46">
            <v>-12957.94</v>
          </cell>
          <cell r="BG46">
            <v>-12957.94</v>
          </cell>
          <cell r="BH46">
            <v>-12957.94</v>
          </cell>
          <cell r="BI46">
            <v>-12957.94</v>
          </cell>
          <cell r="BJ46">
            <v>-12957.94</v>
          </cell>
          <cell r="BK46">
            <v>-12957.94</v>
          </cell>
          <cell r="BL46">
            <v>-12957.94</v>
          </cell>
          <cell r="BM46">
            <v>-12957.94</v>
          </cell>
          <cell r="BN46">
            <v>-12957.94</v>
          </cell>
          <cell r="BO46">
            <v>-12957.94</v>
          </cell>
          <cell r="BP46">
            <v>-12957.94</v>
          </cell>
          <cell r="BQ46">
            <v>-12957.94</v>
          </cell>
          <cell r="BR46">
            <v>-12957.94</v>
          </cell>
          <cell r="BS46">
            <v>-12957.94</v>
          </cell>
          <cell r="BT46">
            <v>-12957.94</v>
          </cell>
          <cell r="BU46">
            <v>-12957.94</v>
          </cell>
          <cell r="BV46">
            <v>-12957.94</v>
          </cell>
          <cell r="BW46">
            <v>-12957.94</v>
          </cell>
          <cell r="BX46">
            <v>-12957.94</v>
          </cell>
          <cell r="BY46">
            <v>-12957.94</v>
          </cell>
          <cell r="BZ46">
            <v>-12957.94</v>
          </cell>
          <cell r="CA46">
            <v>-12957.94</v>
          </cell>
          <cell r="CB46">
            <v>-12957.94</v>
          </cell>
          <cell r="CC46">
            <v>-12957.94</v>
          </cell>
          <cell r="CD46">
            <v>-12957.94</v>
          </cell>
          <cell r="CE46">
            <v>-12957.94</v>
          </cell>
          <cell r="CF46">
            <v>-12957.94</v>
          </cell>
          <cell r="CG46">
            <v>-12957.94</v>
          </cell>
          <cell r="CH46">
            <v>-12957.94</v>
          </cell>
          <cell r="CI46">
            <v>-12957.94</v>
          </cell>
          <cell r="CJ46">
            <v>-12957.94</v>
          </cell>
          <cell r="CK46">
            <v>-12957.94</v>
          </cell>
          <cell r="CL46">
            <v>-12957.94</v>
          </cell>
          <cell r="CM46">
            <v>-12957.94</v>
          </cell>
          <cell r="CN46">
            <v>-12957.94</v>
          </cell>
          <cell r="CO46">
            <v>-12957.94</v>
          </cell>
          <cell r="CP46">
            <v>-12957.94</v>
          </cell>
          <cell r="CQ46">
            <v>-12957.94</v>
          </cell>
          <cell r="CR46">
            <v>-12957.94</v>
          </cell>
          <cell r="CS46">
            <v>-12957.94</v>
          </cell>
          <cell r="CT46">
            <v>-12957.94</v>
          </cell>
          <cell r="CU46">
            <v>-12957.94</v>
          </cell>
          <cell r="CV46">
            <v>-12957.94</v>
          </cell>
          <cell r="CW46">
            <v>-12957.94</v>
          </cell>
          <cell r="CX46">
            <v>-12957.94</v>
          </cell>
          <cell r="CY46">
            <v>-12957.94</v>
          </cell>
          <cell r="CZ46">
            <v>-12957.94</v>
          </cell>
          <cell r="DA46">
            <v>-12957.94</v>
          </cell>
          <cell r="DB46">
            <v>-12957.94</v>
          </cell>
          <cell r="DC46">
            <v>-12957.94</v>
          </cell>
          <cell r="DD46">
            <v>-12957.94</v>
          </cell>
          <cell r="DE46">
            <v>-12957.94</v>
          </cell>
          <cell r="DF46">
            <v>-12957.94</v>
          </cell>
          <cell r="DG46">
            <v>-12957.94</v>
          </cell>
          <cell r="DH46">
            <v>-12957.94</v>
          </cell>
          <cell r="DI46">
            <v>-12957.94</v>
          </cell>
          <cell r="DJ46">
            <v>-12957.94</v>
          </cell>
          <cell r="DK46">
            <v>-12957.94</v>
          </cell>
          <cell r="DL46">
            <v>-12957.94</v>
          </cell>
          <cell r="DM46">
            <v>-12957.94</v>
          </cell>
          <cell r="DN46">
            <v>-12957.94</v>
          </cell>
          <cell r="DO46">
            <v>-12957.94</v>
          </cell>
          <cell r="DP46">
            <v>-12957.94</v>
          </cell>
          <cell r="DQ46">
            <v>-12957.94</v>
          </cell>
        </row>
        <row r="47">
          <cell r="A47">
            <v>221</v>
          </cell>
          <cell r="B47">
            <v>0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-444.77664877916663</v>
          </cell>
          <cell r="K47">
            <v>-444.77664877916663</v>
          </cell>
          <cell r="L47">
            <v>-444.77664877916663</v>
          </cell>
          <cell r="M47">
            <v>-444.77664877916663</v>
          </cell>
          <cell r="N47">
            <v>-300243.65840000001</v>
          </cell>
          <cell r="O47">
            <v>-300604.95779999997</v>
          </cell>
          <cell r="P47">
            <v>-299649.49769999995</v>
          </cell>
          <cell r="Q47">
            <v>-300166.03796666663</v>
          </cell>
          <cell r="R47">
            <v>-300166.03796666663</v>
          </cell>
          <cell r="S47">
            <v>-300166.03796666663</v>
          </cell>
          <cell r="T47">
            <v>-300166.03796666663</v>
          </cell>
          <cell r="U47">
            <v>-300166.03796666663</v>
          </cell>
          <cell r="V47">
            <v>-300166.03796666663</v>
          </cell>
          <cell r="W47">
            <v>-300166.03796666663</v>
          </cell>
          <cell r="X47">
            <v>-300166.03796666663</v>
          </cell>
          <cell r="Y47">
            <v>-300166.03796666663</v>
          </cell>
          <cell r="Z47">
            <v>-304747.31327599997</v>
          </cell>
          <cell r="AA47">
            <v>-305114.03216699994</v>
          </cell>
          <cell r="AB47">
            <v>-304144.24016549991</v>
          </cell>
          <cell r="AC47">
            <v>-304668.52853616659</v>
          </cell>
          <cell r="AD47">
            <v>-304668.52853616659</v>
          </cell>
          <cell r="AE47">
            <v>-304668.52853616659</v>
          </cell>
          <cell r="AF47">
            <v>-304668.52853616659</v>
          </cell>
          <cell r="AG47">
            <v>-304668.52853616659</v>
          </cell>
          <cell r="AH47">
            <v>-304668.52853616659</v>
          </cell>
          <cell r="AI47">
            <v>-304668.52853616659</v>
          </cell>
          <cell r="AJ47">
            <v>-304668.52853616659</v>
          </cell>
          <cell r="AK47">
            <v>-304668.52853616659</v>
          </cell>
          <cell r="AL47">
            <v>-309318.5229751399</v>
          </cell>
          <cell r="AM47">
            <v>-309690.74264950491</v>
          </cell>
          <cell r="AN47">
            <v>-308706.40376798238</v>
          </cell>
          <cell r="AO47">
            <v>-309238.55646420905</v>
          </cell>
          <cell r="AP47">
            <v>-309238.55646420905</v>
          </cell>
          <cell r="AQ47">
            <v>-309238.55646420905</v>
          </cell>
          <cell r="AR47">
            <v>-309238.55646420905</v>
          </cell>
          <cell r="AS47">
            <v>-309238.55646420905</v>
          </cell>
          <cell r="AT47">
            <v>-309238.55646420905</v>
          </cell>
          <cell r="AU47">
            <v>-309238.55646420905</v>
          </cell>
          <cell r="AV47">
            <v>-309238.55646420905</v>
          </cell>
          <cell r="AW47">
            <v>-309238.55646420905</v>
          </cell>
          <cell r="AX47">
            <v>-313958.30081976694</v>
          </cell>
          <cell r="AY47">
            <v>-314336.10378924746</v>
          </cell>
          <cell r="AZ47">
            <v>-313336.9998245021</v>
          </cell>
          <cell r="BA47">
            <v>-313877.13481117215</v>
          </cell>
          <cell r="BB47">
            <v>-313877.13481117215</v>
          </cell>
          <cell r="BC47">
            <v>-313877.13481117215</v>
          </cell>
          <cell r="BD47">
            <v>-313877.13481117215</v>
          </cell>
          <cell r="BE47">
            <v>-313877.13481117215</v>
          </cell>
          <cell r="BF47">
            <v>-313877.13481117215</v>
          </cell>
          <cell r="BG47">
            <v>-313877.13481117215</v>
          </cell>
          <cell r="BH47">
            <v>-313877.13481117215</v>
          </cell>
          <cell r="BI47">
            <v>-313877.13481117215</v>
          </cell>
          <cell r="BJ47">
            <v>-318667.67533206346</v>
          </cell>
          <cell r="BK47">
            <v>-319051.14534608612</v>
          </cell>
          <cell r="BL47">
            <v>-318037.05482186959</v>
          </cell>
          <cell r="BM47">
            <v>-318585.29183333967</v>
          </cell>
          <cell r="BN47">
            <v>-318585.29183333967</v>
          </cell>
          <cell r="BO47">
            <v>-318585.29183333967</v>
          </cell>
          <cell r="BP47">
            <v>-318585.29183333967</v>
          </cell>
          <cell r="BQ47">
            <v>-318585.29183333967</v>
          </cell>
          <cell r="BR47">
            <v>-318585.29183333967</v>
          </cell>
          <cell r="BS47">
            <v>-318585.29183333967</v>
          </cell>
          <cell r="BT47">
            <v>-318585.29183333967</v>
          </cell>
          <cell r="BU47">
            <v>-318585.29183333967</v>
          </cell>
          <cell r="BV47">
            <v>-323447.69046204432</v>
          </cell>
          <cell r="BW47">
            <v>-323836.91252627736</v>
          </cell>
          <cell r="BX47">
            <v>-322807.61064419756</v>
          </cell>
          <cell r="BY47">
            <v>-323364.07121083973</v>
          </cell>
          <cell r="BZ47">
            <v>-323364.07121083973</v>
          </cell>
          <cell r="CA47">
            <v>-323364.07121083973</v>
          </cell>
          <cell r="CB47">
            <v>-323364.07121083973</v>
          </cell>
          <cell r="CC47">
            <v>-323364.07121083973</v>
          </cell>
          <cell r="CD47">
            <v>-323364.07121083973</v>
          </cell>
          <cell r="CE47">
            <v>-323364.07121083973</v>
          </cell>
          <cell r="CF47">
            <v>-323364.07121083973</v>
          </cell>
          <cell r="CG47">
            <v>-323364.07121083973</v>
          </cell>
          <cell r="CH47">
            <v>-328299.40581897495</v>
          </cell>
          <cell r="CI47">
            <v>-328694.46621417149</v>
          </cell>
          <cell r="CJ47">
            <v>-327649.72480386047</v>
          </cell>
          <cell r="CK47">
            <v>-328214.53227900231</v>
          </cell>
          <cell r="CL47">
            <v>-328214.53227900231</v>
          </cell>
          <cell r="CM47">
            <v>-328214.53227900231</v>
          </cell>
          <cell r="CN47">
            <v>-328214.53227900231</v>
          </cell>
          <cell r="CO47">
            <v>-328214.53227900231</v>
          </cell>
          <cell r="CP47">
            <v>-328214.53227900231</v>
          </cell>
          <cell r="CQ47">
            <v>-328214.53227900231</v>
          </cell>
          <cell r="CR47">
            <v>-328214.53227900231</v>
          </cell>
          <cell r="CS47">
            <v>-328214.53227900231</v>
          </cell>
          <cell r="CT47">
            <v>-333223.89690625953</v>
          </cell>
          <cell r="CU47">
            <v>-333624.88320738403</v>
          </cell>
          <cell r="CV47">
            <v>-332564.47067591833</v>
          </cell>
          <cell r="CW47">
            <v>-333137.75026318728</v>
          </cell>
          <cell r="CX47">
            <v>-333137.75026318728</v>
          </cell>
          <cell r="CY47">
            <v>-333137.75026318728</v>
          </cell>
          <cell r="CZ47">
            <v>-333137.75026318728</v>
          </cell>
          <cell r="DA47">
            <v>-333137.75026318728</v>
          </cell>
          <cell r="DB47">
            <v>-333137.75026318728</v>
          </cell>
          <cell r="DC47">
            <v>-333137.75026318728</v>
          </cell>
          <cell r="DD47">
            <v>-333137.75026318728</v>
          </cell>
          <cell r="DE47">
            <v>-333137.75026318728</v>
          </cell>
          <cell r="DF47">
            <v>-338222.25535985339</v>
          </cell>
          <cell r="DG47">
            <v>-338629.25645549473</v>
          </cell>
          <cell r="DH47">
            <v>-337552.93773605709</v>
          </cell>
          <cell r="DI47">
            <v>-338134.81651713507</v>
          </cell>
          <cell r="DJ47">
            <v>-338134.81651713507</v>
          </cell>
          <cell r="DK47">
            <v>-338134.81651713507</v>
          </cell>
          <cell r="DL47">
            <v>-338134.81651713507</v>
          </cell>
          <cell r="DM47">
            <v>-338134.81651713507</v>
          </cell>
          <cell r="DN47">
            <v>-338134.81651713507</v>
          </cell>
          <cell r="DO47">
            <v>-338134.81651713507</v>
          </cell>
          <cell r="DP47">
            <v>-338134.81651713507</v>
          </cell>
          <cell r="DQ47">
            <v>-338134.81651713507</v>
          </cell>
        </row>
        <row r="48">
          <cell r="A48">
            <v>222</v>
          </cell>
          <cell r="B48">
            <v>-453</v>
          </cell>
          <cell r="C48">
            <v>-372</v>
          </cell>
          <cell r="D48">
            <v>-372</v>
          </cell>
          <cell r="E48">
            <v>-338</v>
          </cell>
          <cell r="F48">
            <v>-338</v>
          </cell>
          <cell r="G48">
            <v>-338</v>
          </cell>
          <cell r="H48">
            <v>-338</v>
          </cell>
          <cell r="I48">
            <v>-352</v>
          </cell>
          <cell r="J48">
            <v>-651.84389999999996</v>
          </cell>
          <cell r="K48">
            <v>-651.84389999999996</v>
          </cell>
          <cell r="L48">
            <v>-651.84389999999996</v>
          </cell>
          <cell r="M48">
            <v>-651.84389999999996</v>
          </cell>
          <cell r="N48">
            <v>-18977.75</v>
          </cell>
          <cell r="O48">
            <v>-18977.75</v>
          </cell>
          <cell r="P48">
            <v>-18977.75</v>
          </cell>
          <cell r="Q48">
            <v>-18977.75</v>
          </cell>
          <cell r="R48">
            <v>-18977.75</v>
          </cell>
          <cell r="S48">
            <v>-18977.75</v>
          </cell>
          <cell r="T48">
            <v>-18977.75</v>
          </cell>
          <cell r="U48">
            <v>-18977.75</v>
          </cell>
          <cell r="V48">
            <v>-18977.75</v>
          </cell>
          <cell r="W48">
            <v>-18977.75</v>
          </cell>
          <cell r="X48">
            <v>-18977.75</v>
          </cell>
          <cell r="Y48">
            <v>-18977.75</v>
          </cell>
          <cell r="Z48">
            <v>-18977.75</v>
          </cell>
          <cell r="AA48">
            <v>-18977.75</v>
          </cell>
          <cell r="AB48">
            <v>-18977.75</v>
          </cell>
          <cell r="AC48">
            <v>-18977.75</v>
          </cell>
          <cell r="AD48">
            <v>-18977.75</v>
          </cell>
          <cell r="AE48">
            <v>-18977.75</v>
          </cell>
          <cell r="AF48">
            <v>-18977.75</v>
          </cell>
          <cell r="AG48">
            <v>-18977.75</v>
          </cell>
          <cell r="AH48">
            <v>-18977.75</v>
          </cell>
          <cell r="AI48">
            <v>-18977.75</v>
          </cell>
          <cell r="AJ48">
            <v>-18977.75</v>
          </cell>
          <cell r="AK48">
            <v>-18977.75</v>
          </cell>
          <cell r="AL48">
            <v>-18977.75</v>
          </cell>
          <cell r="AM48">
            <v>-18977.75</v>
          </cell>
          <cell r="AN48">
            <v>-18977.75</v>
          </cell>
          <cell r="AO48">
            <v>-18977.75</v>
          </cell>
          <cell r="AP48">
            <v>-18977.75</v>
          </cell>
          <cell r="AQ48">
            <v>-18977.75</v>
          </cell>
          <cell r="AR48">
            <v>-18977.75</v>
          </cell>
          <cell r="AS48">
            <v>-18977.75</v>
          </cell>
          <cell r="AT48">
            <v>-18977.75</v>
          </cell>
          <cell r="AU48">
            <v>-18977.75</v>
          </cell>
          <cell r="AV48">
            <v>-18977.75</v>
          </cell>
          <cell r="AW48">
            <v>-18977.75</v>
          </cell>
          <cell r="AX48">
            <v>-18977.75</v>
          </cell>
          <cell r="AY48">
            <v>-18977.75</v>
          </cell>
          <cell r="AZ48">
            <v>-18977.75</v>
          </cell>
          <cell r="BA48">
            <v>-18977.75</v>
          </cell>
          <cell r="BB48">
            <v>-18977.75</v>
          </cell>
          <cell r="BC48">
            <v>-18977.75</v>
          </cell>
          <cell r="BD48">
            <v>-18977.75</v>
          </cell>
          <cell r="BE48">
            <v>-18977.75</v>
          </cell>
          <cell r="BF48">
            <v>-18977.75</v>
          </cell>
          <cell r="BG48">
            <v>-18977.75</v>
          </cell>
          <cell r="BH48">
            <v>-18977.75</v>
          </cell>
          <cell r="BI48">
            <v>-18977.75</v>
          </cell>
          <cell r="BJ48">
            <v>-18977.75</v>
          </cell>
          <cell r="BK48">
            <v>-18977.75</v>
          </cell>
          <cell r="BL48">
            <v>-18977.75</v>
          </cell>
          <cell r="BM48">
            <v>-18977.75</v>
          </cell>
          <cell r="BN48">
            <v>-18977.75</v>
          </cell>
          <cell r="BO48">
            <v>-18977.75</v>
          </cell>
          <cell r="BP48">
            <v>-18977.75</v>
          </cell>
          <cell r="BQ48">
            <v>-18977.75</v>
          </cell>
          <cell r="BR48">
            <v>-18977.75</v>
          </cell>
          <cell r="BS48">
            <v>-18977.75</v>
          </cell>
          <cell r="BT48">
            <v>-18977.75</v>
          </cell>
          <cell r="BU48">
            <v>-18977.75</v>
          </cell>
          <cell r="BV48">
            <v>-18977.75</v>
          </cell>
          <cell r="BW48">
            <v>-18977.75</v>
          </cell>
          <cell r="BX48">
            <v>-18977.75</v>
          </cell>
          <cell r="BY48">
            <v>-18977.75</v>
          </cell>
          <cell r="BZ48">
            <v>-18977.75</v>
          </cell>
          <cell r="CA48">
            <v>-18977.75</v>
          </cell>
          <cell r="CB48">
            <v>-18977.75</v>
          </cell>
          <cell r="CC48">
            <v>-18977.75</v>
          </cell>
          <cell r="CD48">
            <v>-18977.75</v>
          </cell>
          <cell r="CE48">
            <v>-18977.75</v>
          </cell>
          <cell r="CF48">
            <v>-18977.75</v>
          </cell>
          <cell r="CG48">
            <v>-18977.75</v>
          </cell>
          <cell r="CH48">
            <v>-18977.75</v>
          </cell>
          <cell r="CI48">
            <v>-18977.75</v>
          </cell>
          <cell r="CJ48">
            <v>-18977.75</v>
          </cell>
          <cell r="CK48">
            <v>-18977.75</v>
          </cell>
          <cell r="CL48">
            <v>-18977.75</v>
          </cell>
          <cell r="CM48">
            <v>-18977.75</v>
          </cell>
          <cell r="CN48">
            <v>-18977.75</v>
          </cell>
          <cell r="CO48">
            <v>-18977.75</v>
          </cell>
          <cell r="CP48">
            <v>-18977.75</v>
          </cell>
          <cell r="CQ48">
            <v>-18977.75</v>
          </cell>
          <cell r="CR48">
            <v>-18977.75</v>
          </cell>
          <cell r="CS48">
            <v>-18977.75</v>
          </cell>
          <cell r="CT48">
            <v>-18977.75</v>
          </cell>
          <cell r="CU48">
            <v>-18977.75</v>
          </cell>
          <cell r="CV48">
            <v>-18977.75</v>
          </cell>
          <cell r="CW48">
            <v>-18977.75</v>
          </cell>
          <cell r="CX48">
            <v>-18977.75</v>
          </cell>
          <cell r="CY48">
            <v>-18977.75</v>
          </cell>
          <cell r="CZ48">
            <v>-18977.75</v>
          </cell>
          <cell r="DA48">
            <v>-18977.75</v>
          </cell>
          <cell r="DB48">
            <v>-18977.75</v>
          </cell>
          <cell r="DC48">
            <v>-18977.75</v>
          </cell>
          <cell r="DD48">
            <v>-18977.75</v>
          </cell>
          <cell r="DE48">
            <v>-18977.75</v>
          </cell>
          <cell r="DF48">
            <v>-18977.75</v>
          </cell>
          <cell r="DG48">
            <v>-18977.75</v>
          </cell>
          <cell r="DH48">
            <v>-18977.75</v>
          </cell>
          <cell r="DI48">
            <v>-18977.75</v>
          </cell>
          <cell r="DJ48">
            <v>-18977.75</v>
          </cell>
          <cell r="DK48">
            <v>-18977.75</v>
          </cell>
          <cell r="DL48">
            <v>-18977.75</v>
          </cell>
          <cell r="DM48">
            <v>-18977.75</v>
          </cell>
          <cell r="DN48">
            <v>-18977.75</v>
          </cell>
          <cell r="DO48">
            <v>-18977.75</v>
          </cell>
          <cell r="DP48">
            <v>-18977.75</v>
          </cell>
          <cell r="DQ48">
            <v>-18977.75</v>
          </cell>
        </row>
        <row r="49">
          <cell r="A49">
            <v>223</v>
          </cell>
          <cell r="B49">
            <v>-64.89</v>
          </cell>
          <cell r="C49">
            <v>-67.98</v>
          </cell>
          <cell r="D49">
            <v>-67.98</v>
          </cell>
          <cell r="E49">
            <v>-67.98</v>
          </cell>
          <cell r="F49">
            <v>-67.98</v>
          </cell>
          <cell r="G49">
            <v>-67.98</v>
          </cell>
          <cell r="H49">
            <v>-67.98</v>
          </cell>
          <cell r="I49">
            <v>-67.98</v>
          </cell>
          <cell r="J49">
            <v>-76.701318999999998</v>
          </cell>
          <cell r="K49">
            <v>-76.701318999999998</v>
          </cell>
          <cell r="L49">
            <v>-76.701318999999998</v>
          </cell>
          <cell r="M49">
            <v>-76.701318999999998</v>
          </cell>
          <cell r="N49">
            <v>-444.77664877916663</v>
          </cell>
          <cell r="O49">
            <v>-444.77664877916663</v>
          </cell>
          <cell r="P49">
            <v>-444.77664877916663</v>
          </cell>
          <cell r="Q49">
            <v>-449.22441526695832</v>
          </cell>
          <cell r="R49">
            <v>-449.22441526695832</v>
          </cell>
          <cell r="S49">
            <v>-449.22441526695832</v>
          </cell>
          <cell r="T49">
            <v>-449.22441526695832</v>
          </cell>
          <cell r="U49">
            <v>-449.22441526695832</v>
          </cell>
          <cell r="V49">
            <v>-449.22441526695832</v>
          </cell>
          <cell r="W49">
            <v>-449.22441526695832</v>
          </cell>
          <cell r="X49">
            <v>-449.22441526695832</v>
          </cell>
          <cell r="Y49">
            <v>-449.22441526695832</v>
          </cell>
          <cell r="Z49">
            <v>-449.22441526695832</v>
          </cell>
          <cell r="AA49">
            <v>-449.22441526695832</v>
          </cell>
          <cell r="AB49">
            <v>-449.22441526695832</v>
          </cell>
          <cell r="AC49">
            <v>-453.71665941962789</v>
          </cell>
          <cell r="AD49">
            <v>-453.71665941962789</v>
          </cell>
          <cell r="AE49">
            <v>-453.71665941962789</v>
          </cell>
          <cell r="AF49">
            <v>-453.71665941962789</v>
          </cell>
          <cell r="AG49">
            <v>-453.71665941962789</v>
          </cell>
          <cell r="AH49">
            <v>-453.71665941962789</v>
          </cell>
          <cell r="AI49">
            <v>-453.71665941962789</v>
          </cell>
          <cell r="AJ49">
            <v>-453.71665941962789</v>
          </cell>
          <cell r="AK49">
            <v>-453.71665941962789</v>
          </cell>
          <cell r="AL49">
            <v>-453.71665941962789</v>
          </cell>
          <cell r="AM49">
            <v>-453.71665941962789</v>
          </cell>
          <cell r="AN49">
            <v>-453.71665941962789</v>
          </cell>
          <cell r="AO49">
            <v>-458.25382601382415</v>
          </cell>
          <cell r="AP49">
            <v>-458.25382601382415</v>
          </cell>
          <cell r="AQ49">
            <v>-458.25382601382415</v>
          </cell>
          <cell r="AR49">
            <v>-458.25382601382415</v>
          </cell>
          <cell r="AS49">
            <v>-458.25382601382415</v>
          </cell>
          <cell r="AT49">
            <v>-458.25382601382415</v>
          </cell>
          <cell r="AU49">
            <v>-458.25382601382415</v>
          </cell>
          <cell r="AV49">
            <v>-458.25382601382415</v>
          </cell>
          <cell r="AW49">
            <v>-458.25382601382415</v>
          </cell>
          <cell r="AX49">
            <v>-458.25382601382415</v>
          </cell>
          <cell r="AY49">
            <v>-458.25382601382415</v>
          </cell>
          <cell r="AZ49">
            <v>-458.25382601382415</v>
          </cell>
          <cell r="BA49">
            <v>-462.83636427396237</v>
          </cell>
          <cell r="BB49">
            <v>-462.83636427396237</v>
          </cell>
          <cell r="BC49">
            <v>-462.83636427396237</v>
          </cell>
          <cell r="BD49">
            <v>-462.83636427396237</v>
          </cell>
          <cell r="BE49">
            <v>-462.83636427396237</v>
          </cell>
          <cell r="BF49">
            <v>-462.83636427396237</v>
          </cell>
          <cell r="BG49">
            <v>-462.83636427396237</v>
          </cell>
          <cell r="BH49">
            <v>-462.83636427396237</v>
          </cell>
          <cell r="BI49">
            <v>-462.83636427396237</v>
          </cell>
          <cell r="BJ49">
            <v>-462.83636427396237</v>
          </cell>
          <cell r="BK49">
            <v>-462.83636427396237</v>
          </cell>
          <cell r="BL49">
            <v>-462.83636427396237</v>
          </cell>
          <cell r="BM49">
            <v>-467.46472791670197</v>
          </cell>
          <cell r="BN49">
            <v>-467.46472791670197</v>
          </cell>
          <cell r="BO49">
            <v>-467.46472791670197</v>
          </cell>
          <cell r="BP49">
            <v>-467.46472791670197</v>
          </cell>
          <cell r="BQ49">
            <v>-467.46472791670197</v>
          </cell>
          <cell r="BR49">
            <v>-467.46472791670197</v>
          </cell>
          <cell r="BS49">
            <v>-467.46472791670197</v>
          </cell>
          <cell r="BT49">
            <v>-467.46472791670197</v>
          </cell>
          <cell r="BU49">
            <v>-467.46472791670197</v>
          </cell>
          <cell r="BV49">
            <v>-467.46472791670197</v>
          </cell>
          <cell r="BW49">
            <v>-467.46472791670197</v>
          </cell>
          <cell r="BX49">
            <v>-467.46472791670197</v>
          </cell>
          <cell r="BY49">
            <v>-472.13937519586898</v>
          </cell>
          <cell r="BZ49">
            <v>-472.13937519586898</v>
          </cell>
          <cell r="CA49">
            <v>-472.13937519586898</v>
          </cell>
          <cell r="CB49">
            <v>-472.13937519586898</v>
          </cell>
          <cell r="CC49">
            <v>-472.13937519586898</v>
          </cell>
          <cell r="CD49">
            <v>-472.13937519586898</v>
          </cell>
          <cell r="CE49">
            <v>-472.13937519586898</v>
          </cell>
          <cell r="CF49">
            <v>-472.13937519586898</v>
          </cell>
          <cell r="CG49">
            <v>-472.13937519586898</v>
          </cell>
          <cell r="CH49">
            <v>-472.13937519586898</v>
          </cell>
          <cell r="CI49">
            <v>-472.13937519586898</v>
          </cell>
          <cell r="CJ49">
            <v>-472.13937519586898</v>
          </cell>
          <cell r="CK49">
            <v>-476.86076894782769</v>
          </cell>
          <cell r="CL49">
            <v>-476.86076894782769</v>
          </cell>
          <cell r="CM49">
            <v>-476.86076894782769</v>
          </cell>
          <cell r="CN49">
            <v>-476.86076894782769</v>
          </cell>
          <cell r="CO49">
            <v>-476.86076894782769</v>
          </cell>
          <cell r="CP49">
            <v>-476.86076894782769</v>
          </cell>
          <cell r="CQ49">
            <v>-476.86076894782769</v>
          </cell>
          <cell r="CR49">
            <v>-476.86076894782769</v>
          </cell>
          <cell r="CS49">
            <v>-476.86076894782769</v>
          </cell>
          <cell r="CT49">
            <v>-476.86076894782769</v>
          </cell>
          <cell r="CU49">
            <v>-476.86076894782769</v>
          </cell>
          <cell r="CV49">
            <v>-476.86076894782769</v>
          </cell>
          <cell r="CW49">
            <v>-481.629376637306</v>
          </cell>
          <cell r="CX49">
            <v>-481.629376637306</v>
          </cell>
          <cell r="CY49">
            <v>-481.629376637306</v>
          </cell>
          <cell r="CZ49">
            <v>-481.629376637306</v>
          </cell>
          <cell r="DA49">
            <v>-481.629376637306</v>
          </cell>
          <cell r="DB49">
            <v>-481.629376637306</v>
          </cell>
          <cell r="DC49">
            <v>-481.629376637306</v>
          </cell>
          <cell r="DD49">
            <v>-481.629376637306</v>
          </cell>
          <cell r="DE49">
            <v>-481.629376637306</v>
          </cell>
          <cell r="DF49">
            <v>-481.629376637306</v>
          </cell>
          <cell r="DG49">
            <v>-481.629376637306</v>
          </cell>
          <cell r="DH49">
            <v>-481.629376637306</v>
          </cell>
          <cell r="DI49">
            <v>-486.44567040367906</v>
          </cell>
          <cell r="DJ49">
            <v>-486.44567040367906</v>
          </cell>
          <cell r="DK49">
            <v>-486.44567040367906</v>
          </cell>
          <cell r="DL49">
            <v>-486.44567040367906</v>
          </cell>
          <cell r="DM49">
            <v>-486.44567040367906</v>
          </cell>
          <cell r="DN49">
            <v>-486.44567040367906</v>
          </cell>
          <cell r="DO49">
            <v>-486.44567040367906</v>
          </cell>
          <cell r="DP49">
            <v>-486.44567040367906</v>
          </cell>
          <cell r="DQ49">
            <v>-486.44567040367906</v>
          </cell>
        </row>
        <row r="50">
          <cell r="A50">
            <v>224</v>
          </cell>
          <cell r="B50">
            <v>-31480</v>
          </cell>
          <cell r="C50">
            <v>-31480</v>
          </cell>
          <cell r="D50">
            <v>-31480</v>
          </cell>
          <cell r="E50">
            <v>-31480</v>
          </cell>
          <cell r="F50">
            <v>-31480</v>
          </cell>
          <cell r="G50">
            <v>-31480</v>
          </cell>
          <cell r="H50">
            <v>-31480</v>
          </cell>
          <cell r="I50">
            <v>-31480</v>
          </cell>
          <cell r="J50">
            <v>-31480</v>
          </cell>
          <cell r="K50">
            <v>-31480</v>
          </cell>
          <cell r="L50">
            <v>-31480</v>
          </cell>
          <cell r="M50">
            <v>-31480</v>
          </cell>
          <cell r="N50">
            <v>-651.84389999999996</v>
          </cell>
          <cell r="O50">
            <v>-651.84389999999996</v>
          </cell>
          <cell r="P50">
            <v>-651.84389999999996</v>
          </cell>
          <cell r="Q50">
            <v>-658.36233900000002</v>
          </cell>
          <cell r="R50">
            <v>-658.36233900000002</v>
          </cell>
          <cell r="S50">
            <v>-658.36233900000002</v>
          </cell>
          <cell r="T50">
            <v>-658.36233900000002</v>
          </cell>
          <cell r="U50">
            <v>-658.36233900000002</v>
          </cell>
          <cell r="V50">
            <v>-658.36233900000002</v>
          </cell>
          <cell r="W50">
            <v>-658.36233900000002</v>
          </cell>
          <cell r="X50">
            <v>-658.36233900000002</v>
          </cell>
          <cell r="Y50">
            <v>-658.36233900000002</v>
          </cell>
          <cell r="Z50">
            <v>-658.36233900000002</v>
          </cell>
          <cell r="AA50">
            <v>-658.36233900000002</v>
          </cell>
          <cell r="AB50">
            <v>-658.36233900000002</v>
          </cell>
          <cell r="AC50">
            <v>-664.94596238999998</v>
          </cell>
          <cell r="AD50">
            <v>-664.94596238999998</v>
          </cell>
          <cell r="AE50">
            <v>-664.94596238999998</v>
          </cell>
          <cell r="AF50">
            <v>-664.94596238999998</v>
          </cell>
          <cell r="AG50">
            <v>-664.94596238999998</v>
          </cell>
          <cell r="AH50">
            <v>-664.94596238999998</v>
          </cell>
          <cell r="AI50">
            <v>-664.94596238999998</v>
          </cell>
          <cell r="AJ50">
            <v>-664.94596238999998</v>
          </cell>
          <cell r="AK50">
            <v>-664.94596238999998</v>
          </cell>
          <cell r="AL50">
            <v>-664.94596238999998</v>
          </cell>
          <cell r="AM50">
            <v>-664.94596238999998</v>
          </cell>
          <cell r="AN50">
            <v>-664.94596238999998</v>
          </cell>
          <cell r="AO50">
            <v>-671.59542201390002</v>
          </cell>
          <cell r="AP50">
            <v>-671.59542201390002</v>
          </cell>
          <cell r="AQ50">
            <v>-671.59542201390002</v>
          </cell>
          <cell r="AR50">
            <v>-671.59542201390002</v>
          </cell>
          <cell r="AS50">
            <v>-671.59542201390002</v>
          </cell>
          <cell r="AT50">
            <v>-671.59542201390002</v>
          </cell>
          <cell r="AU50">
            <v>-671.59542201390002</v>
          </cell>
          <cell r="AV50">
            <v>-671.59542201390002</v>
          </cell>
          <cell r="AW50">
            <v>-671.59542201390002</v>
          </cell>
          <cell r="AX50">
            <v>-671.59542201390002</v>
          </cell>
          <cell r="AY50">
            <v>-671.59542201390002</v>
          </cell>
          <cell r="AZ50">
            <v>-671.59542201390002</v>
          </cell>
          <cell r="BA50">
            <v>-678.31137623403902</v>
          </cell>
          <cell r="BB50">
            <v>-678.31137623403902</v>
          </cell>
          <cell r="BC50">
            <v>-678.31137623403902</v>
          </cell>
          <cell r="BD50">
            <v>-678.31137623403902</v>
          </cell>
          <cell r="BE50">
            <v>-678.31137623403902</v>
          </cell>
          <cell r="BF50">
            <v>-678.31137623403902</v>
          </cell>
          <cell r="BG50">
            <v>-678.31137623403902</v>
          </cell>
          <cell r="BH50">
            <v>-678.31137623403902</v>
          </cell>
          <cell r="BI50">
            <v>-678.31137623403902</v>
          </cell>
          <cell r="BJ50">
            <v>-678.31137623403902</v>
          </cell>
          <cell r="BK50">
            <v>-678.31137623403902</v>
          </cell>
          <cell r="BL50">
            <v>-678.31137623403902</v>
          </cell>
          <cell r="BM50">
            <v>-685.09448999637937</v>
          </cell>
          <cell r="BN50">
            <v>-685.09448999637937</v>
          </cell>
          <cell r="BO50">
            <v>-685.09448999637937</v>
          </cell>
          <cell r="BP50">
            <v>-685.09448999637937</v>
          </cell>
          <cell r="BQ50">
            <v>-685.09448999637937</v>
          </cell>
          <cell r="BR50">
            <v>-685.09448999637937</v>
          </cell>
          <cell r="BS50">
            <v>-685.09448999637937</v>
          </cell>
          <cell r="BT50">
            <v>-685.09448999637937</v>
          </cell>
          <cell r="BU50">
            <v>-685.09448999637937</v>
          </cell>
          <cell r="BV50">
            <v>-685.09448999637937</v>
          </cell>
          <cell r="BW50">
            <v>-685.09448999637937</v>
          </cell>
          <cell r="BX50">
            <v>-685.09448999637937</v>
          </cell>
          <cell r="BY50">
            <v>-691.94543489634316</v>
          </cell>
          <cell r="BZ50">
            <v>-691.94543489634316</v>
          </cell>
          <cell r="CA50">
            <v>-691.94543489634316</v>
          </cell>
          <cell r="CB50">
            <v>-691.94543489634316</v>
          </cell>
          <cell r="CC50">
            <v>-691.94543489634316</v>
          </cell>
          <cell r="CD50">
            <v>-691.94543489634316</v>
          </cell>
          <cell r="CE50">
            <v>-691.94543489634316</v>
          </cell>
          <cell r="CF50">
            <v>-691.94543489634316</v>
          </cell>
          <cell r="CG50">
            <v>-691.94543489634316</v>
          </cell>
          <cell r="CH50">
            <v>-691.94543489634316</v>
          </cell>
          <cell r="CI50">
            <v>-691.94543489634316</v>
          </cell>
          <cell r="CJ50">
            <v>-691.94543489634316</v>
          </cell>
          <cell r="CK50">
            <v>-698.86488924530659</v>
          </cell>
          <cell r="CL50">
            <v>-698.86488924530659</v>
          </cell>
          <cell r="CM50">
            <v>-698.86488924530659</v>
          </cell>
          <cell r="CN50">
            <v>-698.86488924530659</v>
          </cell>
          <cell r="CO50">
            <v>-698.86488924530659</v>
          </cell>
          <cell r="CP50">
            <v>-698.86488924530659</v>
          </cell>
          <cell r="CQ50">
            <v>-698.86488924530659</v>
          </cell>
          <cell r="CR50">
            <v>-698.86488924530659</v>
          </cell>
          <cell r="CS50">
            <v>-698.86488924530659</v>
          </cell>
          <cell r="CT50">
            <v>-698.86488924530659</v>
          </cell>
          <cell r="CU50">
            <v>-698.86488924530659</v>
          </cell>
          <cell r="CV50">
            <v>-698.86488924530659</v>
          </cell>
          <cell r="CW50">
            <v>-705.85353813775964</v>
          </cell>
          <cell r="CX50">
            <v>-705.85353813775964</v>
          </cell>
          <cell r="CY50">
            <v>-705.85353813775964</v>
          </cell>
          <cell r="CZ50">
            <v>-705.85353813775964</v>
          </cell>
          <cell r="DA50">
            <v>-705.85353813775964</v>
          </cell>
          <cell r="DB50">
            <v>-705.85353813775964</v>
          </cell>
          <cell r="DC50">
            <v>-705.85353813775964</v>
          </cell>
          <cell r="DD50">
            <v>-705.85353813775964</v>
          </cell>
          <cell r="DE50">
            <v>-705.85353813775964</v>
          </cell>
          <cell r="DF50">
            <v>-705.85353813775964</v>
          </cell>
          <cell r="DG50">
            <v>-705.85353813775964</v>
          </cell>
          <cell r="DH50">
            <v>-705.85353813775964</v>
          </cell>
          <cell r="DI50">
            <v>-712.91207351913727</v>
          </cell>
          <cell r="DJ50">
            <v>-712.91207351913727</v>
          </cell>
          <cell r="DK50">
            <v>-712.91207351913727</v>
          </cell>
          <cell r="DL50">
            <v>-712.91207351913727</v>
          </cell>
          <cell r="DM50">
            <v>-712.91207351913727</v>
          </cell>
          <cell r="DN50">
            <v>-712.91207351913727</v>
          </cell>
          <cell r="DO50">
            <v>-712.91207351913727</v>
          </cell>
          <cell r="DP50">
            <v>-712.91207351913727</v>
          </cell>
          <cell r="DQ50">
            <v>-712.91207351913727</v>
          </cell>
        </row>
        <row r="51">
          <cell r="A51">
            <v>225</v>
          </cell>
          <cell r="B51">
            <v>-552500</v>
          </cell>
          <cell r="C51">
            <v>-552500</v>
          </cell>
          <cell r="D51">
            <v>-552500</v>
          </cell>
          <cell r="E51">
            <v>-552500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-552500</v>
          </cell>
          <cell r="M51">
            <v>-552500</v>
          </cell>
          <cell r="N51">
            <v>-76.701318999999998</v>
          </cell>
          <cell r="O51">
            <v>-76.701318999999998</v>
          </cell>
          <cell r="P51">
            <v>-76.701318999999998</v>
          </cell>
          <cell r="Q51">
            <v>-77.468332189999998</v>
          </cell>
          <cell r="R51">
            <v>-77.468332189999998</v>
          </cell>
          <cell r="S51">
            <v>-77.468332189999998</v>
          </cell>
          <cell r="T51">
            <v>-77.468332189999998</v>
          </cell>
          <cell r="U51">
            <v>-77.468332189999998</v>
          </cell>
          <cell r="V51">
            <v>-77.468332189999998</v>
          </cell>
          <cell r="W51">
            <v>-77.468332189999998</v>
          </cell>
          <cell r="X51">
            <v>-77.468332189999998</v>
          </cell>
          <cell r="Y51">
            <v>-77.468332189999998</v>
          </cell>
          <cell r="Z51">
            <v>-77.468332189999998</v>
          </cell>
          <cell r="AA51">
            <v>-77.468332189999998</v>
          </cell>
          <cell r="AB51">
            <v>-77.468332189999998</v>
          </cell>
          <cell r="AC51">
            <v>-78.243015511899998</v>
          </cell>
          <cell r="AD51">
            <v>-78.243015511899998</v>
          </cell>
          <cell r="AE51">
            <v>-78.243015511899998</v>
          </cell>
          <cell r="AF51">
            <v>-78.243015511899998</v>
          </cell>
          <cell r="AG51">
            <v>-78.243015511899998</v>
          </cell>
          <cell r="AH51">
            <v>-78.243015511899998</v>
          </cell>
          <cell r="AI51">
            <v>-78.243015511899998</v>
          </cell>
          <cell r="AJ51">
            <v>-78.243015511899998</v>
          </cell>
          <cell r="AK51">
            <v>-78.243015511899998</v>
          </cell>
          <cell r="AL51">
            <v>-78.243015511899998</v>
          </cell>
          <cell r="AM51">
            <v>-78.243015511899998</v>
          </cell>
          <cell r="AN51">
            <v>-78.243015511899998</v>
          </cell>
          <cell r="AO51">
            <v>-79.025445667019</v>
          </cell>
          <cell r="AP51">
            <v>-79.025445667019</v>
          </cell>
          <cell r="AQ51">
            <v>-79.025445667019</v>
          </cell>
          <cell r="AR51">
            <v>-79.025445667019</v>
          </cell>
          <cell r="AS51">
            <v>-79.025445667019</v>
          </cell>
          <cell r="AT51">
            <v>-79.025445667019</v>
          </cell>
          <cell r="AU51">
            <v>-79.025445667019</v>
          </cell>
          <cell r="AV51">
            <v>-79.025445667019</v>
          </cell>
          <cell r="AW51">
            <v>-79.025445667019</v>
          </cell>
          <cell r="AX51">
            <v>-79.025445667019</v>
          </cell>
          <cell r="AY51">
            <v>-79.025445667019</v>
          </cell>
          <cell r="AZ51">
            <v>-79.025445667019</v>
          </cell>
          <cell r="BA51">
            <v>-79.815700123689197</v>
          </cell>
          <cell r="BB51">
            <v>-79.815700123689197</v>
          </cell>
          <cell r="BC51">
            <v>-79.815700123689197</v>
          </cell>
          <cell r="BD51">
            <v>-79.815700123689197</v>
          </cell>
          <cell r="BE51">
            <v>-79.815700123689197</v>
          </cell>
          <cell r="BF51">
            <v>-79.815700123689197</v>
          </cell>
          <cell r="BG51">
            <v>-79.815700123689197</v>
          </cell>
          <cell r="BH51">
            <v>-79.815700123689197</v>
          </cell>
          <cell r="BI51">
            <v>-79.815700123689197</v>
          </cell>
          <cell r="BJ51">
            <v>-79.815700123689197</v>
          </cell>
          <cell r="BK51">
            <v>-79.815700123689197</v>
          </cell>
          <cell r="BL51">
            <v>-79.815700123689197</v>
          </cell>
          <cell r="BM51">
            <v>-80.613857124926085</v>
          </cell>
          <cell r="BN51">
            <v>-80.613857124926085</v>
          </cell>
          <cell r="BO51">
            <v>-80.613857124926085</v>
          </cell>
          <cell r="BP51">
            <v>-80.613857124926085</v>
          </cell>
          <cell r="BQ51">
            <v>-80.613857124926085</v>
          </cell>
          <cell r="BR51">
            <v>-80.613857124926085</v>
          </cell>
          <cell r="BS51">
            <v>-80.613857124926085</v>
          </cell>
          <cell r="BT51">
            <v>-80.613857124926085</v>
          </cell>
          <cell r="BU51">
            <v>-80.613857124926085</v>
          </cell>
          <cell r="BV51">
            <v>-80.613857124926085</v>
          </cell>
          <cell r="BW51">
            <v>-80.613857124926085</v>
          </cell>
          <cell r="BX51">
            <v>-80.613857124926085</v>
          </cell>
          <cell r="BY51">
            <v>-81.419995696175349</v>
          </cell>
          <cell r="BZ51">
            <v>-81.419995696175349</v>
          </cell>
          <cell r="CA51">
            <v>-81.419995696175349</v>
          </cell>
          <cell r="CB51">
            <v>-81.419995696175349</v>
          </cell>
          <cell r="CC51">
            <v>-81.419995696175349</v>
          </cell>
          <cell r="CD51">
            <v>-81.419995696175349</v>
          </cell>
          <cell r="CE51">
            <v>-81.419995696175349</v>
          </cell>
          <cell r="CF51">
            <v>-81.419995696175349</v>
          </cell>
          <cell r="CG51">
            <v>-81.419995696175349</v>
          </cell>
          <cell r="CH51">
            <v>-81.419995696175349</v>
          </cell>
          <cell r="CI51">
            <v>-81.419995696175349</v>
          </cell>
          <cell r="CJ51">
            <v>-81.419995696175349</v>
          </cell>
          <cell r="CK51">
            <v>-82.234195653137107</v>
          </cell>
          <cell r="CL51">
            <v>-82.234195653137107</v>
          </cell>
          <cell r="CM51">
            <v>-82.234195653137107</v>
          </cell>
          <cell r="CN51">
            <v>-82.234195653137107</v>
          </cell>
          <cell r="CO51">
            <v>-82.234195653137107</v>
          </cell>
          <cell r="CP51">
            <v>-82.234195653137107</v>
          </cell>
          <cell r="CQ51">
            <v>-82.234195653137107</v>
          </cell>
          <cell r="CR51">
            <v>-82.234195653137107</v>
          </cell>
          <cell r="CS51">
            <v>-82.234195653137107</v>
          </cell>
          <cell r="CT51">
            <v>-82.234195653137107</v>
          </cell>
          <cell r="CU51">
            <v>-82.234195653137107</v>
          </cell>
          <cell r="CV51">
            <v>-82.234195653137107</v>
          </cell>
          <cell r="CW51">
            <v>-83.056537609668482</v>
          </cell>
          <cell r="CX51">
            <v>-83.056537609668482</v>
          </cell>
          <cell r="CY51">
            <v>-83.056537609668482</v>
          </cell>
          <cell r="CZ51">
            <v>-83.056537609668482</v>
          </cell>
          <cell r="DA51">
            <v>-83.056537609668482</v>
          </cell>
          <cell r="DB51">
            <v>-83.056537609668482</v>
          </cell>
          <cell r="DC51">
            <v>-83.056537609668482</v>
          </cell>
          <cell r="DD51">
            <v>-83.056537609668482</v>
          </cell>
          <cell r="DE51">
            <v>-83.056537609668482</v>
          </cell>
          <cell r="DF51">
            <v>-83.056537609668482</v>
          </cell>
          <cell r="DG51">
            <v>-83.056537609668482</v>
          </cell>
          <cell r="DH51">
            <v>-83.056537609668482</v>
          </cell>
          <cell r="DI51">
            <v>-83.887102985765182</v>
          </cell>
          <cell r="DJ51">
            <v>-83.887102985765182</v>
          </cell>
          <cell r="DK51">
            <v>-83.887102985765182</v>
          </cell>
          <cell r="DL51">
            <v>-83.887102985765182</v>
          </cell>
          <cell r="DM51">
            <v>-83.887102985765182</v>
          </cell>
          <cell r="DN51">
            <v>-83.887102985765182</v>
          </cell>
          <cell r="DO51">
            <v>-83.887102985765182</v>
          </cell>
          <cell r="DP51">
            <v>-83.887102985765182</v>
          </cell>
          <cell r="DQ51">
            <v>-83.887102985765182</v>
          </cell>
        </row>
        <row r="52">
          <cell r="A52">
            <v>226</v>
          </cell>
          <cell r="B52">
            <v>-21793</v>
          </cell>
          <cell r="C52">
            <v>-21793</v>
          </cell>
          <cell r="D52">
            <v>-21793</v>
          </cell>
          <cell r="E52">
            <v>-21793</v>
          </cell>
          <cell r="F52">
            <v>-21793</v>
          </cell>
          <cell r="G52">
            <v>-21793</v>
          </cell>
          <cell r="H52">
            <v>-21793</v>
          </cell>
          <cell r="I52">
            <v>-21793</v>
          </cell>
          <cell r="J52">
            <v>-21793</v>
          </cell>
          <cell r="K52">
            <v>-21793</v>
          </cell>
          <cell r="L52">
            <v>-21793</v>
          </cell>
          <cell r="M52">
            <v>-21793</v>
          </cell>
          <cell r="N52">
            <v>-31480</v>
          </cell>
          <cell r="O52">
            <v>-31480</v>
          </cell>
          <cell r="P52">
            <v>-31480</v>
          </cell>
          <cell r="Q52">
            <v>-31480</v>
          </cell>
          <cell r="R52">
            <v>-31480</v>
          </cell>
          <cell r="S52">
            <v>-31480</v>
          </cell>
          <cell r="T52">
            <v>-31480</v>
          </cell>
          <cell r="U52">
            <v>-31480</v>
          </cell>
          <cell r="V52">
            <v>-31480</v>
          </cell>
          <cell r="W52">
            <v>-31480</v>
          </cell>
          <cell r="X52">
            <v>-31480</v>
          </cell>
          <cell r="Y52">
            <v>-31480</v>
          </cell>
          <cell r="Z52">
            <v>-31480</v>
          </cell>
          <cell r="AA52">
            <v>-31480</v>
          </cell>
          <cell r="AB52">
            <v>-31480</v>
          </cell>
          <cell r="AC52">
            <v>-31480</v>
          </cell>
          <cell r="AD52">
            <v>-31480</v>
          </cell>
          <cell r="AE52">
            <v>-31480</v>
          </cell>
          <cell r="AF52">
            <v>-31480</v>
          </cell>
          <cell r="AG52">
            <v>-31480</v>
          </cell>
          <cell r="AH52">
            <v>-31480</v>
          </cell>
          <cell r="AI52">
            <v>-31480</v>
          </cell>
          <cell r="AJ52">
            <v>-31480</v>
          </cell>
          <cell r="AK52">
            <v>-31480</v>
          </cell>
          <cell r="AL52">
            <v>-31480</v>
          </cell>
          <cell r="AM52">
            <v>-31480</v>
          </cell>
          <cell r="AN52">
            <v>-31480</v>
          </cell>
          <cell r="AO52">
            <v>-31480</v>
          </cell>
          <cell r="AP52">
            <v>-31480</v>
          </cell>
          <cell r="AQ52">
            <v>-31480</v>
          </cell>
          <cell r="AR52">
            <v>-31480</v>
          </cell>
          <cell r="AS52">
            <v>-31480</v>
          </cell>
          <cell r="AT52">
            <v>-31480</v>
          </cell>
          <cell r="AU52">
            <v>-31480</v>
          </cell>
          <cell r="AV52">
            <v>-31480</v>
          </cell>
          <cell r="AW52">
            <v>-31480</v>
          </cell>
          <cell r="AX52">
            <v>-31480</v>
          </cell>
          <cell r="AY52">
            <v>-31480</v>
          </cell>
          <cell r="AZ52">
            <v>-31480</v>
          </cell>
          <cell r="BA52">
            <v>-31480</v>
          </cell>
          <cell r="BB52">
            <v>-31480</v>
          </cell>
          <cell r="BC52">
            <v>-31480</v>
          </cell>
          <cell r="BD52">
            <v>-31480</v>
          </cell>
          <cell r="BE52">
            <v>-31480</v>
          </cell>
          <cell r="BF52">
            <v>-31480</v>
          </cell>
          <cell r="BG52">
            <v>-31480</v>
          </cell>
          <cell r="BH52">
            <v>-31480</v>
          </cell>
          <cell r="BI52">
            <v>-31480</v>
          </cell>
          <cell r="BJ52">
            <v>-31480</v>
          </cell>
          <cell r="BK52">
            <v>-31480</v>
          </cell>
          <cell r="BL52">
            <v>-31480</v>
          </cell>
          <cell r="BM52">
            <v>-31480</v>
          </cell>
          <cell r="BN52">
            <v>-31480</v>
          </cell>
          <cell r="BO52">
            <v>-31480</v>
          </cell>
          <cell r="BP52">
            <v>-31480</v>
          </cell>
          <cell r="BQ52">
            <v>-31480</v>
          </cell>
          <cell r="BR52">
            <v>-31480</v>
          </cell>
          <cell r="BS52">
            <v>-31480</v>
          </cell>
          <cell r="BT52">
            <v>-31480</v>
          </cell>
          <cell r="BU52">
            <v>-31480</v>
          </cell>
          <cell r="BV52">
            <v>-31480</v>
          </cell>
          <cell r="BW52">
            <v>-31480</v>
          </cell>
          <cell r="BX52">
            <v>-31480</v>
          </cell>
          <cell r="BY52">
            <v>-31480</v>
          </cell>
          <cell r="BZ52">
            <v>-31480</v>
          </cell>
          <cell r="CA52">
            <v>-31480</v>
          </cell>
          <cell r="CB52">
            <v>-31480</v>
          </cell>
          <cell r="CC52">
            <v>-31480</v>
          </cell>
          <cell r="CD52">
            <v>-31480</v>
          </cell>
          <cell r="CE52">
            <v>-31480</v>
          </cell>
          <cell r="CF52">
            <v>-31480</v>
          </cell>
          <cell r="CG52">
            <v>-31480</v>
          </cell>
          <cell r="CH52">
            <v>-31480</v>
          </cell>
          <cell r="CI52">
            <v>-31480</v>
          </cell>
          <cell r="CJ52">
            <v>-31480</v>
          </cell>
          <cell r="CK52">
            <v>-31480</v>
          </cell>
          <cell r="CL52">
            <v>-31480</v>
          </cell>
          <cell r="CM52">
            <v>-31480</v>
          </cell>
          <cell r="CN52">
            <v>-31480</v>
          </cell>
          <cell r="CO52">
            <v>-31480</v>
          </cell>
          <cell r="CP52">
            <v>-31480</v>
          </cell>
          <cell r="CQ52">
            <v>-31480</v>
          </cell>
          <cell r="CR52">
            <v>-31480</v>
          </cell>
          <cell r="CS52">
            <v>-31480</v>
          </cell>
          <cell r="CT52">
            <v>-31480</v>
          </cell>
          <cell r="CU52">
            <v>-31480</v>
          </cell>
          <cell r="CV52">
            <v>-31480</v>
          </cell>
          <cell r="CW52">
            <v>-31480</v>
          </cell>
          <cell r="CX52">
            <v>-31480</v>
          </cell>
          <cell r="CY52">
            <v>-31480</v>
          </cell>
          <cell r="CZ52">
            <v>-31480</v>
          </cell>
          <cell r="DA52">
            <v>-31480</v>
          </cell>
          <cell r="DB52">
            <v>-31480</v>
          </cell>
          <cell r="DC52">
            <v>-31480</v>
          </cell>
          <cell r="DD52">
            <v>-31480</v>
          </cell>
          <cell r="DE52">
            <v>-31480</v>
          </cell>
          <cell r="DF52">
            <v>-31480</v>
          </cell>
          <cell r="DG52">
            <v>-31480</v>
          </cell>
          <cell r="DH52">
            <v>-31480</v>
          </cell>
          <cell r="DI52">
            <v>-31480</v>
          </cell>
          <cell r="DJ52">
            <v>-31480</v>
          </cell>
          <cell r="DK52">
            <v>-31480</v>
          </cell>
          <cell r="DL52">
            <v>-31480</v>
          </cell>
          <cell r="DM52">
            <v>-31480</v>
          </cell>
          <cell r="DN52">
            <v>-31480</v>
          </cell>
          <cell r="DO52">
            <v>-31480</v>
          </cell>
          <cell r="DP52">
            <v>-31480</v>
          </cell>
          <cell r="DQ52">
            <v>-31480</v>
          </cell>
        </row>
        <row r="53">
          <cell r="A53">
            <v>227</v>
          </cell>
          <cell r="B53">
            <v>-746.93</v>
          </cell>
          <cell r="C53">
            <v>-746.93</v>
          </cell>
          <cell r="D53">
            <v>-746.93</v>
          </cell>
          <cell r="E53">
            <v>-746.93</v>
          </cell>
          <cell r="F53">
            <v>-746.93</v>
          </cell>
          <cell r="G53">
            <v>-757.85</v>
          </cell>
          <cell r="H53">
            <v>-780.23</v>
          </cell>
          <cell r="I53">
            <v>-780.22</v>
          </cell>
          <cell r="J53">
            <v>-780.22</v>
          </cell>
          <cell r="K53">
            <v>-780.22</v>
          </cell>
          <cell r="L53">
            <v>-780.22</v>
          </cell>
          <cell r="M53">
            <v>-780.22</v>
          </cell>
          <cell r="N53">
            <v>-571837.5</v>
          </cell>
          <cell r="O53">
            <v>-571837.5</v>
          </cell>
          <cell r="P53">
            <v>-571837.5</v>
          </cell>
          <cell r="Q53">
            <v>-571837.5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-571837.5</v>
          </cell>
          <cell r="Y53">
            <v>-571837.5</v>
          </cell>
          <cell r="Z53">
            <v>-591851.8125</v>
          </cell>
          <cell r="AA53">
            <v>-591851.8125</v>
          </cell>
          <cell r="AB53">
            <v>-591851.8125</v>
          </cell>
          <cell r="AC53">
            <v>-591851.8125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-591851.8125</v>
          </cell>
          <cell r="AK53">
            <v>-591851.8125</v>
          </cell>
          <cell r="AL53">
            <v>-612566.62593749992</v>
          </cell>
          <cell r="AM53">
            <v>-612566.62593749992</v>
          </cell>
          <cell r="AN53">
            <v>-612566.62593749992</v>
          </cell>
          <cell r="AO53">
            <v>-612566.62593749992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-612566.62593749992</v>
          </cell>
          <cell r="AW53">
            <v>-612566.62593749992</v>
          </cell>
          <cell r="AX53">
            <v>-634006.45784531231</v>
          </cell>
          <cell r="AY53">
            <v>-634006.45784531231</v>
          </cell>
          <cell r="AZ53">
            <v>-634006.45784531231</v>
          </cell>
          <cell r="BA53">
            <v>-634006.45784531231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-634006.45784531231</v>
          </cell>
          <cell r="BI53">
            <v>-634006.45784531231</v>
          </cell>
          <cell r="BJ53">
            <v>-656196.6838698982</v>
          </cell>
          <cell r="BK53">
            <v>-656196.6838698982</v>
          </cell>
          <cell r="BL53">
            <v>-656196.6838698982</v>
          </cell>
          <cell r="BM53">
            <v>-656196.6838698982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-656196.6838698982</v>
          </cell>
          <cell r="BU53">
            <v>-656196.6838698982</v>
          </cell>
          <cell r="BV53">
            <v>-679163.56780534459</v>
          </cell>
          <cell r="BW53">
            <v>-679163.56780534459</v>
          </cell>
          <cell r="BX53">
            <v>-679163.56780534459</v>
          </cell>
          <cell r="BY53">
            <v>-679163.56780534459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0</v>
          </cell>
          <cell r="CE53">
            <v>0</v>
          </cell>
          <cell r="CF53">
            <v>-679163.56780534459</v>
          </cell>
          <cell r="CG53">
            <v>-679163.56780534459</v>
          </cell>
          <cell r="CH53">
            <v>-702934.29267853161</v>
          </cell>
          <cell r="CI53">
            <v>-702934.29267853161</v>
          </cell>
          <cell r="CJ53">
            <v>-702934.29267853161</v>
          </cell>
          <cell r="CK53">
            <v>-702934.29267853161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  <cell r="CR53">
            <v>-702934.29267853161</v>
          </cell>
          <cell r="CS53">
            <v>-702934.29267853161</v>
          </cell>
          <cell r="CT53">
            <v>-727536.9929222801</v>
          </cell>
          <cell r="CU53">
            <v>-727536.9929222801</v>
          </cell>
          <cell r="CV53">
            <v>-727536.9929222801</v>
          </cell>
          <cell r="CW53">
            <v>-727536.9929222801</v>
          </cell>
          <cell r="CX53">
            <v>0</v>
          </cell>
          <cell r="CY53">
            <v>0</v>
          </cell>
          <cell r="CZ53">
            <v>0</v>
          </cell>
          <cell r="DA53">
            <v>0</v>
          </cell>
          <cell r="DB53">
            <v>0</v>
          </cell>
          <cell r="DC53">
            <v>0</v>
          </cell>
          <cell r="DD53">
            <v>-727536.9929222801</v>
          </cell>
          <cell r="DE53">
            <v>-727536.9929222801</v>
          </cell>
          <cell r="DF53">
            <v>-753000.78767455986</v>
          </cell>
          <cell r="DG53">
            <v>-753000.78767455986</v>
          </cell>
          <cell r="DH53">
            <v>-753000.78767455986</v>
          </cell>
          <cell r="DI53">
            <v>-753000.78767455986</v>
          </cell>
          <cell r="DJ53">
            <v>0</v>
          </cell>
          <cell r="DK53">
            <v>0</v>
          </cell>
          <cell r="DL53">
            <v>0</v>
          </cell>
          <cell r="DM53">
            <v>0</v>
          </cell>
          <cell r="DN53">
            <v>0</v>
          </cell>
          <cell r="DO53">
            <v>0</v>
          </cell>
          <cell r="DP53">
            <v>-753000.78767455986</v>
          </cell>
          <cell r="DQ53">
            <v>-753000.78767455986</v>
          </cell>
        </row>
        <row r="54">
          <cell r="A54">
            <v>228</v>
          </cell>
          <cell r="B54">
            <v>-448918.29</v>
          </cell>
          <cell r="C54">
            <v>-537846.09</v>
          </cell>
          <cell r="D54">
            <v>-565589.31999999995</v>
          </cell>
          <cell r="E54">
            <v>-637147.74</v>
          </cell>
          <cell r="F54">
            <v>-1296974.53</v>
          </cell>
          <cell r="G54">
            <v>-2334115.81</v>
          </cell>
          <cell r="H54">
            <v>-931376.07</v>
          </cell>
          <cell r="I54">
            <v>-474051.9</v>
          </cell>
          <cell r="J54">
            <v>-468180</v>
          </cell>
          <cell r="K54">
            <v>-468180</v>
          </cell>
          <cell r="L54">
            <v>-468180</v>
          </cell>
          <cell r="M54">
            <v>-468180</v>
          </cell>
          <cell r="N54">
            <v>-22119.894999999997</v>
          </cell>
          <cell r="O54">
            <v>-22119.894999999997</v>
          </cell>
          <cell r="P54">
            <v>-22119.894999999997</v>
          </cell>
          <cell r="Q54">
            <v>-22119.894999999997</v>
          </cell>
          <cell r="R54">
            <v>-22119.894999999997</v>
          </cell>
          <cell r="S54">
            <v>-22119.894999999997</v>
          </cell>
          <cell r="T54">
            <v>-22119.894999999997</v>
          </cell>
          <cell r="U54">
            <v>-22119.894999999997</v>
          </cell>
          <cell r="V54">
            <v>-22119.894999999997</v>
          </cell>
          <cell r="W54">
            <v>-22119.894999999997</v>
          </cell>
          <cell r="X54">
            <v>-22119.894999999997</v>
          </cell>
          <cell r="Y54">
            <v>-22119.894999999997</v>
          </cell>
          <cell r="Z54">
            <v>-22451.693424999994</v>
          </cell>
          <cell r="AA54">
            <v>-22451.693424999994</v>
          </cell>
          <cell r="AB54">
            <v>-22451.693424999994</v>
          </cell>
          <cell r="AC54">
            <v>-22451.693424999994</v>
          </cell>
          <cell r="AD54">
            <v>-22451.693424999994</v>
          </cell>
          <cell r="AE54">
            <v>-22451.693424999994</v>
          </cell>
          <cell r="AF54">
            <v>-22451.693424999994</v>
          </cell>
          <cell r="AG54">
            <v>-22451.693424999994</v>
          </cell>
          <cell r="AH54">
            <v>-22451.693424999994</v>
          </cell>
          <cell r="AI54">
            <v>-22451.693424999994</v>
          </cell>
          <cell r="AJ54">
            <v>-22451.693424999994</v>
          </cell>
          <cell r="AK54">
            <v>-22451.693424999994</v>
          </cell>
          <cell r="AL54">
            <v>-22788.468826374992</v>
          </cell>
          <cell r="AM54">
            <v>-22788.468826374992</v>
          </cell>
          <cell r="AN54">
            <v>-22788.468826374992</v>
          </cell>
          <cell r="AO54">
            <v>-22788.468826374992</v>
          </cell>
          <cell r="AP54">
            <v>-22788.468826374992</v>
          </cell>
          <cell r="AQ54">
            <v>-22788.468826374992</v>
          </cell>
          <cell r="AR54">
            <v>-22788.468826374992</v>
          </cell>
          <cell r="AS54">
            <v>-22788.468826374992</v>
          </cell>
          <cell r="AT54">
            <v>-22788.468826374992</v>
          </cell>
          <cell r="AU54">
            <v>-22788.468826374992</v>
          </cell>
          <cell r="AV54">
            <v>-22788.468826374992</v>
          </cell>
          <cell r="AW54">
            <v>-22788.468826374992</v>
          </cell>
          <cell r="AX54">
            <v>-23130.295858770616</v>
          </cell>
          <cell r="AY54">
            <v>-23130.295858770616</v>
          </cell>
          <cell r="AZ54">
            <v>-23130.295858770616</v>
          </cell>
          <cell r="BA54">
            <v>-23130.295858770616</v>
          </cell>
          <cell r="BB54">
            <v>-23130.295858770616</v>
          </cell>
          <cell r="BC54">
            <v>-23130.295858770616</v>
          </cell>
          <cell r="BD54">
            <v>-23130.295858770616</v>
          </cell>
          <cell r="BE54">
            <v>-23130.295858770616</v>
          </cell>
          <cell r="BF54">
            <v>-23130.295858770616</v>
          </cell>
          <cell r="BG54">
            <v>-23130.295858770616</v>
          </cell>
          <cell r="BH54">
            <v>-23130.295858770616</v>
          </cell>
          <cell r="BI54">
            <v>-23130.295858770616</v>
          </cell>
          <cell r="BJ54">
            <v>-23477.250296652172</v>
          </cell>
          <cell r="BK54">
            <v>-23477.250296652172</v>
          </cell>
          <cell r="BL54">
            <v>-23477.250296652172</v>
          </cell>
          <cell r="BM54">
            <v>-23477.250296652172</v>
          </cell>
          <cell r="BN54">
            <v>-23477.250296652172</v>
          </cell>
          <cell r="BO54">
            <v>-23477.250296652172</v>
          </cell>
          <cell r="BP54">
            <v>-23477.250296652172</v>
          </cell>
          <cell r="BQ54">
            <v>-23477.250296652172</v>
          </cell>
          <cell r="BR54">
            <v>-23477.250296652172</v>
          </cell>
          <cell r="BS54">
            <v>-23477.250296652172</v>
          </cell>
          <cell r="BT54">
            <v>-23477.250296652172</v>
          </cell>
          <cell r="BU54">
            <v>-23477.250296652172</v>
          </cell>
          <cell r="BV54">
            <v>-23829.409051101953</v>
          </cell>
          <cell r="BW54">
            <v>-23829.409051101953</v>
          </cell>
          <cell r="BX54">
            <v>-23829.409051101953</v>
          </cell>
          <cell r="BY54">
            <v>-23829.409051101953</v>
          </cell>
          <cell r="BZ54">
            <v>-23829.409051101953</v>
          </cell>
          <cell r="CA54">
            <v>-23829.409051101953</v>
          </cell>
          <cell r="CB54">
            <v>-23829.409051101953</v>
          </cell>
          <cell r="CC54">
            <v>-23829.409051101953</v>
          </cell>
          <cell r="CD54">
            <v>-23829.409051101953</v>
          </cell>
          <cell r="CE54">
            <v>-23829.409051101953</v>
          </cell>
          <cell r="CF54">
            <v>-23829.409051101953</v>
          </cell>
          <cell r="CG54">
            <v>-23829.409051101953</v>
          </cell>
          <cell r="CH54">
            <v>-24186.850186868483</v>
          </cell>
          <cell r="CI54">
            <v>-24186.850186868483</v>
          </cell>
          <cell r="CJ54">
            <v>-24186.850186868483</v>
          </cell>
          <cell r="CK54">
            <v>-24186.850186868483</v>
          </cell>
          <cell r="CL54">
            <v>-24186.850186868483</v>
          </cell>
          <cell r="CM54">
            <v>-24186.850186868483</v>
          </cell>
          <cell r="CN54">
            <v>-24186.850186868483</v>
          </cell>
          <cell r="CO54">
            <v>-24186.850186868483</v>
          </cell>
          <cell r="CP54">
            <v>-24186.850186868483</v>
          </cell>
          <cell r="CQ54">
            <v>-24186.850186868483</v>
          </cell>
          <cell r="CR54">
            <v>-24186.850186868483</v>
          </cell>
          <cell r="CS54">
            <v>-24186.850186868483</v>
          </cell>
          <cell r="CT54">
            <v>-24549.652939671505</v>
          </cell>
          <cell r="CU54">
            <v>-24549.652939671505</v>
          </cell>
          <cell r="CV54">
            <v>-24549.652939671505</v>
          </cell>
          <cell r="CW54">
            <v>-24549.652939671505</v>
          </cell>
          <cell r="CX54">
            <v>-24549.652939671505</v>
          </cell>
          <cell r="CY54">
            <v>-24549.652939671505</v>
          </cell>
          <cell r="CZ54">
            <v>-24549.652939671505</v>
          </cell>
          <cell r="DA54">
            <v>-24549.652939671505</v>
          </cell>
          <cell r="DB54">
            <v>-24549.652939671505</v>
          </cell>
          <cell r="DC54">
            <v>-24549.652939671505</v>
          </cell>
          <cell r="DD54">
            <v>-24549.652939671505</v>
          </cell>
          <cell r="DE54">
            <v>-24549.652939671505</v>
          </cell>
          <cell r="DF54">
            <v>-24917.897733766575</v>
          </cell>
          <cell r="DG54">
            <v>-24917.897733766575</v>
          </cell>
          <cell r="DH54">
            <v>-24917.897733766575</v>
          </cell>
          <cell r="DI54">
            <v>-24917.897733766575</v>
          </cell>
          <cell r="DJ54">
            <v>-24917.897733766575</v>
          </cell>
          <cell r="DK54">
            <v>-24917.897733766575</v>
          </cell>
          <cell r="DL54">
            <v>-24917.897733766575</v>
          </cell>
          <cell r="DM54">
            <v>-24917.897733766575</v>
          </cell>
          <cell r="DN54">
            <v>-24917.897733766575</v>
          </cell>
          <cell r="DO54">
            <v>-24917.897733766575</v>
          </cell>
          <cell r="DP54">
            <v>-24917.897733766575</v>
          </cell>
          <cell r="DQ54">
            <v>-24917.897733766575</v>
          </cell>
        </row>
        <row r="55">
          <cell r="A55">
            <v>229</v>
          </cell>
          <cell r="B55">
            <v>-11092</v>
          </cell>
          <cell r="C55">
            <v>-11092</v>
          </cell>
          <cell r="D55">
            <v>-11092</v>
          </cell>
          <cell r="E55">
            <v>-11092</v>
          </cell>
          <cell r="F55">
            <v>-11092</v>
          </cell>
          <cell r="G55">
            <v>-11092</v>
          </cell>
          <cell r="H55">
            <v>-11092</v>
          </cell>
          <cell r="I55">
            <v>-11092</v>
          </cell>
          <cell r="J55">
            <v>-11092</v>
          </cell>
          <cell r="K55">
            <v>-11092</v>
          </cell>
          <cell r="L55">
            <v>-11092</v>
          </cell>
          <cell r="M55">
            <v>-11092</v>
          </cell>
          <cell r="N55">
            <v>-746.93</v>
          </cell>
          <cell r="O55">
            <v>-746.93</v>
          </cell>
          <cell r="P55">
            <v>-746.93</v>
          </cell>
          <cell r="Q55">
            <v>-746.93</v>
          </cell>
          <cell r="R55">
            <v>-746.93</v>
          </cell>
          <cell r="S55">
            <v>-746.93</v>
          </cell>
          <cell r="T55">
            <v>-746.93</v>
          </cell>
          <cell r="U55">
            <v>-746.93</v>
          </cell>
          <cell r="V55">
            <v>-746.93</v>
          </cell>
          <cell r="W55">
            <v>-746.93</v>
          </cell>
          <cell r="X55">
            <v>-746.93</v>
          </cell>
          <cell r="Y55">
            <v>-746.93</v>
          </cell>
          <cell r="Z55">
            <v>-746.93</v>
          </cell>
          <cell r="AA55">
            <v>-746.93</v>
          </cell>
          <cell r="AB55">
            <v>-746.93</v>
          </cell>
          <cell r="AC55">
            <v>-746.93</v>
          </cell>
          <cell r="AD55">
            <v>-746.93</v>
          </cell>
          <cell r="AE55">
            <v>-746.93</v>
          </cell>
          <cell r="AF55">
            <v>-746.93</v>
          </cell>
          <cell r="AG55">
            <v>-746.93</v>
          </cell>
          <cell r="AH55">
            <v>-746.93</v>
          </cell>
          <cell r="AI55">
            <v>-746.93</v>
          </cell>
          <cell r="AJ55">
            <v>-746.93</v>
          </cell>
          <cell r="AK55">
            <v>-746.93</v>
          </cell>
          <cell r="AL55">
            <v>-746.93</v>
          </cell>
          <cell r="AM55">
            <v>-746.93</v>
          </cell>
          <cell r="AN55">
            <v>-746.93</v>
          </cell>
          <cell r="AO55">
            <v>-746.93</v>
          </cell>
          <cell r="AP55">
            <v>-746.93</v>
          </cell>
          <cell r="AQ55">
            <v>-746.93</v>
          </cell>
          <cell r="AR55">
            <v>-746.93</v>
          </cell>
          <cell r="AS55">
            <v>-746.93</v>
          </cell>
          <cell r="AT55">
            <v>-746.93</v>
          </cell>
          <cell r="AU55">
            <v>-746.93</v>
          </cell>
          <cell r="AV55">
            <v>-746.93</v>
          </cell>
          <cell r="AW55">
            <v>-746.93</v>
          </cell>
          <cell r="AX55">
            <v>-746.93</v>
          </cell>
          <cell r="AY55">
            <v>-746.93</v>
          </cell>
          <cell r="AZ55">
            <v>-746.93</v>
          </cell>
          <cell r="BA55">
            <v>-746.93</v>
          </cell>
          <cell r="BB55">
            <v>-746.93</v>
          </cell>
          <cell r="BC55">
            <v>-746.93</v>
          </cell>
          <cell r="BD55">
            <v>-746.93</v>
          </cell>
          <cell r="BE55">
            <v>-746.93</v>
          </cell>
          <cell r="BF55">
            <v>-746.93</v>
          </cell>
          <cell r="BG55">
            <v>-746.93</v>
          </cell>
          <cell r="BH55">
            <v>-746.93</v>
          </cell>
          <cell r="BI55">
            <v>-746.93</v>
          </cell>
          <cell r="BJ55">
            <v>-746.93</v>
          </cell>
          <cell r="BK55">
            <v>-746.93</v>
          </cell>
          <cell r="BL55">
            <v>-746.93</v>
          </cell>
          <cell r="BM55">
            <v>-746.93</v>
          </cell>
          <cell r="BN55">
            <v>-746.93</v>
          </cell>
          <cell r="BO55">
            <v>-746.93</v>
          </cell>
          <cell r="BP55">
            <v>-746.93</v>
          </cell>
          <cell r="BQ55">
            <v>-746.93</v>
          </cell>
          <cell r="BR55">
            <v>-746.93</v>
          </cell>
          <cell r="BS55">
            <v>-746.93</v>
          </cell>
          <cell r="BT55">
            <v>-746.93</v>
          </cell>
          <cell r="BU55">
            <v>-746.93</v>
          </cell>
          <cell r="BV55">
            <v>-746.93</v>
          </cell>
          <cell r="BW55">
            <v>-746.93</v>
          </cell>
          <cell r="BX55">
            <v>-746.93</v>
          </cell>
          <cell r="BY55">
            <v>-746.93</v>
          </cell>
          <cell r="BZ55">
            <v>-746.93</v>
          </cell>
          <cell r="CA55">
            <v>-746.93</v>
          </cell>
          <cell r="CB55">
            <v>-746.93</v>
          </cell>
          <cell r="CC55">
            <v>-746.93</v>
          </cell>
          <cell r="CD55">
            <v>-746.93</v>
          </cell>
          <cell r="CE55">
            <v>-746.93</v>
          </cell>
          <cell r="CF55">
            <v>-746.93</v>
          </cell>
          <cell r="CG55">
            <v>-746.93</v>
          </cell>
          <cell r="CH55">
            <v>-746.93</v>
          </cell>
          <cell r="CI55">
            <v>-746.93</v>
          </cell>
          <cell r="CJ55">
            <v>-746.93</v>
          </cell>
          <cell r="CK55">
            <v>-746.93</v>
          </cell>
          <cell r="CL55">
            <v>-746.93</v>
          </cell>
          <cell r="CM55">
            <v>-746.93</v>
          </cell>
          <cell r="CN55">
            <v>-746.93</v>
          </cell>
          <cell r="CO55">
            <v>-746.93</v>
          </cell>
          <cell r="CP55">
            <v>-746.93</v>
          </cell>
          <cell r="CQ55">
            <v>-746.93</v>
          </cell>
          <cell r="CR55">
            <v>-746.93</v>
          </cell>
          <cell r="CS55">
            <v>-746.93</v>
          </cell>
          <cell r="CT55">
            <v>-746.93</v>
          </cell>
          <cell r="CU55">
            <v>-746.93</v>
          </cell>
          <cell r="CV55">
            <v>-746.93</v>
          </cell>
          <cell r="CW55">
            <v>-746.93</v>
          </cell>
          <cell r="CX55">
            <v>-746.93</v>
          </cell>
          <cell r="CY55">
            <v>-746.93</v>
          </cell>
          <cell r="CZ55">
            <v>-746.93</v>
          </cell>
          <cell r="DA55">
            <v>-746.93</v>
          </cell>
          <cell r="DB55">
            <v>-746.93</v>
          </cell>
          <cell r="DC55">
            <v>-746.93</v>
          </cell>
          <cell r="DD55">
            <v>-746.93</v>
          </cell>
          <cell r="DE55">
            <v>-746.93</v>
          </cell>
          <cell r="DF55">
            <v>-746.93</v>
          </cell>
          <cell r="DG55">
            <v>-746.93</v>
          </cell>
          <cell r="DH55">
            <v>-746.93</v>
          </cell>
          <cell r="DI55">
            <v>-746.93</v>
          </cell>
          <cell r="DJ55">
            <v>-746.93</v>
          </cell>
          <cell r="DK55">
            <v>-746.93</v>
          </cell>
          <cell r="DL55">
            <v>-746.93</v>
          </cell>
          <cell r="DM55">
            <v>-746.93</v>
          </cell>
          <cell r="DN55">
            <v>-746.93</v>
          </cell>
          <cell r="DO55">
            <v>-746.93</v>
          </cell>
          <cell r="DP55">
            <v>-746.93</v>
          </cell>
          <cell r="DQ55">
            <v>-746.93</v>
          </cell>
        </row>
        <row r="56">
          <cell r="A56">
            <v>230</v>
          </cell>
          <cell r="B56">
            <v>-72236.75</v>
          </cell>
          <cell r="C56">
            <v>-72236.75</v>
          </cell>
          <cell r="D56">
            <v>-72236.75</v>
          </cell>
          <cell r="E56">
            <v>-72236.75</v>
          </cell>
          <cell r="F56">
            <v>-72236.75</v>
          </cell>
          <cell r="G56">
            <v>-72236.75</v>
          </cell>
          <cell r="H56">
            <v>-72236.75</v>
          </cell>
          <cell r="I56">
            <v>-72236.75</v>
          </cell>
          <cell r="J56">
            <v>-72236.786555522514</v>
          </cell>
          <cell r="K56">
            <v>-72236.786555522514</v>
          </cell>
          <cell r="L56">
            <v>-72236.786555522514</v>
          </cell>
          <cell r="M56">
            <v>-72236.786555522514</v>
          </cell>
          <cell r="N56">
            <v>-468180</v>
          </cell>
          <cell r="O56">
            <v>-468180</v>
          </cell>
          <cell r="P56">
            <v>-468180</v>
          </cell>
          <cell r="Q56">
            <v>-477543.6</v>
          </cell>
          <cell r="R56">
            <v>-477543.6</v>
          </cell>
          <cell r="S56">
            <v>-477543.6</v>
          </cell>
          <cell r="T56">
            <v>-477543.6</v>
          </cell>
          <cell r="U56">
            <v>-477543.6</v>
          </cell>
          <cell r="V56">
            <v>-477543.6</v>
          </cell>
          <cell r="W56">
            <v>-477543.6</v>
          </cell>
          <cell r="X56">
            <v>-477543.6</v>
          </cell>
          <cell r="Y56">
            <v>-477543.6</v>
          </cell>
          <cell r="Z56">
            <v>-477543.6</v>
          </cell>
          <cell r="AA56">
            <v>-477543.6</v>
          </cell>
          <cell r="AB56">
            <v>-477543.6</v>
          </cell>
          <cell r="AC56">
            <v>-487094.47200000007</v>
          </cell>
          <cell r="AD56">
            <v>-487094.47200000007</v>
          </cell>
          <cell r="AE56">
            <v>-487094.47200000007</v>
          </cell>
          <cell r="AF56">
            <v>-487094.47200000007</v>
          </cell>
          <cell r="AG56">
            <v>-487094.47200000007</v>
          </cell>
          <cell r="AH56">
            <v>-487094.47200000007</v>
          </cell>
          <cell r="AI56">
            <v>-487094.47200000007</v>
          </cell>
          <cell r="AJ56">
            <v>-487094.47200000007</v>
          </cell>
          <cell r="AK56">
            <v>-487094.47200000007</v>
          </cell>
          <cell r="AL56">
            <v>-487094.47200000007</v>
          </cell>
          <cell r="AM56">
            <v>-487094.47200000007</v>
          </cell>
          <cell r="AN56">
            <v>-487094.47200000007</v>
          </cell>
          <cell r="AO56">
            <v>-496836.36144000007</v>
          </cell>
          <cell r="AP56">
            <v>-496836.36144000007</v>
          </cell>
          <cell r="AQ56">
            <v>-496836.36144000007</v>
          </cell>
          <cell r="AR56">
            <v>-496836.36144000007</v>
          </cell>
          <cell r="AS56">
            <v>-496836.36144000007</v>
          </cell>
          <cell r="AT56">
            <v>-496836.36144000007</v>
          </cell>
          <cell r="AU56">
            <v>-496836.36144000007</v>
          </cell>
          <cell r="AV56">
            <v>-496836.36144000007</v>
          </cell>
          <cell r="AW56">
            <v>-496836.36144000007</v>
          </cell>
          <cell r="AX56">
            <v>-496836.36144000007</v>
          </cell>
          <cell r="AY56">
            <v>-496836.36144000007</v>
          </cell>
          <cell r="AZ56">
            <v>-496836.36144000007</v>
          </cell>
          <cell r="BA56">
            <v>-506773.08866880008</v>
          </cell>
          <cell r="BB56">
            <v>-506773.08866880008</v>
          </cell>
          <cell r="BC56">
            <v>-506773.08866880008</v>
          </cell>
          <cell r="BD56">
            <v>-506773.08866880008</v>
          </cell>
          <cell r="BE56">
            <v>-506773.08866880008</v>
          </cell>
          <cell r="BF56">
            <v>-506773.08866880008</v>
          </cell>
          <cell r="BG56">
            <v>-506773.08866880008</v>
          </cell>
          <cell r="BH56">
            <v>-506773.08866880008</v>
          </cell>
          <cell r="BI56">
            <v>-506773.08866880008</v>
          </cell>
          <cell r="BJ56">
            <v>-506773.08866880008</v>
          </cell>
          <cell r="BK56">
            <v>-506773.08866880008</v>
          </cell>
          <cell r="BL56">
            <v>-506773.08866880008</v>
          </cell>
          <cell r="BM56">
            <v>-516908.55044217611</v>
          </cell>
          <cell r="BN56">
            <v>-516908.55044217611</v>
          </cell>
          <cell r="BO56">
            <v>-516908.55044217611</v>
          </cell>
          <cell r="BP56">
            <v>-516908.55044217611</v>
          </cell>
          <cell r="BQ56">
            <v>-516908.55044217611</v>
          </cell>
          <cell r="BR56">
            <v>-516908.55044217611</v>
          </cell>
          <cell r="BS56">
            <v>-516908.55044217611</v>
          </cell>
          <cell r="BT56">
            <v>-516908.55044217611</v>
          </cell>
          <cell r="BU56">
            <v>-516908.55044217611</v>
          </cell>
          <cell r="BV56">
            <v>-516908.55044217611</v>
          </cell>
          <cell r="BW56">
            <v>-516908.55044217611</v>
          </cell>
          <cell r="BX56">
            <v>-516908.55044217611</v>
          </cell>
          <cell r="BY56">
            <v>-527246.72145101964</v>
          </cell>
          <cell r="BZ56">
            <v>-527246.72145101964</v>
          </cell>
          <cell r="CA56">
            <v>-527246.72145101964</v>
          </cell>
          <cell r="CB56">
            <v>-527246.72145101964</v>
          </cell>
          <cell r="CC56">
            <v>-527246.72145101964</v>
          </cell>
          <cell r="CD56">
            <v>-527246.72145101964</v>
          </cell>
          <cell r="CE56">
            <v>-527246.72145101964</v>
          </cell>
          <cell r="CF56">
            <v>-527246.72145101964</v>
          </cell>
          <cell r="CG56">
            <v>-527246.72145101964</v>
          </cell>
          <cell r="CH56">
            <v>-527246.72145101964</v>
          </cell>
          <cell r="CI56">
            <v>-527246.72145101964</v>
          </cell>
          <cell r="CJ56">
            <v>-527246.72145101964</v>
          </cell>
          <cell r="CK56">
            <v>-537791.65588004002</v>
          </cell>
          <cell r="CL56">
            <v>-537791.65588004002</v>
          </cell>
          <cell r="CM56">
            <v>-537791.65588004002</v>
          </cell>
          <cell r="CN56">
            <v>-537791.65588004002</v>
          </cell>
          <cell r="CO56">
            <v>-537791.65588004002</v>
          </cell>
          <cell r="CP56">
            <v>-537791.65588004002</v>
          </cell>
          <cell r="CQ56">
            <v>-537791.65588004002</v>
          </cell>
          <cell r="CR56">
            <v>-537791.65588004002</v>
          </cell>
          <cell r="CS56">
            <v>-537791.65588004002</v>
          </cell>
          <cell r="CT56">
            <v>-537791.65588004002</v>
          </cell>
          <cell r="CU56">
            <v>-537791.65588004002</v>
          </cell>
          <cell r="CV56">
            <v>-537791.65588004002</v>
          </cell>
          <cell r="CW56">
            <v>-548547.48899764079</v>
          </cell>
          <cell r="CX56">
            <v>-548547.48899764079</v>
          </cell>
          <cell r="CY56">
            <v>-548547.48899764079</v>
          </cell>
          <cell r="CZ56">
            <v>-548547.48899764079</v>
          </cell>
          <cell r="DA56">
            <v>-548547.48899764079</v>
          </cell>
          <cell r="DB56">
            <v>-548547.48899764079</v>
          </cell>
          <cell r="DC56">
            <v>-548547.48899764079</v>
          </cell>
          <cell r="DD56">
            <v>-548547.48899764079</v>
          </cell>
          <cell r="DE56">
            <v>-548547.48899764079</v>
          </cell>
          <cell r="DF56">
            <v>-548547.48899764079</v>
          </cell>
          <cell r="DG56">
            <v>-548547.48899764079</v>
          </cell>
          <cell r="DH56">
            <v>-548547.48899764079</v>
          </cell>
          <cell r="DI56">
            <v>-559518.43877759366</v>
          </cell>
          <cell r="DJ56">
            <v>-559518.43877759366</v>
          </cell>
          <cell r="DK56">
            <v>-559518.43877759366</v>
          </cell>
          <cell r="DL56">
            <v>-559518.43877759366</v>
          </cell>
          <cell r="DM56">
            <v>-559518.43877759366</v>
          </cell>
          <cell r="DN56">
            <v>-559518.43877759366</v>
          </cell>
          <cell r="DO56">
            <v>-559518.43877759366</v>
          </cell>
          <cell r="DP56">
            <v>-559518.43877759366</v>
          </cell>
          <cell r="DQ56">
            <v>-559518.43877759366</v>
          </cell>
        </row>
        <row r="57">
          <cell r="A57">
            <v>232</v>
          </cell>
          <cell r="B57">
            <v>-72236.75</v>
          </cell>
          <cell r="C57">
            <v>-72236.75</v>
          </cell>
          <cell r="D57">
            <v>-72236.75</v>
          </cell>
          <cell r="E57">
            <v>-72236.75</v>
          </cell>
          <cell r="F57">
            <v>-72236.75</v>
          </cell>
          <cell r="G57">
            <v>-72236.75</v>
          </cell>
          <cell r="H57">
            <v>-72236.75</v>
          </cell>
          <cell r="I57">
            <v>-72236.75</v>
          </cell>
          <cell r="J57">
            <v>-72236.786555522514</v>
          </cell>
          <cell r="K57">
            <v>-72236.786555522514</v>
          </cell>
          <cell r="L57">
            <v>-72236.786555522514</v>
          </cell>
          <cell r="M57">
            <v>-72236.786555522514</v>
          </cell>
          <cell r="N57">
            <v>-11092</v>
          </cell>
          <cell r="O57">
            <v>-11092</v>
          </cell>
          <cell r="P57">
            <v>-11092</v>
          </cell>
          <cell r="Q57">
            <v>-11092</v>
          </cell>
          <cell r="R57">
            <v>-11092</v>
          </cell>
          <cell r="S57">
            <v>-11092</v>
          </cell>
          <cell r="T57">
            <v>-11092</v>
          </cell>
          <cell r="U57">
            <v>-11092</v>
          </cell>
          <cell r="V57">
            <v>-11092</v>
          </cell>
          <cell r="W57">
            <v>-11092</v>
          </cell>
          <cell r="X57">
            <v>-11092</v>
          </cell>
          <cell r="Y57">
            <v>-11092</v>
          </cell>
          <cell r="Z57">
            <v>-11092</v>
          </cell>
          <cell r="AA57">
            <v>-11092</v>
          </cell>
          <cell r="AB57">
            <v>-11092</v>
          </cell>
          <cell r="AC57">
            <v>-11092</v>
          </cell>
          <cell r="AD57">
            <v>-11092</v>
          </cell>
          <cell r="AE57">
            <v>-11092</v>
          </cell>
          <cell r="AF57">
            <v>-11092</v>
          </cell>
          <cell r="AG57">
            <v>-11092</v>
          </cell>
          <cell r="AH57">
            <v>-11092</v>
          </cell>
          <cell r="AI57">
            <v>-11092</v>
          </cell>
          <cell r="AJ57">
            <v>-11092</v>
          </cell>
          <cell r="AK57">
            <v>-11092</v>
          </cell>
          <cell r="AL57">
            <v>-11092</v>
          </cell>
          <cell r="AM57">
            <v>-11092</v>
          </cell>
          <cell r="AN57">
            <v>-11092</v>
          </cell>
          <cell r="AO57">
            <v>-11092</v>
          </cell>
          <cell r="AP57">
            <v>-11092</v>
          </cell>
          <cell r="AQ57">
            <v>-11092</v>
          </cell>
          <cell r="AR57">
            <v>-11092</v>
          </cell>
          <cell r="AS57">
            <v>-11092</v>
          </cell>
          <cell r="AT57">
            <v>-11092</v>
          </cell>
          <cell r="AU57">
            <v>-11092</v>
          </cell>
          <cell r="AV57">
            <v>-11092</v>
          </cell>
          <cell r="AW57">
            <v>-11092</v>
          </cell>
          <cell r="AX57">
            <v>-11092</v>
          </cell>
          <cell r="AY57">
            <v>-11092</v>
          </cell>
          <cell r="AZ57">
            <v>-11092</v>
          </cell>
          <cell r="BA57">
            <v>-11092</v>
          </cell>
          <cell r="BB57">
            <v>-11092</v>
          </cell>
          <cell r="BC57">
            <v>-11092</v>
          </cell>
          <cell r="BD57">
            <v>-11092</v>
          </cell>
          <cell r="BE57">
            <v>-11092</v>
          </cell>
          <cell r="BF57">
            <v>-11092</v>
          </cell>
          <cell r="BG57">
            <v>-11092</v>
          </cell>
          <cell r="BH57">
            <v>-11092</v>
          </cell>
          <cell r="BI57">
            <v>-11092</v>
          </cell>
          <cell r="BJ57">
            <v>-11092</v>
          </cell>
          <cell r="BK57">
            <v>-11092</v>
          </cell>
          <cell r="BL57">
            <v>-11092</v>
          </cell>
          <cell r="BM57">
            <v>-11092</v>
          </cell>
          <cell r="BN57">
            <v>-11092</v>
          </cell>
          <cell r="BO57">
            <v>-11092</v>
          </cell>
          <cell r="BP57">
            <v>-11092</v>
          </cell>
          <cell r="BQ57">
            <v>-11092</v>
          </cell>
          <cell r="BR57">
            <v>-11092</v>
          </cell>
          <cell r="BS57">
            <v>-11092</v>
          </cell>
          <cell r="BT57">
            <v>-11092</v>
          </cell>
          <cell r="BU57">
            <v>-11092</v>
          </cell>
          <cell r="BV57">
            <v>-11092</v>
          </cell>
          <cell r="BW57">
            <v>-11092</v>
          </cell>
          <cell r="BX57">
            <v>-11092</v>
          </cell>
          <cell r="BY57">
            <v>-11092</v>
          </cell>
          <cell r="BZ57">
            <v>-11092</v>
          </cell>
          <cell r="CA57">
            <v>-11092</v>
          </cell>
          <cell r="CB57">
            <v>-11092</v>
          </cell>
          <cell r="CC57">
            <v>-11092</v>
          </cell>
          <cell r="CD57">
            <v>-11092</v>
          </cell>
          <cell r="CE57">
            <v>-11092</v>
          </cell>
          <cell r="CF57">
            <v>-11092</v>
          </cell>
          <cell r="CG57">
            <v>-11092</v>
          </cell>
          <cell r="CH57">
            <v>-11092</v>
          </cell>
          <cell r="CI57">
            <v>-11092</v>
          </cell>
          <cell r="CJ57">
            <v>-11092</v>
          </cell>
          <cell r="CK57">
            <v>-11092</v>
          </cell>
          <cell r="CL57">
            <v>-11092</v>
          </cell>
          <cell r="CM57">
            <v>-11092</v>
          </cell>
          <cell r="CN57">
            <v>-11092</v>
          </cell>
          <cell r="CO57">
            <v>-11092</v>
          </cell>
          <cell r="CP57">
            <v>-11092</v>
          </cell>
          <cell r="CQ57">
            <v>-11092</v>
          </cell>
          <cell r="CR57">
            <v>-11092</v>
          </cell>
          <cell r="CS57">
            <v>-11092</v>
          </cell>
          <cell r="CT57">
            <v>-11092</v>
          </cell>
          <cell r="CU57">
            <v>-11092</v>
          </cell>
          <cell r="CV57">
            <v>-11092</v>
          </cell>
          <cell r="CW57">
            <v>-11092</v>
          </cell>
          <cell r="CX57">
            <v>-11092</v>
          </cell>
          <cell r="CY57">
            <v>-11092</v>
          </cell>
          <cell r="CZ57">
            <v>-11092</v>
          </cell>
          <cell r="DA57">
            <v>-11092</v>
          </cell>
          <cell r="DB57">
            <v>-11092</v>
          </cell>
          <cell r="DC57">
            <v>-11092</v>
          </cell>
          <cell r="DD57">
            <v>-11092</v>
          </cell>
          <cell r="DE57">
            <v>-11092</v>
          </cell>
          <cell r="DF57">
            <v>-11092</v>
          </cell>
          <cell r="DG57">
            <v>-11092</v>
          </cell>
          <cell r="DH57">
            <v>-11092</v>
          </cell>
          <cell r="DI57">
            <v>-11092</v>
          </cell>
          <cell r="DJ57">
            <v>-11092</v>
          </cell>
          <cell r="DK57">
            <v>-11092</v>
          </cell>
          <cell r="DL57">
            <v>-11092</v>
          </cell>
          <cell r="DM57">
            <v>-11092</v>
          </cell>
          <cell r="DN57">
            <v>-11092</v>
          </cell>
          <cell r="DO57">
            <v>-11092</v>
          </cell>
          <cell r="DP57">
            <v>-11092</v>
          </cell>
          <cell r="DQ57">
            <v>-11092</v>
          </cell>
        </row>
        <row r="58">
          <cell r="A58">
            <v>236</v>
          </cell>
          <cell r="B58">
            <v>-45600</v>
          </cell>
          <cell r="C58">
            <v>-45600</v>
          </cell>
          <cell r="D58">
            <v>-45600</v>
          </cell>
          <cell r="E58">
            <v>-45600</v>
          </cell>
          <cell r="F58">
            <v>-45600</v>
          </cell>
          <cell r="G58">
            <v>-45600</v>
          </cell>
          <cell r="H58">
            <v>-45600</v>
          </cell>
          <cell r="I58">
            <v>-45600</v>
          </cell>
          <cell r="J58">
            <v>-56240</v>
          </cell>
          <cell r="K58">
            <v>-56240</v>
          </cell>
          <cell r="L58">
            <v>-56240</v>
          </cell>
          <cell r="M58">
            <v>-56240</v>
          </cell>
          <cell r="N58">
            <v>-73681.531625267118</v>
          </cell>
          <cell r="O58">
            <v>-73681.531625267118</v>
          </cell>
          <cell r="P58">
            <v>-73681.531625267118</v>
          </cell>
          <cell r="Q58">
            <v>-73681.531625267118</v>
          </cell>
          <cell r="R58">
            <v>-73681.531625267118</v>
          </cell>
          <cell r="S58">
            <v>-73681.531625267118</v>
          </cell>
          <cell r="T58">
            <v>-73681.531625267118</v>
          </cell>
          <cell r="U58">
            <v>-73681.531625267118</v>
          </cell>
          <cell r="V58">
            <v>-73681.531625267118</v>
          </cell>
          <cell r="W58">
            <v>-73681.531625267118</v>
          </cell>
          <cell r="X58">
            <v>-73681.531625267118</v>
          </cell>
          <cell r="Y58">
            <v>-73681.531625267118</v>
          </cell>
          <cell r="Z58">
            <v>-75155.1717831805</v>
          </cell>
          <cell r="AA58">
            <v>-75155.1717831805</v>
          </cell>
          <cell r="AB58">
            <v>-75155.1717831805</v>
          </cell>
          <cell r="AC58">
            <v>-75155.1717831805</v>
          </cell>
          <cell r="AD58">
            <v>-75155.1717831805</v>
          </cell>
          <cell r="AE58">
            <v>-75155.1717831805</v>
          </cell>
          <cell r="AF58">
            <v>-75155.1717831805</v>
          </cell>
          <cell r="AG58">
            <v>-75155.1717831805</v>
          </cell>
          <cell r="AH58">
            <v>-75155.1717831805</v>
          </cell>
          <cell r="AI58">
            <v>-75155.1717831805</v>
          </cell>
          <cell r="AJ58">
            <v>-75155.1717831805</v>
          </cell>
          <cell r="AK58">
            <v>-75155.1717831805</v>
          </cell>
          <cell r="AL58">
            <v>-76658.284934761541</v>
          </cell>
          <cell r="AM58">
            <v>-76658.284934761541</v>
          </cell>
          <cell r="AN58">
            <v>-76658.284934761541</v>
          </cell>
          <cell r="AO58">
            <v>-76658.284934761541</v>
          </cell>
          <cell r="AP58">
            <v>-76658.284934761541</v>
          </cell>
          <cell r="AQ58">
            <v>-76658.284934761541</v>
          </cell>
          <cell r="AR58">
            <v>-76658.284934761541</v>
          </cell>
          <cell r="AS58">
            <v>-76658.284934761541</v>
          </cell>
          <cell r="AT58">
            <v>-76658.284934761541</v>
          </cell>
          <cell r="AU58">
            <v>-76658.284934761541</v>
          </cell>
          <cell r="AV58">
            <v>-76658.284934761541</v>
          </cell>
          <cell r="AW58">
            <v>-76658.284934761541</v>
          </cell>
          <cell r="AX58">
            <v>-78574.742058130578</v>
          </cell>
          <cell r="AY58">
            <v>-78574.742058130578</v>
          </cell>
          <cell r="AZ58">
            <v>-78574.742058130578</v>
          </cell>
          <cell r="BA58">
            <v>-78574.742058130578</v>
          </cell>
          <cell r="BB58">
            <v>-78574.742058130578</v>
          </cell>
          <cell r="BC58">
            <v>-78574.742058130578</v>
          </cell>
          <cell r="BD58">
            <v>-78574.742058130578</v>
          </cell>
          <cell r="BE58">
            <v>-78574.742058130578</v>
          </cell>
          <cell r="BF58">
            <v>-78574.742058130578</v>
          </cell>
          <cell r="BG58">
            <v>-78574.742058130578</v>
          </cell>
          <cell r="BH58">
            <v>-78574.742058130578</v>
          </cell>
          <cell r="BI58">
            <v>-78574.742058130578</v>
          </cell>
          <cell r="BJ58">
            <v>-80539.110609583833</v>
          </cell>
          <cell r="BK58">
            <v>-80539.110609583833</v>
          </cell>
          <cell r="BL58">
            <v>-80539.110609583833</v>
          </cell>
          <cell r="BM58">
            <v>-80539.110609583833</v>
          </cell>
          <cell r="BN58">
            <v>-80539.110609583833</v>
          </cell>
          <cell r="BO58">
            <v>-80539.110609583833</v>
          </cell>
          <cell r="BP58">
            <v>-80539.110609583833</v>
          </cell>
          <cell r="BQ58">
            <v>-80539.110609583833</v>
          </cell>
          <cell r="BR58">
            <v>-80539.110609583833</v>
          </cell>
          <cell r="BS58">
            <v>-80539.110609583833</v>
          </cell>
          <cell r="BT58">
            <v>-80539.110609583833</v>
          </cell>
          <cell r="BU58">
            <v>-80539.110609583833</v>
          </cell>
          <cell r="BV58">
            <v>-82552.588374823419</v>
          </cell>
          <cell r="BW58">
            <v>-82552.588374823419</v>
          </cell>
          <cell r="BX58">
            <v>-82552.588374823419</v>
          </cell>
          <cell r="BY58">
            <v>-82552.588374823419</v>
          </cell>
          <cell r="BZ58">
            <v>-82552.588374823419</v>
          </cell>
          <cell r="CA58">
            <v>-82552.588374823419</v>
          </cell>
          <cell r="CB58">
            <v>-82552.588374823419</v>
          </cell>
          <cell r="CC58">
            <v>-82552.588374823419</v>
          </cell>
          <cell r="CD58">
            <v>-82552.588374823419</v>
          </cell>
          <cell r="CE58">
            <v>-82552.588374823419</v>
          </cell>
          <cell r="CF58">
            <v>-82552.588374823419</v>
          </cell>
          <cell r="CG58">
            <v>-82552.588374823419</v>
          </cell>
          <cell r="CH58">
            <v>-84616.403084193997</v>
          </cell>
          <cell r="CI58">
            <v>-84616.403084193997</v>
          </cell>
          <cell r="CJ58">
            <v>-84616.403084193997</v>
          </cell>
          <cell r="CK58">
            <v>-84616.403084193997</v>
          </cell>
          <cell r="CL58">
            <v>-84616.403084193997</v>
          </cell>
          <cell r="CM58">
            <v>-84616.403084193997</v>
          </cell>
          <cell r="CN58">
            <v>-84616.403084193997</v>
          </cell>
          <cell r="CO58">
            <v>-84616.403084193997</v>
          </cell>
          <cell r="CP58">
            <v>-84616.403084193997</v>
          </cell>
          <cell r="CQ58">
            <v>-84616.403084193997</v>
          </cell>
          <cell r="CR58">
            <v>-84616.403084193997</v>
          </cell>
          <cell r="CS58">
            <v>-84616.403084193997</v>
          </cell>
          <cell r="CT58">
            <v>-86731.813161298836</v>
          </cell>
          <cell r="CU58">
            <v>-86731.813161298836</v>
          </cell>
          <cell r="CV58">
            <v>-86731.813161298836</v>
          </cell>
          <cell r="CW58">
            <v>-86731.813161298836</v>
          </cell>
          <cell r="CX58">
            <v>-86731.813161298836</v>
          </cell>
          <cell r="CY58">
            <v>-86731.813161298836</v>
          </cell>
          <cell r="CZ58">
            <v>-86731.813161298836</v>
          </cell>
          <cell r="DA58">
            <v>-86731.813161298836</v>
          </cell>
          <cell r="DB58">
            <v>-86731.813161298836</v>
          </cell>
          <cell r="DC58">
            <v>-86731.813161298836</v>
          </cell>
          <cell r="DD58">
            <v>-86731.813161298836</v>
          </cell>
          <cell r="DE58">
            <v>-86731.813161298836</v>
          </cell>
          <cell r="DF58">
            <v>-88900.108490331302</v>
          </cell>
          <cell r="DG58">
            <v>-88900.108490331302</v>
          </cell>
          <cell r="DH58">
            <v>-88900.108490331302</v>
          </cell>
          <cell r="DI58">
            <v>-88900.108490331302</v>
          </cell>
          <cell r="DJ58">
            <v>-88900.108490331302</v>
          </cell>
          <cell r="DK58">
            <v>-88900.108490331302</v>
          </cell>
          <cell r="DL58">
            <v>-88900.108490331302</v>
          </cell>
          <cell r="DM58">
            <v>-88900.108490331302</v>
          </cell>
          <cell r="DN58">
            <v>-88900.108490331302</v>
          </cell>
          <cell r="DO58">
            <v>-88900.108490331302</v>
          </cell>
          <cell r="DP58">
            <v>-88900.108490331302</v>
          </cell>
          <cell r="DQ58">
            <v>-88900.108490331302</v>
          </cell>
        </row>
        <row r="59">
          <cell r="A59">
            <v>239</v>
          </cell>
          <cell r="B59">
            <v>0</v>
          </cell>
          <cell r="C59">
            <v>-170064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-73681.531625267118</v>
          </cell>
          <cell r="O59">
            <v>-73681.531625267118</v>
          </cell>
          <cell r="P59">
            <v>-73681.531625267118</v>
          </cell>
          <cell r="Q59">
            <v>-73681.531625267118</v>
          </cell>
          <cell r="R59">
            <v>-73681.531625267118</v>
          </cell>
          <cell r="S59">
            <v>-73681.531625267118</v>
          </cell>
          <cell r="T59">
            <v>-73681.531625267118</v>
          </cell>
          <cell r="U59">
            <v>-73681.531625267118</v>
          </cell>
          <cell r="V59">
            <v>-73681.531625267118</v>
          </cell>
          <cell r="W59">
            <v>-73681.531625267118</v>
          </cell>
          <cell r="X59">
            <v>-73681.531625267118</v>
          </cell>
          <cell r="Y59">
            <v>-73681.531625267118</v>
          </cell>
          <cell r="Z59">
            <v>-75155.1717831805</v>
          </cell>
          <cell r="AA59">
            <v>-75155.1717831805</v>
          </cell>
          <cell r="AB59">
            <v>-75155.1717831805</v>
          </cell>
          <cell r="AC59">
            <v>-75155.1717831805</v>
          </cell>
          <cell r="AD59">
            <v>-75155.1717831805</v>
          </cell>
          <cell r="AE59">
            <v>-75155.1717831805</v>
          </cell>
          <cell r="AF59">
            <v>-75155.1717831805</v>
          </cell>
          <cell r="AG59">
            <v>-75155.1717831805</v>
          </cell>
          <cell r="AH59">
            <v>-75155.1717831805</v>
          </cell>
          <cell r="AI59">
            <v>-75155.1717831805</v>
          </cell>
          <cell r="AJ59">
            <v>-75155.1717831805</v>
          </cell>
          <cell r="AK59">
            <v>-75155.1717831805</v>
          </cell>
          <cell r="AL59">
            <v>-76658.284934761541</v>
          </cell>
          <cell r="AM59">
            <v>-76658.284934761541</v>
          </cell>
          <cell r="AN59">
            <v>-76658.284934761541</v>
          </cell>
          <cell r="AO59">
            <v>-76658.284934761541</v>
          </cell>
          <cell r="AP59">
            <v>-76658.284934761541</v>
          </cell>
          <cell r="AQ59">
            <v>-76658.284934761541</v>
          </cell>
          <cell r="AR59">
            <v>-76658.284934761541</v>
          </cell>
          <cell r="AS59">
            <v>-76658.284934761541</v>
          </cell>
          <cell r="AT59">
            <v>-76658.284934761541</v>
          </cell>
          <cell r="AU59">
            <v>-76658.284934761541</v>
          </cell>
          <cell r="AV59">
            <v>-76658.284934761541</v>
          </cell>
          <cell r="AW59">
            <v>-76658.284934761541</v>
          </cell>
          <cell r="AX59">
            <v>-78574.742058130578</v>
          </cell>
          <cell r="AY59">
            <v>-78574.742058130578</v>
          </cell>
          <cell r="AZ59">
            <v>-78574.742058130578</v>
          </cell>
          <cell r="BA59">
            <v>-78574.742058130578</v>
          </cell>
          <cell r="BB59">
            <v>-78574.742058130578</v>
          </cell>
          <cell r="BC59">
            <v>-78574.742058130578</v>
          </cell>
          <cell r="BD59">
            <v>-78574.742058130578</v>
          </cell>
          <cell r="BE59">
            <v>-78574.742058130578</v>
          </cell>
          <cell r="BF59">
            <v>-78574.742058130578</v>
          </cell>
          <cell r="BG59">
            <v>-78574.742058130578</v>
          </cell>
          <cell r="BH59">
            <v>-78574.742058130578</v>
          </cell>
          <cell r="BI59">
            <v>-78574.742058130578</v>
          </cell>
          <cell r="BJ59">
            <v>-80539.110609583833</v>
          </cell>
          <cell r="BK59">
            <v>-80539.110609583833</v>
          </cell>
          <cell r="BL59">
            <v>-80539.110609583833</v>
          </cell>
          <cell r="BM59">
            <v>-80539.110609583833</v>
          </cell>
          <cell r="BN59">
            <v>-80539.110609583833</v>
          </cell>
          <cell r="BO59">
            <v>-80539.110609583833</v>
          </cell>
          <cell r="BP59">
            <v>-80539.110609583833</v>
          </cell>
          <cell r="BQ59">
            <v>-80539.110609583833</v>
          </cell>
          <cell r="BR59">
            <v>-80539.110609583833</v>
          </cell>
          <cell r="BS59">
            <v>-80539.110609583833</v>
          </cell>
          <cell r="BT59">
            <v>-80539.110609583833</v>
          </cell>
          <cell r="BU59">
            <v>-80539.110609583833</v>
          </cell>
          <cell r="BV59">
            <v>-82552.588374823419</v>
          </cell>
          <cell r="BW59">
            <v>-82552.588374823419</v>
          </cell>
          <cell r="BX59">
            <v>-82552.588374823419</v>
          </cell>
          <cell r="BY59">
            <v>-82552.588374823419</v>
          </cell>
          <cell r="BZ59">
            <v>-82552.588374823419</v>
          </cell>
          <cell r="CA59">
            <v>-82552.588374823419</v>
          </cell>
          <cell r="CB59">
            <v>-82552.588374823419</v>
          </cell>
          <cell r="CC59">
            <v>-82552.588374823419</v>
          </cell>
          <cell r="CD59">
            <v>-82552.588374823419</v>
          </cell>
          <cell r="CE59">
            <v>-82552.588374823419</v>
          </cell>
          <cell r="CF59">
            <v>-82552.588374823419</v>
          </cell>
          <cell r="CG59">
            <v>-82552.588374823419</v>
          </cell>
          <cell r="CH59">
            <v>-84616.403084193997</v>
          </cell>
          <cell r="CI59">
            <v>-84616.403084193997</v>
          </cell>
          <cell r="CJ59">
            <v>-84616.403084193997</v>
          </cell>
          <cell r="CK59">
            <v>-84616.403084193997</v>
          </cell>
          <cell r="CL59">
            <v>-84616.403084193997</v>
          </cell>
          <cell r="CM59">
            <v>-84616.403084193997</v>
          </cell>
          <cell r="CN59">
            <v>-84616.403084193997</v>
          </cell>
          <cell r="CO59">
            <v>-84616.403084193997</v>
          </cell>
          <cell r="CP59">
            <v>-84616.403084193997</v>
          </cell>
          <cell r="CQ59">
            <v>-84616.403084193997</v>
          </cell>
          <cell r="CR59">
            <v>-84616.403084193997</v>
          </cell>
          <cell r="CS59">
            <v>-84616.403084193997</v>
          </cell>
          <cell r="CT59">
            <v>-86731.813161298836</v>
          </cell>
          <cell r="CU59">
            <v>-86731.813161298836</v>
          </cell>
          <cell r="CV59">
            <v>-86731.813161298836</v>
          </cell>
          <cell r="CW59">
            <v>-86731.813161298836</v>
          </cell>
          <cell r="CX59">
            <v>-86731.813161298836</v>
          </cell>
          <cell r="CY59">
            <v>-86731.813161298836</v>
          </cell>
          <cell r="CZ59">
            <v>-86731.813161298836</v>
          </cell>
          <cell r="DA59">
            <v>-86731.813161298836</v>
          </cell>
          <cell r="DB59">
            <v>-86731.813161298836</v>
          </cell>
          <cell r="DC59">
            <v>-86731.813161298836</v>
          </cell>
          <cell r="DD59">
            <v>-86731.813161298836</v>
          </cell>
          <cell r="DE59">
            <v>-86731.813161298836</v>
          </cell>
          <cell r="DF59">
            <v>-88900.108490331302</v>
          </cell>
          <cell r="DG59">
            <v>-88900.108490331302</v>
          </cell>
          <cell r="DH59">
            <v>-88900.108490331302</v>
          </cell>
          <cell r="DI59">
            <v>-88900.108490331302</v>
          </cell>
          <cell r="DJ59">
            <v>-88900.108490331302</v>
          </cell>
          <cell r="DK59">
            <v>-88900.108490331302</v>
          </cell>
          <cell r="DL59">
            <v>-88900.108490331302</v>
          </cell>
          <cell r="DM59">
            <v>-88900.108490331302</v>
          </cell>
          <cell r="DN59">
            <v>-88900.108490331302</v>
          </cell>
          <cell r="DO59">
            <v>-88900.108490331302</v>
          </cell>
          <cell r="DP59">
            <v>-88900.108490331302</v>
          </cell>
          <cell r="DQ59">
            <v>-88900.108490331302</v>
          </cell>
        </row>
        <row r="60">
          <cell r="A60">
            <v>259</v>
          </cell>
          <cell r="B60">
            <v>3222</v>
          </cell>
          <cell r="C60">
            <v>3222</v>
          </cell>
          <cell r="D60">
            <v>3222</v>
          </cell>
          <cell r="E60">
            <v>3222</v>
          </cell>
          <cell r="F60">
            <v>3222</v>
          </cell>
          <cell r="G60">
            <v>3222</v>
          </cell>
          <cell r="H60">
            <v>3222</v>
          </cell>
          <cell r="I60">
            <v>3222</v>
          </cell>
          <cell r="J60">
            <v>3222</v>
          </cell>
          <cell r="K60">
            <v>3222</v>
          </cell>
          <cell r="L60">
            <v>3222</v>
          </cell>
          <cell r="M60">
            <v>3222</v>
          </cell>
          <cell r="N60">
            <v>-45600</v>
          </cell>
          <cell r="O60">
            <v>-45600</v>
          </cell>
          <cell r="P60">
            <v>-45600</v>
          </cell>
          <cell r="Q60">
            <v>-45600</v>
          </cell>
          <cell r="R60">
            <v>-45600</v>
          </cell>
          <cell r="S60">
            <v>-45600</v>
          </cell>
          <cell r="T60">
            <v>-45600</v>
          </cell>
          <cell r="U60">
            <v>-45600</v>
          </cell>
          <cell r="V60">
            <v>-45600</v>
          </cell>
          <cell r="W60">
            <v>-45600</v>
          </cell>
          <cell r="X60">
            <v>-45600</v>
          </cell>
          <cell r="Y60">
            <v>-45600</v>
          </cell>
          <cell r="Z60">
            <v>-45600</v>
          </cell>
          <cell r="AA60">
            <v>-45600</v>
          </cell>
          <cell r="AB60">
            <v>-45600</v>
          </cell>
          <cell r="AC60">
            <v>-45600</v>
          </cell>
          <cell r="AD60">
            <v>-45600</v>
          </cell>
          <cell r="AE60">
            <v>-45600</v>
          </cell>
          <cell r="AF60">
            <v>-45600</v>
          </cell>
          <cell r="AG60">
            <v>-45600</v>
          </cell>
          <cell r="AH60">
            <v>-45600</v>
          </cell>
          <cell r="AI60">
            <v>-45600</v>
          </cell>
          <cell r="AJ60">
            <v>-45600</v>
          </cell>
          <cell r="AK60">
            <v>-45600</v>
          </cell>
          <cell r="AL60">
            <v>-45600</v>
          </cell>
          <cell r="AM60">
            <v>-45600</v>
          </cell>
          <cell r="AN60">
            <v>-45600</v>
          </cell>
          <cell r="AO60">
            <v>-45600</v>
          </cell>
          <cell r="AP60">
            <v>-45600</v>
          </cell>
          <cell r="AQ60">
            <v>-45600</v>
          </cell>
          <cell r="AR60">
            <v>-45600</v>
          </cell>
          <cell r="AS60">
            <v>-45600</v>
          </cell>
          <cell r="AT60">
            <v>-45600</v>
          </cell>
          <cell r="AU60">
            <v>-45600</v>
          </cell>
          <cell r="AV60">
            <v>-45600</v>
          </cell>
          <cell r="AW60">
            <v>-45600</v>
          </cell>
          <cell r="AX60">
            <v>-45600</v>
          </cell>
          <cell r="AY60">
            <v>-45600</v>
          </cell>
          <cell r="AZ60">
            <v>-45600</v>
          </cell>
          <cell r="BA60">
            <v>-45600</v>
          </cell>
          <cell r="BB60">
            <v>-45600</v>
          </cell>
          <cell r="BC60">
            <v>-45600</v>
          </cell>
          <cell r="BD60">
            <v>-45600</v>
          </cell>
          <cell r="BE60">
            <v>-45600</v>
          </cell>
          <cell r="BF60">
            <v>-45600</v>
          </cell>
          <cell r="BG60">
            <v>-45600</v>
          </cell>
          <cell r="BH60">
            <v>-45600</v>
          </cell>
          <cell r="BI60">
            <v>-45600</v>
          </cell>
          <cell r="BJ60">
            <v>-45600</v>
          </cell>
          <cell r="BK60">
            <v>-45600</v>
          </cell>
          <cell r="BL60">
            <v>-45600</v>
          </cell>
          <cell r="BM60">
            <v>-45600</v>
          </cell>
          <cell r="BN60">
            <v>-45600</v>
          </cell>
          <cell r="BO60">
            <v>-45600</v>
          </cell>
          <cell r="BP60">
            <v>-45600</v>
          </cell>
          <cell r="BQ60">
            <v>-45600</v>
          </cell>
          <cell r="BR60">
            <v>-45600</v>
          </cell>
          <cell r="BS60">
            <v>-45600</v>
          </cell>
          <cell r="BT60">
            <v>-45600</v>
          </cell>
          <cell r="BU60">
            <v>-45600</v>
          </cell>
          <cell r="BV60">
            <v>-45600</v>
          </cell>
          <cell r="BW60">
            <v>-45600</v>
          </cell>
          <cell r="BX60">
            <v>-45600</v>
          </cell>
          <cell r="BY60">
            <v>-45600</v>
          </cell>
          <cell r="BZ60">
            <v>-45600</v>
          </cell>
          <cell r="CA60">
            <v>-45600</v>
          </cell>
          <cell r="CB60">
            <v>-45600</v>
          </cell>
          <cell r="CC60">
            <v>-45600</v>
          </cell>
          <cell r="CD60">
            <v>-45600</v>
          </cell>
          <cell r="CE60">
            <v>-45600</v>
          </cell>
          <cell r="CF60">
            <v>-45600</v>
          </cell>
          <cell r="CG60">
            <v>-45600</v>
          </cell>
          <cell r="CH60">
            <v>-45600</v>
          </cell>
          <cell r="CI60">
            <v>-45600</v>
          </cell>
          <cell r="CJ60">
            <v>-45600</v>
          </cell>
          <cell r="CK60">
            <v>-45600</v>
          </cell>
          <cell r="CL60">
            <v>-45600</v>
          </cell>
          <cell r="CM60">
            <v>-45600</v>
          </cell>
          <cell r="CN60">
            <v>-45600</v>
          </cell>
          <cell r="CO60">
            <v>-45600</v>
          </cell>
          <cell r="CP60">
            <v>-45600</v>
          </cell>
          <cell r="CQ60">
            <v>-45600</v>
          </cell>
          <cell r="CR60">
            <v>-45600</v>
          </cell>
          <cell r="CS60">
            <v>-45600</v>
          </cell>
          <cell r="CT60">
            <v>-45600</v>
          </cell>
          <cell r="CU60">
            <v>-45600</v>
          </cell>
          <cell r="CV60">
            <v>-45600</v>
          </cell>
          <cell r="CW60">
            <v>-45600</v>
          </cell>
          <cell r="CX60">
            <v>-45600</v>
          </cell>
          <cell r="CY60">
            <v>-45600</v>
          </cell>
          <cell r="CZ60">
            <v>-45600</v>
          </cell>
          <cell r="DA60">
            <v>-45600</v>
          </cell>
          <cell r="DB60">
            <v>-45600</v>
          </cell>
          <cell r="DC60">
            <v>-45600</v>
          </cell>
          <cell r="DD60">
            <v>-45600</v>
          </cell>
          <cell r="DE60">
            <v>-45600</v>
          </cell>
          <cell r="DF60">
            <v>-45600</v>
          </cell>
          <cell r="DG60">
            <v>-45600</v>
          </cell>
          <cell r="DH60">
            <v>-45600</v>
          </cell>
          <cell r="DI60">
            <v>-45600</v>
          </cell>
          <cell r="DJ60">
            <v>-45600</v>
          </cell>
          <cell r="DK60">
            <v>-45600</v>
          </cell>
          <cell r="DL60">
            <v>-45600</v>
          </cell>
          <cell r="DM60">
            <v>-45600</v>
          </cell>
          <cell r="DN60">
            <v>-45600</v>
          </cell>
          <cell r="DO60">
            <v>-45600</v>
          </cell>
          <cell r="DP60">
            <v>-45600</v>
          </cell>
          <cell r="DQ60">
            <v>-45600</v>
          </cell>
        </row>
        <row r="61">
          <cell r="A61">
            <v>287</v>
          </cell>
          <cell r="B61">
            <v>0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-169992.25650000002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-173392.10163000002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-176859.94366260001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-180397.14253585201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-184005.08538656906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-187685.18709430043</v>
          </cell>
          <cell r="BX61">
            <v>0</v>
          </cell>
          <cell r="BY61">
            <v>0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</v>
          </cell>
          <cell r="CF61">
            <v>0</v>
          </cell>
          <cell r="CG61">
            <v>0</v>
          </cell>
          <cell r="CH61">
            <v>0</v>
          </cell>
          <cell r="CI61">
            <v>-191438.89083618645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0</v>
          </cell>
          <cell r="CT61">
            <v>0</v>
          </cell>
          <cell r="CU61">
            <v>-195267.66865291019</v>
          </cell>
          <cell r="CV61">
            <v>0</v>
          </cell>
          <cell r="CW61">
            <v>0</v>
          </cell>
          <cell r="CX61">
            <v>0</v>
          </cell>
          <cell r="CY61">
            <v>0</v>
          </cell>
          <cell r="CZ61">
            <v>0</v>
          </cell>
          <cell r="DA61">
            <v>0</v>
          </cell>
          <cell r="DB61">
            <v>0</v>
          </cell>
          <cell r="DC61">
            <v>0</v>
          </cell>
          <cell r="DD61">
            <v>0</v>
          </cell>
          <cell r="DE61">
            <v>0</v>
          </cell>
          <cell r="DF61">
            <v>0</v>
          </cell>
          <cell r="DG61">
            <v>-199173.02202596838</v>
          </cell>
          <cell r="DH61">
            <v>0</v>
          </cell>
          <cell r="DI61">
            <v>0</v>
          </cell>
          <cell r="DJ61">
            <v>0</v>
          </cell>
          <cell r="DK61">
            <v>0</v>
          </cell>
          <cell r="DL61">
            <v>0</v>
          </cell>
          <cell r="DM61">
            <v>0</v>
          </cell>
          <cell r="DN61">
            <v>0</v>
          </cell>
          <cell r="DO61">
            <v>0</v>
          </cell>
          <cell r="DP61">
            <v>0</v>
          </cell>
          <cell r="DQ61">
            <v>0</v>
          </cell>
        </row>
        <row r="62">
          <cell r="A62">
            <v>288</v>
          </cell>
          <cell r="B62">
            <v>0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-438600</v>
          </cell>
          <cell r="O62">
            <v>-377400</v>
          </cell>
          <cell r="P62">
            <v>-459000</v>
          </cell>
          <cell r="Q62">
            <v>-612000</v>
          </cell>
          <cell r="R62">
            <v>-642600</v>
          </cell>
          <cell r="S62">
            <v>-693600</v>
          </cell>
          <cell r="T62">
            <v>-1030200</v>
          </cell>
          <cell r="U62">
            <v>-795600</v>
          </cell>
          <cell r="V62">
            <v>-428400</v>
          </cell>
          <cell r="W62">
            <v>-510000</v>
          </cell>
          <cell r="X62">
            <v>-346800</v>
          </cell>
          <cell r="Y62">
            <v>-336600</v>
          </cell>
          <cell r="Z62">
            <v>-447372</v>
          </cell>
          <cell r="AA62">
            <v>-384948</v>
          </cell>
          <cell r="AB62">
            <v>-468180</v>
          </cell>
          <cell r="AC62">
            <v>-624240</v>
          </cell>
          <cell r="AD62">
            <v>-655452</v>
          </cell>
          <cell r="AE62">
            <v>-707472</v>
          </cell>
          <cell r="AF62">
            <v>-1050804</v>
          </cell>
          <cell r="AG62">
            <v>-811512</v>
          </cell>
          <cell r="AH62">
            <v>-436968</v>
          </cell>
          <cell r="AI62">
            <v>-520200</v>
          </cell>
          <cell r="AJ62">
            <v>-353736</v>
          </cell>
          <cell r="AK62">
            <v>-343332</v>
          </cell>
          <cell r="AL62">
            <v>-456319.44</v>
          </cell>
          <cell r="AM62">
            <v>-392646.96</v>
          </cell>
          <cell r="AN62">
            <v>-477543.6</v>
          </cell>
          <cell r="AO62">
            <v>-636724.80000000005</v>
          </cell>
          <cell r="AP62">
            <v>-668561.04</v>
          </cell>
          <cell r="AQ62">
            <v>-721621.44</v>
          </cell>
          <cell r="AR62">
            <v>-1071820.08</v>
          </cell>
          <cell r="AS62">
            <v>-827742.24</v>
          </cell>
          <cell r="AT62">
            <v>-445707.36</v>
          </cell>
          <cell r="AU62">
            <v>-530604</v>
          </cell>
          <cell r="AV62">
            <v>-360810.72</v>
          </cell>
          <cell r="AW62">
            <v>-350198.64</v>
          </cell>
          <cell r="AX62">
            <v>-465445.82880000002</v>
          </cell>
          <cell r="AY62">
            <v>-400499.89920000004</v>
          </cell>
          <cell r="AZ62">
            <v>-487094.47200000007</v>
          </cell>
          <cell r="BA62">
            <v>-649459.29600000009</v>
          </cell>
          <cell r="BB62">
            <v>-681932.26080000005</v>
          </cell>
          <cell r="BC62">
            <v>-736053.86880000005</v>
          </cell>
          <cell r="BD62">
            <v>-1093256.4816000001</v>
          </cell>
          <cell r="BE62">
            <v>-844297.08479999995</v>
          </cell>
          <cell r="BF62">
            <v>-454621.50719999999</v>
          </cell>
          <cell r="BG62">
            <v>-541216.07999999996</v>
          </cell>
          <cell r="BH62">
            <v>-368026.93440000003</v>
          </cell>
          <cell r="BI62">
            <v>-280757.53080000001</v>
          </cell>
          <cell r="BJ62">
            <v>-719341.42385599995</v>
          </cell>
          <cell r="BK62">
            <v>-588480.80926400004</v>
          </cell>
          <cell r="BL62">
            <v>-749695.03464000009</v>
          </cell>
          <cell r="BM62">
            <v>-882596.99072000012</v>
          </cell>
          <cell r="BN62">
            <v>-730070.22424800007</v>
          </cell>
          <cell r="BO62">
            <v>-759912.57443440007</v>
          </cell>
          <cell r="BP62">
            <v>-1133401.3722320001</v>
          </cell>
          <cell r="BQ62">
            <v>-918009.25511999999</v>
          </cell>
          <cell r="BR62">
            <v>-779235.58658399992</v>
          </cell>
          <cell r="BS62">
            <v>-779662.34904</v>
          </cell>
          <cell r="BT62">
            <v>-486095.49024800002</v>
          </cell>
          <cell r="BU62">
            <v>-484053.937424</v>
          </cell>
          <cell r="BV62">
            <v>-779610.88230752002</v>
          </cell>
          <cell r="BW62">
            <v>-638608.01872767997</v>
          </cell>
          <cell r="BX62">
            <v>-601322.77952480013</v>
          </cell>
          <cell r="BY62">
            <v>-930064.76967040007</v>
          </cell>
          <cell r="BZ62">
            <v>-790227.07737632014</v>
          </cell>
          <cell r="CA62">
            <v>-780110.57088352006</v>
          </cell>
          <cell r="CB62">
            <v>-1146113.7218566402</v>
          </cell>
          <cell r="CC62">
            <v>-920037.10410592007</v>
          </cell>
          <cell r="CD62">
            <v>-758506.24529087998</v>
          </cell>
          <cell r="CE62">
            <v>-660725.61079199996</v>
          </cell>
          <cell r="CF62">
            <v>-484173.85356976005</v>
          </cell>
          <cell r="CG62">
            <v>-466327.03071711998</v>
          </cell>
          <cell r="CH62">
            <v>-751119.99468919053</v>
          </cell>
          <cell r="CI62">
            <v>-556101.40516223363</v>
          </cell>
          <cell r="CJ62">
            <v>-801044.65696217609</v>
          </cell>
          <cell r="CK62">
            <v>-1123985.4301895681</v>
          </cell>
          <cell r="CL62">
            <v>-830570.35441904666</v>
          </cell>
          <cell r="CM62">
            <v>-821325.42136151041</v>
          </cell>
          <cell r="CN62">
            <v>-1167782.3174937728</v>
          </cell>
          <cell r="CO62">
            <v>-958483.63900643843</v>
          </cell>
          <cell r="CP62">
            <v>-708770.56057269755</v>
          </cell>
          <cell r="CQ62">
            <v>-676150.95273343986</v>
          </cell>
          <cell r="CR62">
            <v>-478153.39022075525</v>
          </cell>
          <cell r="CS62">
            <v>-460970.69120426237</v>
          </cell>
          <cell r="CT62">
            <v>-728092.12351097423</v>
          </cell>
          <cell r="CU62">
            <v>-527783.43145083846</v>
          </cell>
          <cell r="CV62">
            <v>-670182.78285101964</v>
          </cell>
          <cell r="CW62">
            <v>-764888.50398135942</v>
          </cell>
          <cell r="CX62">
            <v>-815874.20203142753</v>
          </cell>
          <cell r="CY62">
            <v>-880961.63641754061</v>
          </cell>
          <cell r="CZ62">
            <v>-1209039.3118922883</v>
          </cell>
          <cell r="DA62">
            <v>-1076361.7233792872</v>
          </cell>
          <cell r="DB62">
            <v>-886607.74122095155</v>
          </cell>
          <cell r="DC62">
            <v>-989071.03770113271</v>
          </cell>
          <cell r="DD62">
            <v>-696935.70114077022</v>
          </cell>
          <cell r="DE62">
            <v>-599565.63845074759</v>
          </cell>
          <cell r="DF62">
            <v>-836098.72810759372</v>
          </cell>
          <cell r="DG62">
            <v>-657072.28733425518</v>
          </cell>
          <cell r="DH62">
            <v>-924377.54868004005</v>
          </cell>
          <cell r="DI62">
            <v>-1226645.9039733864</v>
          </cell>
          <cell r="DJ62">
            <v>-952161.36067205598</v>
          </cell>
          <cell r="DK62">
            <v>-890006.15424317145</v>
          </cell>
          <cell r="DL62">
            <v>-1228733.407668534</v>
          </cell>
          <cell r="DM62">
            <v>-1040666.1296214026</v>
          </cell>
          <cell r="DN62">
            <v>-914075.22578137065</v>
          </cell>
          <cell r="DO62">
            <v>-898907.80833915551</v>
          </cell>
          <cell r="DP62">
            <v>-648888.48353158566</v>
          </cell>
          <cell r="DQ62">
            <v>-574790.36184536258</v>
          </cell>
        </row>
        <row r="63">
          <cell r="A63">
            <v>289</v>
          </cell>
          <cell r="B63">
            <v>0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3222</v>
          </cell>
          <cell r="O63">
            <v>3222</v>
          </cell>
          <cell r="P63">
            <v>3222</v>
          </cell>
          <cell r="Q63">
            <v>3222</v>
          </cell>
          <cell r="R63">
            <v>3222</v>
          </cell>
          <cell r="S63">
            <v>3222</v>
          </cell>
          <cell r="T63">
            <v>3222</v>
          </cell>
          <cell r="U63">
            <v>3222</v>
          </cell>
          <cell r="V63">
            <v>3222</v>
          </cell>
          <cell r="W63">
            <v>3222</v>
          </cell>
          <cell r="X63">
            <v>3222</v>
          </cell>
          <cell r="Y63">
            <v>3222</v>
          </cell>
          <cell r="Z63">
            <v>3222</v>
          </cell>
          <cell r="AA63">
            <v>3222</v>
          </cell>
          <cell r="AB63">
            <v>3222</v>
          </cell>
          <cell r="AC63">
            <v>3222</v>
          </cell>
          <cell r="AD63">
            <v>3222</v>
          </cell>
          <cell r="AE63">
            <v>3222</v>
          </cell>
          <cell r="AF63">
            <v>3222</v>
          </cell>
          <cell r="AG63">
            <v>3222</v>
          </cell>
          <cell r="AH63">
            <v>3222</v>
          </cell>
          <cell r="AI63">
            <v>3222</v>
          </cell>
          <cell r="AJ63">
            <v>3222</v>
          </cell>
          <cell r="AK63">
            <v>3222</v>
          </cell>
          <cell r="AL63">
            <v>3222</v>
          </cell>
          <cell r="AM63">
            <v>3222</v>
          </cell>
          <cell r="AN63">
            <v>3222</v>
          </cell>
          <cell r="AO63">
            <v>3222</v>
          </cell>
          <cell r="AP63">
            <v>3222</v>
          </cell>
          <cell r="AQ63">
            <v>3222</v>
          </cell>
          <cell r="AR63">
            <v>3222</v>
          </cell>
          <cell r="AS63">
            <v>3222</v>
          </cell>
          <cell r="AT63">
            <v>3222</v>
          </cell>
          <cell r="AU63">
            <v>3222</v>
          </cell>
          <cell r="AV63">
            <v>3222</v>
          </cell>
          <cell r="AW63">
            <v>3222</v>
          </cell>
          <cell r="AX63">
            <v>3222</v>
          </cell>
          <cell r="AY63">
            <v>3222</v>
          </cell>
          <cell r="AZ63">
            <v>3222</v>
          </cell>
          <cell r="BA63">
            <v>3222</v>
          </cell>
          <cell r="BB63">
            <v>3222</v>
          </cell>
          <cell r="BC63">
            <v>3222</v>
          </cell>
          <cell r="BD63">
            <v>3222</v>
          </cell>
          <cell r="BE63">
            <v>3222</v>
          </cell>
          <cell r="BF63">
            <v>3222</v>
          </cell>
          <cell r="BG63">
            <v>3222</v>
          </cell>
          <cell r="BH63">
            <v>3222</v>
          </cell>
          <cell r="BI63">
            <v>3222</v>
          </cell>
          <cell r="BJ63">
            <v>3222</v>
          </cell>
          <cell r="BK63">
            <v>3222</v>
          </cell>
          <cell r="BL63">
            <v>3222</v>
          </cell>
          <cell r="BM63">
            <v>3222</v>
          </cell>
          <cell r="BN63">
            <v>3222</v>
          </cell>
          <cell r="BO63">
            <v>3222</v>
          </cell>
          <cell r="BP63">
            <v>3222</v>
          </cell>
          <cell r="BQ63">
            <v>3222</v>
          </cell>
          <cell r="BR63">
            <v>3222</v>
          </cell>
          <cell r="BS63">
            <v>3222</v>
          </cell>
          <cell r="BT63">
            <v>3222</v>
          </cell>
          <cell r="BU63">
            <v>3222</v>
          </cell>
          <cell r="BV63">
            <v>3222</v>
          </cell>
          <cell r="BW63">
            <v>3222</v>
          </cell>
          <cell r="BX63">
            <v>3222</v>
          </cell>
          <cell r="BY63">
            <v>3222</v>
          </cell>
          <cell r="BZ63">
            <v>3222</v>
          </cell>
          <cell r="CA63">
            <v>3222</v>
          </cell>
          <cell r="CB63">
            <v>0</v>
          </cell>
          <cell r="CC63">
            <v>0</v>
          </cell>
          <cell r="CD63">
            <v>0</v>
          </cell>
          <cell r="CE63">
            <v>0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CL63">
            <v>0</v>
          </cell>
          <cell r="CM63">
            <v>0</v>
          </cell>
          <cell r="CN63">
            <v>0</v>
          </cell>
          <cell r="CO63">
            <v>0</v>
          </cell>
          <cell r="CP63">
            <v>0</v>
          </cell>
          <cell r="CQ63">
            <v>0</v>
          </cell>
          <cell r="CR63">
            <v>0</v>
          </cell>
          <cell r="CS63">
            <v>0</v>
          </cell>
          <cell r="CT63">
            <v>0</v>
          </cell>
          <cell r="CU63">
            <v>0</v>
          </cell>
          <cell r="CV63">
            <v>0</v>
          </cell>
          <cell r="CW63">
            <v>0</v>
          </cell>
          <cell r="CX63">
            <v>0</v>
          </cell>
          <cell r="CY63">
            <v>0</v>
          </cell>
          <cell r="CZ63">
            <v>0</v>
          </cell>
          <cell r="DA63">
            <v>0</v>
          </cell>
          <cell r="DB63">
            <v>0</v>
          </cell>
          <cell r="DC63">
            <v>0</v>
          </cell>
          <cell r="DD63">
            <v>0</v>
          </cell>
          <cell r="DE63">
            <v>0</v>
          </cell>
          <cell r="DF63">
            <v>0</v>
          </cell>
          <cell r="DG63">
            <v>0</v>
          </cell>
          <cell r="DH63">
            <v>0</v>
          </cell>
          <cell r="DI63">
            <v>0</v>
          </cell>
          <cell r="DJ63">
            <v>0</v>
          </cell>
          <cell r="DK63">
            <v>0</v>
          </cell>
          <cell r="DL63">
            <v>0</v>
          </cell>
          <cell r="DM63">
            <v>0</v>
          </cell>
          <cell r="DN63">
            <v>0</v>
          </cell>
          <cell r="DO63">
            <v>0</v>
          </cell>
          <cell r="DP63">
            <v>0</v>
          </cell>
          <cell r="DQ63">
            <v>0</v>
          </cell>
        </row>
        <row r="64">
          <cell r="A64">
            <v>359</v>
          </cell>
          <cell r="B64">
            <v>-49400</v>
          </cell>
          <cell r="C64">
            <v>-49400</v>
          </cell>
          <cell r="D64">
            <v>-49400</v>
          </cell>
          <cell r="E64">
            <v>-49400</v>
          </cell>
          <cell r="F64">
            <v>-49400</v>
          </cell>
          <cell r="G64">
            <v>-49400</v>
          </cell>
          <cell r="H64">
            <v>-49400</v>
          </cell>
          <cell r="I64">
            <v>-49400</v>
          </cell>
          <cell r="J64">
            <v>-49400</v>
          </cell>
          <cell r="K64">
            <v>-49400</v>
          </cell>
          <cell r="L64">
            <v>-49400</v>
          </cell>
          <cell r="M64">
            <v>-49400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  <cell r="BZ64">
            <v>0</v>
          </cell>
          <cell r="CA64">
            <v>0</v>
          </cell>
          <cell r="CB64">
            <v>0</v>
          </cell>
          <cell r="CC64">
            <v>0</v>
          </cell>
          <cell r="CD64">
            <v>0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  <cell r="CP64">
            <v>0</v>
          </cell>
          <cell r="CQ64">
            <v>0</v>
          </cell>
          <cell r="CR64">
            <v>0</v>
          </cell>
          <cell r="CS64">
            <v>0</v>
          </cell>
          <cell r="CT64">
            <v>0</v>
          </cell>
          <cell r="CU64">
            <v>0</v>
          </cell>
          <cell r="CV64">
            <v>0</v>
          </cell>
          <cell r="CW64">
            <v>0</v>
          </cell>
          <cell r="CX64">
            <v>0</v>
          </cell>
          <cell r="CY64">
            <v>0</v>
          </cell>
          <cell r="CZ64">
            <v>0</v>
          </cell>
          <cell r="DA64">
            <v>0</v>
          </cell>
          <cell r="DB64">
            <v>0</v>
          </cell>
          <cell r="DC64">
            <v>0</v>
          </cell>
          <cell r="DD64">
            <v>0</v>
          </cell>
          <cell r="DE64">
            <v>0</v>
          </cell>
          <cell r="DF64">
            <v>0</v>
          </cell>
          <cell r="DG64">
            <v>0</v>
          </cell>
          <cell r="DH64">
            <v>0</v>
          </cell>
          <cell r="DI64">
            <v>0</v>
          </cell>
          <cell r="DJ64">
            <v>0</v>
          </cell>
          <cell r="DK64">
            <v>0</v>
          </cell>
          <cell r="DL64">
            <v>0</v>
          </cell>
          <cell r="DM64">
            <v>0</v>
          </cell>
          <cell r="DN64">
            <v>0</v>
          </cell>
          <cell r="DO64">
            <v>0</v>
          </cell>
          <cell r="DP64">
            <v>0</v>
          </cell>
          <cell r="DQ64">
            <v>0</v>
          </cell>
        </row>
        <row r="65">
          <cell r="A65">
            <v>365</v>
          </cell>
          <cell r="B65">
            <v>30071.998</v>
          </cell>
          <cell r="C65">
            <v>30071.998</v>
          </cell>
          <cell r="D65">
            <v>30071.998</v>
          </cell>
          <cell r="E65">
            <v>30071.998</v>
          </cell>
          <cell r="F65">
            <v>30071.998</v>
          </cell>
          <cell r="G65">
            <v>30071.998</v>
          </cell>
          <cell r="H65">
            <v>30071.998</v>
          </cell>
          <cell r="I65">
            <v>30071.998</v>
          </cell>
          <cell r="J65">
            <v>30071.998</v>
          </cell>
          <cell r="K65">
            <v>30071.998</v>
          </cell>
          <cell r="L65">
            <v>30071.998</v>
          </cell>
          <cell r="M65">
            <v>30071.998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  <cell r="BZ65">
            <v>0</v>
          </cell>
          <cell r="CA65">
            <v>0</v>
          </cell>
          <cell r="CB65">
            <v>0</v>
          </cell>
          <cell r="CC65">
            <v>0</v>
          </cell>
          <cell r="CD65">
            <v>0</v>
          </cell>
          <cell r="CE65">
            <v>0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  <cell r="CR65">
            <v>0</v>
          </cell>
          <cell r="CS65">
            <v>0</v>
          </cell>
          <cell r="CT65">
            <v>0</v>
          </cell>
          <cell r="CU65">
            <v>0</v>
          </cell>
          <cell r="CV65">
            <v>0</v>
          </cell>
          <cell r="CW65">
            <v>0</v>
          </cell>
          <cell r="CX65">
            <v>0</v>
          </cell>
          <cell r="CY65">
            <v>0</v>
          </cell>
          <cell r="CZ65">
            <v>0</v>
          </cell>
          <cell r="DA65">
            <v>0</v>
          </cell>
          <cell r="DB65">
            <v>0</v>
          </cell>
          <cell r="DC65">
            <v>0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0</v>
          </cell>
          <cell r="DJ65">
            <v>0</v>
          </cell>
          <cell r="DK65">
            <v>0</v>
          </cell>
          <cell r="DL65">
            <v>0</v>
          </cell>
          <cell r="DM65">
            <v>0</v>
          </cell>
          <cell r="DN65">
            <v>0</v>
          </cell>
          <cell r="DO65">
            <v>0</v>
          </cell>
          <cell r="DP65">
            <v>0</v>
          </cell>
          <cell r="DQ65">
            <v>0</v>
          </cell>
        </row>
        <row r="66">
          <cell r="A66">
            <v>372</v>
          </cell>
          <cell r="B66">
            <v>161250</v>
          </cell>
          <cell r="C66">
            <v>161250</v>
          </cell>
          <cell r="D66">
            <v>161250</v>
          </cell>
          <cell r="E66">
            <v>161250</v>
          </cell>
          <cell r="F66">
            <v>161250</v>
          </cell>
          <cell r="G66">
            <v>161250</v>
          </cell>
          <cell r="H66">
            <v>161250</v>
          </cell>
          <cell r="I66">
            <v>161250</v>
          </cell>
          <cell r="J66">
            <v>161250</v>
          </cell>
          <cell r="K66">
            <v>161250</v>
          </cell>
          <cell r="L66">
            <v>161250</v>
          </cell>
          <cell r="M66">
            <v>161250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0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0</v>
          </cell>
          <cell r="CR66">
            <v>0</v>
          </cell>
          <cell r="CS66">
            <v>0</v>
          </cell>
          <cell r="CT66">
            <v>0</v>
          </cell>
          <cell r="CU66">
            <v>0</v>
          </cell>
          <cell r="CV66">
            <v>0</v>
          </cell>
          <cell r="CW66">
            <v>0</v>
          </cell>
          <cell r="CX66">
            <v>0</v>
          </cell>
          <cell r="CY66">
            <v>0</v>
          </cell>
          <cell r="CZ66">
            <v>0</v>
          </cell>
          <cell r="DA66">
            <v>0</v>
          </cell>
          <cell r="DB66">
            <v>0</v>
          </cell>
          <cell r="DC66">
            <v>0</v>
          </cell>
          <cell r="DD66">
            <v>0</v>
          </cell>
          <cell r="DE66">
            <v>0</v>
          </cell>
          <cell r="DF66">
            <v>0</v>
          </cell>
          <cell r="DG66">
            <v>0</v>
          </cell>
          <cell r="DH66">
            <v>0</v>
          </cell>
          <cell r="DI66">
            <v>0</v>
          </cell>
          <cell r="DJ66">
            <v>0</v>
          </cell>
          <cell r="DK66">
            <v>0</v>
          </cell>
          <cell r="DL66">
            <v>0</v>
          </cell>
          <cell r="DM66">
            <v>0</v>
          </cell>
          <cell r="DN66">
            <v>0</v>
          </cell>
          <cell r="DO66">
            <v>0</v>
          </cell>
          <cell r="DP66">
            <v>0</v>
          </cell>
          <cell r="DQ66">
            <v>0</v>
          </cell>
        </row>
        <row r="67">
          <cell r="A67">
            <v>378</v>
          </cell>
          <cell r="B67">
            <v>2625</v>
          </cell>
          <cell r="C67">
            <v>2625</v>
          </cell>
          <cell r="D67">
            <v>2625</v>
          </cell>
          <cell r="E67">
            <v>2625</v>
          </cell>
          <cell r="F67">
            <v>2625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-49400</v>
          </cell>
          <cell r="O67">
            <v>-49400</v>
          </cell>
          <cell r="P67">
            <v>-49400</v>
          </cell>
          <cell r="Q67">
            <v>-49400</v>
          </cell>
          <cell r="R67">
            <v>-49400</v>
          </cell>
          <cell r="S67">
            <v>-49400</v>
          </cell>
          <cell r="T67">
            <v>-49400</v>
          </cell>
          <cell r="U67">
            <v>-49400</v>
          </cell>
          <cell r="V67">
            <v>-49400</v>
          </cell>
          <cell r="W67">
            <v>-49400</v>
          </cell>
          <cell r="X67">
            <v>-49400</v>
          </cell>
          <cell r="Y67">
            <v>-49400</v>
          </cell>
          <cell r="Z67">
            <v>-49400</v>
          </cell>
          <cell r="AA67">
            <v>-49400</v>
          </cell>
          <cell r="AB67">
            <v>-49400</v>
          </cell>
          <cell r="AC67">
            <v>-49400</v>
          </cell>
          <cell r="AD67">
            <v>-49400</v>
          </cell>
          <cell r="AE67">
            <v>-49400</v>
          </cell>
          <cell r="AF67">
            <v>-49400</v>
          </cell>
          <cell r="AG67">
            <v>-49400</v>
          </cell>
          <cell r="AH67">
            <v>-49400</v>
          </cell>
          <cell r="AI67">
            <v>-49400</v>
          </cell>
          <cell r="AJ67">
            <v>-49400</v>
          </cell>
          <cell r="AK67">
            <v>-49400</v>
          </cell>
          <cell r="AL67">
            <v>-49400</v>
          </cell>
          <cell r="AM67">
            <v>-49400</v>
          </cell>
          <cell r="AN67">
            <v>-49400</v>
          </cell>
          <cell r="AO67">
            <v>-49400</v>
          </cell>
          <cell r="AP67">
            <v>-49400</v>
          </cell>
          <cell r="AQ67">
            <v>-49400</v>
          </cell>
          <cell r="AR67">
            <v>-49400</v>
          </cell>
          <cell r="AS67">
            <v>-49400</v>
          </cell>
          <cell r="AT67">
            <v>-49400</v>
          </cell>
          <cell r="AU67">
            <v>-49400</v>
          </cell>
          <cell r="AV67">
            <v>-49400</v>
          </cell>
          <cell r="AW67">
            <v>-49400</v>
          </cell>
          <cell r="AX67">
            <v>-49400</v>
          </cell>
          <cell r="AY67">
            <v>-49400</v>
          </cell>
          <cell r="AZ67">
            <v>-49400</v>
          </cell>
          <cell r="BA67">
            <v>-49400</v>
          </cell>
          <cell r="BB67">
            <v>-49400</v>
          </cell>
          <cell r="BC67">
            <v>-49400</v>
          </cell>
          <cell r="BD67">
            <v>-49400</v>
          </cell>
          <cell r="BE67">
            <v>-49400</v>
          </cell>
          <cell r="BF67">
            <v>-49400</v>
          </cell>
          <cell r="BG67">
            <v>-49400</v>
          </cell>
          <cell r="BH67">
            <v>-49400</v>
          </cell>
          <cell r="BI67">
            <v>-49400</v>
          </cell>
          <cell r="BJ67">
            <v>-49400</v>
          </cell>
          <cell r="BK67">
            <v>-49400</v>
          </cell>
          <cell r="BL67">
            <v>-49400</v>
          </cell>
          <cell r="BM67">
            <v>-49400</v>
          </cell>
          <cell r="BN67">
            <v>-49400</v>
          </cell>
          <cell r="BO67">
            <v>-49400</v>
          </cell>
          <cell r="BP67">
            <v>-49400</v>
          </cell>
          <cell r="BQ67">
            <v>-49400</v>
          </cell>
          <cell r="BR67">
            <v>-49400</v>
          </cell>
          <cell r="BS67">
            <v>-49400</v>
          </cell>
          <cell r="BT67">
            <v>-49400</v>
          </cell>
          <cell r="BU67">
            <v>-49400</v>
          </cell>
          <cell r="BV67">
            <v>-75100.009999999995</v>
          </cell>
          <cell r="BW67">
            <v>-75100.009999999995</v>
          </cell>
          <cell r="BX67">
            <v>-75100.009999999995</v>
          </cell>
          <cell r="BY67">
            <v>-75100.009999999995</v>
          </cell>
          <cell r="BZ67">
            <v>-75100.009999999995</v>
          </cell>
          <cell r="CA67">
            <v>-75100.009999999995</v>
          </cell>
          <cell r="CB67">
            <v>-75100.009999999995</v>
          </cell>
          <cell r="CC67">
            <v>-75100.009999999995</v>
          </cell>
          <cell r="CD67">
            <v>-75100.009999999995</v>
          </cell>
          <cell r="CE67">
            <v>-75100.009999999995</v>
          </cell>
          <cell r="CF67">
            <v>-75100.009999999995</v>
          </cell>
          <cell r="CG67">
            <v>-75100.009999999995</v>
          </cell>
          <cell r="CH67">
            <v>-77300</v>
          </cell>
          <cell r="CI67">
            <v>-77300</v>
          </cell>
          <cell r="CJ67">
            <v>-77300</v>
          </cell>
          <cell r="CK67">
            <v>-77300</v>
          </cell>
          <cell r="CL67">
            <v>-77300</v>
          </cell>
          <cell r="CM67">
            <v>-77300</v>
          </cell>
          <cell r="CN67">
            <v>-77300</v>
          </cell>
          <cell r="CO67">
            <v>-77300</v>
          </cell>
          <cell r="CP67">
            <v>-77300</v>
          </cell>
          <cell r="CQ67">
            <v>-77300</v>
          </cell>
          <cell r="CR67">
            <v>-77300</v>
          </cell>
          <cell r="CS67">
            <v>-77300</v>
          </cell>
          <cell r="CT67">
            <v>-79600</v>
          </cell>
          <cell r="CU67">
            <v>-79600</v>
          </cell>
          <cell r="CV67">
            <v>-79600</v>
          </cell>
          <cell r="CW67">
            <v>-79600</v>
          </cell>
          <cell r="CX67">
            <v>-79600</v>
          </cell>
          <cell r="CY67">
            <v>-79600</v>
          </cell>
          <cell r="CZ67">
            <v>-79600</v>
          </cell>
          <cell r="DA67">
            <v>-79600</v>
          </cell>
          <cell r="DB67">
            <v>-79600</v>
          </cell>
          <cell r="DC67">
            <v>-79600</v>
          </cell>
          <cell r="DD67">
            <v>-79600</v>
          </cell>
          <cell r="DE67">
            <v>-79600</v>
          </cell>
          <cell r="DF67">
            <v>-81899.990000000005</v>
          </cell>
          <cell r="DG67">
            <v>-81899.990000000005</v>
          </cell>
          <cell r="DH67">
            <v>-81899.990000000005</v>
          </cell>
          <cell r="DI67">
            <v>-81899.990000000005</v>
          </cell>
          <cell r="DJ67">
            <v>-81899.990000000005</v>
          </cell>
          <cell r="DK67">
            <v>-81899.990000000005</v>
          </cell>
          <cell r="DL67">
            <v>-81899.990000000005</v>
          </cell>
          <cell r="DM67">
            <v>-81899.990000000005</v>
          </cell>
          <cell r="DN67">
            <v>-81899.990000000005</v>
          </cell>
          <cell r="DO67">
            <v>-81899.990000000005</v>
          </cell>
          <cell r="DP67">
            <v>-81899.990000000005</v>
          </cell>
          <cell r="DQ67">
            <v>-81899.990000000005</v>
          </cell>
        </row>
        <row r="68">
          <cell r="A68">
            <v>380</v>
          </cell>
          <cell r="B68">
            <v>-3921500</v>
          </cell>
          <cell r="C68">
            <v>-3921500</v>
          </cell>
          <cell r="D68">
            <v>-3921500</v>
          </cell>
          <cell r="E68">
            <v>-3921500</v>
          </cell>
          <cell r="F68">
            <v>-3921500</v>
          </cell>
          <cell r="G68">
            <v>-3921500</v>
          </cell>
          <cell r="H68">
            <v>-3921500</v>
          </cell>
          <cell r="I68">
            <v>-3921500</v>
          </cell>
          <cell r="J68">
            <v>-3921500</v>
          </cell>
          <cell r="K68">
            <v>-3921500</v>
          </cell>
          <cell r="L68">
            <v>-3921500</v>
          </cell>
          <cell r="M68">
            <v>-3921500</v>
          </cell>
          <cell r="N68">
            <v>30071.998</v>
          </cell>
          <cell r="O68">
            <v>30071.998</v>
          </cell>
          <cell r="P68">
            <v>30071.998</v>
          </cell>
          <cell r="Q68">
            <v>30071.998</v>
          </cell>
          <cell r="R68">
            <v>30071.998</v>
          </cell>
          <cell r="S68">
            <v>30071.998</v>
          </cell>
          <cell r="T68">
            <v>30071.998</v>
          </cell>
          <cell r="U68">
            <v>30071.998</v>
          </cell>
          <cell r="V68">
            <v>30071.998</v>
          </cell>
          <cell r="W68">
            <v>30071.998</v>
          </cell>
          <cell r="X68">
            <v>30071.998</v>
          </cell>
          <cell r="Y68">
            <v>30071.998</v>
          </cell>
          <cell r="Z68">
            <v>30071.998</v>
          </cell>
          <cell r="AA68">
            <v>30071.998</v>
          </cell>
          <cell r="AB68">
            <v>30071.998</v>
          </cell>
          <cell r="AC68">
            <v>30071.998</v>
          </cell>
          <cell r="AD68">
            <v>30071.998</v>
          </cell>
          <cell r="AE68">
            <v>30071.998</v>
          </cell>
          <cell r="AF68">
            <v>30071.998</v>
          </cell>
          <cell r="AG68">
            <v>30071.998</v>
          </cell>
          <cell r="AH68">
            <v>30071.998</v>
          </cell>
          <cell r="AI68">
            <v>30071.998</v>
          </cell>
          <cell r="AJ68">
            <v>30071.998</v>
          </cell>
          <cell r="AK68">
            <v>30071.998</v>
          </cell>
          <cell r="AL68">
            <v>30071.998</v>
          </cell>
          <cell r="AM68">
            <v>30071.998</v>
          </cell>
          <cell r="AN68">
            <v>30071.998</v>
          </cell>
          <cell r="AO68">
            <v>30071.998</v>
          </cell>
          <cell r="AP68">
            <v>30071.998</v>
          </cell>
          <cell r="AQ68">
            <v>30071.998</v>
          </cell>
          <cell r="AR68">
            <v>30071.998</v>
          </cell>
          <cell r="AS68">
            <v>30071.998</v>
          </cell>
          <cell r="AT68">
            <v>30071.998</v>
          </cell>
          <cell r="AU68">
            <v>30071.998</v>
          </cell>
          <cell r="AV68">
            <v>30071.998</v>
          </cell>
          <cell r="AW68">
            <v>30071.998</v>
          </cell>
          <cell r="AX68">
            <v>30071.998</v>
          </cell>
          <cell r="AY68">
            <v>30071.998</v>
          </cell>
          <cell r="AZ68">
            <v>30071.998</v>
          </cell>
          <cell r="BA68">
            <v>30071.998</v>
          </cell>
          <cell r="BB68">
            <v>30071.998</v>
          </cell>
          <cell r="BC68">
            <v>30071.998</v>
          </cell>
          <cell r="BD68">
            <v>30071.998</v>
          </cell>
          <cell r="BE68">
            <v>30071.998</v>
          </cell>
          <cell r="BF68">
            <v>30071.998</v>
          </cell>
          <cell r="BG68">
            <v>30071.998</v>
          </cell>
          <cell r="BH68">
            <v>30071.998</v>
          </cell>
          <cell r="BI68">
            <v>30071.998</v>
          </cell>
          <cell r="BJ68">
            <v>30071.998</v>
          </cell>
          <cell r="BK68">
            <v>30071.998</v>
          </cell>
          <cell r="BL68">
            <v>30071.998</v>
          </cell>
          <cell r="BM68">
            <v>30071.998</v>
          </cell>
          <cell r="BN68">
            <v>30071.998</v>
          </cell>
          <cell r="BO68">
            <v>30071.998</v>
          </cell>
          <cell r="BP68">
            <v>30071.998</v>
          </cell>
          <cell r="BQ68">
            <v>30071.998</v>
          </cell>
          <cell r="BR68">
            <v>30071.998</v>
          </cell>
          <cell r="BS68">
            <v>30071.998</v>
          </cell>
          <cell r="BT68">
            <v>30071.998</v>
          </cell>
          <cell r="BU68">
            <v>30071.998</v>
          </cell>
          <cell r="BV68">
            <v>30071.998</v>
          </cell>
          <cell r="BW68">
            <v>30071.998</v>
          </cell>
          <cell r="BX68">
            <v>30071.998</v>
          </cell>
          <cell r="BY68">
            <v>30071.998</v>
          </cell>
          <cell r="BZ68">
            <v>30071.998</v>
          </cell>
          <cell r="CA68">
            <v>30071.998</v>
          </cell>
          <cell r="CB68">
            <v>30071.998</v>
          </cell>
          <cell r="CC68">
            <v>30071.998</v>
          </cell>
          <cell r="CD68">
            <v>30071.998</v>
          </cell>
          <cell r="CE68">
            <v>30071.998</v>
          </cell>
          <cell r="CF68">
            <v>30071.998</v>
          </cell>
          <cell r="CG68">
            <v>30071.998</v>
          </cell>
          <cell r="CH68">
            <v>30071.998</v>
          </cell>
          <cell r="CI68">
            <v>30071.998</v>
          </cell>
          <cell r="CJ68">
            <v>30071.998</v>
          </cell>
          <cell r="CK68">
            <v>30071.998</v>
          </cell>
          <cell r="CL68">
            <v>30071.998</v>
          </cell>
          <cell r="CM68">
            <v>30071.998</v>
          </cell>
          <cell r="CN68">
            <v>30071.998</v>
          </cell>
          <cell r="CO68">
            <v>30071.998</v>
          </cell>
          <cell r="CP68">
            <v>30071.998</v>
          </cell>
          <cell r="CQ68">
            <v>30071.998</v>
          </cell>
          <cell r="CR68">
            <v>30071.998</v>
          </cell>
          <cell r="CS68">
            <v>30071.998</v>
          </cell>
          <cell r="CT68">
            <v>30071.998</v>
          </cell>
          <cell r="CU68">
            <v>30071.998</v>
          </cell>
          <cell r="CV68">
            <v>30071.998</v>
          </cell>
          <cell r="CW68">
            <v>30071.998</v>
          </cell>
          <cell r="CX68">
            <v>30071.998</v>
          </cell>
          <cell r="CY68">
            <v>30071.998</v>
          </cell>
          <cell r="CZ68">
            <v>30071.998</v>
          </cell>
          <cell r="DA68">
            <v>30071.998</v>
          </cell>
          <cell r="DB68">
            <v>30071.998</v>
          </cell>
          <cell r="DC68">
            <v>30071.998</v>
          </cell>
          <cell r="DD68">
            <v>30071.998</v>
          </cell>
          <cell r="DE68">
            <v>30071.998</v>
          </cell>
          <cell r="DF68">
            <v>30071.998</v>
          </cell>
          <cell r="DG68">
            <v>30071.998</v>
          </cell>
          <cell r="DH68">
            <v>30071.998</v>
          </cell>
          <cell r="DI68">
            <v>30071.998</v>
          </cell>
          <cell r="DJ68">
            <v>30071.998</v>
          </cell>
          <cell r="DK68">
            <v>30071.998</v>
          </cell>
          <cell r="DL68">
            <v>30071.998</v>
          </cell>
          <cell r="DM68">
            <v>30071.998</v>
          </cell>
          <cell r="DN68">
            <v>30071.998</v>
          </cell>
          <cell r="DO68">
            <v>30071.998</v>
          </cell>
          <cell r="DP68">
            <v>30071.998</v>
          </cell>
          <cell r="DQ68">
            <v>30071.998</v>
          </cell>
        </row>
        <row r="69">
          <cell r="A69">
            <v>413</v>
          </cell>
          <cell r="B69">
            <v>-266625</v>
          </cell>
          <cell r="C69">
            <v>-266625</v>
          </cell>
          <cell r="D69">
            <v>-266625</v>
          </cell>
          <cell r="E69">
            <v>-266625</v>
          </cell>
          <cell r="F69">
            <v>-266625</v>
          </cell>
          <cell r="G69">
            <v>-266625</v>
          </cell>
          <cell r="H69">
            <v>-266625</v>
          </cell>
          <cell r="I69">
            <v>-266625</v>
          </cell>
          <cell r="J69">
            <v>-266625</v>
          </cell>
          <cell r="K69">
            <v>-266625</v>
          </cell>
          <cell r="L69">
            <v>-266625</v>
          </cell>
          <cell r="M69">
            <v>-266625</v>
          </cell>
          <cell r="N69">
            <v>161250</v>
          </cell>
          <cell r="O69">
            <v>161250</v>
          </cell>
          <cell r="P69">
            <v>161250</v>
          </cell>
          <cell r="Q69">
            <v>161250</v>
          </cell>
          <cell r="R69">
            <v>161250</v>
          </cell>
          <cell r="S69">
            <v>161250</v>
          </cell>
          <cell r="T69">
            <v>161250</v>
          </cell>
          <cell r="U69">
            <v>161250</v>
          </cell>
          <cell r="V69">
            <v>161250</v>
          </cell>
          <cell r="W69">
            <v>161250</v>
          </cell>
          <cell r="X69">
            <v>161250</v>
          </cell>
          <cell r="Y69">
            <v>161250</v>
          </cell>
          <cell r="Z69">
            <v>161250</v>
          </cell>
          <cell r="AA69">
            <v>161250</v>
          </cell>
          <cell r="AB69">
            <v>161250</v>
          </cell>
          <cell r="AC69">
            <v>161250</v>
          </cell>
          <cell r="AD69">
            <v>161250</v>
          </cell>
          <cell r="AE69">
            <v>161250</v>
          </cell>
          <cell r="AF69">
            <v>161250</v>
          </cell>
          <cell r="AG69">
            <v>161250</v>
          </cell>
          <cell r="AH69">
            <v>161250</v>
          </cell>
          <cell r="AI69">
            <v>161250</v>
          </cell>
          <cell r="AJ69">
            <v>161250</v>
          </cell>
          <cell r="AK69">
            <v>161250</v>
          </cell>
          <cell r="AL69">
            <v>161250</v>
          </cell>
          <cell r="AM69">
            <v>161250</v>
          </cell>
          <cell r="AN69">
            <v>161250</v>
          </cell>
          <cell r="AO69">
            <v>161250</v>
          </cell>
          <cell r="AP69">
            <v>161250</v>
          </cell>
          <cell r="AQ69">
            <v>161250</v>
          </cell>
          <cell r="AR69">
            <v>161250</v>
          </cell>
          <cell r="AS69">
            <v>161250</v>
          </cell>
          <cell r="AT69">
            <v>161250</v>
          </cell>
          <cell r="AU69">
            <v>161250</v>
          </cell>
          <cell r="AV69">
            <v>161250</v>
          </cell>
          <cell r="AW69">
            <v>161250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0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0</v>
          </cell>
          <cell r="CT69">
            <v>0</v>
          </cell>
          <cell r="CU69">
            <v>0</v>
          </cell>
          <cell r="CV69">
            <v>0</v>
          </cell>
          <cell r="CW69">
            <v>0</v>
          </cell>
          <cell r="CX69">
            <v>0</v>
          </cell>
          <cell r="CY69">
            <v>0</v>
          </cell>
          <cell r="CZ69">
            <v>0</v>
          </cell>
          <cell r="DA69">
            <v>0</v>
          </cell>
          <cell r="DB69">
            <v>0</v>
          </cell>
          <cell r="DC69">
            <v>0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  <cell r="DH69">
            <v>0</v>
          </cell>
          <cell r="DI69">
            <v>0</v>
          </cell>
          <cell r="DJ69">
            <v>0</v>
          </cell>
          <cell r="DK69">
            <v>0</v>
          </cell>
          <cell r="DL69">
            <v>0</v>
          </cell>
          <cell r="DM69">
            <v>0</v>
          </cell>
          <cell r="DN69">
            <v>0</v>
          </cell>
          <cell r="DO69">
            <v>0</v>
          </cell>
          <cell r="DP69">
            <v>0</v>
          </cell>
          <cell r="DQ69">
            <v>0</v>
          </cell>
        </row>
        <row r="70">
          <cell r="A70">
            <v>459</v>
          </cell>
          <cell r="B70">
            <v>65331.75</v>
          </cell>
          <cell r="C70">
            <v>65331.75</v>
          </cell>
          <cell r="D70">
            <v>65331.75</v>
          </cell>
          <cell r="E70">
            <v>65331.75</v>
          </cell>
          <cell r="F70">
            <v>65331.75</v>
          </cell>
          <cell r="G70">
            <v>65331.75</v>
          </cell>
          <cell r="H70">
            <v>65331.75</v>
          </cell>
          <cell r="I70">
            <v>65331.75</v>
          </cell>
          <cell r="J70">
            <v>78190</v>
          </cell>
          <cell r="K70">
            <v>78190</v>
          </cell>
          <cell r="L70">
            <v>78190</v>
          </cell>
          <cell r="M70">
            <v>78190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  <cell r="BZ70">
            <v>0</v>
          </cell>
          <cell r="CA70">
            <v>0</v>
          </cell>
          <cell r="CB70">
            <v>0</v>
          </cell>
          <cell r="CC70">
            <v>0</v>
          </cell>
          <cell r="CD70">
            <v>0</v>
          </cell>
          <cell r="CE70">
            <v>0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  <cell r="CP70">
            <v>0</v>
          </cell>
          <cell r="CQ70">
            <v>0</v>
          </cell>
          <cell r="CR70">
            <v>0</v>
          </cell>
          <cell r="CS70">
            <v>0</v>
          </cell>
          <cell r="CT70">
            <v>0</v>
          </cell>
          <cell r="CU70">
            <v>0</v>
          </cell>
          <cell r="CV70">
            <v>0</v>
          </cell>
          <cell r="CW70">
            <v>0</v>
          </cell>
          <cell r="CX70">
            <v>0</v>
          </cell>
          <cell r="CY70">
            <v>0</v>
          </cell>
          <cell r="CZ70">
            <v>0</v>
          </cell>
          <cell r="DA70">
            <v>0</v>
          </cell>
          <cell r="DB70">
            <v>0</v>
          </cell>
          <cell r="DC70">
            <v>0</v>
          </cell>
          <cell r="DD70">
            <v>0</v>
          </cell>
          <cell r="DE70">
            <v>0</v>
          </cell>
          <cell r="DF70">
            <v>0</v>
          </cell>
          <cell r="DG70">
            <v>0</v>
          </cell>
          <cell r="DH70">
            <v>0</v>
          </cell>
          <cell r="DI70">
            <v>0</v>
          </cell>
          <cell r="DJ70">
            <v>0</v>
          </cell>
          <cell r="DK70">
            <v>0</v>
          </cell>
          <cell r="DL70">
            <v>0</v>
          </cell>
          <cell r="DM70">
            <v>0</v>
          </cell>
          <cell r="DN70">
            <v>0</v>
          </cell>
          <cell r="DO70">
            <v>0</v>
          </cell>
          <cell r="DP70">
            <v>0</v>
          </cell>
          <cell r="DQ70">
            <v>0</v>
          </cell>
        </row>
        <row r="71">
          <cell r="A71">
            <v>460</v>
          </cell>
          <cell r="B71">
            <v>0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-3921500</v>
          </cell>
          <cell r="O71">
            <v>-3921500</v>
          </cell>
          <cell r="P71">
            <v>-3921500</v>
          </cell>
          <cell r="Q71">
            <v>-3921500</v>
          </cell>
          <cell r="R71">
            <v>-3921500</v>
          </cell>
          <cell r="S71">
            <v>-3921500</v>
          </cell>
          <cell r="T71">
            <v>-3921500</v>
          </cell>
          <cell r="U71">
            <v>-3921500</v>
          </cell>
          <cell r="V71">
            <v>-3921500</v>
          </cell>
          <cell r="W71">
            <v>-3921500</v>
          </cell>
          <cell r="X71">
            <v>-3921500</v>
          </cell>
          <cell r="Y71">
            <v>-3921500</v>
          </cell>
          <cell r="Z71">
            <v>-4209000</v>
          </cell>
          <cell r="AA71">
            <v>-4209000</v>
          </cell>
          <cell r="AB71">
            <v>-4209000</v>
          </cell>
          <cell r="AC71">
            <v>-4209000</v>
          </cell>
          <cell r="AD71">
            <v>-4209000</v>
          </cell>
          <cell r="AE71">
            <v>-4209000</v>
          </cell>
          <cell r="AF71">
            <v>-4209000</v>
          </cell>
          <cell r="AG71">
            <v>-4209000</v>
          </cell>
          <cell r="AH71">
            <v>-4209000</v>
          </cell>
          <cell r="AI71">
            <v>-4209000</v>
          </cell>
          <cell r="AJ71">
            <v>-4209000</v>
          </cell>
          <cell r="AK71">
            <v>-4209000</v>
          </cell>
          <cell r="AL71">
            <v>-4209000</v>
          </cell>
          <cell r="AM71">
            <v>-4209000</v>
          </cell>
          <cell r="AN71">
            <v>-4209000</v>
          </cell>
          <cell r="AO71">
            <v>-4209000</v>
          </cell>
          <cell r="AP71">
            <v>-4209000</v>
          </cell>
          <cell r="AQ71">
            <v>-4209000</v>
          </cell>
          <cell r="AR71">
            <v>-4209000</v>
          </cell>
          <cell r="AS71">
            <v>-4209000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  <cell r="BZ71">
            <v>0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0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  <cell r="CJ71">
            <v>0</v>
          </cell>
          <cell r="CK71">
            <v>0</v>
          </cell>
          <cell r="CL71">
            <v>0</v>
          </cell>
          <cell r="CM71">
            <v>0</v>
          </cell>
          <cell r="CN71">
            <v>0</v>
          </cell>
          <cell r="CO71">
            <v>0</v>
          </cell>
          <cell r="CP71">
            <v>0</v>
          </cell>
          <cell r="CQ71">
            <v>0</v>
          </cell>
          <cell r="CR71">
            <v>0</v>
          </cell>
          <cell r="CS71">
            <v>0</v>
          </cell>
          <cell r="CT71">
            <v>0</v>
          </cell>
          <cell r="CU71">
            <v>0</v>
          </cell>
          <cell r="CV71">
            <v>0</v>
          </cell>
          <cell r="CW71">
            <v>0</v>
          </cell>
          <cell r="CX71">
            <v>0</v>
          </cell>
          <cell r="CY71">
            <v>0</v>
          </cell>
          <cell r="CZ71">
            <v>0</v>
          </cell>
          <cell r="DA71">
            <v>0</v>
          </cell>
          <cell r="DB71">
            <v>0</v>
          </cell>
          <cell r="DC71">
            <v>0</v>
          </cell>
          <cell r="DD71">
            <v>0</v>
          </cell>
          <cell r="DE71">
            <v>0</v>
          </cell>
          <cell r="DF71">
            <v>0</v>
          </cell>
          <cell r="DG71">
            <v>0</v>
          </cell>
          <cell r="DH71">
            <v>0</v>
          </cell>
          <cell r="DI71">
            <v>0</v>
          </cell>
          <cell r="DJ71">
            <v>0</v>
          </cell>
          <cell r="DK71">
            <v>0</v>
          </cell>
          <cell r="DL71">
            <v>0</v>
          </cell>
          <cell r="DM71">
            <v>0</v>
          </cell>
          <cell r="DN71">
            <v>0</v>
          </cell>
          <cell r="DO71">
            <v>0</v>
          </cell>
          <cell r="DP71">
            <v>0</v>
          </cell>
          <cell r="DQ71">
            <v>0</v>
          </cell>
        </row>
        <row r="72">
          <cell r="A72">
            <v>470</v>
          </cell>
          <cell r="B72">
            <v>-1619.01</v>
          </cell>
          <cell r="C72">
            <v>-1392.82</v>
          </cell>
          <cell r="D72">
            <v>-1174.43</v>
          </cell>
          <cell r="E72">
            <v>-1494.43</v>
          </cell>
          <cell r="F72">
            <v>-984.17</v>
          </cell>
          <cell r="G72">
            <v>-1243.69</v>
          </cell>
          <cell r="H72">
            <v>-1252.53</v>
          </cell>
          <cell r="I72">
            <v>-1213.3</v>
          </cell>
          <cell r="J72">
            <v>-1030.3010000000002</v>
          </cell>
          <cell r="K72">
            <v>-1030.3010000000002</v>
          </cell>
          <cell r="L72">
            <v>-1030.3010000000002</v>
          </cell>
          <cell r="M72">
            <v>-1030.3010000000002</v>
          </cell>
          <cell r="N72">
            <v>-266625</v>
          </cell>
          <cell r="O72">
            <v>-266625</v>
          </cell>
          <cell r="P72">
            <v>-266625</v>
          </cell>
          <cell r="Q72">
            <v>-266625</v>
          </cell>
          <cell r="R72">
            <v>-266625</v>
          </cell>
          <cell r="S72">
            <v>-266625</v>
          </cell>
          <cell r="T72">
            <v>-266625</v>
          </cell>
          <cell r="U72">
            <v>-266625</v>
          </cell>
          <cell r="V72">
            <v>-266625</v>
          </cell>
          <cell r="W72">
            <v>-266625</v>
          </cell>
          <cell r="X72">
            <v>-266625</v>
          </cell>
          <cell r="Y72">
            <v>-266625</v>
          </cell>
          <cell r="Z72">
            <v>-266625</v>
          </cell>
          <cell r="AA72">
            <v>-266625</v>
          </cell>
          <cell r="AB72">
            <v>-266625</v>
          </cell>
          <cell r="AC72">
            <v>-266625</v>
          </cell>
          <cell r="AD72">
            <v>-266625</v>
          </cell>
          <cell r="AE72">
            <v>-266625</v>
          </cell>
          <cell r="AF72">
            <v>-266625</v>
          </cell>
          <cell r="AG72">
            <v>-266625</v>
          </cell>
          <cell r="AH72">
            <v>-266625</v>
          </cell>
          <cell r="AI72">
            <v>-266625</v>
          </cell>
          <cell r="AJ72">
            <v>-266625</v>
          </cell>
          <cell r="AK72">
            <v>-266625</v>
          </cell>
          <cell r="AL72">
            <v>-266625</v>
          </cell>
          <cell r="AM72">
            <v>-266625</v>
          </cell>
          <cell r="AN72">
            <v>-266625</v>
          </cell>
          <cell r="AO72">
            <v>-266625</v>
          </cell>
          <cell r="AP72">
            <v>-266625</v>
          </cell>
          <cell r="AQ72">
            <v>-266625</v>
          </cell>
          <cell r="AR72">
            <v>-266625</v>
          </cell>
          <cell r="AS72">
            <v>-266625</v>
          </cell>
          <cell r="AT72">
            <v>-266625</v>
          </cell>
          <cell r="AU72">
            <v>-266625</v>
          </cell>
          <cell r="AV72">
            <v>-266625</v>
          </cell>
          <cell r="AW72">
            <v>-266625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  <cell r="BQ72">
            <v>0</v>
          </cell>
          <cell r="BR72">
            <v>0</v>
          </cell>
          <cell r="BS72">
            <v>0</v>
          </cell>
          <cell r="BT72">
            <v>0</v>
          </cell>
          <cell r="BU72">
            <v>0</v>
          </cell>
          <cell r="BV72">
            <v>0</v>
          </cell>
          <cell r="BW72">
            <v>0</v>
          </cell>
          <cell r="BX72">
            <v>0</v>
          </cell>
          <cell r="BY72">
            <v>0</v>
          </cell>
          <cell r="BZ72">
            <v>0</v>
          </cell>
          <cell r="CA72">
            <v>0</v>
          </cell>
          <cell r="CB72">
            <v>0</v>
          </cell>
          <cell r="CC72">
            <v>0</v>
          </cell>
          <cell r="CD72">
            <v>0</v>
          </cell>
          <cell r="CE72">
            <v>0</v>
          </cell>
          <cell r="CF72">
            <v>0</v>
          </cell>
          <cell r="CG72">
            <v>0</v>
          </cell>
          <cell r="CH72">
            <v>0</v>
          </cell>
          <cell r="CI72">
            <v>0</v>
          </cell>
          <cell r="CJ72">
            <v>0</v>
          </cell>
          <cell r="CK72">
            <v>0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  <cell r="CP72">
            <v>0</v>
          </cell>
          <cell r="CQ72">
            <v>0</v>
          </cell>
          <cell r="CR72">
            <v>0</v>
          </cell>
          <cell r="CS72">
            <v>0</v>
          </cell>
          <cell r="CT72">
            <v>0</v>
          </cell>
          <cell r="CU72">
            <v>0</v>
          </cell>
          <cell r="CV72">
            <v>0</v>
          </cell>
          <cell r="CW72">
            <v>0</v>
          </cell>
          <cell r="CX72">
            <v>0</v>
          </cell>
          <cell r="CY72">
            <v>0</v>
          </cell>
          <cell r="CZ72">
            <v>0</v>
          </cell>
          <cell r="DA72">
            <v>0</v>
          </cell>
          <cell r="DB72">
            <v>0</v>
          </cell>
          <cell r="DC72">
            <v>0</v>
          </cell>
          <cell r="DD72">
            <v>0</v>
          </cell>
          <cell r="DE72">
            <v>0</v>
          </cell>
          <cell r="DF72">
            <v>0</v>
          </cell>
          <cell r="DG72">
            <v>0</v>
          </cell>
          <cell r="DH72">
            <v>0</v>
          </cell>
          <cell r="DI72">
            <v>0</v>
          </cell>
          <cell r="DJ72">
            <v>0</v>
          </cell>
          <cell r="DK72">
            <v>0</v>
          </cell>
          <cell r="DL72">
            <v>0</v>
          </cell>
          <cell r="DM72">
            <v>0</v>
          </cell>
          <cell r="DN72">
            <v>0</v>
          </cell>
          <cell r="DO72">
            <v>0</v>
          </cell>
          <cell r="DP72">
            <v>0</v>
          </cell>
          <cell r="DQ72">
            <v>0</v>
          </cell>
        </row>
        <row r="73">
          <cell r="A73">
            <v>475</v>
          </cell>
          <cell r="B73">
            <v>0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  <cell r="BZ73">
            <v>0</v>
          </cell>
          <cell r="CA73">
            <v>0</v>
          </cell>
          <cell r="CB73">
            <v>0</v>
          </cell>
          <cell r="CC73">
            <v>0</v>
          </cell>
          <cell r="CD73">
            <v>0</v>
          </cell>
          <cell r="CE73">
            <v>0</v>
          </cell>
          <cell r="CF73">
            <v>0</v>
          </cell>
          <cell r="CG73">
            <v>0</v>
          </cell>
          <cell r="CH73">
            <v>0</v>
          </cell>
          <cell r="CI73">
            <v>0</v>
          </cell>
          <cell r="CJ73">
            <v>0</v>
          </cell>
          <cell r="CK73">
            <v>0</v>
          </cell>
          <cell r="CL73">
            <v>0</v>
          </cell>
          <cell r="CM73">
            <v>0</v>
          </cell>
          <cell r="CN73">
            <v>0</v>
          </cell>
          <cell r="CO73">
            <v>0</v>
          </cell>
          <cell r="CP73">
            <v>0</v>
          </cell>
          <cell r="CQ73">
            <v>0</v>
          </cell>
          <cell r="CR73">
            <v>0</v>
          </cell>
          <cell r="CS73">
            <v>0</v>
          </cell>
          <cell r="CT73">
            <v>0</v>
          </cell>
          <cell r="CU73">
            <v>0</v>
          </cell>
          <cell r="CV73">
            <v>0</v>
          </cell>
          <cell r="CW73">
            <v>0</v>
          </cell>
          <cell r="CX73">
            <v>0</v>
          </cell>
          <cell r="CY73">
            <v>0</v>
          </cell>
          <cell r="CZ73">
            <v>0</v>
          </cell>
          <cell r="DA73">
            <v>0</v>
          </cell>
          <cell r="DB73">
            <v>0</v>
          </cell>
          <cell r="DC73">
            <v>0</v>
          </cell>
          <cell r="DD73">
            <v>0</v>
          </cell>
          <cell r="DE73">
            <v>0</v>
          </cell>
          <cell r="DF73">
            <v>0</v>
          </cell>
          <cell r="DG73">
            <v>0</v>
          </cell>
          <cell r="DH73">
            <v>0</v>
          </cell>
          <cell r="DI73">
            <v>0</v>
          </cell>
          <cell r="DJ73">
            <v>0</v>
          </cell>
          <cell r="DK73">
            <v>0</v>
          </cell>
          <cell r="DL73">
            <v>0</v>
          </cell>
          <cell r="DM73">
            <v>0</v>
          </cell>
          <cell r="DN73">
            <v>0</v>
          </cell>
          <cell r="DO73">
            <v>0</v>
          </cell>
          <cell r="DP73">
            <v>0</v>
          </cell>
          <cell r="DQ73">
            <v>0</v>
          </cell>
        </row>
        <row r="74">
          <cell r="A74">
            <v>518</v>
          </cell>
          <cell r="B74">
            <v>-904430.53</v>
          </cell>
          <cell r="C74">
            <v>-878175.49</v>
          </cell>
          <cell r="D74">
            <v>-875087.23</v>
          </cell>
          <cell r="E74">
            <v>-1149315.95</v>
          </cell>
          <cell r="F74">
            <v>-1189845.02</v>
          </cell>
          <cell r="G74">
            <v>-982596.29</v>
          </cell>
          <cell r="H74">
            <v>-1163665.19</v>
          </cell>
          <cell r="I74">
            <v>-988537.65</v>
          </cell>
          <cell r="J74">
            <v>-980484.68</v>
          </cell>
          <cell r="K74">
            <v>-1023701.48</v>
          </cell>
          <cell r="L74">
            <v>-1067386.25</v>
          </cell>
          <cell r="M74">
            <v>-1149285.51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0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0</v>
          </cell>
          <cell r="CT74">
            <v>0</v>
          </cell>
          <cell r="CU74">
            <v>0</v>
          </cell>
          <cell r="CV74">
            <v>0</v>
          </cell>
          <cell r="CW74">
            <v>0</v>
          </cell>
          <cell r="CX74">
            <v>0</v>
          </cell>
          <cell r="CY74">
            <v>0</v>
          </cell>
          <cell r="CZ74">
            <v>0</v>
          </cell>
          <cell r="DA74">
            <v>0</v>
          </cell>
          <cell r="DB74">
            <v>0</v>
          </cell>
          <cell r="DC74">
            <v>0</v>
          </cell>
          <cell r="DD74">
            <v>0</v>
          </cell>
          <cell r="DE74">
            <v>0</v>
          </cell>
          <cell r="DF74">
            <v>0</v>
          </cell>
          <cell r="DG74">
            <v>0</v>
          </cell>
          <cell r="DH74">
            <v>0</v>
          </cell>
          <cell r="DI74">
            <v>0</v>
          </cell>
          <cell r="DJ74">
            <v>0</v>
          </cell>
          <cell r="DK74">
            <v>0</v>
          </cell>
          <cell r="DL74">
            <v>0</v>
          </cell>
          <cell r="DM74">
            <v>0</v>
          </cell>
          <cell r="DN74">
            <v>0</v>
          </cell>
          <cell r="DO74">
            <v>0</v>
          </cell>
          <cell r="DP74">
            <v>0</v>
          </cell>
          <cell r="DQ74">
            <v>0</v>
          </cell>
        </row>
        <row r="75">
          <cell r="A75">
            <v>519</v>
          </cell>
          <cell r="B75">
            <v>658359</v>
          </cell>
          <cell r="C75">
            <v>658359</v>
          </cell>
          <cell r="D75">
            <v>658359</v>
          </cell>
          <cell r="E75">
            <v>658359</v>
          </cell>
          <cell r="F75">
            <v>658359</v>
          </cell>
          <cell r="G75">
            <v>939111.98</v>
          </cell>
          <cell r="H75">
            <v>697391.15</v>
          </cell>
          <cell r="I75">
            <v>697391.15</v>
          </cell>
          <cell r="J75">
            <v>697391.15</v>
          </cell>
          <cell r="K75">
            <v>697391.15</v>
          </cell>
          <cell r="L75">
            <v>697391.15</v>
          </cell>
          <cell r="M75">
            <v>697391.15</v>
          </cell>
          <cell r="N75">
            <v>-1030.3010000000002</v>
          </cell>
          <cell r="O75">
            <v>-1030.3010000000002</v>
          </cell>
          <cell r="P75">
            <v>-1030.3010000000002</v>
          </cell>
          <cell r="Q75">
            <v>-1040.6040100000002</v>
          </cell>
          <cell r="R75">
            <v>-1040.6040100000002</v>
          </cell>
          <cell r="S75">
            <v>-1040.6040100000002</v>
          </cell>
          <cell r="T75">
            <v>-1040.6040100000002</v>
          </cell>
          <cell r="U75">
            <v>-1040.6040100000002</v>
          </cell>
          <cell r="V75">
            <v>-1040.6040100000002</v>
          </cell>
          <cell r="W75">
            <v>-1040.6040100000002</v>
          </cell>
          <cell r="X75">
            <v>-1040.6040100000002</v>
          </cell>
          <cell r="Y75">
            <v>-1040.6040100000002</v>
          </cell>
          <cell r="Z75">
            <v>-1040.6040100000002</v>
          </cell>
          <cell r="AA75">
            <v>-1040.6040100000002</v>
          </cell>
          <cell r="AB75">
            <v>-1040.6040100000002</v>
          </cell>
          <cell r="AC75">
            <v>-1051.0100501000004</v>
          </cell>
          <cell r="AD75">
            <v>-1051.0100501000004</v>
          </cell>
          <cell r="AE75">
            <v>-1051.0100501000004</v>
          </cell>
          <cell r="AF75">
            <v>-1051.0100501000004</v>
          </cell>
          <cell r="AG75">
            <v>-1051.0100501000004</v>
          </cell>
          <cell r="AH75">
            <v>-1051.0100501000004</v>
          </cell>
          <cell r="AI75">
            <v>-1051.0100501000004</v>
          </cell>
          <cell r="AJ75">
            <v>-1051.0100501000004</v>
          </cell>
          <cell r="AK75">
            <v>-1051.0100501000004</v>
          </cell>
          <cell r="AL75">
            <v>-1051.0100501000004</v>
          </cell>
          <cell r="AM75">
            <v>-1051.0100501000004</v>
          </cell>
          <cell r="AN75">
            <v>-1051.0100501000004</v>
          </cell>
          <cell r="AO75">
            <v>-1061.5201506010003</v>
          </cell>
          <cell r="AP75">
            <v>-1061.5201506010003</v>
          </cell>
          <cell r="AQ75">
            <v>-1061.5201506010003</v>
          </cell>
          <cell r="AR75">
            <v>-1061.5201506010003</v>
          </cell>
          <cell r="AS75">
            <v>-1061.5201506010003</v>
          </cell>
          <cell r="AT75">
            <v>-1061.5201506010003</v>
          </cell>
          <cell r="AU75">
            <v>-1061.5201506010003</v>
          </cell>
          <cell r="AV75">
            <v>-1061.5201506010003</v>
          </cell>
          <cell r="AW75">
            <v>-1061.5201506010003</v>
          </cell>
          <cell r="AX75">
            <v>-1061.5201506010003</v>
          </cell>
          <cell r="AY75">
            <v>-1061.5201506010003</v>
          </cell>
          <cell r="AZ75">
            <v>-1061.5201506010003</v>
          </cell>
          <cell r="BA75">
            <v>-1072.1353521070102</v>
          </cell>
          <cell r="BB75">
            <v>-1072.1353521070102</v>
          </cell>
          <cell r="BC75">
            <v>-1072.1353521070102</v>
          </cell>
          <cell r="BD75">
            <v>-1072.1353521070102</v>
          </cell>
          <cell r="BE75">
            <v>-1072.1353521070102</v>
          </cell>
          <cell r="BF75">
            <v>-1072.1353521070102</v>
          </cell>
          <cell r="BG75">
            <v>-1072.1353521070102</v>
          </cell>
          <cell r="BH75">
            <v>-1072.1353521070102</v>
          </cell>
          <cell r="BI75">
            <v>-1072.1353521070102</v>
          </cell>
          <cell r="BJ75">
            <v>-1072.1353521070102</v>
          </cell>
          <cell r="BK75">
            <v>-1072.1353521070102</v>
          </cell>
          <cell r="BL75">
            <v>-1072.1353521070102</v>
          </cell>
          <cell r="BM75">
            <v>-1082.8567056280804</v>
          </cell>
          <cell r="BN75">
            <v>-1082.8567056280804</v>
          </cell>
          <cell r="BO75">
            <v>-1082.8567056280804</v>
          </cell>
          <cell r="BP75">
            <v>-1082.8567056280804</v>
          </cell>
          <cell r="BQ75">
            <v>-1082.8567056280804</v>
          </cell>
          <cell r="BR75">
            <v>-1082.8567056280804</v>
          </cell>
          <cell r="BS75">
            <v>-1082.8567056280804</v>
          </cell>
          <cell r="BT75">
            <v>-1082.8567056280804</v>
          </cell>
          <cell r="BU75">
            <v>-1082.8567056280804</v>
          </cell>
          <cell r="BV75">
            <v>-1082.8567056280804</v>
          </cell>
          <cell r="BW75">
            <v>-1082.8567056280804</v>
          </cell>
          <cell r="BX75">
            <v>-1082.8567056280804</v>
          </cell>
          <cell r="BY75">
            <v>-1093.6852726843613</v>
          </cell>
          <cell r="BZ75">
            <v>-1093.6852726843613</v>
          </cell>
          <cell r="CA75">
            <v>-1093.6852726843613</v>
          </cell>
          <cell r="CB75">
            <v>-1093.6852726843613</v>
          </cell>
          <cell r="CC75">
            <v>-1093.6852726843613</v>
          </cell>
          <cell r="CD75">
            <v>-1093.6852726843613</v>
          </cell>
          <cell r="CE75">
            <v>-1093.6852726843613</v>
          </cell>
          <cell r="CF75">
            <v>-1093.6852726843613</v>
          </cell>
          <cell r="CG75">
            <v>-1093.6852726843613</v>
          </cell>
          <cell r="CH75">
            <v>-1093.6852726843613</v>
          </cell>
          <cell r="CI75">
            <v>-1093.6852726843613</v>
          </cell>
          <cell r="CJ75">
            <v>-1093.6852726843613</v>
          </cell>
          <cell r="CK75">
            <v>-1104.6221254112049</v>
          </cell>
          <cell r="CL75">
            <v>-1104.6221254112049</v>
          </cell>
          <cell r="CM75">
            <v>-1104.6221254112049</v>
          </cell>
          <cell r="CN75">
            <v>-1104.6221254112049</v>
          </cell>
          <cell r="CO75">
            <v>-1104.6221254112049</v>
          </cell>
          <cell r="CP75">
            <v>-1104.6221254112049</v>
          </cell>
          <cell r="CQ75">
            <v>-1104.6221254112049</v>
          </cell>
          <cell r="CR75">
            <v>-1104.6221254112049</v>
          </cell>
          <cell r="CS75">
            <v>-1104.6221254112049</v>
          </cell>
          <cell r="CT75">
            <v>-1104.6221254112049</v>
          </cell>
          <cell r="CU75">
            <v>-1104.6221254112049</v>
          </cell>
          <cell r="CV75">
            <v>-1104.6221254112049</v>
          </cell>
          <cell r="CW75">
            <v>-1115.6683466653169</v>
          </cell>
          <cell r="CX75">
            <v>-1115.6683466653169</v>
          </cell>
          <cell r="CY75">
            <v>-1115.6683466653169</v>
          </cell>
          <cell r="CZ75">
            <v>-1115.6683466653169</v>
          </cell>
          <cell r="DA75">
            <v>-1115.6683466653169</v>
          </cell>
          <cell r="DB75">
            <v>-1115.6683466653169</v>
          </cell>
          <cell r="DC75">
            <v>-1115.6683466653169</v>
          </cell>
          <cell r="DD75">
            <v>-1115.6683466653169</v>
          </cell>
          <cell r="DE75">
            <v>-1115.6683466653169</v>
          </cell>
          <cell r="DF75">
            <v>-1115.6683466653169</v>
          </cell>
          <cell r="DG75">
            <v>-1115.6683466653169</v>
          </cell>
          <cell r="DH75">
            <v>-1115.6683466653169</v>
          </cell>
          <cell r="DI75">
            <v>-1126.8250301319699</v>
          </cell>
          <cell r="DJ75">
            <v>-1126.8250301319699</v>
          </cell>
          <cell r="DK75">
            <v>-1126.8250301319699</v>
          </cell>
          <cell r="DL75">
            <v>-1126.8250301319699</v>
          </cell>
          <cell r="DM75">
            <v>-1126.8250301319699</v>
          </cell>
          <cell r="DN75">
            <v>-1126.8250301319699</v>
          </cell>
          <cell r="DO75">
            <v>-1126.8250301319699</v>
          </cell>
          <cell r="DP75">
            <v>-1126.8250301319699</v>
          </cell>
          <cell r="DQ75">
            <v>-1126.8250301319699</v>
          </cell>
        </row>
        <row r="76">
          <cell r="A76">
            <v>558</v>
          </cell>
          <cell r="B76">
            <v>-1421000</v>
          </cell>
          <cell r="C76">
            <v>-1421000</v>
          </cell>
          <cell r="D76">
            <v>-1421000</v>
          </cell>
          <cell r="E76">
            <v>-1421000</v>
          </cell>
          <cell r="F76">
            <v>-1421000</v>
          </cell>
          <cell r="G76">
            <v>-1421000</v>
          </cell>
          <cell r="H76">
            <v>-1421000</v>
          </cell>
          <cell r="I76">
            <v>-1421000</v>
          </cell>
          <cell r="J76">
            <v>-1421000</v>
          </cell>
          <cell r="K76">
            <v>-1421000</v>
          </cell>
          <cell r="L76">
            <v>-1421000</v>
          </cell>
          <cell r="M76">
            <v>-1421000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  <cell r="BZ76">
            <v>0</v>
          </cell>
          <cell r="CA76">
            <v>0</v>
          </cell>
          <cell r="CB76">
            <v>0</v>
          </cell>
          <cell r="CC76">
            <v>0</v>
          </cell>
          <cell r="CD76">
            <v>0</v>
          </cell>
          <cell r="CE76">
            <v>0</v>
          </cell>
          <cell r="CF76">
            <v>0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P76">
            <v>0</v>
          </cell>
          <cell r="CQ76">
            <v>0</v>
          </cell>
          <cell r="CR76">
            <v>0</v>
          </cell>
          <cell r="CS76">
            <v>0</v>
          </cell>
          <cell r="CT76">
            <v>0</v>
          </cell>
          <cell r="CU76">
            <v>0</v>
          </cell>
          <cell r="CV76">
            <v>0</v>
          </cell>
          <cell r="CW76">
            <v>0</v>
          </cell>
          <cell r="CX76">
            <v>0</v>
          </cell>
          <cell r="CY76">
            <v>0</v>
          </cell>
          <cell r="CZ76">
            <v>0</v>
          </cell>
          <cell r="DA76">
            <v>0</v>
          </cell>
          <cell r="DB76">
            <v>0</v>
          </cell>
          <cell r="DC76">
            <v>0</v>
          </cell>
          <cell r="DD76">
            <v>0</v>
          </cell>
          <cell r="DE76">
            <v>0</v>
          </cell>
          <cell r="DF76">
            <v>0</v>
          </cell>
          <cell r="DG76">
            <v>0</v>
          </cell>
          <cell r="DH76">
            <v>0</v>
          </cell>
          <cell r="DI76">
            <v>0</v>
          </cell>
          <cell r="DJ76">
            <v>0</v>
          </cell>
          <cell r="DK76">
            <v>0</v>
          </cell>
          <cell r="DL76">
            <v>0</v>
          </cell>
          <cell r="DM76">
            <v>0</v>
          </cell>
          <cell r="DN76">
            <v>0</v>
          </cell>
          <cell r="DO76">
            <v>0</v>
          </cell>
          <cell r="DP76">
            <v>0</v>
          </cell>
          <cell r="DQ76">
            <v>0</v>
          </cell>
        </row>
        <row r="77">
          <cell r="A77">
            <v>563</v>
          </cell>
          <cell r="B77">
            <v>-44</v>
          </cell>
          <cell r="C77">
            <v>-44</v>
          </cell>
          <cell r="D77">
            <v>-44</v>
          </cell>
          <cell r="E77">
            <v>-44</v>
          </cell>
          <cell r="F77">
            <v>-44</v>
          </cell>
          <cell r="G77">
            <v>-44</v>
          </cell>
          <cell r="H77">
            <v>-44</v>
          </cell>
          <cell r="I77">
            <v>-44</v>
          </cell>
          <cell r="J77">
            <v>-46</v>
          </cell>
          <cell r="K77">
            <v>-46</v>
          </cell>
          <cell r="L77">
            <v>-46</v>
          </cell>
          <cell r="M77">
            <v>-44</v>
          </cell>
          <cell r="N77">
            <v>-825479.92259999993</v>
          </cell>
          <cell r="O77">
            <v>-777440.92139999999</v>
          </cell>
          <cell r="P77">
            <v>-836635.06799999985</v>
          </cell>
          <cell r="Q77">
            <v>-1196613.0045</v>
          </cell>
          <cell r="R77">
            <v>-1505943.1503000001</v>
          </cell>
          <cell r="S77">
            <v>-1446568.9649999999</v>
          </cell>
          <cell r="T77">
            <v>-1305150.6725999999</v>
          </cell>
          <cell r="U77">
            <v>-931453.72019999998</v>
          </cell>
          <cell r="V77">
            <v>-869020.91370000003</v>
          </cell>
          <cell r="W77">
            <v>-888025.19400000002</v>
          </cell>
          <cell r="X77">
            <v>-879816.26069999998</v>
          </cell>
          <cell r="Y77">
            <v>-909143.45730000001</v>
          </cell>
          <cell r="Z77">
            <v>-825479.92259999993</v>
          </cell>
          <cell r="AA77">
            <v>-777440.92139999999</v>
          </cell>
          <cell r="AB77">
            <v>-836635.06799999985</v>
          </cell>
          <cell r="AC77">
            <v>-1196613.0045</v>
          </cell>
          <cell r="AD77">
            <v>-1505943.1503000001</v>
          </cell>
          <cell r="AE77">
            <v>-1446568.9649999999</v>
          </cell>
          <cell r="AF77">
            <v>-1305150.6725999999</v>
          </cell>
          <cell r="AG77">
            <v>-931453.72019999998</v>
          </cell>
          <cell r="AH77">
            <v>-869020.91370000003</v>
          </cell>
          <cell r="AI77">
            <v>-888025.19400000002</v>
          </cell>
          <cell r="AJ77">
            <v>-879816.26069999998</v>
          </cell>
          <cell r="AK77">
            <v>-909143.45730000001</v>
          </cell>
          <cell r="AL77">
            <v>-825479.92259999993</v>
          </cell>
          <cell r="AM77">
            <v>-777440.92139999999</v>
          </cell>
          <cell r="AN77">
            <v>-836635.06799999985</v>
          </cell>
          <cell r="AO77">
            <v>-1196613.0045</v>
          </cell>
          <cell r="AP77">
            <v>-1505943.1503000001</v>
          </cell>
          <cell r="AQ77">
            <v>-1446568.9649999999</v>
          </cell>
          <cell r="AR77">
            <v>-1305150.6725999999</v>
          </cell>
          <cell r="AS77">
            <v>-931453.72019999998</v>
          </cell>
          <cell r="AT77">
            <v>-869020.91370000003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  <cell r="BZ77">
            <v>0</v>
          </cell>
          <cell r="CA77">
            <v>0</v>
          </cell>
          <cell r="CB77">
            <v>0</v>
          </cell>
          <cell r="CC77">
            <v>0</v>
          </cell>
          <cell r="CD77">
            <v>0</v>
          </cell>
          <cell r="CE77">
            <v>0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  <cell r="CP77">
            <v>0</v>
          </cell>
          <cell r="CQ77">
            <v>0</v>
          </cell>
          <cell r="CR77">
            <v>0</v>
          </cell>
          <cell r="CS77">
            <v>0</v>
          </cell>
          <cell r="CT77">
            <v>0</v>
          </cell>
          <cell r="CU77">
            <v>0</v>
          </cell>
          <cell r="CV77">
            <v>0</v>
          </cell>
          <cell r="CW77">
            <v>0</v>
          </cell>
          <cell r="CX77">
            <v>0</v>
          </cell>
          <cell r="CY77">
            <v>0</v>
          </cell>
          <cell r="CZ77">
            <v>0</v>
          </cell>
          <cell r="DA77">
            <v>0</v>
          </cell>
          <cell r="DB77">
            <v>0</v>
          </cell>
          <cell r="DC77">
            <v>0</v>
          </cell>
          <cell r="DD77">
            <v>0</v>
          </cell>
          <cell r="DE77">
            <v>0</v>
          </cell>
          <cell r="DF77">
            <v>0</v>
          </cell>
          <cell r="DG77">
            <v>0</v>
          </cell>
          <cell r="DH77">
            <v>0</v>
          </cell>
          <cell r="DI77">
            <v>0</v>
          </cell>
          <cell r="DJ77">
            <v>0</v>
          </cell>
          <cell r="DK77">
            <v>0</v>
          </cell>
          <cell r="DL77">
            <v>0</v>
          </cell>
          <cell r="DM77">
            <v>0</v>
          </cell>
          <cell r="DN77">
            <v>0</v>
          </cell>
          <cell r="DO77">
            <v>0</v>
          </cell>
          <cell r="DP77">
            <v>0</v>
          </cell>
          <cell r="DQ77">
            <v>0</v>
          </cell>
        </row>
        <row r="78">
          <cell r="A78">
            <v>564</v>
          </cell>
          <cell r="B78">
            <v>0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-137.74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1317488.5358276614</v>
          </cell>
          <cell r="AA78">
            <v>1317488.5358276614</v>
          </cell>
          <cell r="AB78">
            <v>1317488.5358276614</v>
          </cell>
          <cell r="AC78">
            <v>1317488.5358276614</v>
          </cell>
          <cell r="AD78">
            <v>1317488.5358276614</v>
          </cell>
          <cell r="AE78">
            <v>1317488.5358276614</v>
          </cell>
          <cell r="AF78">
            <v>1317488.5358276614</v>
          </cell>
          <cell r="AG78">
            <v>1317488.5358276614</v>
          </cell>
          <cell r="AH78">
            <v>1317488.5358276614</v>
          </cell>
          <cell r="AI78">
            <v>1317488.5358276614</v>
          </cell>
          <cell r="AJ78">
            <v>1317488.5358276614</v>
          </cell>
          <cell r="AK78">
            <v>1317488.5358276614</v>
          </cell>
          <cell r="AL78">
            <v>1155698.7188504201</v>
          </cell>
          <cell r="AM78">
            <v>1155698.7188504201</v>
          </cell>
          <cell r="AN78">
            <v>1155698.7188504201</v>
          </cell>
          <cell r="AO78">
            <v>1155698.7188504201</v>
          </cell>
          <cell r="AP78">
            <v>1155698.7188504201</v>
          </cell>
          <cell r="AQ78">
            <v>1155698.7188504201</v>
          </cell>
          <cell r="AR78">
            <v>1155698.7188504201</v>
          </cell>
          <cell r="AS78">
            <v>1155698.7188504201</v>
          </cell>
          <cell r="AT78">
            <v>1155698.7188504201</v>
          </cell>
          <cell r="AU78">
            <v>1155698.7188504201</v>
          </cell>
          <cell r="AV78">
            <v>1155698.7188504201</v>
          </cell>
          <cell r="AW78">
            <v>1155698.7188504201</v>
          </cell>
          <cell r="AX78">
            <v>1014162.9100253256</v>
          </cell>
          <cell r="AY78">
            <v>1014162.9100253256</v>
          </cell>
          <cell r="AZ78">
            <v>1014162.9100253256</v>
          </cell>
          <cell r="BA78">
            <v>1014162.9100253256</v>
          </cell>
          <cell r="BB78">
            <v>1014162.9100253256</v>
          </cell>
          <cell r="BC78">
            <v>1014162.9100253256</v>
          </cell>
          <cell r="BD78">
            <v>1014162.9100253256</v>
          </cell>
          <cell r="BE78">
            <v>1014162.9100253256</v>
          </cell>
          <cell r="BF78">
            <v>1014162.9100253256</v>
          </cell>
          <cell r="BG78">
            <v>1014162.9100253256</v>
          </cell>
          <cell r="BH78">
            <v>1014162.9100253256</v>
          </cell>
          <cell r="BI78">
            <v>1014162.9100253256</v>
          </cell>
          <cell r="BJ78">
            <v>936061.195906932</v>
          </cell>
          <cell r="BK78">
            <v>936061.195906932</v>
          </cell>
          <cell r="BL78">
            <v>936061.195906932</v>
          </cell>
          <cell r="BM78">
            <v>936061.195906932</v>
          </cell>
          <cell r="BN78">
            <v>936061.195906932</v>
          </cell>
          <cell r="BO78">
            <v>936061.195906932</v>
          </cell>
          <cell r="BP78">
            <v>936061.195906932</v>
          </cell>
          <cell r="BQ78">
            <v>936061.195906932</v>
          </cell>
          <cell r="BR78">
            <v>936061.195906932</v>
          </cell>
          <cell r="BS78">
            <v>936061.195906932</v>
          </cell>
          <cell r="BT78">
            <v>936061.195906932</v>
          </cell>
          <cell r="BU78">
            <v>936061.195906932</v>
          </cell>
          <cell r="BV78">
            <v>925262.68556963839</v>
          </cell>
          <cell r="BW78">
            <v>925262.68556963839</v>
          </cell>
          <cell r="BX78">
            <v>925262.68556963839</v>
          </cell>
          <cell r="BY78">
            <v>925262.68556963839</v>
          </cell>
          <cell r="BZ78">
            <v>925262.68556963839</v>
          </cell>
          <cell r="CA78">
            <v>925262.68556963839</v>
          </cell>
          <cell r="CB78">
            <v>925262.68556963839</v>
          </cell>
          <cell r="CC78">
            <v>925262.68556963839</v>
          </cell>
          <cell r="CD78">
            <v>925262.68556963839</v>
          </cell>
          <cell r="CE78">
            <v>925262.68556963839</v>
          </cell>
          <cell r="CF78">
            <v>925262.68556963839</v>
          </cell>
          <cell r="CG78">
            <v>925262.68556963839</v>
          </cell>
          <cell r="CH78">
            <v>932591.84036229842</v>
          </cell>
          <cell r="CI78">
            <v>932591.84036229842</v>
          </cell>
          <cell r="CJ78">
            <v>932591.84036229842</v>
          </cell>
          <cell r="CK78">
            <v>932591.84036229842</v>
          </cell>
          <cell r="CL78">
            <v>932591.84036229842</v>
          </cell>
          <cell r="CM78">
            <v>932591.84036229842</v>
          </cell>
          <cell r="CN78">
            <v>932591.84036229842</v>
          </cell>
          <cell r="CO78">
            <v>932591.84036229842</v>
          </cell>
          <cell r="CP78">
            <v>932591.84036229842</v>
          </cell>
          <cell r="CQ78">
            <v>932591.84036229842</v>
          </cell>
          <cell r="CR78">
            <v>932591.84036229842</v>
          </cell>
          <cell r="CS78">
            <v>932591.84036229842</v>
          </cell>
          <cell r="CT78">
            <v>908177.81924535905</v>
          </cell>
          <cell r="CU78">
            <v>908177.81924535905</v>
          </cell>
          <cell r="CV78">
            <v>908177.81924535905</v>
          </cell>
          <cell r="CW78">
            <v>908177.81924535905</v>
          </cell>
          <cell r="CX78">
            <v>908177.81924535905</v>
          </cell>
          <cell r="CY78">
            <v>908177.81924535905</v>
          </cell>
          <cell r="CZ78">
            <v>908177.81924535905</v>
          </cell>
          <cell r="DA78">
            <v>908177.81924535905</v>
          </cell>
          <cell r="DB78">
            <v>908177.81924535905</v>
          </cell>
          <cell r="DC78">
            <v>908177.81924535905</v>
          </cell>
          <cell r="DD78">
            <v>908177.81924535905</v>
          </cell>
          <cell r="DE78">
            <v>908177.81924535905</v>
          </cell>
          <cell r="DF78">
            <v>880259.91705774039</v>
          </cell>
          <cell r="DG78">
            <v>880259.91705774039</v>
          </cell>
          <cell r="DH78">
            <v>880259.91705774039</v>
          </cell>
          <cell r="DI78">
            <v>880259.91705774039</v>
          </cell>
          <cell r="DJ78">
            <v>880259.91705774039</v>
          </cell>
          <cell r="DK78">
            <v>880259.91705774039</v>
          </cell>
          <cell r="DL78">
            <v>880259.91705774039</v>
          </cell>
          <cell r="DM78">
            <v>880259.91705774039</v>
          </cell>
          <cell r="DN78">
            <v>880259.91705774039</v>
          </cell>
          <cell r="DO78">
            <v>880259.91705774039</v>
          </cell>
          <cell r="DP78">
            <v>880259.91705774039</v>
          </cell>
          <cell r="DQ78">
            <v>880259.91705774039</v>
          </cell>
        </row>
        <row r="79">
          <cell r="A79">
            <v>565</v>
          </cell>
          <cell r="B79">
            <v>0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-5706.666666666667</v>
          </cell>
          <cell r="K79">
            <v>-5706.666666666667</v>
          </cell>
          <cell r="L79">
            <v>-5706.666666666667</v>
          </cell>
          <cell r="M79">
            <v>-5706.666666666667</v>
          </cell>
          <cell r="N79">
            <v>-1460000</v>
          </cell>
          <cell r="O79">
            <v>-1460000</v>
          </cell>
          <cell r="P79">
            <v>-1460000</v>
          </cell>
          <cell r="Q79">
            <v>-1460000</v>
          </cell>
          <cell r="R79">
            <v>-1460000</v>
          </cell>
          <cell r="S79">
            <v>-1460000</v>
          </cell>
          <cell r="T79">
            <v>-1460000</v>
          </cell>
          <cell r="U79">
            <v>-1460000</v>
          </cell>
          <cell r="V79">
            <v>-1460000</v>
          </cell>
          <cell r="W79">
            <v>-1460000</v>
          </cell>
          <cell r="X79">
            <v>-1460000</v>
          </cell>
          <cell r="Y79">
            <v>-1460000</v>
          </cell>
          <cell r="Z79">
            <v>-1499000</v>
          </cell>
          <cell r="AA79">
            <v>-1499000</v>
          </cell>
          <cell r="AB79">
            <v>-1499000</v>
          </cell>
          <cell r="AC79">
            <v>-1499000</v>
          </cell>
          <cell r="AD79">
            <v>-1499000</v>
          </cell>
          <cell r="AE79">
            <v>-1499000</v>
          </cell>
          <cell r="AF79">
            <v>-1499000</v>
          </cell>
          <cell r="AG79">
            <v>-1499000</v>
          </cell>
          <cell r="AH79">
            <v>-1499000</v>
          </cell>
          <cell r="AI79">
            <v>-1499000</v>
          </cell>
          <cell r="AJ79">
            <v>-1499000</v>
          </cell>
          <cell r="AK79">
            <v>-1499000</v>
          </cell>
          <cell r="AL79">
            <v>-1539000</v>
          </cell>
          <cell r="AM79">
            <v>-1539000</v>
          </cell>
          <cell r="AN79">
            <v>-1539000</v>
          </cell>
          <cell r="AO79">
            <v>-1539000</v>
          </cell>
          <cell r="AP79">
            <v>-1539000</v>
          </cell>
          <cell r="AQ79">
            <v>-1539000</v>
          </cell>
          <cell r="AR79">
            <v>-1539000</v>
          </cell>
          <cell r="AS79">
            <v>-1539000</v>
          </cell>
          <cell r="AT79">
            <v>-1539000</v>
          </cell>
          <cell r="AU79">
            <v>-1539000</v>
          </cell>
          <cell r="AV79">
            <v>-1539000</v>
          </cell>
          <cell r="AW79">
            <v>-1539000</v>
          </cell>
          <cell r="AX79">
            <v>-1581000</v>
          </cell>
          <cell r="AY79">
            <v>-1581000</v>
          </cell>
          <cell r="AZ79">
            <v>-1581000</v>
          </cell>
          <cell r="BA79">
            <v>-1581000</v>
          </cell>
          <cell r="BB79">
            <v>-1581000</v>
          </cell>
          <cell r="BC79">
            <v>-1581000</v>
          </cell>
          <cell r="BD79">
            <v>-1581000</v>
          </cell>
          <cell r="BE79">
            <v>-1581000</v>
          </cell>
          <cell r="BF79">
            <v>-1581000</v>
          </cell>
          <cell r="BG79">
            <v>-1581000</v>
          </cell>
          <cell r="BH79">
            <v>-1581000</v>
          </cell>
          <cell r="BI79">
            <v>-1581000</v>
          </cell>
          <cell r="BJ79">
            <v>-1623000</v>
          </cell>
          <cell r="BK79">
            <v>-1623000</v>
          </cell>
          <cell r="BL79">
            <v>-1623000</v>
          </cell>
          <cell r="BM79">
            <v>-1623000</v>
          </cell>
          <cell r="BN79">
            <v>-1623000</v>
          </cell>
          <cell r="BO79">
            <v>-1623000</v>
          </cell>
          <cell r="BP79">
            <v>-1623000</v>
          </cell>
          <cell r="BQ79">
            <v>-1623000</v>
          </cell>
          <cell r="BR79">
            <v>-1623000</v>
          </cell>
          <cell r="BS79">
            <v>-1623000</v>
          </cell>
          <cell r="BT79">
            <v>-1623000</v>
          </cell>
          <cell r="BU79">
            <v>-1623000</v>
          </cell>
          <cell r="BV79">
            <v>-1668000</v>
          </cell>
          <cell r="BW79">
            <v>-1668000</v>
          </cell>
          <cell r="BX79">
            <v>-1668000</v>
          </cell>
          <cell r="BY79">
            <v>-1668000</v>
          </cell>
          <cell r="BZ79">
            <v>-1668000</v>
          </cell>
          <cell r="CA79">
            <v>-1668000</v>
          </cell>
          <cell r="CB79">
            <v>-1668000</v>
          </cell>
          <cell r="CC79">
            <v>-1668000</v>
          </cell>
          <cell r="CD79">
            <v>-1668000</v>
          </cell>
          <cell r="CE79">
            <v>-1668000</v>
          </cell>
          <cell r="CF79">
            <v>-1668000</v>
          </cell>
          <cell r="CG79">
            <v>-1668000</v>
          </cell>
          <cell r="CH79">
            <v>-1712000.1</v>
          </cell>
          <cell r="CI79">
            <v>-1712000.1</v>
          </cell>
          <cell r="CJ79">
            <v>-1712000.1</v>
          </cell>
          <cell r="CK79">
            <v>-1712000.1</v>
          </cell>
          <cell r="CL79">
            <v>-1712000.1</v>
          </cell>
          <cell r="CM79">
            <v>-1712000.1</v>
          </cell>
          <cell r="CN79">
            <v>-1712000.1</v>
          </cell>
          <cell r="CO79">
            <v>-1712000.1</v>
          </cell>
          <cell r="CP79">
            <v>-1712000.1</v>
          </cell>
          <cell r="CQ79">
            <v>-1712000.1</v>
          </cell>
          <cell r="CR79">
            <v>-1712000.1</v>
          </cell>
          <cell r="CS79">
            <v>-1712000.1</v>
          </cell>
          <cell r="CT79">
            <v>-1758000</v>
          </cell>
          <cell r="CU79">
            <v>-1758000</v>
          </cell>
          <cell r="CV79">
            <v>-1758000</v>
          </cell>
          <cell r="CW79">
            <v>-1758000</v>
          </cell>
          <cell r="CX79">
            <v>-1758000</v>
          </cell>
          <cell r="CY79">
            <v>-1758000</v>
          </cell>
          <cell r="CZ79">
            <v>-1758000</v>
          </cell>
          <cell r="DA79">
            <v>-1758000</v>
          </cell>
          <cell r="DB79">
            <v>-1758000</v>
          </cell>
          <cell r="DC79">
            <v>-1758000</v>
          </cell>
          <cell r="DD79">
            <v>-1758000</v>
          </cell>
          <cell r="DE79">
            <v>-1758000</v>
          </cell>
          <cell r="DF79">
            <v>-1806000</v>
          </cell>
          <cell r="DG79">
            <v>-1806000</v>
          </cell>
          <cell r="DH79">
            <v>-1806000</v>
          </cell>
          <cell r="DI79">
            <v>-1806000</v>
          </cell>
          <cell r="DJ79">
            <v>-1806000</v>
          </cell>
          <cell r="DK79">
            <v>-1806000</v>
          </cell>
          <cell r="DL79">
            <v>-1806000</v>
          </cell>
          <cell r="DM79">
            <v>-1806000</v>
          </cell>
          <cell r="DN79">
            <v>-1806000</v>
          </cell>
          <cell r="DO79">
            <v>-1806000</v>
          </cell>
          <cell r="DP79">
            <v>-1806000</v>
          </cell>
          <cell r="DQ79">
            <v>-1806000</v>
          </cell>
        </row>
        <row r="80">
          <cell r="A80">
            <v>589</v>
          </cell>
          <cell r="B80">
            <v>0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-44</v>
          </cell>
          <cell r="O80">
            <v>-44</v>
          </cell>
          <cell r="P80">
            <v>-44</v>
          </cell>
          <cell r="Q80">
            <v>-46</v>
          </cell>
          <cell r="R80">
            <v>-46</v>
          </cell>
          <cell r="S80">
            <v>-46</v>
          </cell>
          <cell r="T80">
            <v>-44</v>
          </cell>
          <cell r="U80">
            <v>-46</v>
          </cell>
          <cell r="V80">
            <v>-46</v>
          </cell>
          <cell r="W80">
            <v>-46</v>
          </cell>
          <cell r="X80">
            <v>-46</v>
          </cell>
          <cell r="Y80">
            <v>-44</v>
          </cell>
          <cell r="Z80">
            <v>-44</v>
          </cell>
          <cell r="AA80">
            <v>-44</v>
          </cell>
          <cell r="AB80">
            <v>-44</v>
          </cell>
          <cell r="AC80">
            <v>-46</v>
          </cell>
          <cell r="AD80">
            <v>-46</v>
          </cell>
          <cell r="AE80">
            <v>-46</v>
          </cell>
          <cell r="AF80">
            <v>-44</v>
          </cell>
          <cell r="AG80">
            <v>-46</v>
          </cell>
          <cell r="AH80">
            <v>-46</v>
          </cell>
          <cell r="AI80">
            <v>-46</v>
          </cell>
          <cell r="AJ80">
            <v>-46</v>
          </cell>
          <cell r="AK80">
            <v>-44</v>
          </cell>
          <cell r="AL80">
            <v>-44</v>
          </cell>
          <cell r="AM80">
            <v>-44</v>
          </cell>
          <cell r="AN80">
            <v>-44</v>
          </cell>
          <cell r="AO80">
            <v>-46</v>
          </cell>
          <cell r="AP80">
            <v>-46</v>
          </cell>
          <cell r="AQ80">
            <v>-46</v>
          </cell>
          <cell r="AR80">
            <v>-44</v>
          </cell>
          <cell r="AS80">
            <v>-46</v>
          </cell>
          <cell r="AT80">
            <v>-46</v>
          </cell>
          <cell r="AU80">
            <v>-46</v>
          </cell>
          <cell r="AV80">
            <v>-46</v>
          </cell>
          <cell r="AW80">
            <v>-44</v>
          </cell>
          <cell r="AX80">
            <v>-44</v>
          </cell>
          <cell r="AY80">
            <v>-44</v>
          </cell>
          <cell r="AZ80">
            <v>-44</v>
          </cell>
          <cell r="BA80">
            <v>-46</v>
          </cell>
          <cell r="BB80">
            <v>-46</v>
          </cell>
          <cell r="BC80">
            <v>-46</v>
          </cell>
          <cell r="BD80">
            <v>-44</v>
          </cell>
          <cell r="BE80">
            <v>-46</v>
          </cell>
          <cell r="BF80">
            <v>-46</v>
          </cell>
          <cell r="BG80">
            <v>-46</v>
          </cell>
          <cell r="BH80">
            <v>-46</v>
          </cell>
          <cell r="BI80">
            <v>-44</v>
          </cell>
          <cell r="BJ80">
            <v>-44</v>
          </cell>
          <cell r="BK80">
            <v>-44</v>
          </cell>
          <cell r="BL80">
            <v>-44</v>
          </cell>
          <cell r="BM80">
            <v>-46</v>
          </cell>
          <cell r="BN80">
            <v>-46</v>
          </cell>
          <cell r="BO80">
            <v>-46</v>
          </cell>
          <cell r="BP80">
            <v>-44</v>
          </cell>
          <cell r="BQ80">
            <v>-46</v>
          </cell>
          <cell r="BR80">
            <v>-46</v>
          </cell>
          <cell r="BS80">
            <v>-46</v>
          </cell>
          <cell r="BT80">
            <v>-46</v>
          </cell>
          <cell r="BU80">
            <v>-44</v>
          </cell>
          <cell r="BV80">
            <v>-44</v>
          </cell>
          <cell r="BW80">
            <v>-44</v>
          </cell>
          <cell r="BX80">
            <v>-44</v>
          </cell>
          <cell r="BY80">
            <v>-46</v>
          </cell>
          <cell r="BZ80">
            <v>-46</v>
          </cell>
          <cell r="CA80">
            <v>-46</v>
          </cell>
          <cell r="CB80">
            <v>-44</v>
          </cell>
          <cell r="CC80">
            <v>-46</v>
          </cell>
          <cell r="CD80">
            <v>-46</v>
          </cell>
          <cell r="CE80">
            <v>-46</v>
          </cell>
          <cell r="CF80">
            <v>-46</v>
          </cell>
          <cell r="CG80">
            <v>-44</v>
          </cell>
          <cell r="CH80">
            <v>-44</v>
          </cell>
          <cell r="CI80">
            <v>-44</v>
          </cell>
          <cell r="CJ80">
            <v>-44</v>
          </cell>
          <cell r="CK80">
            <v>-46</v>
          </cell>
          <cell r="CL80">
            <v>-46</v>
          </cell>
          <cell r="CM80">
            <v>-46</v>
          </cell>
          <cell r="CN80">
            <v>-44</v>
          </cell>
          <cell r="CO80">
            <v>-46</v>
          </cell>
          <cell r="CP80">
            <v>-46</v>
          </cell>
          <cell r="CQ80">
            <v>-46</v>
          </cell>
          <cell r="CR80">
            <v>-46</v>
          </cell>
          <cell r="CS80">
            <v>-44</v>
          </cell>
          <cell r="CT80">
            <v>-44</v>
          </cell>
          <cell r="CU80">
            <v>-44</v>
          </cell>
          <cell r="CV80">
            <v>-44</v>
          </cell>
          <cell r="CW80">
            <v>-46</v>
          </cell>
          <cell r="CX80">
            <v>-46</v>
          </cell>
          <cell r="CY80">
            <v>-46</v>
          </cell>
          <cell r="CZ80">
            <v>-44</v>
          </cell>
          <cell r="DA80">
            <v>-46</v>
          </cell>
          <cell r="DB80">
            <v>-46</v>
          </cell>
          <cell r="DC80">
            <v>-46</v>
          </cell>
          <cell r="DD80">
            <v>-46</v>
          </cell>
          <cell r="DE80">
            <v>-44</v>
          </cell>
          <cell r="DF80">
            <v>-44</v>
          </cell>
          <cell r="DG80">
            <v>-44</v>
          </cell>
          <cell r="DH80">
            <v>-44</v>
          </cell>
          <cell r="DI80">
            <v>-46</v>
          </cell>
          <cell r="DJ80">
            <v>-46</v>
          </cell>
          <cell r="DK80">
            <v>-46</v>
          </cell>
          <cell r="DL80">
            <v>-44</v>
          </cell>
          <cell r="DM80">
            <v>-46</v>
          </cell>
          <cell r="DN80">
            <v>-46</v>
          </cell>
          <cell r="DO80">
            <v>-46</v>
          </cell>
          <cell r="DP80">
            <v>-46</v>
          </cell>
          <cell r="DQ80">
            <v>-44</v>
          </cell>
        </row>
        <row r="81">
          <cell r="A81">
            <v>614</v>
          </cell>
          <cell r="B81">
            <v>-4843</v>
          </cell>
          <cell r="C81">
            <v>-4843</v>
          </cell>
          <cell r="D81">
            <v>-4843</v>
          </cell>
          <cell r="E81">
            <v>-4843</v>
          </cell>
          <cell r="F81">
            <v>-4843</v>
          </cell>
          <cell r="G81">
            <v>-4843</v>
          </cell>
          <cell r="H81">
            <v>-4843</v>
          </cell>
          <cell r="I81">
            <v>-4843</v>
          </cell>
          <cell r="J81">
            <v>-4843</v>
          </cell>
          <cell r="K81">
            <v>-4843</v>
          </cell>
          <cell r="L81">
            <v>-4843</v>
          </cell>
          <cell r="M81">
            <v>-4843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-137.74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-137.74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-137.74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-137.74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-137.74</v>
          </cell>
          <cell r="BV81">
            <v>0</v>
          </cell>
          <cell r="BW81">
            <v>0</v>
          </cell>
          <cell r="BX81">
            <v>0</v>
          </cell>
          <cell r="BY81">
            <v>0</v>
          </cell>
          <cell r="BZ81">
            <v>0</v>
          </cell>
          <cell r="CA81">
            <v>0</v>
          </cell>
          <cell r="CB81">
            <v>0</v>
          </cell>
          <cell r="CC81">
            <v>0</v>
          </cell>
          <cell r="CD81">
            <v>0</v>
          </cell>
          <cell r="CE81">
            <v>0</v>
          </cell>
          <cell r="CF81">
            <v>0</v>
          </cell>
          <cell r="CG81">
            <v>-137.74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P81">
            <v>0</v>
          </cell>
          <cell r="CQ81">
            <v>0</v>
          </cell>
          <cell r="CR81">
            <v>0</v>
          </cell>
          <cell r="CS81">
            <v>-137.74</v>
          </cell>
          <cell r="CT81">
            <v>0</v>
          </cell>
          <cell r="CU81">
            <v>0</v>
          </cell>
          <cell r="CV81">
            <v>0</v>
          </cell>
          <cell r="CW81">
            <v>0</v>
          </cell>
          <cell r="CX81">
            <v>0</v>
          </cell>
          <cell r="CY81">
            <v>0</v>
          </cell>
          <cell r="CZ81">
            <v>0</v>
          </cell>
          <cell r="DA81">
            <v>0</v>
          </cell>
          <cell r="DB81">
            <v>0</v>
          </cell>
          <cell r="DC81">
            <v>0</v>
          </cell>
          <cell r="DD81">
            <v>0</v>
          </cell>
          <cell r="DE81">
            <v>-137.74</v>
          </cell>
          <cell r="DF81">
            <v>0</v>
          </cell>
          <cell r="DG81">
            <v>0</v>
          </cell>
          <cell r="DH81">
            <v>0</v>
          </cell>
          <cell r="DI81">
            <v>0</v>
          </cell>
          <cell r="DJ81">
            <v>0</v>
          </cell>
          <cell r="DK81">
            <v>0</v>
          </cell>
          <cell r="DL81">
            <v>0</v>
          </cell>
          <cell r="DM81">
            <v>0</v>
          </cell>
          <cell r="DN81">
            <v>0</v>
          </cell>
          <cell r="DO81">
            <v>0</v>
          </cell>
          <cell r="DP81">
            <v>0</v>
          </cell>
          <cell r="DQ81">
            <v>-137.74</v>
          </cell>
        </row>
        <row r="82">
          <cell r="A82">
            <v>615</v>
          </cell>
          <cell r="B82">
            <v>-83333</v>
          </cell>
          <cell r="C82">
            <v>-83333</v>
          </cell>
          <cell r="D82">
            <v>-83333</v>
          </cell>
          <cell r="E82">
            <v>-83333</v>
          </cell>
          <cell r="F82">
            <v>-83333</v>
          </cell>
          <cell r="G82">
            <v>-83333</v>
          </cell>
          <cell r="H82">
            <v>-83333</v>
          </cell>
          <cell r="I82">
            <v>-83333</v>
          </cell>
          <cell r="J82">
            <v>-83333</v>
          </cell>
          <cell r="K82">
            <v>-83333</v>
          </cell>
          <cell r="L82">
            <v>-83333</v>
          </cell>
          <cell r="M82">
            <v>-83333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0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0</v>
          </cell>
          <cell r="DE82">
            <v>0</v>
          </cell>
          <cell r="DF82">
            <v>0</v>
          </cell>
          <cell r="DG82">
            <v>0</v>
          </cell>
          <cell r="DH82">
            <v>0</v>
          </cell>
          <cell r="DI82">
            <v>0</v>
          </cell>
          <cell r="DJ82">
            <v>0</v>
          </cell>
          <cell r="DK82">
            <v>0</v>
          </cell>
          <cell r="DL82">
            <v>0</v>
          </cell>
          <cell r="DM82">
            <v>0</v>
          </cell>
          <cell r="DN82">
            <v>0</v>
          </cell>
          <cell r="DO82">
            <v>0</v>
          </cell>
          <cell r="DP82">
            <v>0</v>
          </cell>
          <cell r="DQ82">
            <v>0</v>
          </cell>
        </row>
        <row r="83">
          <cell r="A83">
            <v>616</v>
          </cell>
          <cell r="B83">
            <v>-6961.58</v>
          </cell>
          <cell r="C83">
            <v>-6770.93</v>
          </cell>
          <cell r="D83">
            <v>-6676.89</v>
          </cell>
          <cell r="E83">
            <v>-7151.43</v>
          </cell>
          <cell r="F83">
            <v>-6683.32</v>
          </cell>
          <cell r="G83">
            <v>-6894.02</v>
          </cell>
          <cell r="H83">
            <v>-7037.34</v>
          </cell>
          <cell r="I83">
            <v>-36959.69</v>
          </cell>
          <cell r="J83">
            <v>-6853.86</v>
          </cell>
          <cell r="K83">
            <v>-6901.88</v>
          </cell>
          <cell r="L83">
            <v>-6944.09</v>
          </cell>
          <cell r="M83">
            <v>-6933.17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</v>
          </cell>
          <cell r="CE83">
            <v>0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0</v>
          </cell>
          <cell r="CO83">
            <v>0</v>
          </cell>
          <cell r="CP83">
            <v>0</v>
          </cell>
          <cell r="CQ83">
            <v>0</v>
          </cell>
          <cell r="CR83">
            <v>0</v>
          </cell>
          <cell r="CS83">
            <v>0</v>
          </cell>
          <cell r="CT83">
            <v>0</v>
          </cell>
          <cell r="CU83">
            <v>0</v>
          </cell>
          <cell r="CV83">
            <v>0</v>
          </cell>
          <cell r="CW83">
            <v>0</v>
          </cell>
          <cell r="CX83">
            <v>0</v>
          </cell>
          <cell r="CY83">
            <v>0</v>
          </cell>
          <cell r="CZ83">
            <v>0</v>
          </cell>
          <cell r="DA83">
            <v>0</v>
          </cell>
          <cell r="DB83">
            <v>0</v>
          </cell>
          <cell r="DC83">
            <v>0</v>
          </cell>
          <cell r="DD83">
            <v>0</v>
          </cell>
          <cell r="DE83">
            <v>0</v>
          </cell>
          <cell r="DF83">
            <v>0</v>
          </cell>
          <cell r="DG83">
            <v>0</v>
          </cell>
          <cell r="DH83">
            <v>0</v>
          </cell>
          <cell r="DI83">
            <v>0</v>
          </cell>
          <cell r="DJ83">
            <v>0</v>
          </cell>
          <cell r="DK83">
            <v>0</v>
          </cell>
          <cell r="DL83">
            <v>0</v>
          </cell>
          <cell r="DM83">
            <v>0</v>
          </cell>
          <cell r="DN83">
            <v>0</v>
          </cell>
          <cell r="DO83">
            <v>0</v>
          </cell>
          <cell r="DP83">
            <v>0</v>
          </cell>
          <cell r="DQ83">
            <v>0</v>
          </cell>
        </row>
        <row r="84">
          <cell r="A84">
            <v>617</v>
          </cell>
          <cell r="B84">
            <v>-986.42</v>
          </cell>
          <cell r="C84">
            <v>-1050.06</v>
          </cell>
          <cell r="D84">
            <v>-1050.06</v>
          </cell>
          <cell r="E84">
            <v>-1050.06</v>
          </cell>
          <cell r="F84">
            <v>-1018.24</v>
          </cell>
          <cell r="G84">
            <v>-986.42</v>
          </cell>
          <cell r="H84">
            <v>-986.42</v>
          </cell>
          <cell r="I84">
            <v>-1500</v>
          </cell>
          <cell r="J84">
            <v>-986.42</v>
          </cell>
          <cell r="K84">
            <v>-954.6</v>
          </cell>
          <cell r="L84">
            <v>-986.42</v>
          </cell>
          <cell r="M84">
            <v>-954.6</v>
          </cell>
          <cell r="N84">
            <v>-4843</v>
          </cell>
          <cell r="O84">
            <v>-4843</v>
          </cell>
          <cell r="P84">
            <v>-4843</v>
          </cell>
          <cell r="Q84">
            <v>-4843</v>
          </cell>
          <cell r="R84">
            <v>-4843</v>
          </cell>
          <cell r="S84">
            <v>-4843</v>
          </cell>
          <cell r="T84">
            <v>-4843</v>
          </cell>
          <cell r="U84">
            <v>-4843</v>
          </cell>
          <cell r="V84">
            <v>-4843</v>
          </cell>
          <cell r="W84">
            <v>-4843</v>
          </cell>
          <cell r="X84">
            <v>-4843</v>
          </cell>
          <cell r="Y84">
            <v>-4843</v>
          </cell>
          <cell r="Z84">
            <v>-4843</v>
          </cell>
          <cell r="AA84">
            <v>-4843</v>
          </cell>
          <cell r="AB84">
            <v>-4843</v>
          </cell>
          <cell r="AC84">
            <v>-4843</v>
          </cell>
          <cell r="AD84">
            <v>-4843</v>
          </cell>
          <cell r="AE84">
            <v>-4843</v>
          </cell>
          <cell r="AF84">
            <v>-4843</v>
          </cell>
          <cell r="AG84">
            <v>-4843</v>
          </cell>
          <cell r="AH84">
            <v>-4843</v>
          </cell>
          <cell r="AI84">
            <v>-4843</v>
          </cell>
          <cell r="AJ84">
            <v>-4843</v>
          </cell>
          <cell r="AK84">
            <v>-4843</v>
          </cell>
          <cell r="AL84">
            <v>-4843</v>
          </cell>
          <cell r="AM84">
            <v>-4843</v>
          </cell>
          <cell r="AN84">
            <v>-4843</v>
          </cell>
          <cell r="AO84">
            <v>-4843</v>
          </cell>
          <cell r="AP84">
            <v>-4843</v>
          </cell>
          <cell r="AQ84">
            <v>-4843</v>
          </cell>
          <cell r="AR84">
            <v>-4843</v>
          </cell>
          <cell r="AS84">
            <v>-4843</v>
          </cell>
          <cell r="AT84">
            <v>-4843</v>
          </cell>
          <cell r="AU84">
            <v>-4843</v>
          </cell>
          <cell r="AV84">
            <v>-4843</v>
          </cell>
          <cell r="AW84">
            <v>-4843</v>
          </cell>
          <cell r="AX84">
            <v>-4843</v>
          </cell>
          <cell r="AY84">
            <v>-4843</v>
          </cell>
          <cell r="AZ84">
            <v>-4843</v>
          </cell>
          <cell r="BA84">
            <v>-4843</v>
          </cell>
          <cell r="BB84">
            <v>-4843</v>
          </cell>
          <cell r="BC84">
            <v>-4843</v>
          </cell>
          <cell r="BD84">
            <v>-4843</v>
          </cell>
          <cell r="BE84">
            <v>-4843</v>
          </cell>
          <cell r="BF84">
            <v>-4843</v>
          </cell>
          <cell r="BG84">
            <v>-4843</v>
          </cell>
          <cell r="BH84">
            <v>-4843</v>
          </cell>
          <cell r="BI84">
            <v>-4843</v>
          </cell>
          <cell r="BJ84">
            <v>-4843</v>
          </cell>
          <cell r="BK84">
            <v>-4843</v>
          </cell>
          <cell r="BL84">
            <v>-4843</v>
          </cell>
          <cell r="BM84">
            <v>-4843</v>
          </cell>
          <cell r="BN84">
            <v>-4843</v>
          </cell>
          <cell r="BO84">
            <v>-4843</v>
          </cell>
          <cell r="BP84">
            <v>-4843</v>
          </cell>
          <cell r="BQ84">
            <v>-4843</v>
          </cell>
          <cell r="BR84">
            <v>-4843</v>
          </cell>
          <cell r="BS84">
            <v>-4843</v>
          </cell>
          <cell r="BT84">
            <v>-4843</v>
          </cell>
          <cell r="BU84">
            <v>-4843</v>
          </cell>
          <cell r="BV84">
            <v>-4843</v>
          </cell>
          <cell r="BW84">
            <v>-4843</v>
          </cell>
          <cell r="BX84">
            <v>-4843</v>
          </cell>
          <cell r="BY84">
            <v>-4843</v>
          </cell>
          <cell r="BZ84">
            <v>-4843</v>
          </cell>
          <cell r="CA84">
            <v>-4843</v>
          </cell>
          <cell r="CB84">
            <v>-4843</v>
          </cell>
          <cell r="CC84">
            <v>-4843</v>
          </cell>
          <cell r="CD84">
            <v>-4843</v>
          </cell>
          <cell r="CE84">
            <v>-4843</v>
          </cell>
          <cell r="CF84">
            <v>-4843</v>
          </cell>
          <cell r="CG84">
            <v>-4843</v>
          </cell>
          <cell r="CH84">
            <v>-4843</v>
          </cell>
          <cell r="CI84">
            <v>-4843</v>
          </cell>
          <cell r="CJ84">
            <v>-4843</v>
          </cell>
          <cell r="CK84">
            <v>-4843</v>
          </cell>
          <cell r="CL84">
            <v>-4843</v>
          </cell>
          <cell r="CM84">
            <v>-4843</v>
          </cell>
          <cell r="CN84">
            <v>-4843</v>
          </cell>
          <cell r="CO84">
            <v>-4843</v>
          </cell>
          <cell r="CP84">
            <v>-4843</v>
          </cell>
          <cell r="CQ84">
            <v>-4843</v>
          </cell>
          <cell r="CR84">
            <v>-4843</v>
          </cell>
          <cell r="CS84">
            <v>-4843</v>
          </cell>
          <cell r="CT84">
            <v>-4843</v>
          </cell>
          <cell r="CU84">
            <v>-4843</v>
          </cell>
          <cell r="CV84">
            <v>-4843</v>
          </cell>
          <cell r="CW84">
            <v>-4843</v>
          </cell>
          <cell r="CX84">
            <v>-4843</v>
          </cell>
          <cell r="CY84">
            <v>-4843</v>
          </cell>
          <cell r="CZ84">
            <v>-4843</v>
          </cell>
          <cell r="DA84">
            <v>-4843</v>
          </cell>
          <cell r="DB84">
            <v>-4843</v>
          </cell>
          <cell r="DC84">
            <v>-4843</v>
          </cell>
          <cell r="DD84">
            <v>-4843</v>
          </cell>
          <cell r="DE84">
            <v>-4843</v>
          </cell>
          <cell r="DF84">
            <v>-4843</v>
          </cell>
          <cell r="DG84">
            <v>-4843</v>
          </cell>
          <cell r="DH84">
            <v>-4843</v>
          </cell>
          <cell r="DI84">
            <v>-4843</v>
          </cell>
          <cell r="DJ84">
            <v>-4843</v>
          </cell>
          <cell r="DK84">
            <v>-4843</v>
          </cell>
          <cell r="DL84">
            <v>-4843</v>
          </cell>
          <cell r="DM84">
            <v>-4843</v>
          </cell>
          <cell r="DN84">
            <v>-4843</v>
          </cell>
          <cell r="DO84">
            <v>-4843</v>
          </cell>
          <cell r="DP84">
            <v>-4843</v>
          </cell>
          <cell r="DQ84">
            <v>-4843</v>
          </cell>
        </row>
        <row r="85">
          <cell r="A85">
            <v>618</v>
          </cell>
          <cell r="B85">
            <v>-107800</v>
          </cell>
          <cell r="C85">
            <v>-107800</v>
          </cell>
          <cell r="D85">
            <v>-107800</v>
          </cell>
          <cell r="E85">
            <v>-107800</v>
          </cell>
          <cell r="F85">
            <v>-107800</v>
          </cell>
          <cell r="G85">
            <v>-107800</v>
          </cell>
          <cell r="H85">
            <v>-107800</v>
          </cell>
          <cell r="I85">
            <v>-107800</v>
          </cell>
          <cell r="J85">
            <v>-107800</v>
          </cell>
          <cell r="K85">
            <v>-107800</v>
          </cell>
          <cell r="L85">
            <v>-107800</v>
          </cell>
          <cell r="M85">
            <v>-107800</v>
          </cell>
          <cell r="N85">
            <v>-83333</v>
          </cell>
          <cell r="O85">
            <v>-83333</v>
          </cell>
          <cell r="P85">
            <v>-83333</v>
          </cell>
          <cell r="Q85">
            <v>-83333</v>
          </cell>
          <cell r="R85">
            <v>-83333</v>
          </cell>
          <cell r="S85">
            <v>-83333</v>
          </cell>
          <cell r="T85">
            <v>-83333</v>
          </cell>
          <cell r="U85">
            <v>-83333</v>
          </cell>
          <cell r="V85">
            <v>-83333</v>
          </cell>
          <cell r="W85">
            <v>-83333</v>
          </cell>
          <cell r="X85">
            <v>-83333</v>
          </cell>
          <cell r="Y85">
            <v>-83333</v>
          </cell>
          <cell r="Z85">
            <v>-83333</v>
          </cell>
          <cell r="AA85">
            <v>-83333</v>
          </cell>
          <cell r="AB85">
            <v>-83333</v>
          </cell>
          <cell r="AC85">
            <v>-83333</v>
          </cell>
          <cell r="AD85">
            <v>-83333</v>
          </cell>
          <cell r="AE85">
            <v>-83333</v>
          </cell>
          <cell r="AF85">
            <v>-83333</v>
          </cell>
          <cell r="AG85">
            <v>-83333</v>
          </cell>
          <cell r="AH85">
            <v>-83333</v>
          </cell>
          <cell r="AI85">
            <v>-83333</v>
          </cell>
          <cell r="AJ85">
            <v>-83333</v>
          </cell>
          <cell r="AK85">
            <v>-83333</v>
          </cell>
          <cell r="AL85">
            <v>-83333</v>
          </cell>
          <cell r="AM85">
            <v>-83333</v>
          </cell>
          <cell r="AN85">
            <v>-83333</v>
          </cell>
          <cell r="AO85">
            <v>-83333</v>
          </cell>
          <cell r="AP85">
            <v>-83333</v>
          </cell>
          <cell r="AQ85">
            <v>-83333</v>
          </cell>
          <cell r="AR85">
            <v>-83333</v>
          </cell>
          <cell r="AS85">
            <v>-83333</v>
          </cell>
          <cell r="AT85">
            <v>-83333</v>
          </cell>
          <cell r="AU85">
            <v>-83333</v>
          </cell>
          <cell r="AV85">
            <v>-83333</v>
          </cell>
          <cell r="AW85">
            <v>-83333</v>
          </cell>
          <cell r="AX85">
            <v>-83333</v>
          </cell>
          <cell r="AY85">
            <v>-83333</v>
          </cell>
          <cell r="AZ85">
            <v>-83333</v>
          </cell>
          <cell r="BA85">
            <v>-83333</v>
          </cell>
          <cell r="BB85">
            <v>-83333</v>
          </cell>
          <cell r="BC85">
            <v>-83333</v>
          </cell>
          <cell r="BD85">
            <v>-83333</v>
          </cell>
          <cell r="BE85">
            <v>-83333</v>
          </cell>
          <cell r="BF85">
            <v>-83333</v>
          </cell>
          <cell r="BG85">
            <v>-83333</v>
          </cell>
          <cell r="BH85">
            <v>-83333</v>
          </cell>
          <cell r="BI85">
            <v>-83333</v>
          </cell>
          <cell r="BJ85">
            <v>-83333</v>
          </cell>
          <cell r="BK85">
            <v>-83333</v>
          </cell>
          <cell r="BL85">
            <v>-83333</v>
          </cell>
          <cell r="BM85">
            <v>-83333</v>
          </cell>
          <cell r="BN85">
            <v>-83333</v>
          </cell>
          <cell r="BO85">
            <v>-83333</v>
          </cell>
          <cell r="BP85">
            <v>-83333</v>
          </cell>
          <cell r="BQ85">
            <v>-83333</v>
          </cell>
          <cell r="BR85">
            <v>-83333</v>
          </cell>
          <cell r="BS85">
            <v>-83333</v>
          </cell>
          <cell r="BT85">
            <v>-83333</v>
          </cell>
          <cell r="BU85">
            <v>-83333</v>
          </cell>
          <cell r="BV85">
            <v>-83333</v>
          </cell>
          <cell r="BW85">
            <v>-83333</v>
          </cell>
          <cell r="BX85">
            <v>-83333</v>
          </cell>
          <cell r="BY85">
            <v>-83333</v>
          </cell>
          <cell r="BZ85">
            <v>-83333</v>
          </cell>
          <cell r="CA85">
            <v>-83333</v>
          </cell>
          <cell r="CB85">
            <v>-83333</v>
          </cell>
          <cell r="CC85">
            <v>-83333</v>
          </cell>
          <cell r="CD85">
            <v>-83333</v>
          </cell>
          <cell r="CE85">
            <v>-83333</v>
          </cell>
          <cell r="CF85">
            <v>-83333</v>
          </cell>
          <cell r="CG85">
            <v>-83333</v>
          </cell>
          <cell r="CH85">
            <v>-83333</v>
          </cell>
          <cell r="CI85">
            <v>-83333</v>
          </cell>
          <cell r="CJ85">
            <v>-83333</v>
          </cell>
          <cell r="CK85">
            <v>-83333</v>
          </cell>
          <cell r="CL85">
            <v>-83333</v>
          </cell>
          <cell r="CM85">
            <v>-83333</v>
          </cell>
          <cell r="CN85">
            <v>-83333</v>
          </cell>
          <cell r="CO85">
            <v>-83333</v>
          </cell>
          <cell r="CP85">
            <v>-83333</v>
          </cell>
          <cell r="CQ85">
            <v>-83333</v>
          </cell>
          <cell r="CR85">
            <v>-83333</v>
          </cell>
          <cell r="CS85">
            <v>-83333</v>
          </cell>
          <cell r="CT85">
            <v>-83333</v>
          </cell>
          <cell r="CU85">
            <v>-83333</v>
          </cell>
          <cell r="CV85">
            <v>-83333</v>
          </cell>
          <cell r="CW85">
            <v>-83333</v>
          </cell>
          <cell r="CX85">
            <v>-83333</v>
          </cell>
          <cell r="CY85">
            <v>-83333</v>
          </cell>
          <cell r="CZ85">
            <v>-83333</v>
          </cell>
          <cell r="DA85">
            <v>-83333</v>
          </cell>
          <cell r="DB85">
            <v>-83333</v>
          </cell>
          <cell r="DC85">
            <v>-83333</v>
          </cell>
          <cell r="DD85">
            <v>-83333</v>
          </cell>
          <cell r="DE85">
            <v>-83333</v>
          </cell>
          <cell r="DF85">
            <v>-83333</v>
          </cell>
          <cell r="DG85">
            <v>-83333</v>
          </cell>
          <cell r="DH85">
            <v>-83333</v>
          </cell>
          <cell r="DI85">
            <v>-83333</v>
          </cell>
          <cell r="DJ85">
            <v>-83333</v>
          </cell>
          <cell r="DK85">
            <v>-83333</v>
          </cell>
          <cell r="DL85">
            <v>-83333</v>
          </cell>
          <cell r="DM85">
            <v>-83333</v>
          </cell>
          <cell r="DN85">
            <v>-83333</v>
          </cell>
          <cell r="DO85">
            <v>-83333</v>
          </cell>
          <cell r="DP85">
            <v>-83333</v>
          </cell>
          <cell r="DQ85">
            <v>-83333</v>
          </cell>
        </row>
        <row r="86">
          <cell r="A86">
            <v>619</v>
          </cell>
          <cell r="B86">
            <v>-80500</v>
          </cell>
          <cell r="C86">
            <v>-80500</v>
          </cell>
          <cell r="D86">
            <v>-80500</v>
          </cell>
          <cell r="E86">
            <v>-80500</v>
          </cell>
          <cell r="F86">
            <v>-80500</v>
          </cell>
          <cell r="G86">
            <v>-80500</v>
          </cell>
          <cell r="H86">
            <v>-80500</v>
          </cell>
          <cell r="I86">
            <v>-80500</v>
          </cell>
          <cell r="J86">
            <v>-80500</v>
          </cell>
          <cell r="K86">
            <v>-80500</v>
          </cell>
          <cell r="L86">
            <v>-80500</v>
          </cell>
          <cell r="M86">
            <v>-80500</v>
          </cell>
          <cell r="N86">
            <v>-6840.76</v>
          </cell>
          <cell r="O86">
            <v>-6840.76</v>
          </cell>
          <cell r="P86">
            <v>-6920</v>
          </cell>
          <cell r="Q86">
            <v>-6935.36</v>
          </cell>
          <cell r="R86">
            <v>-6941.91</v>
          </cell>
          <cell r="S86">
            <v>-6912.07</v>
          </cell>
          <cell r="T86">
            <v>-6904.79</v>
          </cell>
          <cell r="U86">
            <v>-6927.35</v>
          </cell>
          <cell r="V86">
            <v>-6853.86</v>
          </cell>
          <cell r="W86">
            <v>-6901.88</v>
          </cell>
          <cell r="X86">
            <v>-6944.09</v>
          </cell>
          <cell r="Y86">
            <v>-6933.17</v>
          </cell>
          <cell r="Z86">
            <v>-6840.76</v>
          </cell>
          <cell r="AA86">
            <v>-6840.76</v>
          </cell>
          <cell r="AB86">
            <v>-6920</v>
          </cell>
          <cell r="AC86">
            <v>-6935.36</v>
          </cell>
          <cell r="AD86">
            <v>-6941.91</v>
          </cell>
          <cell r="AE86">
            <v>-6912.07</v>
          </cell>
          <cell r="AF86">
            <v>-6904.79</v>
          </cell>
          <cell r="AG86">
            <v>-6927.35</v>
          </cell>
          <cell r="AH86">
            <v>-6853.86</v>
          </cell>
          <cell r="AI86">
            <v>-6901.88</v>
          </cell>
          <cell r="AJ86">
            <v>-6944.09</v>
          </cell>
          <cell r="AK86">
            <v>-6933.17</v>
          </cell>
          <cell r="AL86">
            <v>-6840.76</v>
          </cell>
          <cell r="AM86">
            <v>-6840.76</v>
          </cell>
          <cell r="AN86">
            <v>-6920</v>
          </cell>
          <cell r="AO86">
            <v>-6935.36</v>
          </cell>
          <cell r="AP86">
            <v>-6941.91</v>
          </cell>
          <cell r="AQ86">
            <v>-6912.07</v>
          </cell>
          <cell r="AR86">
            <v>-6904.79</v>
          </cell>
          <cell r="AS86">
            <v>-6927.35</v>
          </cell>
          <cell r="AT86">
            <v>-6853.86</v>
          </cell>
          <cell r="AU86">
            <v>-6901.88</v>
          </cell>
          <cell r="AV86">
            <v>-6944.09</v>
          </cell>
          <cell r="AW86">
            <v>-6933.17</v>
          </cell>
          <cell r="AX86">
            <v>-6840.76</v>
          </cell>
          <cell r="AY86">
            <v>-6840.76</v>
          </cell>
          <cell r="AZ86">
            <v>-6920</v>
          </cell>
          <cell r="BA86">
            <v>-6935.36</v>
          </cell>
          <cell r="BB86">
            <v>-6941.91</v>
          </cell>
          <cell r="BC86">
            <v>-6912.07</v>
          </cell>
          <cell r="BD86">
            <v>-6904.79</v>
          </cell>
          <cell r="BE86">
            <v>-6927.35</v>
          </cell>
          <cell r="BF86">
            <v>-6853.86</v>
          </cell>
          <cell r="BG86">
            <v>-6901.88</v>
          </cell>
          <cell r="BH86">
            <v>-6944.09</v>
          </cell>
          <cell r="BI86">
            <v>-6933.17</v>
          </cell>
          <cell r="BJ86">
            <v>-6840.76</v>
          </cell>
          <cell r="BK86">
            <v>-6840.76</v>
          </cell>
          <cell r="BL86">
            <v>-6920</v>
          </cell>
          <cell r="BM86">
            <v>-6935.36</v>
          </cell>
          <cell r="BN86">
            <v>-6941.91</v>
          </cell>
          <cell r="BO86">
            <v>-6912.07</v>
          </cell>
          <cell r="BP86">
            <v>-6904.79</v>
          </cell>
          <cell r="BQ86">
            <v>-6927.35</v>
          </cell>
          <cell r="BR86">
            <v>-6853.86</v>
          </cell>
          <cell r="BS86">
            <v>-6901.88</v>
          </cell>
          <cell r="BT86">
            <v>-6944.09</v>
          </cell>
          <cell r="BU86">
            <v>-6933.17</v>
          </cell>
          <cell r="BV86">
            <v>-6840.76</v>
          </cell>
          <cell r="BW86">
            <v>-6840.76</v>
          </cell>
          <cell r="BX86">
            <v>-6920</v>
          </cell>
          <cell r="BY86">
            <v>-6935.36</v>
          </cell>
          <cell r="BZ86">
            <v>-6941.91</v>
          </cell>
          <cell r="CA86">
            <v>-6912.07</v>
          </cell>
          <cell r="CB86">
            <v>-6904.79</v>
          </cell>
          <cell r="CC86">
            <v>-6927.35</v>
          </cell>
          <cell r="CD86">
            <v>-6853.86</v>
          </cell>
          <cell r="CE86">
            <v>-6901.88</v>
          </cell>
          <cell r="CF86">
            <v>-6944.09</v>
          </cell>
          <cell r="CG86">
            <v>-6933.17</v>
          </cell>
          <cell r="CH86">
            <v>-6840.76</v>
          </cell>
          <cell r="CI86">
            <v>-6840.76</v>
          </cell>
          <cell r="CJ86">
            <v>-6920</v>
          </cell>
          <cell r="CK86">
            <v>-6935.36</v>
          </cell>
          <cell r="CL86">
            <v>-6941.91</v>
          </cell>
          <cell r="CM86">
            <v>-6912.07</v>
          </cell>
          <cell r="CN86">
            <v>-6904.79</v>
          </cell>
          <cell r="CO86">
            <v>-6927.35</v>
          </cell>
          <cell r="CP86">
            <v>-6853.86</v>
          </cell>
          <cell r="CQ86">
            <v>-6901.88</v>
          </cell>
          <cell r="CR86">
            <v>-6944.09</v>
          </cell>
          <cell r="CS86">
            <v>-6933.17</v>
          </cell>
          <cell r="CT86">
            <v>-6840.76</v>
          </cell>
          <cell r="CU86">
            <v>-6840.76</v>
          </cell>
          <cell r="CV86">
            <v>-6920</v>
          </cell>
          <cell r="CW86">
            <v>-6935.36</v>
          </cell>
          <cell r="CX86">
            <v>-6941.91</v>
          </cell>
          <cell r="CY86">
            <v>-6912.07</v>
          </cell>
          <cell r="CZ86">
            <v>-6904.79</v>
          </cell>
          <cell r="DA86">
            <v>-6927.35</v>
          </cell>
          <cell r="DB86">
            <v>-6853.86</v>
          </cell>
          <cell r="DC86">
            <v>-6901.88</v>
          </cell>
          <cell r="DD86">
            <v>-6944.09</v>
          </cell>
          <cell r="DE86">
            <v>-6933.17</v>
          </cell>
          <cell r="DF86">
            <v>-6840.76</v>
          </cell>
          <cell r="DG86">
            <v>-6840.76</v>
          </cell>
          <cell r="DH86">
            <v>-6920</v>
          </cell>
          <cell r="DI86">
            <v>-6935.36</v>
          </cell>
          <cell r="DJ86">
            <v>-6941.91</v>
          </cell>
          <cell r="DK86">
            <v>-6912.07</v>
          </cell>
          <cell r="DL86">
            <v>-6904.79</v>
          </cell>
          <cell r="DM86">
            <v>-6927.35</v>
          </cell>
          <cell r="DN86">
            <v>-6853.86</v>
          </cell>
          <cell r="DO86">
            <v>-6901.88</v>
          </cell>
          <cell r="DP86">
            <v>-6944.09</v>
          </cell>
          <cell r="DQ86">
            <v>-6933.17</v>
          </cell>
        </row>
        <row r="87">
          <cell r="A87">
            <v>620</v>
          </cell>
          <cell r="B87">
            <v>-90064.45</v>
          </cell>
          <cell r="C87">
            <v>-90064.45</v>
          </cell>
          <cell r="D87">
            <v>-90064.45</v>
          </cell>
          <cell r="E87">
            <v>-90064.45</v>
          </cell>
          <cell r="F87">
            <v>-90064.45</v>
          </cell>
          <cell r="G87">
            <v>-90064.45</v>
          </cell>
          <cell r="H87">
            <v>-90064.45</v>
          </cell>
          <cell r="I87">
            <v>-90064.45</v>
          </cell>
          <cell r="J87">
            <v>-90064.45</v>
          </cell>
          <cell r="K87">
            <v>-90064.45</v>
          </cell>
          <cell r="L87">
            <v>-90064.45</v>
          </cell>
          <cell r="M87">
            <v>-90064.45</v>
          </cell>
          <cell r="N87">
            <v>-986.42</v>
          </cell>
          <cell r="O87">
            <v>-986.42</v>
          </cell>
          <cell r="P87">
            <v>-890.96</v>
          </cell>
          <cell r="Q87">
            <v>-986.42</v>
          </cell>
          <cell r="R87">
            <v>-954.6</v>
          </cell>
          <cell r="S87">
            <v>-986.42</v>
          </cell>
          <cell r="T87">
            <v>-954.6</v>
          </cell>
          <cell r="U87">
            <v>-986.42</v>
          </cell>
          <cell r="V87">
            <v>-986.42</v>
          </cell>
          <cell r="W87">
            <v>-954.6</v>
          </cell>
          <cell r="X87">
            <v>-986.42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  <cell r="BH87">
            <v>0</v>
          </cell>
          <cell r="BI87">
            <v>0</v>
          </cell>
          <cell r="BJ87">
            <v>0</v>
          </cell>
          <cell r="BK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0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0</v>
          </cell>
          <cell r="CE87">
            <v>0</v>
          </cell>
          <cell r="CF87">
            <v>0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CL87">
            <v>0</v>
          </cell>
          <cell r="CM87">
            <v>0</v>
          </cell>
          <cell r="CN87">
            <v>0</v>
          </cell>
          <cell r="CO87">
            <v>0</v>
          </cell>
          <cell r="CP87">
            <v>0</v>
          </cell>
          <cell r="CQ87">
            <v>0</v>
          </cell>
          <cell r="CR87">
            <v>0</v>
          </cell>
          <cell r="CS87">
            <v>0</v>
          </cell>
          <cell r="CT87">
            <v>0</v>
          </cell>
          <cell r="CU87">
            <v>0</v>
          </cell>
          <cell r="CV87">
            <v>0</v>
          </cell>
          <cell r="CW87">
            <v>0</v>
          </cell>
          <cell r="CX87">
            <v>0</v>
          </cell>
          <cell r="CY87">
            <v>0</v>
          </cell>
          <cell r="CZ87">
            <v>0</v>
          </cell>
          <cell r="DA87">
            <v>0</v>
          </cell>
          <cell r="DB87">
            <v>0</v>
          </cell>
          <cell r="DC87">
            <v>0</v>
          </cell>
          <cell r="DD87">
            <v>0</v>
          </cell>
          <cell r="DE87">
            <v>0</v>
          </cell>
          <cell r="DF87">
            <v>0</v>
          </cell>
          <cell r="DG87">
            <v>0</v>
          </cell>
          <cell r="DH87">
            <v>0</v>
          </cell>
          <cell r="DI87">
            <v>0</v>
          </cell>
          <cell r="DJ87">
            <v>0</v>
          </cell>
          <cell r="DK87">
            <v>0</v>
          </cell>
          <cell r="DL87">
            <v>0</v>
          </cell>
          <cell r="DM87">
            <v>0</v>
          </cell>
          <cell r="DN87">
            <v>0</v>
          </cell>
          <cell r="DO87">
            <v>0</v>
          </cell>
          <cell r="DP87">
            <v>0</v>
          </cell>
          <cell r="DQ87">
            <v>0</v>
          </cell>
        </row>
        <row r="88">
          <cell r="A88">
            <v>621</v>
          </cell>
          <cell r="B88">
            <v>-9841.86</v>
          </cell>
          <cell r="C88">
            <v>-9451.4599999999991</v>
          </cell>
          <cell r="D88">
            <v>-8999.44</v>
          </cell>
          <cell r="E88">
            <v>-8635.61</v>
          </cell>
          <cell r="F88">
            <v>-8318.5</v>
          </cell>
          <cell r="G88">
            <v>-8480.56</v>
          </cell>
          <cell r="H88">
            <v>-8253.3799999999992</v>
          </cell>
          <cell r="I88">
            <v>-10000</v>
          </cell>
          <cell r="J88">
            <v>-8561.732</v>
          </cell>
          <cell r="K88">
            <v>-10565.64</v>
          </cell>
          <cell r="L88">
            <v>-10575</v>
          </cell>
          <cell r="M88">
            <v>-10586.52</v>
          </cell>
          <cell r="N88">
            <v>-107800</v>
          </cell>
          <cell r="O88">
            <v>-107800</v>
          </cell>
          <cell r="P88">
            <v>-107800</v>
          </cell>
          <cell r="Q88">
            <v>-107800</v>
          </cell>
          <cell r="R88">
            <v>-107800</v>
          </cell>
          <cell r="S88">
            <v>-107800</v>
          </cell>
          <cell r="T88">
            <v>-107800</v>
          </cell>
          <cell r="U88">
            <v>-107800</v>
          </cell>
          <cell r="V88">
            <v>-107800</v>
          </cell>
          <cell r="W88">
            <v>-107800</v>
          </cell>
          <cell r="X88">
            <v>-107800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0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0</v>
          </cell>
          <cell r="CE88">
            <v>0</v>
          </cell>
          <cell r="CF88">
            <v>0</v>
          </cell>
          <cell r="CG88">
            <v>0</v>
          </cell>
          <cell r="CH88">
            <v>0</v>
          </cell>
          <cell r="CI88">
            <v>0</v>
          </cell>
          <cell r="CJ88">
            <v>0</v>
          </cell>
          <cell r="CK88">
            <v>0</v>
          </cell>
          <cell r="CL88">
            <v>0</v>
          </cell>
          <cell r="CM88">
            <v>0</v>
          </cell>
          <cell r="CN88">
            <v>0</v>
          </cell>
          <cell r="CO88">
            <v>0</v>
          </cell>
          <cell r="CP88">
            <v>0</v>
          </cell>
          <cell r="CQ88">
            <v>0</v>
          </cell>
          <cell r="CR88">
            <v>0</v>
          </cell>
          <cell r="CS88">
            <v>0</v>
          </cell>
          <cell r="CT88">
            <v>0</v>
          </cell>
          <cell r="CU88">
            <v>0</v>
          </cell>
          <cell r="CV88">
            <v>0</v>
          </cell>
          <cell r="CW88">
            <v>0</v>
          </cell>
          <cell r="CX88">
            <v>0</v>
          </cell>
          <cell r="CY88">
            <v>0</v>
          </cell>
          <cell r="CZ88">
            <v>0</v>
          </cell>
          <cell r="DA88">
            <v>0</v>
          </cell>
          <cell r="DB88">
            <v>0</v>
          </cell>
          <cell r="DC88">
            <v>0</v>
          </cell>
          <cell r="DD88">
            <v>0</v>
          </cell>
          <cell r="DE88">
            <v>0</v>
          </cell>
          <cell r="DF88">
            <v>0</v>
          </cell>
          <cell r="DG88">
            <v>0</v>
          </cell>
          <cell r="DH88">
            <v>0</v>
          </cell>
          <cell r="DI88">
            <v>0</v>
          </cell>
          <cell r="DJ88">
            <v>0</v>
          </cell>
          <cell r="DK88">
            <v>0</v>
          </cell>
          <cell r="DL88">
            <v>0</v>
          </cell>
          <cell r="DM88">
            <v>0</v>
          </cell>
          <cell r="DN88">
            <v>0</v>
          </cell>
          <cell r="DO88">
            <v>0</v>
          </cell>
          <cell r="DP88">
            <v>0</v>
          </cell>
          <cell r="DQ88">
            <v>0</v>
          </cell>
        </row>
        <row r="89">
          <cell r="A89">
            <v>622</v>
          </cell>
          <cell r="B89">
            <v>-3278.85</v>
          </cell>
          <cell r="C89">
            <v>-3200.01</v>
          </cell>
          <cell r="D89">
            <v>-4085.3</v>
          </cell>
          <cell r="E89">
            <v>-7379.43</v>
          </cell>
          <cell r="F89">
            <v>-6659.37</v>
          </cell>
          <cell r="G89">
            <v>-5348.38</v>
          </cell>
          <cell r="H89">
            <v>-7363.52</v>
          </cell>
          <cell r="I89">
            <v>-6940.57</v>
          </cell>
          <cell r="J89">
            <v>-7000</v>
          </cell>
          <cell r="K89">
            <v>-7000</v>
          </cell>
          <cell r="L89">
            <v>-7000</v>
          </cell>
          <cell r="M89">
            <v>-7000</v>
          </cell>
          <cell r="N89">
            <v>-80500</v>
          </cell>
          <cell r="O89">
            <v>-80500</v>
          </cell>
          <cell r="P89">
            <v>-80500</v>
          </cell>
          <cell r="Q89">
            <v>-80500</v>
          </cell>
          <cell r="R89">
            <v>-80500</v>
          </cell>
          <cell r="S89">
            <v>-80500</v>
          </cell>
          <cell r="T89">
            <v>-80500</v>
          </cell>
          <cell r="U89">
            <v>-80500</v>
          </cell>
          <cell r="V89">
            <v>-80500</v>
          </cell>
          <cell r="W89">
            <v>-80500</v>
          </cell>
          <cell r="X89">
            <v>-80500</v>
          </cell>
          <cell r="Y89">
            <v>-80500</v>
          </cell>
          <cell r="Z89">
            <v>-80500</v>
          </cell>
          <cell r="AA89">
            <v>-80500</v>
          </cell>
          <cell r="AB89">
            <v>-80500</v>
          </cell>
          <cell r="AC89">
            <v>-80500</v>
          </cell>
          <cell r="AD89">
            <v>-80500</v>
          </cell>
          <cell r="AE89">
            <v>-80500</v>
          </cell>
          <cell r="AF89">
            <v>-80500</v>
          </cell>
          <cell r="AG89">
            <v>-80500</v>
          </cell>
          <cell r="AH89">
            <v>-80500</v>
          </cell>
          <cell r="AI89">
            <v>-80500</v>
          </cell>
          <cell r="AJ89">
            <v>-80500</v>
          </cell>
          <cell r="AK89">
            <v>-80500</v>
          </cell>
          <cell r="AL89">
            <v>-80500</v>
          </cell>
          <cell r="AM89">
            <v>-80500</v>
          </cell>
          <cell r="AN89">
            <v>-80500</v>
          </cell>
          <cell r="AO89">
            <v>-80500</v>
          </cell>
          <cell r="AP89">
            <v>-80500</v>
          </cell>
          <cell r="AQ89">
            <v>-80500</v>
          </cell>
          <cell r="AR89">
            <v>-80500</v>
          </cell>
          <cell r="AS89">
            <v>-80500</v>
          </cell>
          <cell r="AT89">
            <v>-80500</v>
          </cell>
          <cell r="AU89">
            <v>-80500</v>
          </cell>
          <cell r="AV89">
            <v>-80500</v>
          </cell>
          <cell r="AW89">
            <v>-80500</v>
          </cell>
          <cell r="AX89">
            <v>-80500</v>
          </cell>
          <cell r="AY89">
            <v>-80500</v>
          </cell>
          <cell r="AZ89">
            <v>-80500</v>
          </cell>
          <cell r="BA89">
            <v>-80500</v>
          </cell>
          <cell r="BB89">
            <v>-80500</v>
          </cell>
          <cell r="BC89">
            <v>-80500</v>
          </cell>
          <cell r="BD89">
            <v>-80500</v>
          </cell>
          <cell r="BE89">
            <v>-80500</v>
          </cell>
          <cell r="BF89">
            <v>-80500</v>
          </cell>
          <cell r="BG89">
            <v>-80500</v>
          </cell>
          <cell r="BH89">
            <v>-82512.5</v>
          </cell>
          <cell r="BI89">
            <v>-82512.5</v>
          </cell>
          <cell r="BJ89">
            <v>-82512.5</v>
          </cell>
          <cell r="BK89">
            <v>-82512.5</v>
          </cell>
          <cell r="BL89">
            <v>-82512.5</v>
          </cell>
          <cell r="BM89">
            <v>-82512.5</v>
          </cell>
          <cell r="BN89">
            <v>-82512.5</v>
          </cell>
          <cell r="BO89">
            <v>-82512.5</v>
          </cell>
          <cell r="BP89">
            <v>-82512.5</v>
          </cell>
          <cell r="BQ89">
            <v>-82512.5</v>
          </cell>
          <cell r="BR89">
            <v>-82512.5</v>
          </cell>
          <cell r="BS89">
            <v>-82512.5</v>
          </cell>
          <cell r="BT89">
            <v>-84575.312499999971</v>
          </cell>
          <cell r="BU89">
            <v>-84575.312499999971</v>
          </cell>
          <cell r="BV89">
            <v>-84575.312499999971</v>
          </cell>
          <cell r="BW89">
            <v>-84575.312499999971</v>
          </cell>
          <cell r="BX89">
            <v>-84575.312499999971</v>
          </cell>
          <cell r="BY89">
            <v>-84575.312499999971</v>
          </cell>
          <cell r="BZ89">
            <v>-84575.312499999971</v>
          </cell>
          <cell r="CA89">
            <v>-84575.312499999971</v>
          </cell>
          <cell r="CB89">
            <v>-84575.312499999971</v>
          </cell>
          <cell r="CC89">
            <v>-84575.312499999971</v>
          </cell>
          <cell r="CD89">
            <v>-84575.312499999971</v>
          </cell>
          <cell r="CE89">
            <v>-84575.312499999971</v>
          </cell>
          <cell r="CF89">
            <v>-86689.695312499971</v>
          </cell>
          <cell r="CG89">
            <v>-86689.695312499971</v>
          </cell>
          <cell r="CH89">
            <v>-86689.695312499971</v>
          </cell>
          <cell r="CI89">
            <v>-86689.695312499971</v>
          </cell>
          <cell r="CJ89">
            <v>-86689.695312499971</v>
          </cell>
          <cell r="CK89">
            <v>-86689.695312499971</v>
          </cell>
          <cell r="CL89">
            <v>-86689.695312499971</v>
          </cell>
          <cell r="CM89">
            <v>-86689.695312499971</v>
          </cell>
          <cell r="CN89">
            <v>-86689.695312499971</v>
          </cell>
          <cell r="CO89">
            <v>-86689.695312499971</v>
          </cell>
          <cell r="CP89">
            <v>-86689.695312499971</v>
          </cell>
          <cell r="CQ89">
            <v>-86689.695312499971</v>
          </cell>
          <cell r="CR89">
            <v>-88856.937695312474</v>
          </cell>
          <cell r="CS89">
            <v>-88856.937695312474</v>
          </cell>
          <cell r="CT89">
            <v>-88856.937695312474</v>
          </cell>
          <cell r="CU89">
            <v>-88856.937695312474</v>
          </cell>
          <cell r="CV89">
            <v>-88856.937695312474</v>
          </cell>
          <cell r="CW89">
            <v>-88856.937695312474</v>
          </cell>
          <cell r="CX89">
            <v>-88856.937695312474</v>
          </cell>
          <cell r="CY89">
            <v>-88856.937695312474</v>
          </cell>
          <cell r="CZ89">
            <v>-88856.937695312474</v>
          </cell>
          <cell r="DA89">
            <v>-88856.937695312474</v>
          </cell>
          <cell r="DB89">
            <v>-88856.937695312474</v>
          </cell>
          <cell r="DC89">
            <v>-88856.937695312474</v>
          </cell>
          <cell r="DD89">
            <v>-91078.361137695276</v>
          </cell>
          <cell r="DE89">
            <v>-91078.361137695276</v>
          </cell>
          <cell r="DF89">
            <v>-91078.361137695276</v>
          </cell>
          <cell r="DG89">
            <v>-91078.361137695276</v>
          </cell>
          <cell r="DH89">
            <v>-91078.361137695276</v>
          </cell>
          <cell r="DI89">
            <v>-91078.361137695276</v>
          </cell>
          <cell r="DJ89">
            <v>-91078.361137695276</v>
          </cell>
          <cell r="DK89">
            <v>-91078.361137695276</v>
          </cell>
          <cell r="DL89">
            <v>-91078.361137695276</v>
          </cell>
          <cell r="DM89">
            <v>-91078.361137695276</v>
          </cell>
          <cell r="DN89">
            <v>-91078.361137695276</v>
          </cell>
          <cell r="DO89">
            <v>-91078.361137695276</v>
          </cell>
          <cell r="DP89">
            <v>-93355.320166137652</v>
          </cell>
          <cell r="DQ89">
            <v>-93355.320166137652</v>
          </cell>
        </row>
        <row r="90">
          <cell r="A90">
            <v>644</v>
          </cell>
          <cell r="B90">
            <v>-153856.29999999999</v>
          </cell>
          <cell r="C90">
            <v>-153856.29999999999</v>
          </cell>
          <cell r="D90">
            <v>-153856.29999999999</v>
          </cell>
          <cell r="E90">
            <v>-153856.29999999999</v>
          </cell>
          <cell r="F90">
            <v>-153856.29999999999</v>
          </cell>
          <cell r="G90">
            <v>-153856.29999999999</v>
          </cell>
          <cell r="H90">
            <v>-153856.29999999999</v>
          </cell>
          <cell r="I90">
            <v>-153856.29999999999</v>
          </cell>
          <cell r="J90">
            <v>-153856.29999999999</v>
          </cell>
          <cell r="K90">
            <v>-153856.29999999999</v>
          </cell>
          <cell r="L90">
            <v>-153856.29999999999</v>
          </cell>
          <cell r="M90">
            <v>-153856.29999999999</v>
          </cell>
          <cell r="N90">
            <v>-90064.45</v>
          </cell>
          <cell r="O90">
            <v>-90064.45</v>
          </cell>
          <cell r="P90">
            <v>-90064.45</v>
          </cell>
          <cell r="Q90">
            <v>-90064.45</v>
          </cell>
          <cell r="R90">
            <v>-90064.45</v>
          </cell>
          <cell r="S90">
            <v>-90064.45</v>
          </cell>
          <cell r="T90">
            <v>-90064.45</v>
          </cell>
          <cell r="U90">
            <v>-90064.45</v>
          </cell>
          <cell r="V90">
            <v>-90064.45</v>
          </cell>
          <cell r="W90">
            <v>-90064.45</v>
          </cell>
          <cell r="X90">
            <v>-90064.45</v>
          </cell>
          <cell r="Y90">
            <v>-90064.45</v>
          </cell>
          <cell r="Z90">
            <v>-90064.45</v>
          </cell>
          <cell r="AA90">
            <v>-90064.45</v>
          </cell>
          <cell r="AB90">
            <v>-90064.45</v>
          </cell>
          <cell r="AC90">
            <v>-90064.45</v>
          </cell>
          <cell r="AD90">
            <v>-90064.45</v>
          </cell>
          <cell r="AE90">
            <v>-90064.45</v>
          </cell>
          <cell r="AF90">
            <v>-90064.45</v>
          </cell>
          <cell r="AG90">
            <v>-90064.45</v>
          </cell>
          <cell r="AH90">
            <v>-90064.45</v>
          </cell>
          <cell r="AI90">
            <v>-90064.45</v>
          </cell>
          <cell r="AJ90">
            <v>-90064.45</v>
          </cell>
          <cell r="AK90">
            <v>-90064.45</v>
          </cell>
          <cell r="AL90">
            <v>-90064.45</v>
          </cell>
          <cell r="AM90">
            <v>-90064.45</v>
          </cell>
          <cell r="AN90">
            <v>-90064.45</v>
          </cell>
          <cell r="AO90">
            <v>-90064.45</v>
          </cell>
          <cell r="AP90">
            <v>-90064.45</v>
          </cell>
          <cell r="AQ90">
            <v>-90064.45</v>
          </cell>
          <cell r="AR90">
            <v>-90064.45</v>
          </cell>
          <cell r="AS90">
            <v>-90064.45</v>
          </cell>
          <cell r="AT90">
            <v>-90064.45</v>
          </cell>
          <cell r="AU90">
            <v>-90064.45</v>
          </cell>
          <cell r="AV90">
            <v>-90064.45</v>
          </cell>
          <cell r="AW90">
            <v>-90064.45</v>
          </cell>
          <cell r="AX90">
            <v>-90064.45</v>
          </cell>
          <cell r="AY90">
            <v>-90064.45</v>
          </cell>
          <cell r="AZ90">
            <v>-90064.45</v>
          </cell>
          <cell r="BA90">
            <v>-90064.45</v>
          </cell>
          <cell r="BB90">
            <v>-90064.45</v>
          </cell>
          <cell r="BC90">
            <v>-90064.45</v>
          </cell>
          <cell r="BD90">
            <v>-90064.45</v>
          </cell>
          <cell r="BE90">
            <v>-90064.45</v>
          </cell>
          <cell r="BF90">
            <v>-90064.45</v>
          </cell>
          <cell r="BG90">
            <v>-90064.45</v>
          </cell>
          <cell r="BH90">
            <v>-92316.061249999984</v>
          </cell>
          <cell r="BI90">
            <v>-92316.061249999984</v>
          </cell>
          <cell r="BJ90">
            <v>-92316.061249999984</v>
          </cell>
          <cell r="BK90">
            <v>-92316.061249999984</v>
          </cell>
          <cell r="BL90">
            <v>-92316.061249999984</v>
          </cell>
          <cell r="BM90">
            <v>-92316.061249999984</v>
          </cell>
          <cell r="BN90">
            <v>-92316.061249999984</v>
          </cell>
          <cell r="BO90">
            <v>-92316.061249999984</v>
          </cell>
          <cell r="BP90">
            <v>-92316.061249999984</v>
          </cell>
          <cell r="BQ90">
            <v>-92316.061249999984</v>
          </cell>
          <cell r="BR90">
            <v>-92316.061249999984</v>
          </cell>
          <cell r="BS90">
            <v>-92316.061249999984</v>
          </cell>
          <cell r="BT90">
            <v>-94623.962781249982</v>
          </cell>
          <cell r="BU90">
            <v>-94623.962781249982</v>
          </cell>
          <cell r="BV90">
            <v>-94623.962781249982</v>
          </cell>
          <cell r="BW90">
            <v>-94623.962781249982</v>
          </cell>
          <cell r="BX90">
            <v>-94623.962781249982</v>
          </cell>
          <cell r="BY90">
            <v>-94623.962781249982</v>
          </cell>
          <cell r="BZ90">
            <v>-94623.962781249982</v>
          </cell>
          <cell r="CA90">
            <v>-94623.962781249982</v>
          </cell>
          <cell r="CB90">
            <v>-94623.962781249982</v>
          </cell>
          <cell r="CC90">
            <v>-94623.962781249982</v>
          </cell>
          <cell r="CD90">
            <v>-94623.962781249982</v>
          </cell>
          <cell r="CE90">
            <v>-94623.962781249982</v>
          </cell>
          <cell r="CF90">
            <v>-96989.561850781232</v>
          </cell>
          <cell r="CG90">
            <v>-96989.561850781232</v>
          </cell>
          <cell r="CH90">
            <v>-96989.561850781232</v>
          </cell>
          <cell r="CI90">
            <v>-96989.561850781232</v>
          </cell>
          <cell r="CJ90">
            <v>-96989.561850781232</v>
          </cell>
          <cell r="CK90">
            <v>-96989.561850781232</v>
          </cell>
          <cell r="CL90">
            <v>-96989.561850781232</v>
          </cell>
          <cell r="CM90">
            <v>-96989.561850781232</v>
          </cell>
          <cell r="CN90">
            <v>-96989.561850781232</v>
          </cell>
          <cell r="CO90">
            <v>-96989.561850781232</v>
          </cell>
          <cell r="CP90">
            <v>-96989.561850781232</v>
          </cell>
          <cell r="CQ90">
            <v>-96989.561850781232</v>
          </cell>
          <cell r="CR90">
            <v>-99414.300897050751</v>
          </cell>
          <cell r="CS90">
            <v>-99414.300897050751</v>
          </cell>
          <cell r="CT90">
            <v>-99414.300897050751</v>
          </cell>
          <cell r="CU90">
            <v>-99414.300897050751</v>
          </cell>
          <cell r="CV90">
            <v>-99414.300897050751</v>
          </cell>
          <cell r="CW90">
            <v>-99414.300897050751</v>
          </cell>
          <cell r="CX90">
            <v>-99414.300897050751</v>
          </cell>
          <cell r="CY90">
            <v>-99414.300897050751</v>
          </cell>
          <cell r="CZ90">
            <v>-99414.300897050751</v>
          </cell>
          <cell r="DA90">
            <v>-99414.300897050751</v>
          </cell>
          <cell r="DB90">
            <v>-99414.300897050751</v>
          </cell>
          <cell r="DC90">
            <v>-99414.300897050751</v>
          </cell>
          <cell r="DD90">
            <v>-101899.658419477</v>
          </cell>
          <cell r="DE90">
            <v>-101899.658419477</v>
          </cell>
          <cell r="DF90">
            <v>-101899.658419477</v>
          </cell>
          <cell r="DG90">
            <v>-101899.658419477</v>
          </cell>
          <cell r="DH90">
            <v>-101899.658419477</v>
          </cell>
          <cell r="DI90">
            <v>-101899.658419477</v>
          </cell>
          <cell r="DJ90">
            <v>-101899.658419477</v>
          </cell>
          <cell r="DK90">
            <v>-101899.658419477</v>
          </cell>
          <cell r="DL90">
            <v>-101899.658419477</v>
          </cell>
          <cell r="DM90">
            <v>-101899.658419477</v>
          </cell>
          <cell r="DN90">
            <v>-101899.658419477</v>
          </cell>
          <cell r="DO90">
            <v>-101899.658419477</v>
          </cell>
          <cell r="DP90">
            <v>-104447.14987996391</v>
          </cell>
          <cell r="DQ90">
            <v>-104447.14987996391</v>
          </cell>
        </row>
        <row r="91">
          <cell r="A91">
            <v>645</v>
          </cell>
          <cell r="B91">
            <v>-70000</v>
          </cell>
          <cell r="C91">
            <v>-70000</v>
          </cell>
          <cell r="D91">
            <v>-70000</v>
          </cell>
          <cell r="E91">
            <v>-70000</v>
          </cell>
          <cell r="F91">
            <v>-70000</v>
          </cell>
          <cell r="G91">
            <v>-70000</v>
          </cell>
          <cell r="H91">
            <v>-70000</v>
          </cell>
          <cell r="I91">
            <v>-70000</v>
          </cell>
          <cell r="J91">
            <v>-70000</v>
          </cell>
          <cell r="K91">
            <v>-70000</v>
          </cell>
          <cell r="L91">
            <v>-70000</v>
          </cell>
          <cell r="M91">
            <v>-70000</v>
          </cell>
          <cell r="N91">
            <v>-10089.280264000001</v>
          </cell>
          <cell r="O91">
            <v>-9689.1642190000002</v>
          </cell>
          <cell r="P91">
            <v>-9225.7759160000005</v>
          </cell>
          <cell r="Q91">
            <v>-9668.0734663333351</v>
          </cell>
          <cell r="R91">
            <v>-9668.0734663333351</v>
          </cell>
          <cell r="S91">
            <v>-9668.0734663333351</v>
          </cell>
          <cell r="T91">
            <v>-9668.0734663333351</v>
          </cell>
          <cell r="U91">
            <v>-9668.0734663333351</v>
          </cell>
          <cell r="V91">
            <v>-9668.0734663333351</v>
          </cell>
          <cell r="W91">
            <v>-9668.0734663333351</v>
          </cell>
          <cell r="X91">
            <v>-9668.0734663333351</v>
          </cell>
          <cell r="Y91">
            <v>-9668.0734663333351</v>
          </cell>
          <cell r="Z91">
            <v>-10343.0256626396</v>
          </cell>
          <cell r="AA91">
            <v>-9932.8466991078494</v>
          </cell>
          <cell r="AB91">
            <v>-9457.8041802873995</v>
          </cell>
          <cell r="AC91">
            <v>-9911.2255140116195</v>
          </cell>
          <cell r="AD91">
            <v>-9911.2255140116195</v>
          </cell>
          <cell r="AE91">
            <v>-9911.2255140116195</v>
          </cell>
          <cell r="AF91">
            <v>-9911.2255140116195</v>
          </cell>
          <cell r="AG91">
            <v>-9911.2255140116195</v>
          </cell>
          <cell r="AH91">
            <v>-9911.2255140116195</v>
          </cell>
          <cell r="AI91">
            <v>-9911.2255140116195</v>
          </cell>
          <cell r="AJ91">
            <v>-9911.2255140116195</v>
          </cell>
          <cell r="AK91">
            <v>-9911.2255140116195</v>
          </cell>
          <cell r="AL91">
            <v>-10603.152758054986</v>
          </cell>
          <cell r="AM91">
            <v>-10182.657793590413</v>
          </cell>
          <cell r="AN91">
            <v>-9695.667955421628</v>
          </cell>
          <cell r="AO91">
            <v>-10160.492835689009</v>
          </cell>
          <cell r="AP91">
            <v>-10160.492835689009</v>
          </cell>
          <cell r="AQ91">
            <v>-10160.492835689009</v>
          </cell>
          <cell r="AR91">
            <v>-10160.492835689009</v>
          </cell>
          <cell r="AS91">
            <v>-10160.492835689009</v>
          </cell>
          <cell r="AT91">
            <v>-10160.492835689009</v>
          </cell>
          <cell r="AU91">
            <v>-10160.492835689009</v>
          </cell>
          <cell r="AV91">
            <v>-10160.492835689009</v>
          </cell>
          <cell r="AW91">
            <v>-10160.492835689009</v>
          </cell>
          <cell r="AX91">
            <v>-10869.822049920071</v>
          </cell>
          <cell r="AY91">
            <v>-10438.751637099211</v>
          </cell>
          <cell r="AZ91">
            <v>-9939.5140045004828</v>
          </cell>
          <cell r="BA91">
            <v>-10416.029230506589</v>
          </cell>
          <cell r="BB91">
            <v>-10416.029230506589</v>
          </cell>
          <cell r="BC91">
            <v>-10416.029230506589</v>
          </cell>
          <cell r="BD91">
            <v>-10416.029230506589</v>
          </cell>
          <cell r="BE91">
            <v>-10416.029230506589</v>
          </cell>
          <cell r="BF91">
            <v>-10416.029230506589</v>
          </cell>
          <cell r="BG91">
            <v>-10416.029230506589</v>
          </cell>
          <cell r="BH91">
            <v>-10416.029230506589</v>
          </cell>
          <cell r="BI91">
            <v>-10416.029230506589</v>
          </cell>
          <cell r="BJ91">
            <v>-11143.198074475558</v>
          </cell>
          <cell r="BK91">
            <v>-10701.286240772255</v>
          </cell>
          <cell r="BL91">
            <v>-10189.492781713669</v>
          </cell>
          <cell r="BM91">
            <v>-10677.99236565383</v>
          </cell>
          <cell r="BN91">
            <v>-10677.99236565383</v>
          </cell>
          <cell r="BO91">
            <v>-10677.99236565383</v>
          </cell>
          <cell r="BP91">
            <v>-10677.99236565383</v>
          </cell>
          <cell r="BQ91">
            <v>-10677.99236565383</v>
          </cell>
          <cell r="BR91">
            <v>-10677.99236565383</v>
          </cell>
          <cell r="BS91">
            <v>-10677.99236565383</v>
          </cell>
          <cell r="BT91">
            <v>-10677.99236565383</v>
          </cell>
          <cell r="BU91">
            <v>-10677.99236565383</v>
          </cell>
          <cell r="BV91">
            <v>-11423.449506048617</v>
          </cell>
          <cell r="BW91">
            <v>-10970.423589727676</v>
          </cell>
          <cell r="BX91">
            <v>-10445.758525173766</v>
          </cell>
          <cell r="BY91">
            <v>-10946.543873650022</v>
          </cell>
          <cell r="BZ91">
            <v>-10946.543873650022</v>
          </cell>
          <cell r="CA91">
            <v>-10946.543873650022</v>
          </cell>
          <cell r="CB91">
            <v>-10946.543873650022</v>
          </cell>
          <cell r="CC91">
            <v>-10946.543873650022</v>
          </cell>
          <cell r="CD91">
            <v>-10946.543873650022</v>
          </cell>
          <cell r="CE91">
            <v>-10946.543873650022</v>
          </cell>
          <cell r="CF91">
            <v>-10946.543873650022</v>
          </cell>
          <cell r="CG91">
            <v>-10946.543873650022</v>
          </cell>
          <cell r="CH91">
            <v>-11710.74926112574</v>
          </cell>
          <cell r="CI91">
            <v>-11246.329743009326</v>
          </cell>
          <cell r="CJ91">
            <v>-10708.469352081886</v>
          </cell>
          <cell r="CK91">
            <v>-11221.849452072318</v>
          </cell>
          <cell r="CL91">
            <v>-11221.849452072318</v>
          </cell>
          <cell r="CM91">
            <v>-11221.849452072318</v>
          </cell>
          <cell r="CN91">
            <v>-11221.849452072318</v>
          </cell>
          <cell r="CO91">
            <v>-11221.849452072318</v>
          </cell>
          <cell r="CP91">
            <v>-11221.849452072318</v>
          </cell>
          <cell r="CQ91">
            <v>-11221.849452072318</v>
          </cell>
          <cell r="CR91">
            <v>-11221.849452072318</v>
          </cell>
          <cell r="CS91">
            <v>-11221.849452072318</v>
          </cell>
          <cell r="CT91">
            <v>-12005.274605043051</v>
          </cell>
          <cell r="CU91">
            <v>-11529.174936046011</v>
          </cell>
          <cell r="CV91">
            <v>-10977.787356286741</v>
          </cell>
          <cell r="CW91">
            <v>-11504.078965791936</v>
          </cell>
          <cell r="CX91">
            <v>-11504.078965791936</v>
          </cell>
          <cell r="CY91">
            <v>-11504.078965791936</v>
          </cell>
          <cell r="CZ91">
            <v>-11504.078965791936</v>
          </cell>
          <cell r="DA91">
            <v>-11504.078965791936</v>
          </cell>
          <cell r="DB91">
            <v>-11504.078965791936</v>
          </cell>
          <cell r="DC91">
            <v>-11504.078965791936</v>
          </cell>
          <cell r="DD91">
            <v>-11504.078965791936</v>
          </cell>
          <cell r="DE91">
            <v>-11504.078965791936</v>
          </cell>
          <cell r="DF91">
            <v>-12307.207261359879</v>
          </cell>
          <cell r="DG91">
            <v>-11819.133685687566</v>
          </cell>
          <cell r="DH91">
            <v>-11253.87870829735</v>
          </cell>
          <cell r="DI91">
            <v>-11793.4065517816</v>
          </cell>
          <cell r="DJ91">
            <v>-11793.4065517816</v>
          </cell>
          <cell r="DK91">
            <v>-11793.4065517816</v>
          </cell>
          <cell r="DL91">
            <v>-11793.4065517816</v>
          </cell>
          <cell r="DM91">
            <v>-11793.4065517816</v>
          </cell>
          <cell r="DN91">
            <v>-11793.4065517816</v>
          </cell>
          <cell r="DO91">
            <v>-11793.4065517816</v>
          </cell>
          <cell r="DP91">
            <v>-11793.4065517816</v>
          </cell>
          <cell r="DQ91">
            <v>-11793.4065517816</v>
          </cell>
        </row>
        <row r="92">
          <cell r="A92">
            <v>661</v>
          </cell>
          <cell r="B92">
            <v>134307.14000000001</v>
          </cell>
          <cell r="C92">
            <v>134307.14000000001</v>
          </cell>
          <cell r="D92">
            <v>134307.14000000001</v>
          </cell>
          <cell r="E92">
            <v>134307.14000000001</v>
          </cell>
          <cell r="F92">
            <v>134307.14000000001</v>
          </cell>
          <cell r="G92">
            <v>134307.14000000001</v>
          </cell>
          <cell r="H92">
            <v>134307.14000000001</v>
          </cell>
          <cell r="I92">
            <v>134307.14000000001</v>
          </cell>
          <cell r="J92">
            <v>134307.14000000001</v>
          </cell>
          <cell r="K92">
            <v>134307.14000000001</v>
          </cell>
          <cell r="L92">
            <v>134307.14000000001</v>
          </cell>
          <cell r="M92">
            <v>134307.14000000001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0</v>
          </cell>
          <cell r="CF92">
            <v>0</v>
          </cell>
          <cell r="CG92">
            <v>0</v>
          </cell>
          <cell r="CH92">
            <v>0</v>
          </cell>
          <cell r="CI92">
            <v>0</v>
          </cell>
          <cell r="CJ92">
            <v>0</v>
          </cell>
          <cell r="CK92">
            <v>0</v>
          </cell>
          <cell r="CL92">
            <v>0</v>
          </cell>
          <cell r="CM92">
            <v>0</v>
          </cell>
          <cell r="CN92">
            <v>0</v>
          </cell>
          <cell r="CO92">
            <v>0</v>
          </cell>
          <cell r="CP92">
            <v>0</v>
          </cell>
          <cell r="CQ92">
            <v>0</v>
          </cell>
          <cell r="CR92">
            <v>0</v>
          </cell>
          <cell r="CS92">
            <v>0</v>
          </cell>
          <cell r="CT92">
            <v>0</v>
          </cell>
          <cell r="CU92">
            <v>0</v>
          </cell>
          <cell r="CV92">
            <v>0</v>
          </cell>
          <cell r="CW92">
            <v>0</v>
          </cell>
          <cell r="CX92">
            <v>0</v>
          </cell>
          <cell r="CY92">
            <v>0</v>
          </cell>
          <cell r="CZ92">
            <v>0</v>
          </cell>
          <cell r="DA92">
            <v>0</v>
          </cell>
          <cell r="DB92">
            <v>0</v>
          </cell>
          <cell r="DC92">
            <v>0</v>
          </cell>
          <cell r="DD92">
            <v>0</v>
          </cell>
          <cell r="DE92">
            <v>0</v>
          </cell>
          <cell r="DF92">
            <v>0</v>
          </cell>
          <cell r="DG92">
            <v>0</v>
          </cell>
          <cell r="DH92">
            <v>0</v>
          </cell>
          <cell r="DI92">
            <v>0</v>
          </cell>
          <cell r="DJ92">
            <v>0</v>
          </cell>
          <cell r="DK92">
            <v>0</v>
          </cell>
          <cell r="DL92">
            <v>0</v>
          </cell>
          <cell r="DM92">
            <v>0</v>
          </cell>
          <cell r="DN92">
            <v>0</v>
          </cell>
          <cell r="DO92">
            <v>0</v>
          </cell>
          <cell r="DP92">
            <v>0</v>
          </cell>
          <cell r="DQ92">
            <v>0</v>
          </cell>
        </row>
        <row r="93">
          <cell r="A93">
            <v>663</v>
          </cell>
          <cell r="B93">
            <v>-70001.37</v>
          </cell>
          <cell r="C93">
            <v>-70000</v>
          </cell>
          <cell r="D93">
            <v>-70104.259999999995</v>
          </cell>
          <cell r="E93">
            <v>-70108.350000000006</v>
          </cell>
          <cell r="F93">
            <v>-70120.36</v>
          </cell>
          <cell r="G93">
            <v>-76550.070000000007</v>
          </cell>
          <cell r="H93">
            <v>0</v>
          </cell>
          <cell r="I93">
            <v>0</v>
          </cell>
          <cell r="J93">
            <v>-83440</v>
          </cell>
          <cell r="K93">
            <v>-83440</v>
          </cell>
          <cell r="L93">
            <v>-83440</v>
          </cell>
          <cell r="M93">
            <v>-83440</v>
          </cell>
          <cell r="N93">
            <v>-153856.29999999999</v>
          </cell>
          <cell r="O93">
            <v>-153856.29999999999</v>
          </cell>
          <cell r="P93">
            <v>-153856.29999999999</v>
          </cell>
          <cell r="Q93">
            <v>-153856.29999999999</v>
          </cell>
          <cell r="R93">
            <v>-153856.29999999999</v>
          </cell>
          <cell r="S93">
            <v>-153856.29999999999</v>
          </cell>
          <cell r="T93">
            <v>-153856.29999999999</v>
          </cell>
          <cell r="U93">
            <v>-153856.29999999999</v>
          </cell>
          <cell r="V93">
            <v>-153856.29999999999</v>
          </cell>
          <cell r="W93">
            <v>-153856.29999999999</v>
          </cell>
          <cell r="X93">
            <v>-153856.29999999999</v>
          </cell>
          <cell r="Y93">
            <v>-153856.29999999999</v>
          </cell>
          <cell r="Z93">
            <v>-153856.29999999999</v>
          </cell>
          <cell r="AA93">
            <v>-153856.29999999999</v>
          </cell>
          <cell r="AB93">
            <v>-153856.29999999999</v>
          </cell>
          <cell r="AC93">
            <v>-138469.74</v>
          </cell>
          <cell r="AD93">
            <v>-138469.74</v>
          </cell>
          <cell r="AE93">
            <v>-138469.74</v>
          </cell>
          <cell r="AF93">
            <v>-138469.74</v>
          </cell>
          <cell r="AG93">
            <v>-138469.74</v>
          </cell>
          <cell r="AH93">
            <v>-138469.74</v>
          </cell>
          <cell r="AI93">
            <v>-138469.74</v>
          </cell>
          <cell r="AJ93">
            <v>-138469.74</v>
          </cell>
          <cell r="AK93">
            <v>-138469.74</v>
          </cell>
          <cell r="AL93">
            <v>-138469.74</v>
          </cell>
          <cell r="AM93">
            <v>-138469.74</v>
          </cell>
          <cell r="AN93">
            <v>-138469.74</v>
          </cell>
          <cell r="AO93">
            <v>-138469.74</v>
          </cell>
          <cell r="AP93">
            <v>-138469.74</v>
          </cell>
          <cell r="AQ93">
            <v>-138469.74</v>
          </cell>
          <cell r="AR93">
            <v>-138469.74</v>
          </cell>
          <cell r="AS93">
            <v>-138469.74</v>
          </cell>
          <cell r="AT93">
            <v>-138469.74</v>
          </cell>
          <cell r="AU93">
            <v>-138469.74</v>
          </cell>
          <cell r="AV93">
            <v>-138469.74</v>
          </cell>
          <cell r="AW93">
            <v>-138469.74</v>
          </cell>
          <cell r="AX93">
            <v>-138469.74</v>
          </cell>
          <cell r="AY93">
            <v>-138469.74</v>
          </cell>
          <cell r="AZ93">
            <v>-138469.74</v>
          </cell>
          <cell r="BA93">
            <v>-138469.74</v>
          </cell>
          <cell r="BB93">
            <v>-138469.74</v>
          </cell>
          <cell r="BC93">
            <v>-138469.74</v>
          </cell>
          <cell r="BD93">
            <v>-138469.74</v>
          </cell>
          <cell r="BE93">
            <v>-138469.74</v>
          </cell>
          <cell r="BF93">
            <v>-138469.74</v>
          </cell>
          <cell r="BG93">
            <v>-138469.74</v>
          </cell>
          <cell r="BH93">
            <v>-138469.74</v>
          </cell>
          <cell r="BI93">
            <v>-138469.74</v>
          </cell>
          <cell r="BJ93">
            <v>-138469.74</v>
          </cell>
          <cell r="BK93">
            <v>-138469.74</v>
          </cell>
          <cell r="BL93">
            <v>-138469.74</v>
          </cell>
          <cell r="BM93">
            <v>-138469.74</v>
          </cell>
          <cell r="BN93">
            <v>-138469.74</v>
          </cell>
          <cell r="BO93">
            <v>-138469.74</v>
          </cell>
          <cell r="BP93">
            <v>-138469.74</v>
          </cell>
          <cell r="BQ93">
            <v>-138469.74</v>
          </cell>
          <cell r="BR93">
            <v>-138469.74</v>
          </cell>
          <cell r="BS93">
            <v>-138469.74</v>
          </cell>
          <cell r="BT93">
            <v>-138469.74</v>
          </cell>
          <cell r="BU93">
            <v>-138469.74</v>
          </cell>
          <cell r="BV93">
            <v>-138469.74</v>
          </cell>
          <cell r="BW93">
            <v>-138469.74</v>
          </cell>
          <cell r="BX93">
            <v>-138469.74</v>
          </cell>
          <cell r="BY93">
            <v>-138469.74</v>
          </cell>
          <cell r="BZ93">
            <v>-138469.74</v>
          </cell>
          <cell r="CA93">
            <v>-138469.74</v>
          </cell>
          <cell r="CB93">
            <v>-138469.74</v>
          </cell>
          <cell r="CC93">
            <v>-138469.74</v>
          </cell>
          <cell r="CD93">
            <v>-138469.74</v>
          </cell>
          <cell r="CE93">
            <v>-138469.74</v>
          </cell>
          <cell r="CF93">
            <v>-138469.74</v>
          </cell>
          <cell r="CG93">
            <v>-138469.74</v>
          </cell>
          <cell r="CH93">
            <v>-138469.74</v>
          </cell>
          <cell r="CI93">
            <v>-138469.74</v>
          </cell>
          <cell r="CJ93">
            <v>-138469.74</v>
          </cell>
          <cell r="CK93">
            <v>-123084.22</v>
          </cell>
          <cell r="CL93">
            <v>-123084.22</v>
          </cell>
          <cell r="CM93">
            <v>-123084.22</v>
          </cell>
          <cell r="CN93">
            <v>-123084.22</v>
          </cell>
          <cell r="CO93">
            <v>-123084.22</v>
          </cell>
          <cell r="CP93">
            <v>-123084.22</v>
          </cell>
          <cell r="CQ93">
            <v>-123084.22</v>
          </cell>
          <cell r="CR93">
            <v>-123084.22</v>
          </cell>
          <cell r="CS93">
            <v>-123084.22</v>
          </cell>
          <cell r="CT93">
            <v>-123084.22</v>
          </cell>
          <cell r="CU93">
            <v>-123084.22</v>
          </cell>
          <cell r="CV93">
            <v>-123084.22</v>
          </cell>
          <cell r="CW93">
            <v>-123084.22</v>
          </cell>
          <cell r="CX93">
            <v>-123084.22</v>
          </cell>
          <cell r="CY93">
            <v>-123084.22</v>
          </cell>
          <cell r="CZ93">
            <v>-123084.22</v>
          </cell>
          <cell r="DA93">
            <v>-123084.22</v>
          </cell>
          <cell r="DB93">
            <v>-123084.22</v>
          </cell>
          <cell r="DC93">
            <v>-123084.22</v>
          </cell>
          <cell r="DD93">
            <v>-123084.22</v>
          </cell>
          <cell r="DE93">
            <v>-123084.22</v>
          </cell>
          <cell r="DF93">
            <v>-123084.22</v>
          </cell>
          <cell r="DG93">
            <v>-123084.22</v>
          </cell>
          <cell r="DH93">
            <v>-123084.22</v>
          </cell>
          <cell r="DI93">
            <v>-123084.22</v>
          </cell>
          <cell r="DJ93">
            <v>-123084.22</v>
          </cell>
          <cell r="DK93">
            <v>-123084.22</v>
          </cell>
          <cell r="DL93">
            <v>-123084.22</v>
          </cell>
          <cell r="DM93">
            <v>-123084.22</v>
          </cell>
          <cell r="DN93">
            <v>-123084.22</v>
          </cell>
          <cell r="DO93">
            <v>-123084.22</v>
          </cell>
          <cell r="DP93">
            <v>-123084.22</v>
          </cell>
          <cell r="DQ93">
            <v>-123084.22</v>
          </cell>
        </row>
        <row r="94">
          <cell r="A94">
            <v>671</v>
          </cell>
          <cell r="B94">
            <v>-51083.55</v>
          </cell>
          <cell r="C94">
            <v>-51140.6</v>
          </cell>
          <cell r="D94">
            <v>-51569.42</v>
          </cell>
          <cell r="E94">
            <v>-51617.82</v>
          </cell>
          <cell r="F94">
            <v>-51466.54</v>
          </cell>
          <cell r="G94">
            <v>-51529.66</v>
          </cell>
          <cell r="H94">
            <v>-52983.77</v>
          </cell>
          <cell r="I94">
            <v>-51935.28</v>
          </cell>
          <cell r="J94">
            <v>-47592.668750000004</v>
          </cell>
          <cell r="K94">
            <v>-47592.668750000004</v>
          </cell>
          <cell r="L94">
            <v>-47592.668750000004</v>
          </cell>
          <cell r="M94">
            <v>-47592.668750000004</v>
          </cell>
          <cell r="N94">
            <v>-70000</v>
          </cell>
          <cell r="O94">
            <v>-70000</v>
          </cell>
          <cell r="P94">
            <v>-70000</v>
          </cell>
          <cell r="Q94">
            <v>-70000</v>
          </cell>
          <cell r="R94">
            <v>-70000</v>
          </cell>
          <cell r="S94">
            <v>-70000</v>
          </cell>
          <cell r="T94">
            <v>-70000</v>
          </cell>
          <cell r="U94">
            <v>-70000</v>
          </cell>
          <cell r="V94">
            <v>-70000</v>
          </cell>
          <cell r="W94">
            <v>-70000</v>
          </cell>
          <cell r="X94">
            <v>-70000</v>
          </cell>
          <cell r="Y94">
            <v>-70000</v>
          </cell>
          <cell r="Z94">
            <v>-70000</v>
          </cell>
          <cell r="AA94">
            <v>-70000</v>
          </cell>
          <cell r="AB94">
            <v>-70000</v>
          </cell>
          <cell r="AC94">
            <v>-70000</v>
          </cell>
          <cell r="AD94">
            <v>-70000</v>
          </cell>
          <cell r="AE94">
            <v>-70000</v>
          </cell>
          <cell r="AF94">
            <v>-70000</v>
          </cell>
          <cell r="AG94">
            <v>-70000</v>
          </cell>
          <cell r="AH94">
            <v>-70000</v>
          </cell>
          <cell r="AI94">
            <v>-70000</v>
          </cell>
          <cell r="AJ94">
            <v>-70000</v>
          </cell>
          <cell r="AK94">
            <v>-70000</v>
          </cell>
          <cell r="AL94">
            <v>-106000</v>
          </cell>
          <cell r="AM94">
            <v>-106000</v>
          </cell>
          <cell r="AN94">
            <v>-106000</v>
          </cell>
          <cell r="AO94">
            <v>-106000</v>
          </cell>
          <cell r="AP94">
            <v>-106000</v>
          </cell>
          <cell r="AQ94">
            <v>-106000</v>
          </cell>
          <cell r="AR94">
            <v>-106000</v>
          </cell>
          <cell r="AS94">
            <v>-106000</v>
          </cell>
          <cell r="AT94">
            <v>-106000</v>
          </cell>
          <cell r="AU94">
            <v>-106000</v>
          </cell>
          <cell r="AV94">
            <v>-106000</v>
          </cell>
          <cell r="AW94">
            <v>-106000</v>
          </cell>
          <cell r="AX94">
            <v>-106000</v>
          </cell>
          <cell r="AY94">
            <v>-106000</v>
          </cell>
          <cell r="AZ94">
            <v>-106000</v>
          </cell>
          <cell r="BA94">
            <v>-106000</v>
          </cell>
          <cell r="BB94">
            <v>-106000</v>
          </cell>
          <cell r="BC94">
            <v>-106000</v>
          </cell>
          <cell r="BD94">
            <v>-106000</v>
          </cell>
          <cell r="BE94">
            <v>-106000</v>
          </cell>
          <cell r="BF94">
            <v>-106000</v>
          </cell>
          <cell r="BG94">
            <v>-106000</v>
          </cell>
          <cell r="BH94">
            <v>-106000</v>
          </cell>
          <cell r="BI94">
            <v>-106000</v>
          </cell>
          <cell r="BJ94">
            <v>-106000</v>
          </cell>
          <cell r="BK94">
            <v>-106000</v>
          </cell>
          <cell r="BL94">
            <v>-106000</v>
          </cell>
          <cell r="BM94">
            <v>-106000</v>
          </cell>
          <cell r="BN94">
            <v>-106000</v>
          </cell>
          <cell r="BO94">
            <v>-106000</v>
          </cell>
          <cell r="BP94">
            <v>-106000</v>
          </cell>
          <cell r="BQ94">
            <v>-106000</v>
          </cell>
          <cell r="BR94">
            <v>-106000</v>
          </cell>
          <cell r="BS94">
            <v>-106000</v>
          </cell>
          <cell r="BT94">
            <v>-106000</v>
          </cell>
          <cell r="BU94">
            <v>-106000</v>
          </cell>
          <cell r="BV94">
            <v>-106000</v>
          </cell>
          <cell r="BW94">
            <v>-106000</v>
          </cell>
          <cell r="BX94">
            <v>-106000</v>
          </cell>
          <cell r="BY94">
            <v>-106000</v>
          </cell>
          <cell r="BZ94">
            <v>-106000</v>
          </cell>
          <cell r="CA94">
            <v>-106000</v>
          </cell>
          <cell r="CB94">
            <v>-106000</v>
          </cell>
          <cell r="CC94">
            <v>-106000</v>
          </cell>
          <cell r="CD94">
            <v>-106000</v>
          </cell>
          <cell r="CE94">
            <v>-106000</v>
          </cell>
          <cell r="CF94">
            <v>-106000</v>
          </cell>
          <cell r="CG94">
            <v>-106000</v>
          </cell>
          <cell r="CH94">
            <v>-106000</v>
          </cell>
          <cell r="CI94">
            <v>-106000</v>
          </cell>
          <cell r="CJ94">
            <v>-106000</v>
          </cell>
          <cell r="CK94">
            <v>-106000</v>
          </cell>
          <cell r="CL94">
            <v>-106000</v>
          </cell>
          <cell r="CM94">
            <v>-106000</v>
          </cell>
          <cell r="CN94">
            <v>-106000</v>
          </cell>
          <cell r="CO94">
            <v>-106000</v>
          </cell>
          <cell r="CP94">
            <v>-106000</v>
          </cell>
          <cell r="CQ94">
            <v>-106000</v>
          </cell>
          <cell r="CR94">
            <v>-106000</v>
          </cell>
          <cell r="CS94">
            <v>-106000</v>
          </cell>
          <cell r="CT94">
            <v>-106000</v>
          </cell>
          <cell r="CU94">
            <v>-106000</v>
          </cell>
          <cell r="CV94">
            <v>-106000</v>
          </cell>
          <cell r="CW94">
            <v>-106000</v>
          </cell>
          <cell r="CX94">
            <v>-106000</v>
          </cell>
          <cell r="CY94">
            <v>-106000</v>
          </cell>
          <cell r="CZ94">
            <v>-106000</v>
          </cell>
          <cell r="DA94">
            <v>-106000</v>
          </cell>
          <cell r="DB94">
            <v>-106000</v>
          </cell>
          <cell r="DC94">
            <v>-106000</v>
          </cell>
          <cell r="DD94">
            <v>-106000</v>
          </cell>
          <cell r="DE94">
            <v>-106000</v>
          </cell>
          <cell r="DF94">
            <v>-106000</v>
          </cell>
          <cell r="DG94">
            <v>-106000</v>
          </cell>
          <cell r="DH94">
            <v>-106000</v>
          </cell>
          <cell r="DI94">
            <v>-106000</v>
          </cell>
          <cell r="DJ94">
            <v>-106000</v>
          </cell>
          <cell r="DK94">
            <v>-106000</v>
          </cell>
          <cell r="DL94">
            <v>-106000</v>
          </cell>
          <cell r="DM94">
            <v>-106000</v>
          </cell>
          <cell r="DN94">
            <v>-106000</v>
          </cell>
          <cell r="DO94">
            <v>-106000</v>
          </cell>
          <cell r="DP94">
            <v>-106000</v>
          </cell>
          <cell r="DQ94">
            <v>-106000</v>
          </cell>
        </row>
        <row r="95">
          <cell r="A95">
            <v>674</v>
          </cell>
          <cell r="B95">
            <v>-2208</v>
          </cell>
          <cell r="C95">
            <v>-2208</v>
          </cell>
          <cell r="D95">
            <v>-2208</v>
          </cell>
          <cell r="E95">
            <v>-2382</v>
          </cell>
          <cell r="F95">
            <v>-2382</v>
          </cell>
          <cell r="G95">
            <v>-2382</v>
          </cell>
          <cell r="H95">
            <v>-2382</v>
          </cell>
          <cell r="I95">
            <v>-2213</v>
          </cell>
          <cell r="J95">
            <v>-2213</v>
          </cell>
          <cell r="K95">
            <v>-2213</v>
          </cell>
          <cell r="L95">
            <v>-2213</v>
          </cell>
          <cell r="M95">
            <v>-2213</v>
          </cell>
          <cell r="N95">
            <v>134307.14000000001</v>
          </cell>
          <cell r="O95">
            <v>134307.14000000001</v>
          </cell>
          <cell r="P95">
            <v>134307.14000000001</v>
          </cell>
          <cell r="Q95">
            <v>134307.14000000001</v>
          </cell>
          <cell r="R95">
            <v>134307.14000000001</v>
          </cell>
          <cell r="S95">
            <v>134307.14000000001</v>
          </cell>
          <cell r="T95">
            <v>134307.14000000001</v>
          </cell>
          <cell r="U95">
            <v>134307.14000000001</v>
          </cell>
          <cell r="V95">
            <v>134307.14000000001</v>
          </cell>
          <cell r="W95">
            <v>134307.14000000001</v>
          </cell>
          <cell r="X95">
            <v>134307.14000000001</v>
          </cell>
          <cell r="Y95">
            <v>134307.14000000001</v>
          </cell>
          <cell r="Z95">
            <v>134307.14000000001</v>
          </cell>
          <cell r="AA95">
            <v>134307.14000000001</v>
          </cell>
          <cell r="AB95">
            <v>134307.14000000001</v>
          </cell>
          <cell r="AC95">
            <v>120876.43</v>
          </cell>
          <cell r="AD95">
            <v>120876.43</v>
          </cell>
          <cell r="AE95">
            <v>120876.43</v>
          </cell>
          <cell r="AF95">
            <v>120876.43</v>
          </cell>
          <cell r="AG95">
            <v>120876.43</v>
          </cell>
          <cell r="AH95">
            <v>120876.43</v>
          </cell>
          <cell r="AI95">
            <v>120876.43</v>
          </cell>
          <cell r="AJ95">
            <v>120876.43</v>
          </cell>
          <cell r="AK95">
            <v>120876.43</v>
          </cell>
          <cell r="AL95">
            <v>120876.43</v>
          </cell>
          <cell r="AM95">
            <v>120876.43</v>
          </cell>
          <cell r="AN95">
            <v>120876.43</v>
          </cell>
          <cell r="AO95">
            <v>120876.43</v>
          </cell>
          <cell r="AP95">
            <v>120876.43</v>
          </cell>
          <cell r="AQ95">
            <v>120876.43</v>
          </cell>
          <cell r="AR95">
            <v>120876.43</v>
          </cell>
          <cell r="AS95">
            <v>120876.43</v>
          </cell>
          <cell r="AT95">
            <v>120876.43</v>
          </cell>
          <cell r="AU95">
            <v>120876.43</v>
          </cell>
          <cell r="AV95">
            <v>120876.43</v>
          </cell>
          <cell r="AW95">
            <v>120876.43</v>
          </cell>
          <cell r="AX95">
            <v>120876.43</v>
          </cell>
          <cell r="AY95">
            <v>120876.43</v>
          </cell>
          <cell r="AZ95">
            <v>120876.43</v>
          </cell>
          <cell r="BA95">
            <v>120876.43</v>
          </cell>
          <cell r="BB95">
            <v>120876.43</v>
          </cell>
          <cell r="BC95">
            <v>120876.43</v>
          </cell>
          <cell r="BD95">
            <v>120876.43</v>
          </cell>
          <cell r="BE95">
            <v>120876.43</v>
          </cell>
          <cell r="BF95">
            <v>120876.43</v>
          </cell>
          <cell r="BG95">
            <v>120876.43</v>
          </cell>
          <cell r="BH95">
            <v>120876.43</v>
          </cell>
          <cell r="BI95">
            <v>120876.43</v>
          </cell>
          <cell r="BJ95">
            <v>120876.43</v>
          </cell>
          <cell r="BK95">
            <v>120876.43</v>
          </cell>
          <cell r="BL95">
            <v>120876.43</v>
          </cell>
          <cell r="BM95">
            <v>120876.43</v>
          </cell>
          <cell r="BN95">
            <v>120876.43</v>
          </cell>
          <cell r="BO95">
            <v>120876.43</v>
          </cell>
          <cell r="BP95">
            <v>120876.43</v>
          </cell>
          <cell r="BQ95">
            <v>120876.43</v>
          </cell>
          <cell r="BR95">
            <v>120876.43</v>
          </cell>
          <cell r="BS95">
            <v>120876.43</v>
          </cell>
          <cell r="BT95">
            <v>120876.43</v>
          </cell>
          <cell r="BU95">
            <v>120876.43</v>
          </cell>
          <cell r="BV95">
            <v>120876.43</v>
          </cell>
          <cell r="BW95">
            <v>120876.43</v>
          </cell>
          <cell r="BX95">
            <v>120876.43</v>
          </cell>
          <cell r="BY95">
            <v>120876.43</v>
          </cell>
          <cell r="BZ95">
            <v>120876.43</v>
          </cell>
          <cell r="CA95">
            <v>120876.43</v>
          </cell>
          <cell r="CB95">
            <v>120876.43</v>
          </cell>
          <cell r="CC95">
            <v>120876.43</v>
          </cell>
          <cell r="CD95">
            <v>120876.43</v>
          </cell>
          <cell r="CE95">
            <v>120876.43</v>
          </cell>
          <cell r="CF95">
            <v>120876.43</v>
          </cell>
          <cell r="CG95">
            <v>120876.43</v>
          </cell>
          <cell r="CH95">
            <v>120876.43</v>
          </cell>
          <cell r="CI95">
            <v>120876.43</v>
          </cell>
          <cell r="CJ95">
            <v>120876.43</v>
          </cell>
          <cell r="CK95">
            <v>107445.71</v>
          </cell>
          <cell r="CL95">
            <v>107445.71</v>
          </cell>
          <cell r="CM95">
            <v>107445.71</v>
          </cell>
          <cell r="CN95">
            <v>107445.71</v>
          </cell>
          <cell r="CO95">
            <v>107445.71</v>
          </cell>
          <cell r="CP95">
            <v>107445.71</v>
          </cell>
          <cell r="CQ95">
            <v>107445.71</v>
          </cell>
          <cell r="CR95">
            <v>107445.71</v>
          </cell>
          <cell r="CS95">
            <v>107445.71</v>
          </cell>
          <cell r="CT95">
            <v>107445.71</v>
          </cell>
          <cell r="CU95">
            <v>107445.71</v>
          </cell>
          <cell r="CV95">
            <v>107445.71</v>
          </cell>
          <cell r="CW95">
            <v>107445.71</v>
          </cell>
          <cell r="CX95">
            <v>107445.71</v>
          </cell>
          <cell r="CY95">
            <v>107445.71</v>
          </cell>
          <cell r="CZ95">
            <v>107445.71</v>
          </cell>
          <cell r="DA95">
            <v>107445.71</v>
          </cell>
          <cell r="DB95">
            <v>107445.71</v>
          </cell>
          <cell r="DC95">
            <v>107445.71</v>
          </cell>
          <cell r="DD95">
            <v>107445.71</v>
          </cell>
          <cell r="DE95">
            <v>107445.71</v>
          </cell>
          <cell r="DF95">
            <v>107445.71</v>
          </cell>
          <cell r="DG95">
            <v>107445.71</v>
          </cell>
          <cell r="DH95">
            <v>107445.71</v>
          </cell>
          <cell r="DI95">
            <v>107445.71</v>
          </cell>
          <cell r="DJ95">
            <v>107445.71</v>
          </cell>
          <cell r="DK95">
            <v>107445.71</v>
          </cell>
          <cell r="DL95">
            <v>107445.71</v>
          </cell>
          <cell r="DM95">
            <v>107445.71</v>
          </cell>
          <cell r="DN95">
            <v>107445.71</v>
          </cell>
          <cell r="DO95">
            <v>107445.71</v>
          </cell>
          <cell r="DP95">
            <v>107445.71</v>
          </cell>
          <cell r="DQ95">
            <v>107445.71</v>
          </cell>
        </row>
        <row r="96">
          <cell r="A96">
            <v>680</v>
          </cell>
          <cell r="B96">
            <v>-246794.27474566465</v>
          </cell>
          <cell r="C96">
            <v>-229891.61146933612</v>
          </cell>
          <cell r="D96">
            <v>-246818.57618450918</v>
          </cell>
          <cell r="E96">
            <v>-239207.16302640931</v>
          </cell>
          <cell r="F96">
            <v>-241284.93604761735</v>
          </cell>
          <cell r="G96">
            <v>-950397.88385140116</v>
          </cell>
          <cell r="H96">
            <v>-225726.95238735329</v>
          </cell>
          <cell r="I96">
            <v>-238934.78439936007</v>
          </cell>
          <cell r="J96">
            <v>-269817.86293096136</v>
          </cell>
          <cell r="K96">
            <v>-235670.29111457706</v>
          </cell>
          <cell r="L96">
            <v>-276767.06188054755</v>
          </cell>
          <cell r="M96">
            <v>-807805.14119126287</v>
          </cell>
          <cell r="N96">
            <v>-85526</v>
          </cell>
          <cell r="O96">
            <v>-85526</v>
          </cell>
          <cell r="P96">
            <v>-85526</v>
          </cell>
          <cell r="Q96">
            <v>-85526</v>
          </cell>
          <cell r="R96">
            <v>-85526</v>
          </cell>
          <cell r="S96">
            <v>-85526</v>
          </cell>
          <cell r="T96">
            <v>-85526</v>
          </cell>
          <cell r="U96">
            <v>-85526</v>
          </cell>
          <cell r="V96">
            <v>-85526</v>
          </cell>
          <cell r="W96">
            <v>-85526</v>
          </cell>
          <cell r="X96">
            <v>-85526</v>
          </cell>
          <cell r="Y96">
            <v>-85526</v>
          </cell>
          <cell r="Z96">
            <v>-87664.15</v>
          </cell>
          <cell r="AA96">
            <v>-87664.15</v>
          </cell>
          <cell r="AB96">
            <v>-87664.15</v>
          </cell>
          <cell r="AC96">
            <v>-87664.15</v>
          </cell>
          <cell r="AD96">
            <v>-87664.15</v>
          </cell>
          <cell r="AE96">
            <v>-87664.15</v>
          </cell>
          <cell r="AF96">
            <v>-87664.15</v>
          </cell>
          <cell r="AG96">
            <v>-87664.15</v>
          </cell>
          <cell r="AH96">
            <v>-87664.15</v>
          </cell>
          <cell r="AI96">
            <v>-87664.15</v>
          </cell>
          <cell r="AJ96">
            <v>-87664.15</v>
          </cell>
          <cell r="AK96">
            <v>-87664.15</v>
          </cell>
          <cell r="AL96">
            <v>-89855.753749999974</v>
          </cell>
          <cell r="AM96">
            <v>-89855.753749999974</v>
          </cell>
          <cell r="AN96">
            <v>-89855.753749999974</v>
          </cell>
          <cell r="AO96">
            <v>-89855.753749999974</v>
          </cell>
          <cell r="AP96">
            <v>-89855.753749999974</v>
          </cell>
          <cell r="AQ96">
            <v>-89855.753749999974</v>
          </cell>
          <cell r="AR96">
            <v>-89855.753749999974</v>
          </cell>
          <cell r="AS96">
            <v>-89855.753749999974</v>
          </cell>
          <cell r="AT96">
            <v>-89855.753749999974</v>
          </cell>
          <cell r="AU96">
            <v>-89855.753749999974</v>
          </cell>
          <cell r="AV96">
            <v>-89855.753749999974</v>
          </cell>
          <cell r="AW96">
            <v>-89855.753749999974</v>
          </cell>
          <cell r="AX96">
            <v>-92102.147593749978</v>
          </cell>
          <cell r="AY96">
            <v>-92102.147593749978</v>
          </cell>
          <cell r="AZ96">
            <v>-92102.147593749978</v>
          </cell>
          <cell r="BA96">
            <v>-92102.147593749978</v>
          </cell>
          <cell r="BB96">
            <v>-92102.147593749978</v>
          </cell>
          <cell r="BC96">
            <v>-92102.147593749978</v>
          </cell>
          <cell r="BD96">
            <v>-92102.147593749978</v>
          </cell>
          <cell r="BE96">
            <v>-92102.147593749978</v>
          </cell>
          <cell r="BF96">
            <v>-92102.147593749978</v>
          </cell>
          <cell r="BG96">
            <v>-92102.147593749978</v>
          </cell>
          <cell r="BH96">
            <v>-92102.147593749978</v>
          </cell>
          <cell r="BI96">
            <v>-92102.147593749978</v>
          </cell>
          <cell r="BJ96">
            <v>-94404.70128359372</v>
          </cell>
          <cell r="BK96">
            <v>-94404.70128359372</v>
          </cell>
          <cell r="BL96">
            <v>-94404.70128359372</v>
          </cell>
          <cell r="BM96">
            <v>-94404.70128359372</v>
          </cell>
          <cell r="BN96">
            <v>-94404.70128359372</v>
          </cell>
          <cell r="BO96">
            <v>0</v>
          </cell>
          <cell r="BP96">
            <v>0</v>
          </cell>
          <cell r="BQ96">
            <v>0</v>
          </cell>
          <cell r="BR96">
            <v>0</v>
          </cell>
          <cell r="BS96">
            <v>0</v>
          </cell>
          <cell r="BT96">
            <v>0</v>
          </cell>
          <cell r="BU96">
            <v>0</v>
          </cell>
          <cell r="BV96">
            <v>0</v>
          </cell>
          <cell r="BW96">
            <v>0</v>
          </cell>
          <cell r="BX96">
            <v>0</v>
          </cell>
          <cell r="BY96">
            <v>0</v>
          </cell>
          <cell r="BZ96">
            <v>0</v>
          </cell>
          <cell r="CA96">
            <v>0</v>
          </cell>
          <cell r="CB96">
            <v>0</v>
          </cell>
          <cell r="CC96">
            <v>0</v>
          </cell>
          <cell r="CD96">
            <v>0</v>
          </cell>
          <cell r="CE96">
            <v>0</v>
          </cell>
          <cell r="CF96">
            <v>0</v>
          </cell>
          <cell r="CG96">
            <v>0</v>
          </cell>
          <cell r="CH96">
            <v>0</v>
          </cell>
          <cell r="CI96">
            <v>0</v>
          </cell>
          <cell r="CJ96">
            <v>0</v>
          </cell>
          <cell r="CK96">
            <v>0</v>
          </cell>
          <cell r="CL96">
            <v>0</v>
          </cell>
          <cell r="CM96">
            <v>0</v>
          </cell>
          <cell r="CN96">
            <v>0</v>
          </cell>
          <cell r="CO96">
            <v>0</v>
          </cell>
          <cell r="CP96">
            <v>0</v>
          </cell>
          <cell r="CQ96">
            <v>0</v>
          </cell>
          <cell r="CR96">
            <v>0</v>
          </cell>
          <cell r="CS96">
            <v>0</v>
          </cell>
          <cell r="CT96">
            <v>0</v>
          </cell>
          <cell r="CU96">
            <v>0</v>
          </cell>
          <cell r="CV96">
            <v>0</v>
          </cell>
          <cell r="CW96">
            <v>0</v>
          </cell>
          <cell r="CX96">
            <v>0</v>
          </cell>
          <cell r="CY96">
            <v>0</v>
          </cell>
          <cell r="CZ96">
            <v>0</v>
          </cell>
          <cell r="DA96">
            <v>0</v>
          </cell>
          <cell r="DB96">
            <v>0</v>
          </cell>
          <cell r="DC96">
            <v>0</v>
          </cell>
          <cell r="DD96">
            <v>0</v>
          </cell>
          <cell r="DE96">
            <v>0</v>
          </cell>
          <cell r="DF96">
            <v>0</v>
          </cell>
          <cell r="DG96">
            <v>0</v>
          </cell>
          <cell r="DH96">
            <v>0</v>
          </cell>
          <cell r="DI96">
            <v>0</v>
          </cell>
          <cell r="DJ96">
            <v>0</v>
          </cell>
          <cell r="DK96">
            <v>0</v>
          </cell>
          <cell r="DL96">
            <v>0</v>
          </cell>
          <cell r="DM96">
            <v>0</v>
          </cell>
          <cell r="DN96">
            <v>0</v>
          </cell>
          <cell r="DO96">
            <v>0</v>
          </cell>
          <cell r="DP96">
            <v>0</v>
          </cell>
          <cell r="DQ96">
            <v>0</v>
          </cell>
        </row>
        <row r="97">
          <cell r="A97">
            <v>681</v>
          </cell>
          <cell r="B97">
            <v>-228856</v>
          </cell>
          <cell r="C97">
            <v>-228856</v>
          </cell>
          <cell r="D97">
            <v>-1150856</v>
          </cell>
          <cell r="E97">
            <v>-1150856</v>
          </cell>
          <cell r="F97">
            <v>-1150856</v>
          </cell>
          <cell r="G97">
            <v>-1150856</v>
          </cell>
          <cell r="H97">
            <v>-1150856</v>
          </cell>
          <cell r="I97">
            <v>-1150856</v>
          </cell>
          <cell r="J97">
            <v>-1166789</v>
          </cell>
          <cell r="K97">
            <v>-244789</v>
          </cell>
          <cell r="L97">
            <v>-244789</v>
          </cell>
          <cell r="M97">
            <v>-244789</v>
          </cell>
          <cell r="N97">
            <v>-47592.668750000004</v>
          </cell>
          <cell r="O97">
            <v>-47592.668750000004</v>
          </cell>
          <cell r="P97">
            <v>-47592.668750000004</v>
          </cell>
          <cell r="Q97">
            <v>-47592.668750000004</v>
          </cell>
          <cell r="R97">
            <v>-47592.668750000004</v>
          </cell>
          <cell r="S97">
            <v>-47592.668750000004</v>
          </cell>
          <cell r="T97">
            <v>-47592.668750000004</v>
          </cell>
          <cell r="U97">
            <v>-47592.668750000004</v>
          </cell>
          <cell r="V97">
            <v>-47592.668750000004</v>
          </cell>
          <cell r="W97">
            <v>-47592.668750000004</v>
          </cell>
          <cell r="X97">
            <v>-47592.668750000004</v>
          </cell>
          <cell r="Y97">
            <v>-47592.668750000004</v>
          </cell>
          <cell r="Z97">
            <v>-47592.668750000004</v>
          </cell>
          <cell r="AA97">
            <v>-47592.668750000004</v>
          </cell>
          <cell r="AB97">
            <v>-47592.668750000004</v>
          </cell>
          <cell r="AC97">
            <v>-47592.668750000004</v>
          </cell>
          <cell r="AD97">
            <v>-47592.668750000004</v>
          </cell>
          <cell r="AE97">
            <v>-47592.668750000004</v>
          </cell>
          <cell r="AF97">
            <v>-47592.668750000004</v>
          </cell>
          <cell r="AG97">
            <v>-47592.668750000004</v>
          </cell>
          <cell r="AH97">
            <v>-47592.668750000004</v>
          </cell>
          <cell r="AI97">
            <v>-47592.668750000004</v>
          </cell>
          <cell r="AJ97">
            <v>-47592.668750000004</v>
          </cell>
          <cell r="AK97">
            <v>-47592.668750000004</v>
          </cell>
          <cell r="AL97">
            <v>-47592.668750000004</v>
          </cell>
          <cell r="AM97">
            <v>-47592.668750000004</v>
          </cell>
          <cell r="AN97">
            <v>-47592.668750000004</v>
          </cell>
          <cell r="AO97">
            <v>-47592.668750000004</v>
          </cell>
          <cell r="AP97">
            <v>-47592.668750000004</v>
          </cell>
          <cell r="AQ97">
            <v>-47592.668750000004</v>
          </cell>
          <cell r="AR97">
            <v>-47592.668750000004</v>
          </cell>
          <cell r="AS97">
            <v>-47592.668750000004</v>
          </cell>
          <cell r="AT97">
            <v>-47592.668750000004</v>
          </cell>
          <cell r="AU97">
            <v>-47592.668750000004</v>
          </cell>
          <cell r="AV97">
            <v>-47592.668750000004</v>
          </cell>
          <cell r="AW97">
            <v>-47592.668750000004</v>
          </cell>
          <cell r="AX97">
            <v>-47592.668750000004</v>
          </cell>
          <cell r="AY97">
            <v>-47592.668750000004</v>
          </cell>
          <cell r="AZ97">
            <v>-47592.668750000004</v>
          </cell>
          <cell r="BA97">
            <v>-47592.668750000004</v>
          </cell>
          <cell r="BB97">
            <v>-47592.668750000004</v>
          </cell>
          <cell r="BC97">
            <v>-47592.668750000004</v>
          </cell>
          <cell r="BD97">
            <v>-47592.668750000004</v>
          </cell>
          <cell r="BE97">
            <v>-47592.668750000004</v>
          </cell>
          <cell r="BF97">
            <v>-47592.668750000004</v>
          </cell>
          <cell r="BG97">
            <v>-47592.668750000004</v>
          </cell>
          <cell r="BH97">
            <v>-47592.668750000004</v>
          </cell>
          <cell r="BI97">
            <v>-47592.668750000004</v>
          </cell>
          <cell r="BJ97">
            <v>-47592.668750000004</v>
          </cell>
          <cell r="BK97">
            <v>-47592.668750000004</v>
          </cell>
          <cell r="BL97">
            <v>-47592.668750000004</v>
          </cell>
          <cell r="BM97">
            <v>-47592.668750000004</v>
          </cell>
          <cell r="BN97">
            <v>-47592.668750000004</v>
          </cell>
          <cell r="BO97">
            <v>-47592.668750000004</v>
          </cell>
          <cell r="BP97">
            <v>-47592.668750000004</v>
          </cell>
          <cell r="BQ97">
            <v>-47592.668750000004</v>
          </cell>
          <cell r="BR97">
            <v>-47592.668750000004</v>
          </cell>
          <cell r="BS97">
            <v>-47592.668750000004</v>
          </cell>
          <cell r="BT97">
            <v>-47592.668750000004</v>
          </cell>
          <cell r="BU97">
            <v>-47592.668750000004</v>
          </cell>
          <cell r="BV97">
            <v>-47592.668750000004</v>
          </cell>
          <cell r="BW97">
            <v>-47592.668750000004</v>
          </cell>
          <cell r="BX97">
            <v>-47592.668750000004</v>
          </cell>
          <cell r="BY97">
            <v>-47592.668750000004</v>
          </cell>
          <cell r="BZ97">
            <v>-47592.668750000004</v>
          </cell>
          <cell r="CA97">
            <v>-47592.668750000004</v>
          </cell>
          <cell r="CB97">
            <v>-47592.668750000004</v>
          </cell>
          <cell r="CC97">
            <v>-47592.668750000004</v>
          </cell>
          <cell r="CD97">
            <v>-47592.668750000004</v>
          </cell>
          <cell r="CE97">
            <v>-47592.668750000004</v>
          </cell>
          <cell r="CF97">
            <v>-47592.668750000004</v>
          </cell>
          <cell r="CG97">
            <v>-47592.668750000004</v>
          </cell>
          <cell r="CH97">
            <v>-47592.668750000004</v>
          </cell>
          <cell r="CI97">
            <v>-47592.668750000004</v>
          </cell>
          <cell r="CJ97">
            <v>-47592.668750000004</v>
          </cell>
          <cell r="CK97">
            <v>-47592.668750000004</v>
          </cell>
          <cell r="CL97">
            <v>-47592.668750000004</v>
          </cell>
          <cell r="CM97">
            <v>-47592.668750000004</v>
          </cell>
          <cell r="CN97">
            <v>-47592.668750000004</v>
          </cell>
          <cell r="CO97">
            <v>-47592.668750000004</v>
          </cell>
          <cell r="CP97">
            <v>-47592.668750000004</v>
          </cell>
          <cell r="CQ97">
            <v>-47592.668750000004</v>
          </cell>
          <cell r="CR97">
            <v>-47592.668750000004</v>
          </cell>
          <cell r="CS97">
            <v>0</v>
          </cell>
          <cell r="CT97">
            <v>0</v>
          </cell>
          <cell r="CU97">
            <v>0</v>
          </cell>
          <cell r="CV97">
            <v>0</v>
          </cell>
          <cell r="CW97">
            <v>0</v>
          </cell>
          <cell r="CX97">
            <v>0</v>
          </cell>
          <cell r="CY97">
            <v>0</v>
          </cell>
          <cell r="CZ97">
            <v>0</v>
          </cell>
          <cell r="DA97">
            <v>0</v>
          </cell>
          <cell r="DB97">
            <v>0</v>
          </cell>
          <cell r="DC97">
            <v>0</v>
          </cell>
          <cell r="DD97">
            <v>0</v>
          </cell>
          <cell r="DE97">
            <v>0</v>
          </cell>
          <cell r="DF97">
            <v>0</v>
          </cell>
          <cell r="DG97">
            <v>0</v>
          </cell>
          <cell r="DH97">
            <v>0</v>
          </cell>
          <cell r="DI97">
            <v>0</v>
          </cell>
          <cell r="DJ97">
            <v>0</v>
          </cell>
          <cell r="DK97">
            <v>0</v>
          </cell>
          <cell r="DL97">
            <v>0</v>
          </cell>
          <cell r="DM97">
            <v>0</v>
          </cell>
          <cell r="DN97">
            <v>0</v>
          </cell>
          <cell r="DO97">
            <v>0</v>
          </cell>
          <cell r="DP97">
            <v>0</v>
          </cell>
          <cell r="DQ97">
            <v>0</v>
          </cell>
        </row>
        <row r="98">
          <cell r="A98">
            <v>683</v>
          </cell>
          <cell r="B98">
            <v>-1042899</v>
          </cell>
          <cell r="C98">
            <v>-1042899</v>
          </cell>
          <cell r="D98">
            <v>-1042899</v>
          </cell>
          <cell r="E98">
            <v>-1042899</v>
          </cell>
          <cell r="F98">
            <v>-1042899</v>
          </cell>
          <cell r="G98">
            <v>-1042899</v>
          </cell>
          <cell r="H98">
            <v>-1042899</v>
          </cell>
          <cell r="I98">
            <v>-1042899</v>
          </cell>
          <cell r="J98">
            <v>-1042899</v>
          </cell>
          <cell r="K98">
            <v>-1042899</v>
          </cell>
          <cell r="L98">
            <v>-1042899</v>
          </cell>
          <cell r="M98">
            <v>-1042899</v>
          </cell>
          <cell r="N98">
            <v>-2902</v>
          </cell>
          <cell r="O98">
            <v>-2902</v>
          </cell>
          <cell r="P98">
            <v>-2902</v>
          </cell>
          <cell r="Q98">
            <v>-2902</v>
          </cell>
          <cell r="R98">
            <v>-2902</v>
          </cell>
          <cell r="S98">
            <v>-2902</v>
          </cell>
          <cell r="T98">
            <v>-2902</v>
          </cell>
          <cell r="U98">
            <v>-2902</v>
          </cell>
          <cell r="V98">
            <v>-2902</v>
          </cell>
          <cell r="W98">
            <v>-2902</v>
          </cell>
          <cell r="X98">
            <v>-2902</v>
          </cell>
          <cell r="Y98">
            <v>-2902</v>
          </cell>
          <cell r="Z98">
            <v>-2902</v>
          </cell>
          <cell r="AA98">
            <v>-2902</v>
          </cell>
          <cell r="AB98">
            <v>-2902</v>
          </cell>
          <cell r="AC98">
            <v>-2902</v>
          </cell>
          <cell r="AD98">
            <v>-2902</v>
          </cell>
          <cell r="AE98">
            <v>-2902</v>
          </cell>
          <cell r="AF98">
            <v>-2902</v>
          </cell>
          <cell r="AG98">
            <v>-2902</v>
          </cell>
          <cell r="AH98">
            <v>-2902</v>
          </cell>
          <cell r="AI98">
            <v>-2902</v>
          </cell>
          <cell r="AJ98">
            <v>-2902</v>
          </cell>
          <cell r="AK98">
            <v>-2902</v>
          </cell>
          <cell r="AL98">
            <v>-2902</v>
          </cell>
          <cell r="AM98">
            <v>-2902</v>
          </cell>
          <cell r="AN98">
            <v>-2902</v>
          </cell>
          <cell r="AO98">
            <v>-2902</v>
          </cell>
          <cell r="AP98">
            <v>-2902</v>
          </cell>
          <cell r="AQ98">
            <v>-2902</v>
          </cell>
          <cell r="AR98">
            <v>-2902</v>
          </cell>
          <cell r="AS98">
            <v>-2902</v>
          </cell>
          <cell r="AT98">
            <v>-2902</v>
          </cell>
          <cell r="AU98">
            <v>-2902</v>
          </cell>
          <cell r="AV98">
            <v>-2902</v>
          </cell>
          <cell r="AW98">
            <v>-2902</v>
          </cell>
          <cell r="AX98">
            <v>-2902</v>
          </cell>
          <cell r="AY98">
            <v>-2902</v>
          </cell>
          <cell r="AZ98">
            <v>-2902</v>
          </cell>
          <cell r="BA98">
            <v>-2902</v>
          </cell>
          <cell r="BB98">
            <v>-2902</v>
          </cell>
          <cell r="BC98">
            <v>-2902</v>
          </cell>
          <cell r="BD98">
            <v>-2902</v>
          </cell>
          <cell r="BE98">
            <v>-2902</v>
          </cell>
          <cell r="BF98">
            <v>-2902</v>
          </cell>
          <cell r="BG98">
            <v>-2902</v>
          </cell>
          <cell r="BH98">
            <v>-2902</v>
          </cell>
          <cell r="BI98">
            <v>-2902</v>
          </cell>
          <cell r="BJ98">
            <v>-2902</v>
          </cell>
          <cell r="BK98">
            <v>-2902</v>
          </cell>
          <cell r="BL98">
            <v>-2902</v>
          </cell>
          <cell r="BM98">
            <v>-2902</v>
          </cell>
          <cell r="BN98">
            <v>-2902</v>
          </cell>
          <cell r="BO98">
            <v>-2902</v>
          </cell>
          <cell r="BP98">
            <v>-2902</v>
          </cell>
          <cell r="BQ98">
            <v>-2902</v>
          </cell>
          <cell r="BR98">
            <v>-2902</v>
          </cell>
          <cell r="BS98">
            <v>-2902</v>
          </cell>
          <cell r="BT98">
            <v>-2902</v>
          </cell>
          <cell r="BU98">
            <v>-2902</v>
          </cell>
          <cell r="BV98">
            <v>-2902</v>
          </cell>
          <cell r="BW98">
            <v>-2902</v>
          </cell>
          <cell r="BX98">
            <v>-2902</v>
          </cell>
          <cell r="BY98">
            <v>-2902</v>
          </cell>
          <cell r="BZ98">
            <v>-2902</v>
          </cell>
          <cell r="CA98">
            <v>-2902</v>
          </cell>
          <cell r="CB98">
            <v>-2902</v>
          </cell>
          <cell r="CC98">
            <v>-2902</v>
          </cell>
          <cell r="CD98">
            <v>-2902</v>
          </cell>
          <cell r="CE98">
            <v>-2902</v>
          </cell>
          <cell r="CF98">
            <v>-2902</v>
          </cell>
          <cell r="CG98">
            <v>-2902</v>
          </cell>
          <cell r="CH98">
            <v>-2902</v>
          </cell>
          <cell r="CI98">
            <v>-2902</v>
          </cell>
          <cell r="CJ98">
            <v>-2902</v>
          </cell>
          <cell r="CK98">
            <v>-2902</v>
          </cell>
          <cell r="CL98">
            <v>-2902</v>
          </cell>
          <cell r="CM98">
            <v>-2902</v>
          </cell>
          <cell r="CN98">
            <v>-2902</v>
          </cell>
          <cell r="CO98">
            <v>-2902</v>
          </cell>
          <cell r="CP98">
            <v>-2902</v>
          </cell>
          <cell r="CQ98">
            <v>-2902</v>
          </cell>
          <cell r="CR98">
            <v>-2902</v>
          </cell>
          <cell r="CS98">
            <v>-2902</v>
          </cell>
          <cell r="CT98">
            <v>-2902</v>
          </cell>
          <cell r="CU98">
            <v>-2902</v>
          </cell>
          <cell r="CV98">
            <v>-2902</v>
          </cell>
          <cell r="CW98">
            <v>-2902</v>
          </cell>
          <cell r="CX98">
            <v>-2902</v>
          </cell>
          <cell r="CY98">
            <v>-2902</v>
          </cell>
          <cell r="CZ98">
            <v>-2902</v>
          </cell>
          <cell r="DA98">
            <v>-2902</v>
          </cell>
          <cell r="DB98">
            <v>-2902</v>
          </cell>
          <cell r="DC98">
            <v>-2902</v>
          </cell>
          <cell r="DD98">
            <v>-2902</v>
          </cell>
          <cell r="DE98">
            <v>-2902</v>
          </cell>
          <cell r="DF98">
            <v>-2902</v>
          </cell>
          <cell r="DG98">
            <v>-2902</v>
          </cell>
          <cell r="DH98">
            <v>-2902</v>
          </cell>
          <cell r="DI98">
            <v>-2902</v>
          </cell>
          <cell r="DJ98">
            <v>-2902</v>
          </cell>
          <cell r="DK98">
            <v>-2902</v>
          </cell>
          <cell r="DL98">
            <v>-2902</v>
          </cell>
          <cell r="DM98">
            <v>-2902</v>
          </cell>
          <cell r="DN98">
            <v>-2902</v>
          </cell>
          <cell r="DO98">
            <v>-2902</v>
          </cell>
          <cell r="DP98">
            <v>-2902</v>
          </cell>
          <cell r="DQ98">
            <v>-2902</v>
          </cell>
        </row>
        <row r="99">
          <cell r="A99">
            <v>684</v>
          </cell>
          <cell r="B99">
            <v>-47556.166666666664</v>
          </cell>
          <cell r="C99">
            <v>-47556.166666666664</v>
          </cell>
          <cell r="D99">
            <v>-47556.166666666664</v>
          </cell>
          <cell r="E99">
            <v>-47556.166666666664</v>
          </cell>
          <cell r="F99">
            <v>-47556.166666666664</v>
          </cell>
          <cell r="G99">
            <v>-47556.166666666664</v>
          </cell>
          <cell r="H99">
            <v>-47556.166666666664</v>
          </cell>
          <cell r="I99">
            <v>-47556.166666666664</v>
          </cell>
          <cell r="J99">
            <v>-47556.166666666664</v>
          </cell>
          <cell r="K99">
            <v>-47556.166666666664</v>
          </cell>
          <cell r="L99">
            <v>-47556.166666666664</v>
          </cell>
          <cell r="M99">
            <v>-47556.166666666664</v>
          </cell>
          <cell r="N99">
            <v>-251277.70407021089</v>
          </cell>
          <cell r="O99">
            <v>-234067.9757443624</v>
          </cell>
          <cell r="P99">
            <v>-251302.44698519443</v>
          </cell>
          <cell r="Q99">
            <v>-243552.75982138907</v>
          </cell>
          <cell r="R99">
            <v>-245668.27905248239</v>
          </cell>
          <cell r="S99">
            <v>-967663.44540803495</v>
          </cell>
          <cell r="T99">
            <v>-229827.65868905687</v>
          </cell>
          <cell r="U99">
            <v>-243275.43298261511</v>
          </cell>
          <cell r="V99">
            <v>-274719.55410754046</v>
          </cell>
          <cell r="W99">
            <v>-239951.63473649189</v>
          </cell>
          <cell r="X99">
            <v>-281794.9968380442</v>
          </cell>
          <cell r="Y99">
            <v>-822480.26792290423</v>
          </cell>
          <cell r="Z99">
            <v>-256303.25815161513</v>
          </cell>
          <cell r="AA99">
            <v>-238749.33525924964</v>
          </cell>
          <cell r="AB99">
            <v>-256328.49592489834</v>
          </cell>
          <cell r="AC99">
            <v>-248423.81501781684</v>
          </cell>
          <cell r="AD99">
            <v>-250581.64463353207</v>
          </cell>
          <cell r="AE99">
            <v>-987016.71431619569</v>
          </cell>
          <cell r="AF99">
            <v>-234424.21186283801</v>
          </cell>
          <cell r="AG99">
            <v>-248140.94164226743</v>
          </cell>
          <cell r="AH99">
            <v>-280213.94518969127</v>
          </cell>
          <cell r="AI99">
            <v>-244750.66743122172</v>
          </cell>
          <cell r="AJ99">
            <v>-287430.89677480509</v>
          </cell>
          <cell r="AK99">
            <v>-838929.87328136235</v>
          </cell>
          <cell r="AL99">
            <v>-261450.68191949339</v>
          </cell>
          <cell r="AM99">
            <v>-243544.21774237292</v>
          </cell>
          <cell r="AN99">
            <v>-261476.42655139006</v>
          </cell>
          <cell r="AO99">
            <v>-253412.99330275803</v>
          </cell>
          <cell r="AP99">
            <v>-255614.15932992217</v>
          </cell>
          <cell r="AQ99">
            <v>-1006839.2999953793</v>
          </cell>
          <cell r="AR99">
            <v>-239132.23145108335</v>
          </cell>
          <cell r="AS99">
            <v>-253124.43888691629</v>
          </cell>
          <cell r="AT99">
            <v>-285841.57525558426</v>
          </cell>
          <cell r="AU99">
            <v>-249666.07666879878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E99">
            <v>0</v>
          </cell>
          <cell r="BF99">
            <v>0</v>
          </cell>
          <cell r="BG99">
            <v>0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  <cell r="BL99">
            <v>0</v>
          </cell>
          <cell r="BM99">
            <v>0</v>
          </cell>
          <cell r="BN99">
            <v>0</v>
          </cell>
          <cell r="BO99">
            <v>0</v>
          </cell>
          <cell r="BP99">
            <v>0</v>
          </cell>
          <cell r="BQ99">
            <v>0</v>
          </cell>
          <cell r="BR99">
            <v>0</v>
          </cell>
          <cell r="BS99">
            <v>0</v>
          </cell>
          <cell r="BT99">
            <v>0</v>
          </cell>
          <cell r="BU99">
            <v>0</v>
          </cell>
          <cell r="BV99">
            <v>0</v>
          </cell>
          <cell r="BW99">
            <v>0</v>
          </cell>
          <cell r="BX99">
            <v>0</v>
          </cell>
          <cell r="BY99">
            <v>0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0</v>
          </cell>
          <cell r="CE99">
            <v>0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  <cell r="CK99">
            <v>0</v>
          </cell>
          <cell r="CL99">
            <v>0</v>
          </cell>
          <cell r="CM99">
            <v>0</v>
          </cell>
          <cell r="CN99">
            <v>0</v>
          </cell>
          <cell r="CO99">
            <v>0</v>
          </cell>
          <cell r="CP99">
            <v>0</v>
          </cell>
          <cell r="CQ99">
            <v>0</v>
          </cell>
          <cell r="CR99">
            <v>0</v>
          </cell>
          <cell r="CS99">
            <v>0</v>
          </cell>
          <cell r="CT99">
            <v>0</v>
          </cell>
          <cell r="CU99">
            <v>0</v>
          </cell>
          <cell r="CV99">
            <v>0</v>
          </cell>
          <cell r="CW99">
            <v>0</v>
          </cell>
          <cell r="CX99">
            <v>0</v>
          </cell>
          <cell r="CY99">
            <v>0</v>
          </cell>
          <cell r="CZ99">
            <v>0</v>
          </cell>
          <cell r="DA99">
            <v>0</v>
          </cell>
          <cell r="DB99">
            <v>0</v>
          </cell>
          <cell r="DC99">
            <v>0</v>
          </cell>
          <cell r="DD99">
            <v>0</v>
          </cell>
          <cell r="DE99">
            <v>0</v>
          </cell>
          <cell r="DF99">
            <v>0</v>
          </cell>
          <cell r="DG99">
            <v>0</v>
          </cell>
          <cell r="DH99">
            <v>0</v>
          </cell>
          <cell r="DI99">
            <v>0</v>
          </cell>
          <cell r="DJ99">
            <v>0</v>
          </cell>
          <cell r="DK99">
            <v>0</v>
          </cell>
          <cell r="DL99">
            <v>0</v>
          </cell>
          <cell r="DM99">
            <v>0</v>
          </cell>
          <cell r="DN99">
            <v>0</v>
          </cell>
          <cell r="DO99">
            <v>0</v>
          </cell>
          <cell r="DP99">
            <v>0</v>
          </cell>
          <cell r="DQ99">
            <v>0</v>
          </cell>
        </row>
        <row r="100">
          <cell r="A100">
            <v>695</v>
          </cell>
          <cell r="B100">
            <v>-120480</v>
          </cell>
          <cell r="C100">
            <v>-120480</v>
          </cell>
          <cell r="D100">
            <v>-120480</v>
          </cell>
          <cell r="E100">
            <v>-120480</v>
          </cell>
          <cell r="F100">
            <v>-120480</v>
          </cell>
          <cell r="G100">
            <v>-120480</v>
          </cell>
          <cell r="H100">
            <v>-120480</v>
          </cell>
          <cell r="I100">
            <v>-120480</v>
          </cell>
          <cell r="J100">
            <v>-120480</v>
          </cell>
          <cell r="K100">
            <v>-120480</v>
          </cell>
          <cell r="L100">
            <v>-120480</v>
          </cell>
          <cell r="M100">
            <v>-120480</v>
          </cell>
          <cell r="N100">
            <v>-243361</v>
          </cell>
          <cell r="O100">
            <v>-243361</v>
          </cell>
          <cell r="P100">
            <v>-243361</v>
          </cell>
          <cell r="Q100">
            <v>-243361</v>
          </cell>
          <cell r="R100">
            <v>-243361</v>
          </cell>
          <cell r="S100">
            <v>-243361</v>
          </cell>
          <cell r="T100">
            <v>-243361</v>
          </cell>
          <cell r="U100">
            <v>-243361</v>
          </cell>
          <cell r="V100">
            <v>-231939</v>
          </cell>
          <cell r="W100">
            <v>-231939</v>
          </cell>
          <cell r="X100">
            <v>-231939</v>
          </cell>
          <cell r="Y100">
            <v>-231939</v>
          </cell>
          <cell r="Z100">
            <v>-236038</v>
          </cell>
          <cell r="AA100">
            <v>-236038</v>
          </cell>
          <cell r="AB100">
            <v>-236038</v>
          </cell>
          <cell r="AC100">
            <v>-236038</v>
          </cell>
          <cell r="AD100">
            <v>-236038</v>
          </cell>
          <cell r="AE100">
            <v>-236038</v>
          </cell>
          <cell r="AF100">
            <v>-236038</v>
          </cell>
          <cell r="AG100">
            <v>-236038</v>
          </cell>
          <cell r="AH100">
            <v>-236038</v>
          </cell>
          <cell r="AI100">
            <v>-236038</v>
          </cell>
          <cell r="AJ100">
            <v>-236038</v>
          </cell>
          <cell r="AK100">
            <v>-236038</v>
          </cell>
          <cell r="AL100">
            <v>-240252</v>
          </cell>
          <cell r="AM100">
            <v>-240252</v>
          </cell>
          <cell r="AN100">
            <v>-240252</v>
          </cell>
          <cell r="AO100">
            <v>-240252</v>
          </cell>
          <cell r="AP100">
            <v>-240252</v>
          </cell>
          <cell r="AQ100">
            <v>-240252</v>
          </cell>
          <cell r="AR100">
            <v>-240252</v>
          </cell>
          <cell r="AS100">
            <v>-240252</v>
          </cell>
          <cell r="AT100">
            <v>-240252</v>
          </cell>
          <cell r="AU100">
            <v>-240252</v>
          </cell>
          <cell r="AV100">
            <v>-240252</v>
          </cell>
          <cell r="AW100">
            <v>-240252</v>
          </cell>
          <cell r="AX100">
            <v>-244669</v>
          </cell>
          <cell r="AY100">
            <v>-244669</v>
          </cell>
          <cell r="AZ100">
            <v>-244669</v>
          </cell>
          <cell r="BA100">
            <v>-244669</v>
          </cell>
          <cell r="BB100">
            <v>-244669</v>
          </cell>
          <cell r="BC100">
            <v>-244669</v>
          </cell>
          <cell r="BD100">
            <v>-244669</v>
          </cell>
          <cell r="BE100">
            <v>-244669</v>
          </cell>
          <cell r="BF100">
            <v>-244669</v>
          </cell>
          <cell r="BG100">
            <v>-244669</v>
          </cell>
          <cell r="BH100">
            <v>-244669</v>
          </cell>
          <cell r="BI100">
            <v>-244669</v>
          </cell>
          <cell r="BJ100">
            <v>-249058</v>
          </cell>
          <cell r="BK100">
            <v>-249058</v>
          </cell>
          <cell r="BL100">
            <v>-249058</v>
          </cell>
          <cell r="BM100">
            <v>-249058</v>
          </cell>
          <cell r="BN100">
            <v>-249058</v>
          </cell>
          <cell r="BO100">
            <v>-249058</v>
          </cell>
          <cell r="BP100">
            <v>-249058</v>
          </cell>
          <cell r="BQ100">
            <v>-249058</v>
          </cell>
          <cell r="BR100">
            <v>-249058</v>
          </cell>
          <cell r="BS100">
            <v>-249058</v>
          </cell>
          <cell r="BT100">
            <v>-249058</v>
          </cell>
          <cell r="BU100">
            <v>-249058</v>
          </cell>
          <cell r="BV100">
            <v>-253474</v>
          </cell>
          <cell r="BW100">
            <v>-253474</v>
          </cell>
          <cell r="BX100">
            <v>-253474</v>
          </cell>
          <cell r="BY100">
            <v>-253474</v>
          </cell>
          <cell r="BZ100">
            <v>-253474</v>
          </cell>
          <cell r="CA100">
            <v>-253474</v>
          </cell>
          <cell r="CB100">
            <v>-253474</v>
          </cell>
          <cell r="CC100">
            <v>-253474</v>
          </cell>
          <cell r="CD100">
            <v>-253474</v>
          </cell>
          <cell r="CE100">
            <v>-253474</v>
          </cell>
          <cell r="CF100">
            <v>-253474</v>
          </cell>
          <cell r="CG100">
            <v>-253474</v>
          </cell>
          <cell r="CH100">
            <v>-241339</v>
          </cell>
          <cell r="CI100">
            <v>-241339</v>
          </cell>
          <cell r="CJ100">
            <v>-241339</v>
          </cell>
          <cell r="CK100">
            <v>-241339</v>
          </cell>
          <cell r="CL100">
            <v>-241339</v>
          </cell>
          <cell r="CM100">
            <v>-241339</v>
          </cell>
          <cell r="CN100">
            <v>-241339</v>
          </cell>
          <cell r="CO100">
            <v>-241339</v>
          </cell>
          <cell r="CP100">
            <v>-241339</v>
          </cell>
          <cell r="CQ100">
            <v>-241339</v>
          </cell>
          <cell r="CR100">
            <v>-241339</v>
          </cell>
          <cell r="CS100">
            <v>-241339</v>
          </cell>
          <cell r="CT100">
            <v>-245925</v>
          </cell>
          <cell r="CU100">
            <v>-245925</v>
          </cell>
          <cell r="CV100">
            <v>-245925</v>
          </cell>
          <cell r="CW100">
            <v>-245925</v>
          </cell>
          <cell r="CX100">
            <v>-245925</v>
          </cell>
          <cell r="CY100">
            <v>-245925</v>
          </cell>
          <cell r="CZ100">
            <v>-245925</v>
          </cell>
          <cell r="DA100">
            <v>-245925</v>
          </cell>
          <cell r="DB100">
            <v>-245925</v>
          </cell>
          <cell r="DC100">
            <v>-245925</v>
          </cell>
          <cell r="DD100">
            <v>-245925</v>
          </cell>
          <cell r="DE100">
            <v>-245925</v>
          </cell>
          <cell r="DF100">
            <v>-280966</v>
          </cell>
          <cell r="DG100">
            <v>-280966</v>
          </cell>
          <cell r="DH100">
            <v>-280966</v>
          </cell>
          <cell r="DI100">
            <v>-280966</v>
          </cell>
          <cell r="DJ100">
            <v>-280966</v>
          </cell>
          <cell r="DK100">
            <v>-280966</v>
          </cell>
          <cell r="DL100">
            <v>-280966</v>
          </cell>
          <cell r="DM100">
            <v>-280966</v>
          </cell>
          <cell r="DN100">
            <v>-286109</v>
          </cell>
          <cell r="DO100">
            <v>-286109</v>
          </cell>
          <cell r="DP100">
            <v>-286109</v>
          </cell>
          <cell r="DQ100">
            <v>-286109</v>
          </cell>
        </row>
        <row r="101">
          <cell r="A101">
            <v>696</v>
          </cell>
          <cell r="B101">
            <v>-759780</v>
          </cell>
          <cell r="C101">
            <v>-759780</v>
          </cell>
          <cell r="D101">
            <v>-759780</v>
          </cell>
          <cell r="E101">
            <v>-759780</v>
          </cell>
          <cell r="F101">
            <v>-759780</v>
          </cell>
          <cell r="G101">
            <v>-759780</v>
          </cell>
          <cell r="H101">
            <v>-759780</v>
          </cell>
          <cell r="I101">
            <v>-759780</v>
          </cell>
          <cell r="J101">
            <v>-759780</v>
          </cell>
          <cell r="K101">
            <v>-759780</v>
          </cell>
          <cell r="L101">
            <v>-759780</v>
          </cell>
          <cell r="M101">
            <v>-759780</v>
          </cell>
          <cell r="N101">
            <v>-1080128</v>
          </cell>
          <cell r="O101">
            <v>-1080128</v>
          </cell>
          <cell r="P101">
            <v>-1080128</v>
          </cell>
          <cell r="Q101">
            <v>-1080128</v>
          </cell>
          <cell r="R101">
            <v>-1080128</v>
          </cell>
          <cell r="S101">
            <v>-1080128</v>
          </cell>
          <cell r="T101">
            <v>-1080128</v>
          </cell>
          <cell r="U101">
            <v>-1080128</v>
          </cell>
          <cell r="V101">
            <v>-1080128</v>
          </cell>
          <cell r="W101">
            <v>-1080128</v>
          </cell>
          <cell r="X101">
            <v>-173283</v>
          </cell>
          <cell r="Y101">
            <v>-173283</v>
          </cell>
          <cell r="Z101">
            <v>-67590</v>
          </cell>
          <cell r="AA101">
            <v>-67590</v>
          </cell>
          <cell r="AB101">
            <v>-67590</v>
          </cell>
          <cell r="AC101">
            <v>-67590</v>
          </cell>
          <cell r="AD101">
            <v>-67590</v>
          </cell>
          <cell r="AE101">
            <v>-67590</v>
          </cell>
          <cell r="AF101">
            <v>-67590</v>
          </cell>
          <cell r="AG101">
            <v>-67590</v>
          </cell>
          <cell r="AH101">
            <v>-67590</v>
          </cell>
          <cell r="AI101">
            <v>-67590</v>
          </cell>
          <cell r="AJ101">
            <v>-67590</v>
          </cell>
          <cell r="AK101">
            <v>-67590</v>
          </cell>
          <cell r="AL101">
            <v>-67951</v>
          </cell>
          <cell r="AM101">
            <v>-67951</v>
          </cell>
          <cell r="AN101">
            <v>-67951</v>
          </cell>
          <cell r="AO101">
            <v>-67951</v>
          </cell>
          <cell r="AP101">
            <v>-67951</v>
          </cell>
          <cell r="AQ101">
            <v>-67951</v>
          </cell>
          <cell r="AR101">
            <v>-67951</v>
          </cell>
          <cell r="AS101">
            <v>-67951</v>
          </cell>
          <cell r="AT101">
            <v>-67951</v>
          </cell>
          <cell r="AU101">
            <v>-67951</v>
          </cell>
          <cell r="AV101">
            <v>-67951</v>
          </cell>
          <cell r="AW101">
            <v>-67951</v>
          </cell>
          <cell r="AX101">
            <v>-68555</v>
          </cell>
          <cell r="AY101">
            <v>-68555</v>
          </cell>
          <cell r="AZ101">
            <v>-68555</v>
          </cell>
          <cell r="BA101">
            <v>-68555</v>
          </cell>
          <cell r="BB101">
            <v>-68555</v>
          </cell>
          <cell r="BC101">
            <v>-68555</v>
          </cell>
          <cell r="BD101">
            <v>-68555</v>
          </cell>
          <cell r="BE101">
            <v>-68555</v>
          </cell>
          <cell r="BF101">
            <v>-68555</v>
          </cell>
          <cell r="BG101">
            <v>-68555</v>
          </cell>
          <cell r="BH101">
            <v>-68555</v>
          </cell>
          <cell r="BI101">
            <v>-68555</v>
          </cell>
          <cell r="BJ101">
            <v>-69142</v>
          </cell>
          <cell r="BK101">
            <v>-69142</v>
          </cell>
          <cell r="BL101">
            <v>-69142</v>
          </cell>
          <cell r="BM101">
            <v>-69142</v>
          </cell>
          <cell r="BN101">
            <v>-69142</v>
          </cell>
          <cell r="BO101">
            <v>-69142</v>
          </cell>
          <cell r="BP101">
            <v>-69142</v>
          </cell>
          <cell r="BQ101">
            <v>-69142</v>
          </cell>
          <cell r="BR101">
            <v>-69142</v>
          </cell>
          <cell r="BS101">
            <v>-69142</v>
          </cell>
          <cell r="BT101">
            <v>-69142</v>
          </cell>
          <cell r="BU101">
            <v>-69142</v>
          </cell>
          <cell r="BV101">
            <v>-69714</v>
          </cell>
          <cell r="BW101">
            <v>-69714</v>
          </cell>
          <cell r="BX101">
            <v>-69714</v>
          </cell>
          <cell r="BY101">
            <v>-69714</v>
          </cell>
          <cell r="BZ101">
            <v>-69714</v>
          </cell>
          <cell r="CA101">
            <v>-69714</v>
          </cell>
          <cell r="CB101">
            <v>-69714</v>
          </cell>
          <cell r="CC101">
            <v>-69714</v>
          </cell>
          <cell r="CD101">
            <v>-69714</v>
          </cell>
          <cell r="CE101">
            <v>-69714</v>
          </cell>
          <cell r="CF101">
            <v>-69714</v>
          </cell>
          <cell r="CG101">
            <v>-69714</v>
          </cell>
          <cell r="CH101">
            <v>-70295</v>
          </cell>
          <cell r="CI101">
            <v>-70295</v>
          </cell>
          <cell r="CJ101">
            <v>-70295</v>
          </cell>
          <cell r="CK101">
            <v>-70295</v>
          </cell>
          <cell r="CL101">
            <v>-70295</v>
          </cell>
          <cell r="CM101">
            <v>-70295</v>
          </cell>
          <cell r="CN101">
            <v>-70295</v>
          </cell>
          <cell r="CO101">
            <v>-70295</v>
          </cell>
          <cell r="CP101">
            <v>-70295</v>
          </cell>
          <cell r="CQ101">
            <v>-70295</v>
          </cell>
          <cell r="CR101">
            <v>-70295</v>
          </cell>
          <cell r="CS101">
            <v>-70295</v>
          </cell>
          <cell r="CT101">
            <v>-70888</v>
          </cell>
          <cell r="CU101">
            <v>-70888</v>
          </cell>
          <cell r="CV101">
            <v>-70888</v>
          </cell>
          <cell r="CW101">
            <v>-70888</v>
          </cell>
          <cell r="CX101">
            <v>-70888</v>
          </cell>
          <cell r="CY101">
            <v>-70888</v>
          </cell>
          <cell r="CZ101">
            <v>-70888</v>
          </cell>
          <cell r="DA101">
            <v>-70888</v>
          </cell>
          <cell r="DB101">
            <v>-70888</v>
          </cell>
          <cell r="DC101">
            <v>-70888</v>
          </cell>
          <cell r="DD101">
            <v>-70888</v>
          </cell>
          <cell r="DE101">
            <v>-70888</v>
          </cell>
          <cell r="DF101">
            <v>-71492</v>
          </cell>
          <cell r="DG101">
            <v>-71492</v>
          </cell>
          <cell r="DH101">
            <v>-71492</v>
          </cell>
          <cell r="DI101">
            <v>-71492</v>
          </cell>
          <cell r="DJ101">
            <v>-71492</v>
          </cell>
          <cell r="DK101">
            <v>-71492</v>
          </cell>
          <cell r="DL101">
            <v>-71492</v>
          </cell>
          <cell r="DM101">
            <v>-71492</v>
          </cell>
          <cell r="DN101">
            <v>-71492</v>
          </cell>
          <cell r="DO101">
            <v>-71492</v>
          </cell>
          <cell r="DP101">
            <v>-71492</v>
          </cell>
          <cell r="DQ101">
            <v>-71492</v>
          </cell>
        </row>
        <row r="102">
          <cell r="A102">
            <v>701</v>
          </cell>
          <cell r="B102">
            <v>0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-1828571.4282857142</v>
          </cell>
          <cell r="H102">
            <v>-1838877.0082857143</v>
          </cell>
          <cell r="I102">
            <v>-1838661.3582857142</v>
          </cell>
          <cell r="J102">
            <v>-1024931.4841428571</v>
          </cell>
          <cell r="K102">
            <v>107841.33</v>
          </cell>
          <cell r="L102">
            <v>0</v>
          </cell>
          <cell r="M102">
            <v>0</v>
          </cell>
          <cell r="N102">
            <v>-44562.286250000005</v>
          </cell>
          <cell r="O102">
            <v>-44562.286250000005</v>
          </cell>
          <cell r="P102">
            <v>-44562.286250000005</v>
          </cell>
          <cell r="Q102">
            <v>-44562.286250000005</v>
          </cell>
          <cell r="R102">
            <v>-44562.286250000005</v>
          </cell>
          <cell r="S102">
            <v>-44562.286250000005</v>
          </cell>
          <cell r="T102">
            <v>-44562.286250000005</v>
          </cell>
          <cell r="U102">
            <v>-44562.286250000005</v>
          </cell>
          <cell r="V102">
            <v>-44562.286250000005</v>
          </cell>
          <cell r="W102">
            <v>-44562.286250000005</v>
          </cell>
          <cell r="X102">
            <v>-141512.5</v>
          </cell>
          <cell r="Y102">
            <v>-141512.5</v>
          </cell>
          <cell r="Z102">
            <v>-54185.575000000004</v>
          </cell>
          <cell r="AA102">
            <v>-54185.575000000004</v>
          </cell>
          <cell r="AB102">
            <v>-54185.575000000004</v>
          </cell>
          <cell r="AC102">
            <v>-54185.575000000004</v>
          </cell>
          <cell r="AD102">
            <v>-54185.575000000004</v>
          </cell>
          <cell r="AE102">
            <v>-54185.575000000004</v>
          </cell>
          <cell r="AF102">
            <v>-54185.575000000004</v>
          </cell>
          <cell r="AG102">
            <v>-54185.575000000004</v>
          </cell>
          <cell r="AH102">
            <v>-54185.575000000004</v>
          </cell>
          <cell r="AI102">
            <v>-54185.575000000004</v>
          </cell>
          <cell r="AJ102">
            <v>-54185.575000000004</v>
          </cell>
          <cell r="AK102">
            <v>-54185.575000000004</v>
          </cell>
          <cell r="AL102">
            <v>-54205.002312500001</v>
          </cell>
          <cell r="AM102">
            <v>-54205.002312500001</v>
          </cell>
          <cell r="AN102">
            <v>-54205.002312500001</v>
          </cell>
          <cell r="AO102">
            <v>-54205.002312500001</v>
          </cell>
          <cell r="AP102">
            <v>-54205.002312500001</v>
          </cell>
          <cell r="AQ102">
            <v>-54205.002312500001</v>
          </cell>
          <cell r="AR102">
            <v>-54205.002312500001</v>
          </cell>
          <cell r="AS102">
            <v>-54205.002312500001</v>
          </cell>
          <cell r="AT102">
            <v>-54205.002312500001</v>
          </cell>
          <cell r="AU102">
            <v>-54205.002312500001</v>
          </cell>
          <cell r="AV102">
            <v>-54205.002312500001</v>
          </cell>
          <cell r="AW102">
            <v>-54205.002312500001</v>
          </cell>
          <cell r="AX102">
            <v>-54808.820405763545</v>
          </cell>
          <cell r="AY102">
            <v>-54808.820405763545</v>
          </cell>
          <cell r="AZ102">
            <v>-54808.820405763545</v>
          </cell>
          <cell r="BA102">
            <v>-54808.820405763545</v>
          </cell>
          <cell r="BB102">
            <v>-54808.820405763545</v>
          </cell>
          <cell r="BC102">
            <v>-54808.820405763545</v>
          </cell>
          <cell r="BD102">
            <v>-54808.820405763545</v>
          </cell>
          <cell r="BE102">
            <v>-54808.820405763545</v>
          </cell>
          <cell r="BF102">
            <v>-54808.820405763545</v>
          </cell>
          <cell r="BG102">
            <v>-54808.820405763545</v>
          </cell>
          <cell r="BH102">
            <v>-54808.820405763545</v>
          </cell>
          <cell r="BI102">
            <v>-54808.820405763545</v>
          </cell>
          <cell r="BJ102">
            <v>-55395.796745430409</v>
          </cell>
          <cell r="BK102">
            <v>-55395.796745430409</v>
          </cell>
          <cell r="BL102">
            <v>-55395.796745430409</v>
          </cell>
          <cell r="BM102">
            <v>-55395.796745430409</v>
          </cell>
          <cell r="BN102">
            <v>-55395.796745430409</v>
          </cell>
          <cell r="BO102">
            <v>-55395.796745430409</v>
          </cell>
          <cell r="BP102">
            <v>-55395.796745430409</v>
          </cell>
          <cell r="BQ102">
            <v>-55395.796745430409</v>
          </cell>
          <cell r="BR102">
            <v>-55395.796745430409</v>
          </cell>
          <cell r="BS102">
            <v>-55395.796745430409</v>
          </cell>
          <cell r="BT102">
            <v>-55395.796745430409</v>
          </cell>
          <cell r="BU102">
            <v>-55395.796745430409</v>
          </cell>
          <cell r="BV102">
            <v>-55966.90998811859</v>
          </cell>
          <cell r="BW102">
            <v>-55966.90998811859</v>
          </cell>
          <cell r="BX102">
            <v>-55966.90998811859</v>
          </cell>
          <cell r="BY102">
            <v>-55966.90998811859</v>
          </cell>
          <cell r="BZ102">
            <v>-55966.90998811859</v>
          </cell>
          <cell r="CA102">
            <v>-55966.90998811859</v>
          </cell>
          <cell r="CB102">
            <v>-55966.90998811859</v>
          </cell>
          <cell r="CC102">
            <v>-55966.90998811859</v>
          </cell>
          <cell r="CD102">
            <v>-55966.90998811859</v>
          </cell>
          <cell r="CE102">
            <v>-55966.90998811859</v>
          </cell>
          <cell r="CF102">
            <v>-55966.90998811859</v>
          </cell>
          <cell r="CG102">
            <v>-55966.90998811859</v>
          </cell>
          <cell r="CH102">
            <v>-56548.874382417831</v>
          </cell>
          <cell r="CI102">
            <v>-56548.874382417831</v>
          </cell>
          <cell r="CJ102">
            <v>-56548.874382417831</v>
          </cell>
          <cell r="CK102">
            <v>-56548.874382417831</v>
          </cell>
          <cell r="CL102">
            <v>-56548.874382417831</v>
          </cell>
          <cell r="CM102">
            <v>-56548.874382417831</v>
          </cell>
          <cell r="CN102">
            <v>-56548.874382417831</v>
          </cell>
          <cell r="CO102">
            <v>-56548.874382417831</v>
          </cell>
          <cell r="CP102">
            <v>-56548.874382417831</v>
          </cell>
          <cell r="CQ102">
            <v>-56548.874382417831</v>
          </cell>
          <cell r="CR102">
            <v>-56548.874382417831</v>
          </cell>
          <cell r="CS102">
            <v>-56548.874382417831</v>
          </cell>
          <cell r="CT102">
            <v>-57141.896100208767</v>
          </cell>
          <cell r="CU102">
            <v>-57141.896100208767</v>
          </cell>
          <cell r="CV102">
            <v>-57141.896100208767</v>
          </cell>
          <cell r="CW102">
            <v>-57141.896100208767</v>
          </cell>
          <cell r="CX102">
            <v>-57141.896100208767</v>
          </cell>
          <cell r="CY102">
            <v>-57141.896100208767</v>
          </cell>
          <cell r="CZ102">
            <v>-57141.896100208767</v>
          </cell>
          <cell r="DA102">
            <v>-57141.896100208767</v>
          </cell>
          <cell r="DB102">
            <v>-57141.896100208767</v>
          </cell>
          <cell r="DC102">
            <v>-57141.896100208767</v>
          </cell>
          <cell r="DD102">
            <v>-57141.896100208767</v>
          </cell>
          <cell r="DE102">
            <v>-57141.896100208767</v>
          </cell>
          <cell r="DF102">
            <v>-57746.185230637733</v>
          </cell>
          <cell r="DG102">
            <v>-57746.185230637733</v>
          </cell>
          <cell r="DH102">
            <v>-57746.185230637733</v>
          </cell>
          <cell r="DI102">
            <v>-57746.185230637733</v>
          </cell>
          <cell r="DJ102">
            <v>-57746.185230637733</v>
          </cell>
          <cell r="DK102">
            <v>-57746.185230637733</v>
          </cell>
          <cell r="DL102">
            <v>-57746.185230637733</v>
          </cell>
          <cell r="DM102">
            <v>-57746.185230637733</v>
          </cell>
          <cell r="DN102">
            <v>-57746.185230637733</v>
          </cell>
          <cell r="DO102">
            <v>-57746.185230637733</v>
          </cell>
          <cell r="DP102">
            <v>-57746.185230637733</v>
          </cell>
          <cell r="DQ102">
            <v>-57746.185230637733</v>
          </cell>
        </row>
        <row r="103">
          <cell r="A103">
            <v>706</v>
          </cell>
          <cell r="B103">
            <v>-384200</v>
          </cell>
          <cell r="C103">
            <v>-384200</v>
          </cell>
          <cell r="D103">
            <v>-384200</v>
          </cell>
          <cell r="E103">
            <v>-384200</v>
          </cell>
          <cell r="F103">
            <v>-384200</v>
          </cell>
          <cell r="G103">
            <v>-384200</v>
          </cell>
          <cell r="H103">
            <v>-384200</v>
          </cell>
          <cell r="I103">
            <v>-384200</v>
          </cell>
          <cell r="J103">
            <v>-384200</v>
          </cell>
          <cell r="K103">
            <v>-384200</v>
          </cell>
          <cell r="L103">
            <v>-384200</v>
          </cell>
          <cell r="M103">
            <v>-384200</v>
          </cell>
          <cell r="N103">
            <v>-125840</v>
          </cell>
          <cell r="O103">
            <v>-125840</v>
          </cell>
          <cell r="P103">
            <v>-125840</v>
          </cell>
          <cell r="Q103">
            <v>-125840</v>
          </cell>
          <cell r="R103">
            <v>-125840</v>
          </cell>
          <cell r="S103">
            <v>-125840</v>
          </cell>
          <cell r="T103">
            <v>-125840</v>
          </cell>
          <cell r="U103">
            <v>-125840</v>
          </cell>
          <cell r="V103">
            <v>-125840</v>
          </cell>
          <cell r="W103">
            <v>-125840</v>
          </cell>
          <cell r="X103">
            <v>-125840</v>
          </cell>
          <cell r="Y103">
            <v>-125840</v>
          </cell>
          <cell r="Z103">
            <v>-131520</v>
          </cell>
          <cell r="AA103">
            <v>-131520</v>
          </cell>
          <cell r="AB103">
            <v>-131520</v>
          </cell>
          <cell r="AC103">
            <v>-131520</v>
          </cell>
          <cell r="AD103">
            <v>-131520</v>
          </cell>
          <cell r="AE103">
            <v>-131520</v>
          </cell>
          <cell r="AF103">
            <v>-131520</v>
          </cell>
          <cell r="AG103">
            <v>-131520</v>
          </cell>
          <cell r="AH103">
            <v>-131520</v>
          </cell>
          <cell r="AI103">
            <v>-131520</v>
          </cell>
          <cell r="AJ103">
            <v>-131520</v>
          </cell>
          <cell r="AK103">
            <v>-131520</v>
          </cell>
          <cell r="AL103">
            <v>-137440</v>
          </cell>
          <cell r="AM103">
            <v>-137440</v>
          </cell>
          <cell r="AN103">
            <v>-137440</v>
          </cell>
          <cell r="AO103">
            <v>-137440</v>
          </cell>
          <cell r="AP103">
            <v>-137440</v>
          </cell>
          <cell r="AQ103">
            <v>-137440</v>
          </cell>
          <cell r="AR103">
            <v>-137440</v>
          </cell>
          <cell r="AS103">
            <v>-137440</v>
          </cell>
          <cell r="AT103">
            <v>-137440</v>
          </cell>
          <cell r="AU103">
            <v>-137440</v>
          </cell>
          <cell r="AV103">
            <v>-137440</v>
          </cell>
          <cell r="AW103">
            <v>-137440</v>
          </cell>
          <cell r="AX103">
            <v>-143600</v>
          </cell>
          <cell r="AY103">
            <v>-143600</v>
          </cell>
          <cell r="AZ103">
            <v>-143600</v>
          </cell>
          <cell r="BA103">
            <v>-143600</v>
          </cell>
          <cell r="BB103">
            <v>-143600</v>
          </cell>
          <cell r="BC103">
            <v>-143600</v>
          </cell>
          <cell r="BD103">
            <v>-143600</v>
          </cell>
          <cell r="BE103">
            <v>-143600</v>
          </cell>
          <cell r="BF103">
            <v>-143600</v>
          </cell>
          <cell r="BG103">
            <v>-143600</v>
          </cell>
          <cell r="BH103">
            <v>-143600</v>
          </cell>
          <cell r="BI103">
            <v>-143600</v>
          </cell>
          <cell r="BJ103">
            <v>-150080</v>
          </cell>
          <cell r="BK103">
            <v>-150080</v>
          </cell>
          <cell r="BL103">
            <v>-150080</v>
          </cell>
          <cell r="BM103">
            <v>-150080</v>
          </cell>
          <cell r="BN103">
            <v>-150080</v>
          </cell>
          <cell r="BO103">
            <v>-150080</v>
          </cell>
          <cell r="BP103">
            <v>-150080</v>
          </cell>
          <cell r="BQ103">
            <v>-150080</v>
          </cell>
          <cell r="BR103">
            <v>-150080</v>
          </cell>
          <cell r="BS103">
            <v>-150080</v>
          </cell>
          <cell r="BT103">
            <v>-150080</v>
          </cell>
          <cell r="BU103">
            <v>-150080</v>
          </cell>
          <cell r="BV103">
            <v>-156880</v>
          </cell>
          <cell r="BW103">
            <v>-156880</v>
          </cell>
          <cell r="BX103">
            <v>-156880</v>
          </cell>
          <cell r="BY103">
            <v>-156880</v>
          </cell>
          <cell r="BZ103">
            <v>-156880</v>
          </cell>
          <cell r="CA103">
            <v>-156880</v>
          </cell>
          <cell r="CB103">
            <v>-156880</v>
          </cell>
          <cell r="CC103">
            <v>-156880</v>
          </cell>
          <cell r="CD103">
            <v>-156880</v>
          </cell>
          <cell r="CE103">
            <v>-156880</v>
          </cell>
          <cell r="CF103">
            <v>-156880</v>
          </cell>
          <cell r="CG103">
            <v>-156880</v>
          </cell>
          <cell r="CH103">
            <v>-163920</v>
          </cell>
          <cell r="CI103">
            <v>-163920</v>
          </cell>
          <cell r="CJ103">
            <v>-163920</v>
          </cell>
          <cell r="CK103">
            <v>-163920</v>
          </cell>
          <cell r="CL103">
            <v>-163920</v>
          </cell>
          <cell r="CM103">
            <v>-163920</v>
          </cell>
          <cell r="CN103">
            <v>-163920</v>
          </cell>
          <cell r="CO103">
            <v>-163920</v>
          </cell>
          <cell r="CP103">
            <v>-163920</v>
          </cell>
          <cell r="CQ103">
            <v>-163920</v>
          </cell>
          <cell r="CR103">
            <v>-163920</v>
          </cell>
          <cell r="CS103">
            <v>-163920</v>
          </cell>
          <cell r="CT103">
            <v>-171280</v>
          </cell>
          <cell r="CU103">
            <v>-171280</v>
          </cell>
          <cell r="CV103">
            <v>-171280</v>
          </cell>
          <cell r="CW103">
            <v>-171280</v>
          </cell>
          <cell r="CX103">
            <v>-171280</v>
          </cell>
          <cell r="CY103">
            <v>-171280</v>
          </cell>
          <cell r="CZ103">
            <v>-171280</v>
          </cell>
          <cell r="DA103">
            <v>-171280</v>
          </cell>
          <cell r="DB103">
            <v>-171280</v>
          </cell>
          <cell r="DC103">
            <v>-171280</v>
          </cell>
          <cell r="DD103">
            <v>-171280</v>
          </cell>
          <cell r="DE103">
            <v>-171280</v>
          </cell>
          <cell r="DF103">
            <v>-178960</v>
          </cell>
          <cell r="DG103">
            <v>-178960</v>
          </cell>
          <cell r="DH103">
            <v>-178960</v>
          </cell>
          <cell r="DI103">
            <v>-178960</v>
          </cell>
          <cell r="DJ103">
            <v>-178960</v>
          </cell>
          <cell r="DK103">
            <v>-178960</v>
          </cell>
          <cell r="DL103">
            <v>-178960</v>
          </cell>
          <cell r="DM103">
            <v>-178960</v>
          </cell>
          <cell r="DN103">
            <v>-178960</v>
          </cell>
          <cell r="DO103">
            <v>-178960</v>
          </cell>
          <cell r="DP103">
            <v>-178960</v>
          </cell>
          <cell r="DQ103">
            <v>-178960</v>
          </cell>
        </row>
        <row r="104">
          <cell r="A104">
            <v>707</v>
          </cell>
          <cell r="B104">
            <v>-699368.64833553717</v>
          </cell>
          <cell r="C104">
            <v>-699368.64507250173</v>
          </cell>
          <cell r="D104">
            <v>-699368.64760632569</v>
          </cell>
          <cell r="E104">
            <v>-699368.64553673228</v>
          </cell>
          <cell r="F104">
            <v>-699368.64293270721</v>
          </cell>
          <cell r="G104">
            <v>-699368.64812697866</v>
          </cell>
          <cell r="H104">
            <v>-699368.64293270721</v>
          </cell>
          <cell r="I104">
            <v>-699368.64293270721</v>
          </cell>
          <cell r="J104">
            <v>-699368.64305795764</v>
          </cell>
          <cell r="K104">
            <v>-699368.64806607389</v>
          </cell>
          <cell r="L104">
            <v>-699368.64976382942</v>
          </cell>
          <cell r="M104">
            <v>-699368.64589999989</v>
          </cell>
          <cell r="N104">
            <v>-759780</v>
          </cell>
          <cell r="O104">
            <v>-759780</v>
          </cell>
          <cell r="P104">
            <v>-759780</v>
          </cell>
          <cell r="Q104">
            <v>-759780</v>
          </cell>
          <cell r="R104">
            <v>-759780</v>
          </cell>
          <cell r="S104">
            <v>-759780</v>
          </cell>
          <cell r="T104">
            <v>-759780</v>
          </cell>
          <cell r="U104">
            <v>-759780</v>
          </cell>
          <cell r="V104">
            <v>-759780</v>
          </cell>
          <cell r="W104">
            <v>-759780</v>
          </cell>
          <cell r="X104">
            <v>-759780</v>
          </cell>
          <cell r="Y104">
            <v>-759780</v>
          </cell>
          <cell r="Z104">
            <v>-759780</v>
          </cell>
          <cell r="AA104">
            <v>-759780</v>
          </cell>
          <cell r="AB104">
            <v>-759780</v>
          </cell>
          <cell r="AC104">
            <v>-759780</v>
          </cell>
          <cell r="AD104">
            <v>-759780</v>
          </cell>
          <cell r="AE104">
            <v>-759780</v>
          </cell>
          <cell r="AF104">
            <v>-759780</v>
          </cell>
          <cell r="AG104">
            <v>-759780</v>
          </cell>
          <cell r="AH104">
            <v>-759780</v>
          </cell>
          <cell r="AI104">
            <v>-759780</v>
          </cell>
          <cell r="AJ104">
            <v>-759780</v>
          </cell>
          <cell r="AK104">
            <v>-759780</v>
          </cell>
          <cell r="AL104">
            <v>-759780</v>
          </cell>
          <cell r="AM104">
            <v>-759780</v>
          </cell>
          <cell r="AN104">
            <v>-759780</v>
          </cell>
          <cell r="AO104">
            <v>-759780</v>
          </cell>
          <cell r="AP104">
            <v>-759780</v>
          </cell>
          <cell r="AQ104">
            <v>-759780</v>
          </cell>
          <cell r="AR104">
            <v>-759780</v>
          </cell>
          <cell r="AS104">
            <v>-759780</v>
          </cell>
          <cell r="AT104">
            <v>-759780</v>
          </cell>
          <cell r="AU104">
            <v>-759780</v>
          </cell>
          <cell r="AV104">
            <v>-759780</v>
          </cell>
          <cell r="AW104">
            <v>-759780</v>
          </cell>
          <cell r="AX104">
            <v>-759780</v>
          </cell>
          <cell r="AY104">
            <v>-759780</v>
          </cell>
          <cell r="AZ104">
            <v>-759780</v>
          </cell>
          <cell r="BA104">
            <v>-759780</v>
          </cell>
          <cell r="BB104">
            <v>-759780</v>
          </cell>
          <cell r="BC104">
            <v>-759780</v>
          </cell>
          <cell r="BD104">
            <v>-759780</v>
          </cell>
          <cell r="BE104">
            <v>-759780</v>
          </cell>
          <cell r="BF104">
            <v>-759780</v>
          </cell>
          <cell r="BG104">
            <v>-759780</v>
          </cell>
          <cell r="BH104">
            <v>-759780</v>
          </cell>
          <cell r="BI104">
            <v>-759780</v>
          </cell>
          <cell r="BJ104">
            <v>-759780</v>
          </cell>
          <cell r="BK104">
            <v>-759780</v>
          </cell>
          <cell r="BL104">
            <v>-759780</v>
          </cell>
          <cell r="BM104">
            <v>-759780</v>
          </cell>
          <cell r="BN104">
            <v>-759780</v>
          </cell>
          <cell r="BO104">
            <v>-759780</v>
          </cell>
          <cell r="BP104">
            <v>-759780</v>
          </cell>
          <cell r="BQ104">
            <v>-759780</v>
          </cell>
          <cell r="BR104">
            <v>-759780</v>
          </cell>
          <cell r="BS104">
            <v>-759780</v>
          </cell>
          <cell r="BT104">
            <v>-759780</v>
          </cell>
          <cell r="BU104">
            <v>-759780</v>
          </cell>
          <cell r="BV104">
            <v>-759780</v>
          </cell>
          <cell r="BW104">
            <v>-759780</v>
          </cell>
          <cell r="BX104">
            <v>-759780</v>
          </cell>
          <cell r="BY104">
            <v>-759780</v>
          </cell>
          <cell r="BZ104">
            <v>-759780</v>
          </cell>
          <cell r="CA104">
            <v>-759780</v>
          </cell>
          <cell r="CB104">
            <v>-759780</v>
          </cell>
          <cell r="CC104">
            <v>-759780</v>
          </cell>
          <cell r="CD104">
            <v>-759780</v>
          </cell>
          <cell r="CE104">
            <v>-759780</v>
          </cell>
          <cell r="CF104">
            <v>-759780</v>
          </cell>
          <cell r="CG104">
            <v>-759780</v>
          </cell>
          <cell r="CH104">
            <v>-759780</v>
          </cell>
          <cell r="CI104">
            <v>-759780</v>
          </cell>
          <cell r="CJ104">
            <v>-759780</v>
          </cell>
          <cell r="CK104">
            <v>-759780</v>
          </cell>
          <cell r="CL104">
            <v>-759780</v>
          </cell>
          <cell r="CM104">
            <v>-759780</v>
          </cell>
          <cell r="CN104">
            <v>-759780</v>
          </cell>
          <cell r="CO104">
            <v>-759780</v>
          </cell>
          <cell r="CP104">
            <v>-759780</v>
          </cell>
          <cell r="CQ104">
            <v>-759780</v>
          </cell>
          <cell r="CR104">
            <v>-759780</v>
          </cell>
          <cell r="CS104">
            <v>-759780</v>
          </cell>
          <cell r="CT104">
            <v>-759780</v>
          </cell>
          <cell r="CU104">
            <v>-759780</v>
          </cell>
          <cell r="CV104">
            <v>-759780</v>
          </cell>
          <cell r="CW104">
            <v>-759780</v>
          </cell>
          <cell r="CX104">
            <v>-759780</v>
          </cell>
          <cell r="CY104">
            <v>-759780</v>
          </cell>
          <cell r="CZ104">
            <v>-759780</v>
          </cell>
          <cell r="DA104">
            <v>-759780</v>
          </cell>
          <cell r="DB104">
            <v>-759780</v>
          </cell>
          <cell r="DC104">
            <v>-759780</v>
          </cell>
          <cell r="DD104">
            <v>-759780</v>
          </cell>
          <cell r="DE104">
            <v>-759780</v>
          </cell>
          <cell r="DF104">
            <v>-759780</v>
          </cell>
          <cell r="DG104">
            <v>-759780</v>
          </cell>
          <cell r="DH104">
            <v>-759780</v>
          </cell>
          <cell r="DI104">
            <v>-759780</v>
          </cell>
          <cell r="DJ104">
            <v>-759780</v>
          </cell>
          <cell r="DK104">
            <v>-759780</v>
          </cell>
          <cell r="DL104">
            <v>-759780</v>
          </cell>
          <cell r="DM104">
            <v>-759780</v>
          </cell>
          <cell r="DN104">
            <v>-759780</v>
          </cell>
          <cell r="DO104">
            <v>-759780</v>
          </cell>
          <cell r="DP104">
            <v>-759780</v>
          </cell>
          <cell r="DQ104">
            <v>-759780</v>
          </cell>
        </row>
        <row r="105">
          <cell r="A105">
            <v>708</v>
          </cell>
          <cell r="B105">
            <v>-151050</v>
          </cell>
          <cell r="C105">
            <v>-151050</v>
          </cell>
          <cell r="D105">
            <v>-151050</v>
          </cell>
          <cell r="E105">
            <v>-151050</v>
          </cell>
          <cell r="F105">
            <v>-151050</v>
          </cell>
          <cell r="G105">
            <v>-151050</v>
          </cell>
          <cell r="H105">
            <v>-151050</v>
          </cell>
          <cell r="I105">
            <v>-151050</v>
          </cell>
          <cell r="J105">
            <v>-151050</v>
          </cell>
          <cell r="K105">
            <v>-151050</v>
          </cell>
          <cell r="L105">
            <v>-151050</v>
          </cell>
          <cell r="M105">
            <v>-151050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-1240250</v>
          </cell>
          <cell r="U105">
            <v>-1240250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-1525260</v>
          </cell>
          <cell r="AG105">
            <v>-1525260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-1812285</v>
          </cell>
          <cell r="AS105">
            <v>-1812285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-2124500</v>
          </cell>
          <cell r="BE105">
            <v>-2124500</v>
          </cell>
          <cell r="BF105">
            <v>0</v>
          </cell>
          <cell r="BG105">
            <v>0</v>
          </cell>
          <cell r="BH105">
            <v>0</v>
          </cell>
          <cell r="BI105">
            <v>0</v>
          </cell>
          <cell r="BJ105">
            <v>0</v>
          </cell>
          <cell r="BK105">
            <v>0</v>
          </cell>
          <cell r="BL105">
            <v>0</v>
          </cell>
          <cell r="BM105">
            <v>0</v>
          </cell>
          <cell r="BN105">
            <v>0</v>
          </cell>
          <cell r="BO105">
            <v>0</v>
          </cell>
          <cell r="BP105">
            <v>-2177875</v>
          </cell>
          <cell r="BQ105">
            <v>-2177875</v>
          </cell>
          <cell r="BR105">
            <v>0</v>
          </cell>
          <cell r="BS105">
            <v>0</v>
          </cell>
          <cell r="BT105">
            <v>0</v>
          </cell>
          <cell r="BU105">
            <v>0</v>
          </cell>
          <cell r="BV105">
            <v>0</v>
          </cell>
          <cell r="BW105">
            <v>0</v>
          </cell>
          <cell r="BX105">
            <v>0</v>
          </cell>
          <cell r="BY105">
            <v>0</v>
          </cell>
          <cell r="BZ105">
            <v>0</v>
          </cell>
          <cell r="CA105">
            <v>0</v>
          </cell>
          <cell r="CB105">
            <v>-2232125</v>
          </cell>
          <cell r="CC105">
            <v>-2232125</v>
          </cell>
          <cell r="CD105">
            <v>0</v>
          </cell>
          <cell r="CE105">
            <v>0</v>
          </cell>
          <cell r="CF105">
            <v>0</v>
          </cell>
          <cell r="CG105">
            <v>0</v>
          </cell>
          <cell r="CH105">
            <v>0</v>
          </cell>
          <cell r="CI105">
            <v>0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N105">
            <v>-2288125</v>
          </cell>
          <cell r="CO105">
            <v>-2288125</v>
          </cell>
          <cell r="CP105">
            <v>0</v>
          </cell>
          <cell r="CQ105">
            <v>0</v>
          </cell>
          <cell r="CR105">
            <v>0</v>
          </cell>
          <cell r="CS105">
            <v>0</v>
          </cell>
          <cell r="CT105">
            <v>0</v>
          </cell>
          <cell r="CU105">
            <v>0</v>
          </cell>
          <cell r="CV105">
            <v>0</v>
          </cell>
          <cell r="CW105">
            <v>0</v>
          </cell>
          <cell r="CX105">
            <v>0</v>
          </cell>
          <cell r="CY105">
            <v>0</v>
          </cell>
          <cell r="CZ105">
            <v>-2345000</v>
          </cell>
          <cell r="DA105">
            <v>-2345000</v>
          </cell>
          <cell r="DB105">
            <v>0</v>
          </cell>
          <cell r="DC105">
            <v>0</v>
          </cell>
          <cell r="DD105">
            <v>0</v>
          </cell>
          <cell r="DE105">
            <v>0</v>
          </cell>
          <cell r="DF105">
            <v>0</v>
          </cell>
          <cell r="DG105">
            <v>0</v>
          </cell>
          <cell r="DH105">
            <v>0</v>
          </cell>
          <cell r="DI105">
            <v>0</v>
          </cell>
          <cell r="DJ105">
            <v>0</v>
          </cell>
          <cell r="DK105">
            <v>0</v>
          </cell>
          <cell r="DL105">
            <v>-2403625</v>
          </cell>
          <cell r="DM105">
            <v>-2403625</v>
          </cell>
          <cell r="DN105">
            <v>0</v>
          </cell>
          <cell r="DO105">
            <v>0</v>
          </cell>
          <cell r="DP105">
            <v>0</v>
          </cell>
          <cell r="DQ105">
            <v>0</v>
          </cell>
        </row>
        <row r="106">
          <cell r="A106">
            <v>720</v>
          </cell>
          <cell r="B106">
            <v>1556640</v>
          </cell>
          <cell r="C106">
            <v>1556640</v>
          </cell>
          <cell r="D106">
            <v>1556640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1556640</v>
          </cell>
          <cell r="L106">
            <v>1556640</v>
          </cell>
          <cell r="M106">
            <v>1556640</v>
          </cell>
          <cell r="N106">
            <v>-384200</v>
          </cell>
          <cell r="O106">
            <v>-384200</v>
          </cell>
          <cell r="P106">
            <v>-384200</v>
          </cell>
          <cell r="Q106">
            <v>-384200</v>
          </cell>
          <cell r="R106">
            <v>-384200</v>
          </cell>
          <cell r="S106">
            <v>-384200</v>
          </cell>
          <cell r="T106">
            <v>-384200</v>
          </cell>
          <cell r="U106">
            <v>-384200</v>
          </cell>
          <cell r="V106">
            <v>-384200</v>
          </cell>
          <cell r="W106">
            <v>-384200</v>
          </cell>
          <cell r="X106">
            <v>-384200</v>
          </cell>
          <cell r="Y106">
            <v>-384200</v>
          </cell>
          <cell r="Z106">
            <v>-384200</v>
          </cell>
          <cell r="AA106">
            <v>-384200</v>
          </cell>
          <cell r="AB106">
            <v>-384200</v>
          </cell>
          <cell r="AC106">
            <v>-384200</v>
          </cell>
          <cell r="AD106">
            <v>-384200</v>
          </cell>
          <cell r="AE106">
            <v>-384200</v>
          </cell>
          <cell r="AF106">
            <v>-384200</v>
          </cell>
          <cell r="AG106">
            <v>-384200</v>
          </cell>
          <cell r="AH106">
            <v>-384200</v>
          </cell>
          <cell r="AI106">
            <v>-384200</v>
          </cell>
          <cell r="AJ106">
            <v>-384200</v>
          </cell>
          <cell r="AK106">
            <v>-384200</v>
          </cell>
          <cell r="AL106">
            <v>-384200</v>
          </cell>
          <cell r="AM106">
            <v>-384200</v>
          </cell>
          <cell r="AN106">
            <v>-384200</v>
          </cell>
          <cell r="AO106">
            <v>-384200</v>
          </cell>
          <cell r="AP106">
            <v>-384200</v>
          </cell>
          <cell r="AQ106">
            <v>-384200</v>
          </cell>
          <cell r="AR106">
            <v>-384200</v>
          </cell>
          <cell r="AS106">
            <v>-384200</v>
          </cell>
          <cell r="AT106">
            <v>-384200</v>
          </cell>
          <cell r="AU106">
            <v>-384200</v>
          </cell>
          <cell r="AV106">
            <v>-384200</v>
          </cell>
          <cell r="AW106">
            <v>-384200</v>
          </cell>
          <cell r="AX106">
            <v>-384200</v>
          </cell>
          <cell r="AY106">
            <v>-384200</v>
          </cell>
          <cell r="AZ106">
            <v>-384200</v>
          </cell>
          <cell r="BA106">
            <v>-384200</v>
          </cell>
          <cell r="BB106">
            <v>-384200</v>
          </cell>
          <cell r="BC106">
            <v>-384200</v>
          </cell>
          <cell r="BD106">
            <v>-384200</v>
          </cell>
          <cell r="BE106">
            <v>-384200</v>
          </cell>
          <cell r="BF106">
            <v>-384200</v>
          </cell>
          <cell r="BG106">
            <v>-384200</v>
          </cell>
          <cell r="BH106">
            <v>-384200</v>
          </cell>
          <cell r="BI106">
            <v>-384200</v>
          </cell>
          <cell r="BJ106">
            <v>-384200</v>
          </cell>
          <cell r="BK106">
            <v>-384200</v>
          </cell>
          <cell r="BL106">
            <v>-384200</v>
          </cell>
          <cell r="BM106">
            <v>-384200</v>
          </cell>
          <cell r="BN106">
            <v>-384200</v>
          </cell>
          <cell r="BO106">
            <v>-384200</v>
          </cell>
          <cell r="BP106">
            <v>-384200</v>
          </cell>
          <cell r="BQ106">
            <v>-384200</v>
          </cell>
          <cell r="BR106">
            <v>-384200</v>
          </cell>
          <cell r="BS106">
            <v>-384200</v>
          </cell>
          <cell r="BT106">
            <v>-384200</v>
          </cell>
          <cell r="BU106">
            <v>-384200</v>
          </cell>
          <cell r="BV106">
            <v>0</v>
          </cell>
          <cell r="BW106">
            <v>0</v>
          </cell>
          <cell r="BX106">
            <v>0</v>
          </cell>
          <cell r="BY106">
            <v>0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0</v>
          </cell>
          <cell r="CF106">
            <v>0</v>
          </cell>
          <cell r="CG106">
            <v>0</v>
          </cell>
          <cell r="CH106">
            <v>0</v>
          </cell>
          <cell r="CI106">
            <v>0</v>
          </cell>
          <cell r="CJ106">
            <v>0</v>
          </cell>
          <cell r="CK106">
            <v>0</v>
          </cell>
          <cell r="CL106">
            <v>0</v>
          </cell>
          <cell r="CM106">
            <v>0</v>
          </cell>
          <cell r="CN106">
            <v>0</v>
          </cell>
          <cell r="CO106">
            <v>0</v>
          </cell>
          <cell r="CP106">
            <v>0</v>
          </cell>
          <cell r="CQ106">
            <v>0</v>
          </cell>
          <cell r="CR106">
            <v>0</v>
          </cell>
          <cell r="CS106">
            <v>0</v>
          </cell>
          <cell r="CT106">
            <v>0</v>
          </cell>
          <cell r="CU106">
            <v>0</v>
          </cell>
          <cell r="CV106">
            <v>0</v>
          </cell>
          <cell r="CW106">
            <v>0</v>
          </cell>
          <cell r="CX106">
            <v>0</v>
          </cell>
          <cell r="CY106">
            <v>0</v>
          </cell>
          <cell r="CZ106">
            <v>0</v>
          </cell>
          <cell r="DA106">
            <v>0</v>
          </cell>
          <cell r="DB106">
            <v>0</v>
          </cell>
          <cell r="DC106">
            <v>0</v>
          </cell>
          <cell r="DD106">
            <v>0</v>
          </cell>
          <cell r="DE106">
            <v>0</v>
          </cell>
          <cell r="DF106">
            <v>0</v>
          </cell>
          <cell r="DG106">
            <v>0</v>
          </cell>
          <cell r="DH106">
            <v>0</v>
          </cell>
          <cell r="DI106">
            <v>0</v>
          </cell>
          <cell r="DJ106">
            <v>0</v>
          </cell>
          <cell r="DK106">
            <v>0</v>
          </cell>
          <cell r="DL106">
            <v>0</v>
          </cell>
          <cell r="DM106">
            <v>0</v>
          </cell>
          <cell r="DN106">
            <v>0</v>
          </cell>
          <cell r="DO106">
            <v>0</v>
          </cell>
          <cell r="DP106">
            <v>0</v>
          </cell>
          <cell r="DQ106">
            <v>0</v>
          </cell>
        </row>
        <row r="107">
          <cell r="A107">
            <v>726</v>
          </cell>
          <cell r="B107">
            <v>0</v>
          </cell>
          <cell r="C107">
            <v>-21221</v>
          </cell>
          <cell r="D107">
            <v>-21221</v>
          </cell>
          <cell r="E107">
            <v>-21137</v>
          </cell>
          <cell r="F107">
            <v>-21137</v>
          </cell>
          <cell r="G107">
            <v>-21137</v>
          </cell>
          <cell r="H107">
            <v>-20801</v>
          </cell>
          <cell r="I107">
            <v>-20801</v>
          </cell>
          <cell r="J107">
            <v>-21221</v>
          </cell>
          <cell r="K107">
            <v>-21221</v>
          </cell>
          <cell r="L107">
            <v>-21221</v>
          </cell>
          <cell r="M107">
            <v>-21221</v>
          </cell>
          <cell r="N107">
            <v>-699368.64589999989</v>
          </cell>
          <cell r="O107">
            <v>-699368.64589999989</v>
          </cell>
          <cell r="P107">
            <v>-699368.64589999989</v>
          </cell>
          <cell r="Q107">
            <v>-699368.64589999989</v>
          </cell>
          <cell r="R107">
            <v>-699368.64589999989</v>
          </cell>
          <cell r="S107">
            <v>-699368.64589999989</v>
          </cell>
          <cell r="T107">
            <v>-699368.64589999989</v>
          </cell>
          <cell r="U107">
            <v>-699368.64589999989</v>
          </cell>
          <cell r="V107">
            <v>-699368.64589999989</v>
          </cell>
          <cell r="W107">
            <v>-699368.64589999989</v>
          </cell>
          <cell r="X107">
            <v>-699368.64589999989</v>
          </cell>
          <cell r="Y107">
            <v>-699368.64589999989</v>
          </cell>
          <cell r="Z107">
            <v>-699368.64589999989</v>
          </cell>
          <cell r="AA107">
            <v>-699368.64589999989</v>
          </cell>
          <cell r="AB107">
            <v>-699368.64589999989</v>
          </cell>
          <cell r="AC107">
            <v>-699368.64589999989</v>
          </cell>
          <cell r="AD107">
            <v>-699368.64589999989</v>
          </cell>
          <cell r="AE107">
            <v>-699368.64589999989</v>
          </cell>
          <cell r="AF107">
            <v>-699368.64589999989</v>
          </cell>
          <cell r="AG107">
            <v>-699368.64589999989</v>
          </cell>
          <cell r="AH107">
            <v>-699368.64589999989</v>
          </cell>
          <cell r="AI107">
            <v>-699368.64589999989</v>
          </cell>
          <cell r="AJ107">
            <v>-699368.64589999989</v>
          </cell>
          <cell r="AK107">
            <v>-699368.64589999989</v>
          </cell>
          <cell r="AL107">
            <v>-699368.64589999989</v>
          </cell>
          <cell r="AM107">
            <v>-699368.64589999989</v>
          </cell>
          <cell r="AN107">
            <v>-699368.64589999989</v>
          </cell>
          <cell r="AO107">
            <v>-699368.64589999989</v>
          </cell>
          <cell r="AP107">
            <v>-699368.64589999989</v>
          </cell>
          <cell r="AQ107">
            <v>-699368.64589999989</v>
          </cell>
          <cell r="AR107">
            <v>-699368.64589999989</v>
          </cell>
          <cell r="AS107">
            <v>-699368.64589999989</v>
          </cell>
          <cell r="AT107">
            <v>-699368.64589999989</v>
          </cell>
          <cell r="AU107">
            <v>-699368.64589999989</v>
          </cell>
          <cell r="AV107">
            <v>-699368.64589999989</v>
          </cell>
          <cell r="AW107">
            <v>-699368.64589999989</v>
          </cell>
          <cell r="AX107">
            <v>-699368.64589999989</v>
          </cell>
          <cell r="AY107">
            <v>-699368.64589999989</v>
          </cell>
          <cell r="AZ107">
            <v>-699368.64589999989</v>
          </cell>
          <cell r="BA107">
            <v>-699368.64589999989</v>
          </cell>
          <cell r="BB107">
            <v>-699368.64589999989</v>
          </cell>
          <cell r="BC107">
            <v>-699368.64589999989</v>
          </cell>
          <cell r="BD107">
            <v>-699368.64589999989</v>
          </cell>
          <cell r="BE107">
            <v>-699368.64589999989</v>
          </cell>
          <cell r="BF107">
            <v>-699368.64589999989</v>
          </cell>
          <cell r="BG107">
            <v>-699368.64589999989</v>
          </cell>
          <cell r="BH107">
            <v>-699368.64589999989</v>
          </cell>
          <cell r="BI107">
            <v>-699368.64589999989</v>
          </cell>
          <cell r="BJ107">
            <v>-699368.64589999989</v>
          </cell>
          <cell r="BK107">
            <v>-699368.64589999989</v>
          </cell>
          <cell r="BL107">
            <v>-699368.64589999989</v>
          </cell>
          <cell r="BM107">
            <v>-699368.64589999989</v>
          </cell>
          <cell r="BN107">
            <v>-699368.64589999989</v>
          </cell>
          <cell r="BO107">
            <v>-699368.64589999989</v>
          </cell>
          <cell r="BP107">
            <v>-699368.64589999989</v>
          </cell>
          <cell r="BQ107">
            <v>-699368.64589999989</v>
          </cell>
          <cell r="BR107">
            <v>-699368.64589999989</v>
          </cell>
          <cell r="BS107">
            <v>-699368.64589999989</v>
          </cell>
          <cell r="BT107">
            <v>-699368.64589999989</v>
          </cell>
          <cell r="BU107">
            <v>-699368.64589999989</v>
          </cell>
          <cell r="BV107">
            <v>-699368.64589999989</v>
          </cell>
          <cell r="BW107">
            <v>-699368.64589999989</v>
          </cell>
          <cell r="BX107">
            <v>-699368.64589999989</v>
          </cell>
          <cell r="BY107">
            <v>-699368.64589999989</v>
          </cell>
          <cell r="BZ107">
            <v>-699368.64589999989</v>
          </cell>
          <cell r="CA107">
            <v>-699368.64589999989</v>
          </cell>
          <cell r="CB107">
            <v>-699368.64589999989</v>
          </cell>
          <cell r="CC107">
            <v>-699368.64589999989</v>
          </cell>
          <cell r="CD107">
            <v>-699368.64589999989</v>
          </cell>
          <cell r="CE107">
            <v>-699368.64589999989</v>
          </cell>
          <cell r="CF107">
            <v>-699368.64589999989</v>
          </cell>
          <cell r="CG107">
            <v>-699368.64589999989</v>
          </cell>
          <cell r="CH107">
            <v>-699368.64589999989</v>
          </cell>
          <cell r="CI107">
            <v>-699368.64589999989</v>
          </cell>
          <cell r="CJ107">
            <v>-699368.64589999989</v>
          </cell>
          <cell r="CK107">
            <v>-699368.64589999989</v>
          </cell>
          <cell r="CL107">
            <v>-699368.64589999989</v>
          </cell>
          <cell r="CM107">
            <v>-699368.64589999989</v>
          </cell>
          <cell r="CN107">
            <v>-699368.64589999989</v>
          </cell>
          <cell r="CO107">
            <v>-699368.64589999989</v>
          </cell>
          <cell r="CP107">
            <v>-699368.64589999989</v>
          </cell>
          <cell r="CQ107">
            <v>-699368.64589999989</v>
          </cell>
          <cell r="CR107">
            <v>-699368.64589999989</v>
          </cell>
          <cell r="CS107">
            <v>-699368.64589999989</v>
          </cell>
          <cell r="CT107">
            <v>-699368.64589999989</v>
          </cell>
          <cell r="CU107">
            <v>-699368.64589999989</v>
          </cell>
          <cell r="CV107">
            <v>-699368.64589999989</v>
          </cell>
          <cell r="CW107">
            <v>-699368.64589999989</v>
          </cell>
          <cell r="CX107">
            <v>-699368.64589999989</v>
          </cell>
          <cell r="CY107">
            <v>-699368.64589999989</v>
          </cell>
          <cell r="CZ107">
            <v>-699368.64589999989</v>
          </cell>
          <cell r="DA107">
            <v>-699368.64589999989</v>
          </cell>
          <cell r="DB107">
            <v>-699368.64589999989</v>
          </cell>
          <cell r="DC107">
            <v>-699368.64589999989</v>
          </cell>
          <cell r="DD107">
            <v>-699368.64589999989</v>
          </cell>
          <cell r="DE107">
            <v>-699368.64589999989</v>
          </cell>
          <cell r="DF107">
            <v>-699368.64589999989</v>
          </cell>
          <cell r="DG107">
            <v>-699368.64589999989</v>
          </cell>
          <cell r="DH107">
            <v>-699368.64589999989</v>
          </cell>
          <cell r="DI107">
            <v>-699368.64589999989</v>
          </cell>
          <cell r="DJ107">
            <v>-699368.64589999989</v>
          </cell>
          <cell r="DK107">
            <v>-699368.64589999989</v>
          </cell>
          <cell r="DL107">
            <v>-699368.64589999989</v>
          </cell>
          <cell r="DM107">
            <v>-699368.64589999989</v>
          </cell>
          <cell r="DN107">
            <v>-699368.64589999989</v>
          </cell>
          <cell r="DO107">
            <v>-699368.64589999989</v>
          </cell>
          <cell r="DP107">
            <v>-699368.64589999989</v>
          </cell>
          <cell r="DQ107">
            <v>-699368.64589999989</v>
          </cell>
        </row>
        <row r="108">
          <cell r="A108">
            <v>727</v>
          </cell>
          <cell r="B108">
            <v>0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-7949.43</v>
          </cell>
          <cell r="I108">
            <v>0</v>
          </cell>
          <cell r="J108">
            <v>-1500</v>
          </cell>
          <cell r="K108">
            <v>-1500</v>
          </cell>
          <cell r="L108">
            <v>-1500</v>
          </cell>
          <cell r="M108">
            <v>-1500</v>
          </cell>
          <cell r="N108">
            <v>-151050</v>
          </cell>
          <cell r="O108">
            <v>-151050</v>
          </cell>
          <cell r="P108">
            <v>-151050</v>
          </cell>
          <cell r="Q108">
            <v>-151050</v>
          </cell>
          <cell r="R108">
            <v>-151050</v>
          </cell>
          <cell r="S108">
            <v>-151050</v>
          </cell>
          <cell r="T108">
            <v>-151050</v>
          </cell>
          <cell r="U108">
            <v>-151050</v>
          </cell>
          <cell r="V108">
            <v>-151050</v>
          </cell>
          <cell r="W108">
            <v>-151050</v>
          </cell>
          <cell r="X108">
            <v>-151050</v>
          </cell>
          <cell r="Y108">
            <v>-151050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E108">
            <v>0</v>
          </cell>
          <cell r="BF108">
            <v>0</v>
          </cell>
          <cell r="BG108">
            <v>0</v>
          </cell>
          <cell r="BH108">
            <v>0</v>
          </cell>
          <cell r="BI108">
            <v>0</v>
          </cell>
          <cell r="BJ108">
            <v>0</v>
          </cell>
          <cell r="BK108">
            <v>0</v>
          </cell>
          <cell r="BL108">
            <v>0</v>
          </cell>
          <cell r="BM108">
            <v>0</v>
          </cell>
          <cell r="BN108">
            <v>0</v>
          </cell>
          <cell r="BO108">
            <v>0</v>
          </cell>
          <cell r="BP108">
            <v>0</v>
          </cell>
          <cell r="BQ108">
            <v>0</v>
          </cell>
          <cell r="BR108">
            <v>0</v>
          </cell>
          <cell r="BS108">
            <v>0</v>
          </cell>
          <cell r="BT108">
            <v>0</v>
          </cell>
          <cell r="BU108">
            <v>0</v>
          </cell>
          <cell r="BV108">
            <v>0</v>
          </cell>
          <cell r="BW108">
            <v>0</v>
          </cell>
          <cell r="BX108">
            <v>0</v>
          </cell>
          <cell r="BY108">
            <v>0</v>
          </cell>
          <cell r="BZ108">
            <v>0</v>
          </cell>
          <cell r="CA108">
            <v>0</v>
          </cell>
          <cell r="CB108">
            <v>0</v>
          </cell>
          <cell r="CC108">
            <v>0</v>
          </cell>
          <cell r="CD108">
            <v>0</v>
          </cell>
          <cell r="CE108">
            <v>0</v>
          </cell>
          <cell r="CF108">
            <v>0</v>
          </cell>
          <cell r="CG108">
            <v>0</v>
          </cell>
          <cell r="CH108">
            <v>0</v>
          </cell>
          <cell r="CI108">
            <v>0</v>
          </cell>
          <cell r="CJ108">
            <v>0</v>
          </cell>
          <cell r="CK108">
            <v>0</v>
          </cell>
          <cell r="CL108">
            <v>0</v>
          </cell>
          <cell r="CM108">
            <v>0</v>
          </cell>
          <cell r="CN108">
            <v>0</v>
          </cell>
          <cell r="CO108">
            <v>0</v>
          </cell>
          <cell r="CP108">
            <v>0</v>
          </cell>
          <cell r="CQ108">
            <v>0</v>
          </cell>
          <cell r="CR108">
            <v>0</v>
          </cell>
          <cell r="CS108">
            <v>0</v>
          </cell>
          <cell r="CT108">
            <v>0</v>
          </cell>
          <cell r="CU108">
            <v>0</v>
          </cell>
          <cell r="CV108">
            <v>0</v>
          </cell>
          <cell r="CW108">
            <v>0</v>
          </cell>
          <cell r="CX108">
            <v>0</v>
          </cell>
          <cell r="CY108">
            <v>0</v>
          </cell>
          <cell r="CZ108">
            <v>0</v>
          </cell>
          <cell r="DA108">
            <v>0</v>
          </cell>
          <cell r="DB108">
            <v>0</v>
          </cell>
          <cell r="DC108">
            <v>0</v>
          </cell>
          <cell r="DD108">
            <v>0</v>
          </cell>
          <cell r="DE108">
            <v>0</v>
          </cell>
          <cell r="DF108">
            <v>0</v>
          </cell>
          <cell r="DG108">
            <v>0</v>
          </cell>
          <cell r="DH108">
            <v>0</v>
          </cell>
          <cell r="DI108">
            <v>0</v>
          </cell>
          <cell r="DJ108">
            <v>0</v>
          </cell>
          <cell r="DK108">
            <v>0</v>
          </cell>
          <cell r="DL108">
            <v>0</v>
          </cell>
          <cell r="DM108">
            <v>0</v>
          </cell>
          <cell r="DN108">
            <v>0</v>
          </cell>
          <cell r="DO108">
            <v>0</v>
          </cell>
          <cell r="DP108">
            <v>0</v>
          </cell>
          <cell r="DQ108">
            <v>0</v>
          </cell>
        </row>
        <row r="109">
          <cell r="A109">
            <v>753</v>
          </cell>
          <cell r="B109">
            <v>-1717423.67</v>
          </cell>
          <cell r="C109">
            <v>-1717423.67</v>
          </cell>
          <cell r="D109">
            <v>-1717423.67</v>
          </cell>
          <cell r="E109">
            <v>-1717423.67</v>
          </cell>
          <cell r="F109">
            <v>-1717423.67</v>
          </cell>
          <cell r="G109">
            <v>-1717423.67</v>
          </cell>
          <cell r="H109">
            <v>-1717423.67</v>
          </cell>
          <cell r="I109">
            <v>-1717423.67</v>
          </cell>
          <cell r="J109">
            <v>-1717423.67</v>
          </cell>
          <cell r="K109">
            <v>-1717423.67</v>
          </cell>
          <cell r="L109">
            <v>-1717423.67</v>
          </cell>
          <cell r="M109">
            <v>-1717423.67</v>
          </cell>
          <cell r="N109">
            <v>1155600</v>
          </cell>
          <cell r="O109">
            <v>1155600</v>
          </cell>
          <cell r="P109">
            <v>1155600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1155600</v>
          </cell>
          <cell r="X109">
            <v>1155600</v>
          </cell>
          <cell r="Y109">
            <v>1155600</v>
          </cell>
          <cell r="Z109">
            <v>717100.06</v>
          </cell>
          <cell r="AA109">
            <v>717100.06</v>
          </cell>
          <cell r="AB109">
            <v>717100.06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717100.06</v>
          </cell>
          <cell r="AJ109">
            <v>717100.06</v>
          </cell>
          <cell r="AK109">
            <v>717100.06</v>
          </cell>
          <cell r="AL109">
            <v>360720.03</v>
          </cell>
          <cell r="AM109">
            <v>360720.03</v>
          </cell>
          <cell r="AN109">
            <v>360720.03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360720.03</v>
          </cell>
          <cell r="AV109">
            <v>360720.03</v>
          </cell>
          <cell r="AW109">
            <v>360720.03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E109">
            <v>0</v>
          </cell>
          <cell r="BF109">
            <v>0</v>
          </cell>
          <cell r="BG109">
            <v>0</v>
          </cell>
          <cell r="BH109">
            <v>0</v>
          </cell>
          <cell r="BI109">
            <v>0</v>
          </cell>
          <cell r="BJ109">
            <v>0</v>
          </cell>
          <cell r="BK109">
            <v>0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</v>
          </cell>
          <cell r="BV109">
            <v>0</v>
          </cell>
          <cell r="BW109">
            <v>0</v>
          </cell>
          <cell r="BX109">
            <v>0</v>
          </cell>
          <cell r="BY109">
            <v>0</v>
          </cell>
          <cell r="BZ109">
            <v>0</v>
          </cell>
          <cell r="CA109">
            <v>0</v>
          </cell>
          <cell r="CB109">
            <v>0</v>
          </cell>
          <cell r="CC109">
            <v>0</v>
          </cell>
          <cell r="CD109">
            <v>0</v>
          </cell>
          <cell r="CE109">
            <v>0</v>
          </cell>
          <cell r="CF109">
            <v>0</v>
          </cell>
          <cell r="CG109">
            <v>0</v>
          </cell>
          <cell r="CH109">
            <v>0</v>
          </cell>
          <cell r="CI109">
            <v>0</v>
          </cell>
          <cell r="CJ109">
            <v>0</v>
          </cell>
          <cell r="CK109">
            <v>0</v>
          </cell>
          <cell r="CL109">
            <v>0</v>
          </cell>
          <cell r="CM109">
            <v>0</v>
          </cell>
          <cell r="CN109">
            <v>0</v>
          </cell>
          <cell r="CO109">
            <v>0</v>
          </cell>
          <cell r="CP109">
            <v>0</v>
          </cell>
          <cell r="CQ109">
            <v>0</v>
          </cell>
          <cell r="CR109">
            <v>0</v>
          </cell>
          <cell r="CS109">
            <v>0</v>
          </cell>
          <cell r="CT109">
            <v>0</v>
          </cell>
          <cell r="CU109">
            <v>0</v>
          </cell>
          <cell r="CV109">
            <v>0</v>
          </cell>
          <cell r="CW109">
            <v>0</v>
          </cell>
          <cell r="CX109">
            <v>0</v>
          </cell>
          <cell r="CY109">
            <v>0</v>
          </cell>
          <cell r="CZ109">
            <v>0</v>
          </cell>
          <cell r="DA109">
            <v>0</v>
          </cell>
          <cell r="DB109">
            <v>0</v>
          </cell>
          <cell r="DC109">
            <v>0</v>
          </cell>
          <cell r="DD109">
            <v>0</v>
          </cell>
          <cell r="DE109">
            <v>0</v>
          </cell>
          <cell r="DF109">
            <v>0</v>
          </cell>
          <cell r="DG109">
            <v>0</v>
          </cell>
          <cell r="DH109">
            <v>0</v>
          </cell>
          <cell r="DI109">
            <v>0</v>
          </cell>
          <cell r="DJ109">
            <v>0</v>
          </cell>
          <cell r="DK109">
            <v>0</v>
          </cell>
          <cell r="DL109">
            <v>0</v>
          </cell>
          <cell r="DM109">
            <v>0</v>
          </cell>
          <cell r="DN109">
            <v>0</v>
          </cell>
          <cell r="DO109">
            <v>0</v>
          </cell>
          <cell r="DP109">
            <v>0</v>
          </cell>
          <cell r="DQ109">
            <v>0</v>
          </cell>
        </row>
        <row r="110">
          <cell r="A110">
            <v>755</v>
          </cell>
          <cell r="B110">
            <v>0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-15230</v>
          </cell>
          <cell r="K110">
            <v>-15230</v>
          </cell>
          <cell r="L110">
            <v>-15230</v>
          </cell>
          <cell r="M110">
            <v>-15230</v>
          </cell>
          <cell r="N110">
            <v>-19520.423999999999</v>
          </cell>
          <cell r="O110">
            <v>-21221</v>
          </cell>
          <cell r="P110">
            <v>-21221</v>
          </cell>
          <cell r="Q110">
            <v>-21221</v>
          </cell>
          <cell r="R110">
            <v>-21221</v>
          </cell>
          <cell r="S110">
            <v>-21221</v>
          </cell>
          <cell r="T110">
            <v>-21221</v>
          </cell>
          <cell r="U110">
            <v>-21221</v>
          </cell>
          <cell r="V110">
            <v>-21221</v>
          </cell>
          <cell r="W110">
            <v>-23343.1</v>
          </cell>
          <cell r="X110">
            <v>-23343.1</v>
          </cell>
          <cell r="Y110">
            <v>-23343.1</v>
          </cell>
          <cell r="Z110">
            <v>-21472.466399999998</v>
          </cell>
          <cell r="AA110">
            <v>-23343.1</v>
          </cell>
          <cell r="AB110">
            <v>-23343.1</v>
          </cell>
          <cell r="AC110">
            <v>-23343.1</v>
          </cell>
          <cell r="AD110">
            <v>-23343.1</v>
          </cell>
          <cell r="AE110">
            <v>-23343.1</v>
          </cell>
          <cell r="AF110">
            <v>-23343.1</v>
          </cell>
          <cell r="AG110">
            <v>-23343.1</v>
          </cell>
          <cell r="AH110">
            <v>-23343.1</v>
          </cell>
          <cell r="AI110">
            <v>-23343.1</v>
          </cell>
          <cell r="AJ110">
            <v>-23343.1</v>
          </cell>
          <cell r="AK110">
            <v>-23343.1</v>
          </cell>
          <cell r="AL110">
            <v>-21472.466399999998</v>
          </cell>
          <cell r="AM110">
            <v>-23343.1</v>
          </cell>
          <cell r="AN110">
            <v>-23343.1</v>
          </cell>
          <cell r="AO110">
            <v>-23343.1</v>
          </cell>
          <cell r="AP110">
            <v>-23343.1</v>
          </cell>
          <cell r="AQ110">
            <v>-23343.1</v>
          </cell>
          <cell r="AR110">
            <v>-23343.1</v>
          </cell>
          <cell r="AS110">
            <v>-23343.1</v>
          </cell>
          <cell r="AT110">
            <v>-23343.1</v>
          </cell>
          <cell r="AU110">
            <v>-24510.255000000008</v>
          </cell>
          <cell r="AV110">
            <v>-24510.255000000008</v>
          </cell>
          <cell r="AW110">
            <v>-24510.255000000008</v>
          </cell>
          <cell r="AX110">
            <v>-22546.08972</v>
          </cell>
          <cell r="AY110">
            <v>-24510.255000000008</v>
          </cell>
          <cell r="AZ110">
            <v>-24510.255000000008</v>
          </cell>
          <cell r="BA110">
            <v>-24510.255000000008</v>
          </cell>
          <cell r="BB110">
            <v>-24510.255000000008</v>
          </cell>
          <cell r="BC110">
            <v>-24510.255000000008</v>
          </cell>
          <cell r="BD110">
            <v>-24510.255000000008</v>
          </cell>
          <cell r="BE110">
            <v>-24510.255000000008</v>
          </cell>
          <cell r="BF110">
            <v>-24510.255000000008</v>
          </cell>
          <cell r="BG110">
            <v>-24510.255000000008</v>
          </cell>
          <cell r="BH110">
            <v>-24510.255000000008</v>
          </cell>
          <cell r="BI110">
            <v>-24510.255000000008</v>
          </cell>
          <cell r="BJ110">
            <v>-22546.08972</v>
          </cell>
          <cell r="BK110">
            <v>-24510.255000000008</v>
          </cell>
          <cell r="BL110">
            <v>-24510.255000000008</v>
          </cell>
          <cell r="BM110">
            <v>-24510.255000000008</v>
          </cell>
          <cell r="BN110">
            <v>-24510.255000000008</v>
          </cell>
          <cell r="BO110">
            <v>-24510.255000000008</v>
          </cell>
          <cell r="BP110">
            <v>-24510.255000000008</v>
          </cell>
          <cell r="BQ110">
            <v>-24510.255000000008</v>
          </cell>
          <cell r="BR110">
            <v>-24510.255000000008</v>
          </cell>
          <cell r="BS110">
            <v>-25735.76775000001</v>
          </cell>
          <cell r="BT110">
            <v>-25735.76775000001</v>
          </cell>
          <cell r="BU110">
            <v>-25735.76775000001</v>
          </cell>
          <cell r="BV110">
            <v>-23673.394206000001</v>
          </cell>
          <cell r="BW110">
            <v>-25735.76775000001</v>
          </cell>
          <cell r="BX110">
            <v>-25735.76775000001</v>
          </cell>
          <cell r="BY110">
            <v>-25735.76775000001</v>
          </cell>
          <cell r="BZ110">
            <v>-25735.76775000001</v>
          </cell>
          <cell r="CA110">
            <v>-25735.76775000001</v>
          </cell>
          <cell r="CB110">
            <v>-25735.76775000001</v>
          </cell>
          <cell r="CC110">
            <v>-25735.76775000001</v>
          </cell>
          <cell r="CD110">
            <v>-25735.76775000001</v>
          </cell>
          <cell r="CE110">
            <v>-25735.76775000001</v>
          </cell>
          <cell r="CF110">
            <v>-25735.76775000001</v>
          </cell>
          <cell r="CG110">
            <v>-25735.76775000001</v>
          </cell>
          <cell r="CH110">
            <v>-23673.394206000001</v>
          </cell>
          <cell r="CI110">
            <v>-25735.76775000001</v>
          </cell>
          <cell r="CJ110">
            <v>-25735.76775000001</v>
          </cell>
          <cell r="CK110">
            <v>-25735.76775000001</v>
          </cell>
          <cell r="CL110">
            <v>-25735.76775000001</v>
          </cell>
          <cell r="CM110">
            <v>-25735.76775000001</v>
          </cell>
          <cell r="CN110">
            <v>-25735.76775000001</v>
          </cell>
          <cell r="CO110">
            <v>-25735.76775000001</v>
          </cell>
          <cell r="CP110">
            <v>-25735.76775000001</v>
          </cell>
          <cell r="CQ110">
            <v>-27022.556137500011</v>
          </cell>
          <cell r="CR110">
            <v>-27022.556137500011</v>
          </cell>
          <cell r="CS110">
            <v>-27022.556137500011</v>
          </cell>
          <cell r="CT110">
            <v>-24857.063916300005</v>
          </cell>
          <cell r="CU110">
            <v>-27022.556137500011</v>
          </cell>
          <cell r="CV110">
            <v>-27022.556137500011</v>
          </cell>
          <cell r="CW110">
            <v>-27022.556137500011</v>
          </cell>
          <cell r="CX110">
            <v>-27022.556137500011</v>
          </cell>
          <cell r="CY110">
            <v>-27022.556137500011</v>
          </cell>
          <cell r="CZ110">
            <v>-27022.556137500011</v>
          </cell>
          <cell r="DA110">
            <v>-27022.556137500011</v>
          </cell>
          <cell r="DB110">
            <v>-27022.556137500011</v>
          </cell>
          <cell r="DC110">
            <v>-27022.556137500011</v>
          </cell>
          <cell r="DD110">
            <v>-27022.556137500011</v>
          </cell>
          <cell r="DE110">
            <v>-27022.556137500011</v>
          </cell>
          <cell r="DF110">
            <v>-24857.063916300005</v>
          </cell>
          <cell r="DG110">
            <v>-27022.556137500011</v>
          </cell>
          <cell r="DH110">
            <v>-27022.556137500011</v>
          </cell>
          <cell r="DI110">
            <v>-27022.556137500011</v>
          </cell>
          <cell r="DJ110">
            <v>-27022.556137500011</v>
          </cell>
          <cell r="DK110">
            <v>-27022.556137500011</v>
          </cell>
          <cell r="DL110">
            <v>-27022.556137500011</v>
          </cell>
          <cell r="DM110">
            <v>-27022.556137500011</v>
          </cell>
          <cell r="DN110">
            <v>-27022.556137500011</v>
          </cell>
          <cell r="DO110">
            <v>-28373.68394437501</v>
          </cell>
          <cell r="DP110">
            <v>-28373.68394437501</v>
          </cell>
          <cell r="DQ110">
            <v>-28373.68394437501</v>
          </cell>
        </row>
        <row r="111">
          <cell r="A111">
            <v>762</v>
          </cell>
          <cell r="B111">
            <v>-373500</v>
          </cell>
          <cell r="C111">
            <v>-373500</v>
          </cell>
          <cell r="D111">
            <v>-373500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-1500</v>
          </cell>
          <cell r="O111">
            <v>-1500</v>
          </cell>
          <cell r="P111">
            <v>-1500</v>
          </cell>
          <cell r="Q111">
            <v>-1500</v>
          </cell>
          <cell r="R111">
            <v>-1500</v>
          </cell>
          <cell r="S111">
            <v>-1500</v>
          </cell>
          <cell r="T111">
            <v>-1500</v>
          </cell>
          <cell r="U111">
            <v>-1500</v>
          </cell>
          <cell r="V111">
            <v>-1500</v>
          </cell>
          <cell r="W111">
            <v>-1500</v>
          </cell>
          <cell r="X111">
            <v>-1500</v>
          </cell>
          <cell r="Y111">
            <v>-1500</v>
          </cell>
          <cell r="Z111">
            <v>-1500</v>
          </cell>
          <cell r="AA111">
            <v>-1500</v>
          </cell>
          <cell r="AB111">
            <v>-1500</v>
          </cell>
          <cell r="AC111">
            <v>-1500</v>
          </cell>
          <cell r="AD111">
            <v>-1500</v>
          </cell>
          <cell r="AE111">
            <v>-1500</v>
          </cell>
          <cell r="AF111">
            <v>-1500</v>
          </cell>
          <cell r="AG111">
            <v>-1500</v>
          </cell>
          <cell r="AH111">
            <v>-1500</v>
          </cell>
          <cell r="AI111">
            <v>-1500</v>
          </cell>
          <cell r="AJ111">
            <v>-1500</v>
          </cell>
          <cell r="AK111">
            <v>-1500</v>
          </cell>
          <cell r="AL111">
            <v>-1500</v>
          </cell>
          <cell r="AM111">
            <v>-1500</v>
          </cell>
          <cell r="AN111">
            <v>-1500</v>
          </cell>
          <cell r="AO111">
            <v>-1500</v>
          </cell>
          <cell r="AP111">
            <v>-1500</v>
          </cell>
          <cell r="AQ111">
            <v>-1500</v>
          </cell>
          <cell r="AR111">
            <v>-1500</v>
          </cell>
          <cell r="AS111">
            <v>-1500</v>
          </cell>
          <cell r="AT111">
            <v>-1500</v>
          </cell>
          <cell r="AU111">
            <v>-1500</v>
          </cell>
          <cell r="AV111">
            <v>-1500</v>
          </cell>
          <cell r="AW111">
            <v>-1500</v>
          </cell>
          <cell r="AX111">
            <v>-1500</v>
          </cell>
          <cell r="AY111">
            <v>-1500</v>
          </cell>
          <cell r="AZ111">
            <v>-1500</v>
          </cell>
          <cell r="BA111">
            <v>-1500</v>
          </cell>
          <cell r="BB111">
            <v>-1500</v>
          </cell>
          <cell r="BC111">
            <v>-1500</v>
          </cell>
          <cell r="BD111">
            <v>-1500</v>
          </cell>
          <cell r="BE111">
            <v>-1500</v>
          </cell>
          <cell r="BF111">
            <v>-1500</v>
          </cell>
          <cell r="BG111">
            <v>-1500</v>
          </cell>
          <cell r="BH111">
            <v>-1500</v>
          </cell>
          <cell r="BI111">
            <v>-1500</v>
          </cell>
          <cell r="BJ111">
            <v>-1500</v>
          </cell>
          <cell r="BK111">
            <v>-1500</v>
          </cell>
          <cell r="BL111">
            <v>-1500</v>
          </cell>
          <cell r="BM111">
            <v>-1500</v>
          </cell>
          <cell r="BN111">
            <v>-1500</v>
          </cell>
          <cell r="BO111">
            <v>-1500</v>
          </cell>
          <cell r="BP111">
            <v>-1500</v>
          </cell>
          <cell r="BQ111">
            <v>-1500</v>
          </cell>
          <cell r="BR111">
            <v>-1500</v>
          </cell>
          <cell r="BS111">
            <v>-1500</v>
          </cell>
          <cell r="BT111">
            <v>-1500</v>
          </cell>
          <cell r="BU111">
            <v>-1500</v>
          </cell>
          <cell r="BV111">
            <v>-1500</v>
          </cell>
          <cell r="BW111">
            <v>-1500</v>
          </cell>
          <cell r="BX111">
            <v>-1500</v>
          </cell>
          <cell r="BY111">
            <v>-1500</v>
          </cell>
          <cell r="BZ111">
            <v>-1500</v>
          </cell>
          <cell r="CA111">
            <v>-1500</v>
          </cell>
          <cell r="CB111">
            <v>-1500</v>
          </cell>
          <cell r="CC111">
            <v>-1500</v>
          </cell>
          <cell r="CD111">
            <v>-1500</v>
          </cell>
          <cell r="CE111">
            <v>-1500</v>
          </cell>
          <cell r="CF111">
            <v>-1500</v>
          </cell>
          <cell r="CG111">
            <v>-1500</v>
          </cell>
          <cell r="CH111">
            <v>-1500</v>
          </cell>
          <cell r="CI111">
            <v>-1500</v>
          </cell>
          <cell r="CJ111">
            <v>-1500</v>
          </cell>
          <cell r="CK111">
            <v>-1500</v>
          </cell>
          <cell r="CL111">
            <v>-1500</v>
          </cell>
          <cell r="CM111">
            <v>-1500</v>
          </cell>
          <cell r="CN111">
            <v>-1500</v>
          </cell>
          <cell r="CO111">
            <v>-1500</v>
          </cell>
          <cell r="CP111">
            <v>-1500</v>
          </cell>
          <cell r="CQ111">
            <v>-1500</v>
          </cell>
          <cell r="CR111">
            <v>-1500</v>
          </cell>
          <cell r="CS111">
            <v>-1500</v>
          </cell>
          <cell r="CT111">
            <v>-1500</v>
          </cell>
          <cell r="CU111">
            <v>-1500</v>
          </cell>
          <cell r="CV111">
            <v>-1500</v>
          </cell>
          <cell r="CW111">
            <v>-1500</v>
          </cell>
          <cell r="CX111">
            <v>-1500</v>
          </cell>
          <cell r="CY111">
            <v>-1500</v>
          </cell>
          <cell r="CZ111">
            <v>-1500</v>
          </cell>
          <cell r="DA111">
            <v>-1500</v>
          </cell>
          <cell r="DB111">
            <v>-1500</v>
          </cell>
          <cell r="DC111">
            <v>-1500</v>
          </cell>
          <cell r="DD111">
            <v>-1500</v>
          </cell>
          <cell r="DE111">
            <v>-1500</v>
          </cell>
          <cell r="DF111">
            <v>-1500</v>
          </cell>
          <cell r="DG111">
            <v>-1500</v>
          </cell>
          <cell r="DH111">
            <v>-1500</v>
          </cell>
          <cell r="DI111">
            <v>-1500</v>
          </cell>
          <cell r="DJ111">
            <v>-1500</v>
          </cell>
          <cell r="DK111">
            <v>-1500</v>
          </cell>
          <cell r="DL111">
            <v>-1500</v>
          </cell>
          <cell r="DM111">
            <v>-1500</v>
          </cell>
          <cell r="DN111">
            <v>-1500</v>
          </cell>
          <cell r="DO111">
            <v>-1500</v>
          </cell>
          <cell r="DP111">
            <v>-1500</v>
          </cell>
          <cell r="DQ111">
            <v>-1500</v>
          </cell>
        </row>
        <row r="112">
          <cell r="A112">
            <v>767</v>
          </cell>
          <cell r="B112">
            <v>-153918</v>
          </cell>
          <cell r="C112">
            <v>-153918</v>
          </cell>
          <cell r="D112">
            <v>-153918</v>
          </cell>
          <cell r="E112">
            <v>-153510</v>
          </cell>
          <cell r="F112">
            <v>-153510</v>
          </cell>
          <cell r="G112">
            <v>-153510</v>
          </cell>
          <cell r="H112">
            <v>-151878</v>
          </cell>
          <cell r="I112">
            <v>-151878</v>
          </cell>
          <cell r="J112">
            <v>-153918</v>
          </cell>
          <cell r="K112">
            <v>-153918</v>
          </cell>
          <cell r="L112">
            <v>-153918</v>
          </cell>
          <cell r="M112">
            <v>-153918</v>
          </cell>
          <cell r="N112">
            <v>-1579351.4828344528</v>
          </cell>
          <cell r="O112">
            <v>-1579351.4828344528</v>
          </cell>
          <cell r="P112">
            <v>-1579351.4828344528</v>
          </cell>
          <cell r="Q112">
            <v>-1579351.4828344528</v>
          </cell>
          <cell r="R112">
            <v>-1579351.4828344528</v>
          </cell>
          <cell r="S112">
            <v>-1579351.4828344528</v>
          </cell>
          <cell r="T112">
            <v>-1579351.4828344528</v>
          </cell>
          <cell r="U112">
            <v>-1579351.4828344528</v>
          </cell>
          <cell r="V112">
            <v>-1579351.4828344528</v>
          </cell>
          <cell r="W112">
            <v>-1579351.4828344528</v>
          </cell>
          <cell r="X112">
            <v>-1579351.4828344528</v>
          </cell>
          <cell r="Y112">
            <v>-1579351.4828344528</v>
          </cell>
          <cell r="Z112">
            <v>-3091044.8818323612</v>
          </cell>
          <cell r="AA112">
            <v>-3091044.8818323612</v>
          </cell>
          <cell r="AB112">
            <v>-3091044.8818323612</v>
          </cell>
          <cell r="AC112">
            <v>-3091044.8818323612</v>
          </cell>
          <cell r="AD112">
            <v>-3091044.8818323612</v>
          </cell>
          <cell r="AE112">
            <v>-3091044.8818323612</v>
          </cell>
          <cell r="AF112">
            <v>-3091044.8818323612</v>
          </cell>
          <cell r="AG112">
            <v>-3091044.8818323612</v>
          </cell>
          <cell r="AH112">
            <v>-3091044.8818323612</v>
          </cell>
          <cell r="AI112">
            <v>-3091044.8818323612</v>
          </cell>
          <cell r="AJ112">
            <v>-3091044.8818323612</v>
          </cell>
          <cell r="AK112">
            <v>-3091044.8818323612</v>
          </cell>
          <cell r="AL112">
            <v>-3077977.3188708588</v>
          </cell>
          <cell r="AM112">
            <v>-3077977.3188708588</v>
          </cell>
          <cell r="AN112">
            <v>-3077977.3188708588</v>
          </cell>
          <cell r="AO112">
            <v>-3077977.3188708588</v>
          </cell>
          <cell r="AP112">
            <v>-3077977.3188708588</v>
          </cell>
          <cell r="AQ112">
            <v>-3077977.3188708588</v>
          </cell>
          <cell r="AR112">
            <v>-3077977.3188708588</v>
          </cell>
          <cell r="AS112">
            <v>-3077977.3188708588</v>
          </cell>
          <cell r="AT112">
            <v>-3077977.3188708588</v>
          </cell>
          <cell r="AU112">
            <v>-3077977.3188708588</v>
          </cell>
          <cell r="AV112">
            <v>-3077977.3188708588</v>
          </cell>
          <cell r="AW112">
            <v>-3077977.3188708588</v>
          </cell>
          <cell r="AX112">
            <v>-3155104.5483226795</v>
          </cell>
          <cell r="AY112">
            <v>-3155104.5483226795</v>
          </cell>
          <cell r="AZ112">
            <v>-3155104.5483226795</v>
          </cell>
          <cell r="BA112">
            <v>-3155104.5483226795</v>
          </cell>
          <cell r="BB112">
            <v>-3155104.5483226795</v>
          </cell>
          <cell r="BC112">
            <v>-3155104.5483226795</v>
          </cell>
          <cell r="BD112">
            <v>-3155104.5483226795</v>
          </cell>
          <cell r="BE112">
            <v>-3155104.5483226795</v>
          </cell>
          <cell r="BF112">
            <v>-3155104.5483226795</v>
          </cell>
          <cell r="BG112">
            <v>-3155104.5483226795</v>
          </cell>
          <cell r="BH112">
            <v>-3155104.5483226795</v>
          </cell>
          <cell r="BI112">
            <v>-3155104.5483226795</v>
          </cell>
          <cell r="BJ112">
            <v>-3193847.8178461492</v>
          </cell>
          <cell r="BK112">
            <v>-3193847.8178461492</v>
          </cell>
          <cell r="BL112">
            <v>-3193847.8178461492</v>
          </cell>
          <cell r="BM112">
            <v>-3193847.8178461492</v>
          </cell>
          <cell r="BN112">
            <v>-3193847.8178461492</v>
          </cell>
          <cell r="BO112">
            <v>-3193847.8178461492</v>
          </cell>
          <cell r="BP112">
            <v>-3193847.8178461492</v>
          </cell>
          <cell r="BQ112">
            <v>-3193847.8178461492</v>
          </cell>
          <cell r="BR112">
            <v>-3193847.8178461492</v>
          </cell>
          <cell r="BS112">
            <v>-3193847.8178461492</v>
          </cell>
          <cell r="BT112">
            <v>-3193847.8178461492</v>
          </cell>
          <cell r="BU112">
            <v>-3193847.8178461492</v>
          </cell>
          <cell r="BV112">
            <v>-3285367.8429178074</v>
          </cell>
          <cell r="BW112">
            <v>-3285367.8429178074</v>
          </cell>
          <cell r="BX112">
            <v>-3285367.8429178074</v>
          </cell>
          <cell r="BY112">
            <v>-3285367.8429178074</v>
          </cell>
          <cell r="BZ112">
            <v>-3285367.8429178074</v>
          </cell>
          <cell r="CA112">
            <v>-3285367.8429178074</v>
          </cell>
          <cell r="CB112">
            <v>-3285367.8429178074</v>
          </cell>
          <cell r="CC112">
            <v>-3285367.8429178074</v>
          </cell>
          <cell r="CD112">
            <v>-3285367.8429178074</v>
          </cell>
          <cell r="CE112">
            <v>-3285367.8429178074</v>
          </cell>
          <cell r="CF112">
            <v>-3285367.8429178074</v>
          </cell>
          <cell r="CG112">
            <v>-3285367.8429178074</v>
          </cell>
          <cell r="CH112">
            <v>-3448070.7092182501</v>
          </cell>
          <cell r="CI112">
            <v>-3448070.7092182501</v>
          </cell>
          <cell r="CJ112">
            <v>-3448070.7092182501</v>
          </cell>
          <cell r="CK112">
            <v>-3448070.7092182501</v>
          </cell>
          <cell r="CL112">
            <v>-3448070.7092182501</v>
          </cell>
          <cell r="CM112">
            <v>-3448070.7092182501</v>
          </cell>
          <cell r="CN112">
            <v>-3448070.7092182501</v>
          </cell>
          <cell r="CO112">
            <v>-3448070.7092182501</v>
          </cell>
          <cell r="CP112">
            <v>-3448070.7092182501</v>
          </cell>
          <cell r="CQ112">
            <v>-3448070.7092182501</v>
          </cell>
          <cell r="CR112">
            <v>-3448070.7092182501</v>
          </cell>
          <cell r="CS112">
            <v>-3448070.7092182501</v>
          </cell>
          <cell r="CT112">
            <v>-3469268.9749453939</v>
          </cell>
          <cell r="CU112">
            <v>-3469268.9749453939</v>
          </cell>
          <cell r="CV112">
            <v>-3469268.9749453939</v>
          </cell>
          <cell r="CW112">
            <v>-3469268.9749453939</v>
          </cell>
          <cell r="CX112">
            <v>-3469268.9749453939</v>
          </cell>
          <cell r="CY112">
            <v>-3469268.9749453939</v>
          </cell>
          <cell r="CZ112">
            <v>-3469268.9749453939</v>
          </cell>
          <cell r="DA112">
            <v>-3469268.9749453939</v>
          </cell>
          <cell r="DB112">
            <v>-3469268.9749453939</v>
          </cell>
          <cell r="DC112">
            <v>-3469268.9749453939</v>
          </cell>
          <cell r="DD112">
            <v>-3469268.9749453939</v>
          </cell>
          <cell r="DE112">
            <v>-3469268.9749453939</v>
          </cell>
          <cell r="DF112">
            <v>-3515004.9521195716</v>
          </cell>
          <cell r="DG112">
            <v>-3515004.9521195716</v>
          </cell>
          <cell r="DH112">
            <v>-3515004.9521195716</v>
          </cell>
          <cell r="DI112">
            <v>-3515004.9521195716</v>
          </cell>
          <cell r="DJ112">
            <v>-3515004.9521195716</v>
          </cell>
          <cell r="DK112">
            <v>-3515004.9521195716</v>
          </cell>
          <cell r="DL112">
            <v>-3515004.9521195716</v>
          </cell>
          <cell r="DM112">
            <v>-3515004.9521195716</v>
          </cell>
          <cell r="DN112">
            <v>-3515004.9521195716</v>
          </cell>
          <cell r="DO112">
            <v>-3515004.9521195716</v>
          </cell>
          <cell r="DP112">
            <v>-3515004.9521195716</v>
          </cell>
          <cell r="DQ112">
            <v>-3515004.9521195716</v>
          </cell>
        </row>
        <row r="113">
          <cell r="A113">
            <v>791</v>
          </cell>
          <cell r="B113">
            <v>-24300</v>
          </cell>
          <cell r="C113">
            <v>-24300</v>
          </cell>
          <cell r="D113">
            <v>-24300</v>
          </cell>
          <cell r="E113">
            <v>-24300</v>
          </cell>
          <cell r="F113">
            <v>-24300</v>
          </cell>
          <cell r="G113">
            <v>-24300</v>
          </cell>
          <cell r="H113">
            <v>-24300</v>
          </cell>
          <cell r="I113">
            <v>-24300</v>
          </cell>
          <cell r="J113">
            <v>-24300</v>
          </cell>
          <cell r="K113">
            <v>-24300</v>
          </cell>
          <cell r="L113">
            <v>-24300</v>
          </cell>
          <cell r="M113">
            <v>-24300</v>
          </cell>
          <cell r="N113">
            <v>-24368</v>
          </cell>
          <cell r="O113">
            <v>-24368</v>
          </cell>
          <cell r="P113">
            <v>-24368</v>
          </cell>
          <cell r="Q113">
            <v>-24368</v>
          </cell>
          <cell r="R113">
            <v>-24368</v>
          </cell>
          <cell r="S113">
            <v>-24368</v>
          </cell>
          <cell r="T113">
            <v>-24368</v>
          </cell>
          <cell r="U113">
            <v>-24368</v>
          </cell>
          <cell r="V113">
            <v>-24368</v>
          </cell>
          <cell r="W113">
            <v>-26804.799999999999</v>
          </cell>
          <cell r="X113">
            <v>-26804.799999999999</v>
          </cell>
          <cell r="Y113">
            <v>-26804.799999999999</v>
          </cell>
          <cell r="Z113">
            <v>-26804.799999999999</v>
          </cell>
          <cell r="AA113">
            <v>-26804.799999999999</v>
          </cell>
          <cell r="AB113">
            <v>-26804.799999999999</v>
          </cell>
          <cell r="AC113">
            <v>-26804.799999999999</v>
          </cell>
          <cell r="AD113">
            <v>-26804.799999999999</v>
          </cell>
          <cell r="AE113">
            <v>-26804.799999999999</v>
          </cell>
          <cell r="AF113">
            <v>-26804.799999999999</v>
          </cell>
          <cell r="AG113">
            <v>-26804.799999999999</v>
          </cell>
          <cell r="AH113">
            <v>-26804.799999999999</v>
          </cell>
          <cell r="AI113">
            <v>-26804.799999999999</v>
          </cell>
          <cell r="AJ113">
            <v>-26804.799999999999</v>
          </cell>
          <cell r="AK113">
            <v>-26804.799999999999</v>
          </cell>
          <cell r="AL113">
            <v>-26804.799999999999</v>
          </cell>
          <cell r="AM113">
            <v>-26804.799999999999</v>
          </cell>
          <cell r="AN113">
            <v>-26804.799999999999</v>
          </cell>
          <cell r="AO113">
            <v>-26804.799999999999</v>
          </cell>
          <cell r="AP113">
            <v>-26804.799999999999</v>
          </cell>
          <cell r="AQ113">
            <v>-26804.799999999999</v>
          </cell>
          <cell r="AR113">
            <v>-26804.799999999999</v>
          </cell>
          <cell r="AS113">
            <v>-26804.799999999999</v>
          </cell>
          <cell r="AT113">
            <v>-26804.799999999999</v>
          </cell>
          <cell r="AU113">
            <v>-28145.040000000001</v>
          </cell>
          <cell r="AV113">
            <v>-28145.040000000001</v>
          </cell>
          <cell r="AW113">
            <v>-28145.040000000001</v>
          </cell>
          <cell r="AX113">
            <v>-28145.040000000001</v>
          </cell>
          <cell r="AY113">
            <v>-28145.040000000001</v>
          </cell>
          <cell r="AZ113">
            <v>-28145.040000000001</v>
          </cell>
          <cell r="BA113">
            <v>-28145.040000000001</v>
          </cell>
          <cell r="BB113">
            <v>-28145.040000000001</v>
          </cell>
          <cell r="BC113">
            <v>-28145.040000000001</v>
          </cell>
          <cell r="BD113">
            <v>-28145.040000000001</v>
          </cell>
          <cell r="BE113">
            <v>-28145.040000000001</v>
          </cell>
          <cell r="BF113">
            <v>-28145.040000000001</v>
          </cell>
          <cell r="BG113">
            <v>-28145.040000000001</v>
          </cell>
          <cell r="BH113">
            <v>-28145.040000000001</v>
          </cell>
          <cell r="BI113">
            <v>-28145.040000000001</v>
          </cell>
          <cell r="BJ113">
            <v>-28145.040000000001</v>
          </cell>
          <cell r="BK113">
            <v>-28145.040000000001</v>
          </cell>
          <cell r="BL113">
            <v>-28145.040000000001</v>
          </cell>
          <cell r="BM113">
            <v>-28145.040000000001</v>
          </cell>
          <cell r="BN113">
            <v>-28145.040000000001</v>
          </cell>
          <cell r="BO113">
            <v>-28145.040000000001</v>
          </cell>
          <cell r="BP113">
            <v>-28145.040000000001</v>
          </cell>
          <cell r="BQ113">
            <v>-28145.040000000001</v>
          </cell>
          <cell r="BR113">
            <v>-28145.040000000001</v>
          </cell>
          <cell r="BS113">
            <v>-29552.292000000001</v>
          </cell>
          <cell r="BT113">
            <v>-29552.292000000001</v>
          </cell>
          <cell r="BU113">
            <v>-29552.292000000001</v>
          </cell>
          <cell r="BV113">
            <v>-29552.292000000001</v>
          </cell>
          <cell r="BW113">
            <v>-29552.292000000001</v>
          </cell>
          <cell r="BX113">
            <v>-29552.292000000001</v>
          </cell>
          <cell r="BY113">
            <v>-29552.292000000001</v>
          </cell>
          <cell r="BZ113">
            <v>-29552.292000000001</v>
          </cell>
          <cell r="CA113">
            <v>-29552.292000000001</v>
          </cell>
          <cell r="CB113">
            <v>-29552.292000000001</v>
          </cell>
          <cell r="CC113">
            <v>-29552.292000000001</v>
          </cell>
          <cell r="CD113">
            <v>-29552.292000000001</v>
          </cell>
          <cell r="CE113">
            <v>-29552.292000000001</v>
          </cell>
          <cell r="CF113">
            <v>-29552.292000000001</v>
          </cell>
          <cell r="CG113">
            <v>-29552.292000000001</v>
          </cell>
          <cell r="CH113">
            <v>-29552.292000000001</v>
          </cell>
          <cell r="CI113">
            <v>-29552.292000000001</v>
          </cell>
          <cell r="CJ113">
            <v>-29552.292000000001</v>
          </cell>
          <cell r="CK113">
            <v>-29552.292000000001</v>
          </cell>
          <cell r="CL113">
            <v>-29552.292000000001</v>
          </cell>
          <cell r="CM113">
            <v>-29552.292000000001</v>
          </cell>
          <cell r="CN113">
            <v>-29552.292000000001</v>
          </cell>
          <cell r="CO113">
            <v>-29552.292000000001</v>
          </cell>
          <cell r="CP113">
            <v>-29552.292000000001</v>
          </cell>
          <cell r="CQ113">
            <v>-31029.906600000002</v>
          </cell>
          <cell r="CR113">
            <v>-31029.906600000002</v>
          </cell>
          <cell r="CS113">
            <v>-31029.906600000002</v>
          </cell>
          <cell r="CT113">
            <v>-31029.906600000002</v>
          </cell>
          <cell r="CU113">
            <v>-31029.906600000002</v>
          </cell>
          <cell r="CV113">
            <v>-31029.906600000002</v>
          </cell>
          <cell r="CW113">
            <v>-31029.906600000002</v>
          </cell>
          <cell r="CX113">
            <v>-31029.906600000002</v>
          </cell>
          <cell r="CY113">
            <v>-31029.906600000002</v>
          </cell>
          <cell r="CZ113">
            <v>-31029.906600000002</v>
          </cell>
          <cell r="DA113">
            <v>-31029.906600000002</v>
          </cell>
          <cell r="DB113">
            <v>-31029.906600000002</v>
          </cell>
          <cell r="DC113">
            <v>-31029.906600000002</v>
          </cell>
          <cell r="DD113">
            <v>-31029.906600000002</v>
          </cell>
          <cell r="DE113">
            <v>-31029.906600000002</v>
          </cell>
          <cell r="DF113">
            <v>-31029.906600000002</v>
          </cell>
          <cell r="DG113">
            <v>-31029.906600000002</v>
          </cell>
          <cell r="DH113">
            <v>-31029.906600000002</v>
          </cell>
          <cell r="DI113">
            <v>-31029.906600000002</v>
          </cell>
          <cell r="DJ113">
            <v>-31029.906600000002</v>
          </cell>
          <cell r="DK113">
            <v>-31029.906600000002</v>
          </cell>
          <cell r="DL113">
            <v>-31029.906600000002</v>
          </cell>
          <cell r="DM113">
            <v>-31029.906600000002</v>
          </cell>
          <cell r="DN113">
            <v>-31029.906600000002</v>
          </cell>
          <cell r="DO113">
            <v>-32581.401930000007</v>
          </cell>
          <cell r="DP113">
            <v>-32581.401930000007</v>
          </cell>
          <cell r="DQ113">
            <v>-32581.401930000007</v>
          </cell>
        </row>
        <row r="114">
          <cell r="A114">
            <v>5001</v>
          </cell>
          <cell r="B114">
            <v>0</v>
          </cell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-365000</v>
          </cell>
          <cell r="H114">
            <v>-379600</v>
          </cell>
          <cell r="I114">
            <v>-379600</v>
          </cell>
          <cell r="J114">
            <v>-365000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0</v>
          </cell>
          <cell r="BD114">
            <v>0</v>
          </cell>
          <cell r="BE114">
            <v>0</v>
          </cell>
          <cell r="BF114">
            <v>0</v>
          </cell>
          <cell r="BG114">
            <v>0</v>
          </cell>
          <cell r="BH114">
            <v>0</v>
          </cell>
          <cell r="BI114">
            <v>0</v>
          </cell>
          <cell r="BJ114">
            <v>0</v>
          </cell>
          <cell r="BK114">
            <v>0</v>
          </cell>
          <cell r="BL114">
            <v>0</v>
          </cell>
          <cell r="BM114">
            <v>0</v>
          </cell>
          <cell r="BN114">
            <v>0</v>
          </cell>
          <cell r="BO114">
            <v>0</v>
          </cell>
          <cell r="BP114">
            <v>0</v>
          </cell>
          <cell r="BQ114">
            <v>0</v>
          </cell>
          <cell r="BR114">
            <v>0</v>
          </cell>
          <cell r="BS114">
            <v>0</v>
          </cell>
          <cell r="BT114">
            <v>0</v>
          </cell>
          <cell r="BU114">
            <v>0</v>
          </cell>
          <cell r="BV114">
            <v>0</v>
          </cell>
          <cell r="BW114">
            <v>0</v>
          </cell>
          <cell r="BX114">
            <v>0</v>
          </cell>
          <cell r="BY114">
            <v>0</v>
          </cell>
          <cell r="BZ114">
            <v>0</v>
          </cell>
          <cell r="CA114">
            <v>0</v>
          </cell>
          <cell r="CB114">
            <v>0</v>
          </cell>
          <cell r="CC114">
            <v>0</v>
          </cell>
          <cell r="CD114">
            <v>0</v>
          </cell>
          <cell r="CE114">
            <v>0</v>
          </cell>
          <cell r="CF114">
            <v>0</v>
          </cell>
          <cell r="CG114">
            <v>0</v>
          </cell>
          <cell r="CH114">
            <v>0</v>
          </cell>
          <cell r="CI114">
            <v>0</v>
          </cell>
          <cell r="CJ114">
            <v>0</v>
          </cell>
          <cell r="CK114">
            <v>0</v>
          </cell>
          <cell r="CL114">
            <v>0</v>
          </cell>
          <cell r="CM114">
            <v>0</v>
          </cell>
          <cell r="CN114">
            <v>0</v>
          </cell>
          <cell r="CO114">
            <v>0</v>
          </cell>
          <cell r="CP114">
            <v>0</v>
          </cell>
          <cell r="CQ114">
            <v>0</v>
          </cell>
          <cell r="CR114">
            <v>0</v>
          </cell>
          <cell r="CS114">
            <v>0</v>
          </cell>
          <cell r="CT114">
            <v>0</v>
          </cell>
          <cell r="CU114">
            <v>0</v>
          </cell>
          <cell r="CV114">
            <v>0</v>
          </cell>
          <cell r="CW114">
            <v>0</v>
          </cell>
          <cell r="CX114">
            <v>0</v>
          </cell>
          <cell r="CY114">
            <v>0</v>
          </cell>
          <cell r="CZ114">
            <v>0</v>
          </cell>
          <cell r="DA114">
            <v>0</v>
          </cell>
          <cell r="DB114">
            <v>0</v>
          </cell>
          <cell r="DC114">
            <v>0</v>
          </cell>
          <cell r="DD114">
            <v>0</v>
          </cell>
          <cell r="DE114">
            <v>0</v>
          </cell>
          <cell r="DF114">
            <v>0</v>
          </cell>
          <cell r="DG114">
            <v>0</v>
          </cell>
          <cell r="DH114">
            <v>0</v>
          </cell>
          <cell r="DI114">
            <v>0</v>
          </cell>
          <cell r="DJ114">
            <v>0</v>
          </cell>
          <cell r="DK114">
            <v>0</v>
          </cell>
          <cell r="DL114">
            <v>0</v>
          </cell>
          <cell r="DM114">
            <v>0</v>
          </cell>
          <cell r="DN114">
            <v>0</v>
          </cell>
          <cell r="DO114">
            <v>0</v>
          </cell>
          <cell r="DP114">
            <v>0</v>
          </cell>
          <cell r="DQ114">
            <v>0</v>
          </cell>
        </row>
        <row r="115">
          <cell r="A115">
            <v>5002</v>
          </cell>
          <cell r="B115">
            <v>0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-225000</v>
          </cell>
          <cell r="H115">
            <v>-233999.98</v>
          </cell>
          <cell r="I115">
            <v>-233999.98</v>
          </cell>
          <cell r="J115">
            <v>-225000</v>
          </cell>
          <cell r="K115">
            <v>0</v>
          </cell>
          <cell r="L115">
            <v>0</v>
          </cell>
          <cell r="M115">
            <v>0</v>
          </cell>
          <cell r="N115">
            <v>-153918</v>
          </cell>
          <cell r="O115">
            <v>-153918</v>
          </cell>
          <cell r="P115">
            <v>-153918</v>
          </cell>
          <cell r="Q115">
            <v>-153510</v>
          </cell>
          <cell r="R115">
            <v>-153510</v>
          </cell>
          <cell r="S115">
            <v>-153510</v>
          </cell>
          <cell r="T115">
            <v>-153918</v>
          </cell>
          <cell r="U115">
            <v>-153918</v>
          </cell>
          <cell r="V115">
            <v>-153918</v>
          </cell>
          <cell r="W115">
            <v>-169309.8</v>
          </cell>
          <cell r="X115">
            <v>-169309.8</v>
          </cell>
          <cell r="Y115">
            <v>-169309.8</v>
          </cell>
          <cell r="Z115">
            <v>-169309.8</v>
          </cell>
          <cell r="AA115">
            <v>-169309.8</v>
          </cell>
          <cell r="AB115">
            <v>-169309.8</v>
          </cell>
          <cell r="AC115">
            <v>-168861</v>
          </cell>
          <cell r="AD115">
            <v>-168861</v>
          </cell>
          <cell r="AE115">
            <v>-168861</v>
          </cell>
          <cell r="AF115">
            <v>-169309.8</v>
          </cell>
          <cell r="AG115">
            <v>-169309.8</v>
          </cell>
          <cell r="AH115">
            <v>-169309.8</v>
          </cell>
          <cell r="AI115">
            <v>-169309.8</v>
          </cell>
          <cell r="AJ115">
            <v>-169309.8</v>
          </cell>
          <cell r="AK115">
            <v>-169309.8</v>
          </cell>
          <cell r="AL115">
            <v>-169309.8</v>
          </cell>
          <cell r="AM115">
            <v>-169309.8</v>
          </cell>
          <cell r="AN115">
            <v>-169309.8</v>
          </cell>
          <cell r="AO115">
            <v>-168861</v>
          </cell>
          <cell r="AP115">
            <v>-168861</v>
          </cell>
          <cell r="AQ115">
            <v>-168861</v>
          </cell>
          <cell r="AR115">
            <v>-169309.8</v>
          </cell>
          <cell r="AS115">
            <v>-169309.8</v>
          </cell>
          <cell r="AT115">
            <v>-169309.8</v>
          </cell>
          <cell r="AU115">
            <v>-177775.29</v>
          </cell>
          <cell r="AV115">
            <v>-177775.29</v>
          </cell>
          <cell r="AW115">
            <v>-177775.29</v>
          </cell>
          <cell r="AX115">
            <v>-177775.29</v>
          </cell>
          <cell r="AY115">
            <v>-177775.29</v>
          </cell>
          <cell r="AZ115">
            <v>-177775.29</v>
          </cell>
          <cell r="BA115">
            <v>-177304.05</v>
          </cell>
          <cell r="BB115">
            <v>-177304.05</v>
          </cell>
          <cell r="BC115">
            <v>-177304.05</v>
          </cell>
          <cell r="BD115">
            <v>-177775.29</v>
          </cell>
          <cell r="BE115">
            <v>-177775.29</v>
          </cell>
          <cell r="BF115">
            <v>-177775.29</v>
          </cell>
          <cell r="BG115">
            <v>-177775.29</v>
          </cell>
          <cell r="BH115">
            <v>-177775.29</v>
          </cell>
          <cell r="BI115">
            <v>-177775.29</v>
          </cell>
          <cell r="BJ115">
            <v>-177775.29</v>
          </cell>
          <cell r="BK115">
            <v>-177775.29</v>
          </cell>
          <cell r="BL115">
            <v>-177775.29</v>
          </cell>
          <cell r="BM115">
            <v>-177304.05</v>
          </cell>
          <cell r="BN115">
            <v>-177304.05</v>
          </cell>
          <cell r="BO115">
            <v>-177304.05</v>
          </cell>
          <cell r="BP115">
            <v>-177775.29</v>
          </cell>
          <cell r="BQ115">
            <v>-177775.29</v>
          </cell>
          <cell r="BR115">
            <v>-177775.29</v>
          </cell>
          <cell r="BS115">
            <v>-186664.0545</v>
          </cell>
          <cell r="BT115">
            <v>-186664.0545</v>
          </cell>
          <cell r="BU115">
            <v>-186664.0545</v>
          </cell>
          <cell r="BV115">
            <v>-186664.0545</v>
          </cell>
          <cell r="BW115">
            <v>-186664.0545</v>
          </cell>
          <cell r="BX115">
            <v>-186664.0545</v>
          </cell>
          <cell r="BY115">
            <v>-186169.2525</v>
          </cell>
          <cell r="BZ115">
            <v>-186169.2525</v>
          </cell>
          <cell r="CA115">
            <v>-186169.2525</v>
          </cell>
          <cell r="CB115">
            <v>-186664.0545</v>
          </cell>
          <cell r="CC115">
            <v>-186664.0545</v>
          </cell>
          <cell r="CD115">
            <v>-186664.0545</v>
          </cell>
          <cell r="CE115">
            <v>-186664.0545</v>
          </cell>
          <cell r="CF115">
            <v>-186664.0545</v>
          </cell>
          <cell r="CG115">
            <v>-186664.0545</v>
          </cell>
          <cell r="CH115">
            <v>-186664.0545</v>
          </cell>
          <cell r="CI115">
            <v>-186664.0545</v>
          </cell>
          <cell r="CJ115">
            <v>-186664.0545</v>
          </cell>
          <cell r="CK115">
            <v>-186169.2525</v>
          </cell>
          <cell r="CL115">
            <v>-186169.2525</v>
          </cell>
          <cell r="CM115">
            <v>-186169.2525</v>
          </cell>
          <cell r="CN115">
            <v>-186664.0545</v>
          </cell>
          <cell r="CO115">
            <v>-186664.0545</v>
          </cell>
          <cell r="CP115">
            <v>-186664.0545</v>
          </cell>
          <cell r="CQ115">
            <v>-195997.25722500001</v>
          </cell>
          <cell r="CR115">
            <v>-195997.25722500001</v>
          </cell>
          <cell r="CS115">
            <v>-195997.25722500001</v>
          </cell>
          <cell r="CT115">
            <v>-195997.25722500001</v>
          </cell>
          <cell r="CU115">
            <v>-195997.25722500001</v>
          </cell>
          <cell r="CV115">
            <v>-195997.25722500001</v>
          </cell>
          <cell r="CW115">
            <v>-195477.71512500002</v>
          </cell>
          <cell r="CX115">
            <v>-195477.71512500002</v>
          </cell>
          <cell r="CY115">
            <v>-195477.71512500002</v>
          </cell>
          <cell r="CZ115">
            <v>-195997.25722500001</v>
          </cell>
          <cell r="DA115">
            <v>-195997.25722500001</v>
          </cell>
          <cell r="DB115">
            <v>-195997.25722500001</v>
          </cell>
          <cell r="DC115">
            <v>-195997.25722500001</v>
          </cell>
          <cell r="DD115">
            <v>-195997.25722500001</v>
          </cell>
          <cell r="DE115">
            <v>-195997.25722500001</v>
          </cell>
          <cell r="DF115">
            <v>-195997.25722500001</v>
          </cell>
          <cell r="DG115">
            <v>-195997.25722500001</v>
          </cell>
          <cell r="DH115">
            <v>-195997.25722500001</v>
          </cell>
          <cell r="DI115">
            <v>-195477.71512500002</v>
          </cell>
          <cell r="DJ115">
            <v>-195477.71512500002</v>
          </cell>
          <cell r="DK115">
            <v>-195477.71512500002</v>
          </cell>
          <cell r="DL115">
            <v>-195997.25722500001</v>
          </cell>
          <cell r="DM115">
            <v>-195997.25722500001</v>
          </cell>
          <cell r="DN115">
            <v>-195997.25722500001</v>
          </cell>
          <cell r="DO115">
            <v>-205797.12008625004</v>
          </cell>
          <cell r="DP115">
            <v>-205797.12008625004</v>
          </cell>
          <cell r="DQ115">
            <v>-205797.12008625004</v>
          </cell>
        </row>
        <row r="116">
          <cell r="A116">
            <v>5005</v>
          </cell>
          <cell r="B116">
            <v>-75000</v>
          </cell>
          <cell r="C116">
            <v>-75000</v>
          </cell>
          <cell r="D116">
            <v>-75000</v>
          </cell>
          <cell r="E116">
            <v>-75000</v>
          </cell>
          <cell r="F116">
            <v>-75000</v>
          </cell>
          <cell r="G116">
            <v>-75000</v>
          </cell>
          <cell r="H116">
            <v>-75000</v>
          </cell>
          <cell r="I116">
            <v>-75000</v>
          </cell>
          <cell r="J116">
            <v>-75000</v>
          </cell>
          <cell r="K116">
            <v>-75000</v>
          </cell>
          <cell r="L116">
            <v>-75000</v>
          </cell>
          <cell r="M116">
            <v>-75000</v>
          </cell>
          <cell r="N116">
            <v>-24300</v>
          </cell>
          <cell r="O116">
            <v>-24300</v>
          </cell>
          <cell r="P116">
            <v>-24300</v>
          </cell>
          <cell r="Q116">
            <v>-24300</v>
          </cell>
          <cell r="R116">
            <v>-24300</v>
          </cell>
          <cell r="S116">
            <v>-24300</v>
          </cell>
          <cell r="T116">
            <v>-24300</v>
          </cell>
          <cell r="U116">
            <v>-24300</v>
          </cell>
          <cell r="V116">
            <v>-24300</v>
          </cell>
          <cell r="W116">
            <v>-24300</v>
          </cell>
          <cell r="X116">
            <v>-24300</v>
          </cell>
          <cell r="Y116">
            <v>-24300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0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0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0</v>
          </cell>
          <cell r="BZ116">
            <v>0</v>
          </cell>
          <cell r="CA116">
            <v>0</v>
          </cell>
          <cell r="CB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0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  <cell r="CR116">
            <v>0</v>
          </cell>
          <cell r="CS116">
            <v>0</v>
          </cell>
          <cell r="CT116">
            <v>0</v>
          </cell>
          <cell r="CU116">
            <v>0</v>
          </cell>
          <cell r="CV116">
            <v>0</v>
          </cell>
          <cell r="CW116">
            <v>0</v>
          </cell>
          <cell r="CX116">
            <v>0</v>
          </cell>
          <cell r="CY116">
            <v>0</v>
          </cell>
          <cell r="CZ116">
            <v>0</v>
          </cell>
          <cell r="DA116">
            <v>0</v>
          </cell>
          <cell r="DB116">
            <v>0</v>
          </cell>
          <cell r="DC116">
            <v>0</v>
          </cell>
          <cell r="DD116">
            <v>0</v>
          </cell>
          <cell r="DE116">
            <v>0</v>
          </cell>
          <cell r="DF116">
            <v>0</v>
          </cell>
          <cell r="DG116">
            <v>0</v>
          </cell>
          <cell r="DH116">
            <v>0</v>
          </cell>
          <cell r="DI116">
            <v>0</v>
          </cell>
          <cell r="DJ116">
            <v>0</v>
          </cell>
          <cell r="DK116">
            <v>0</v>
          </cell>
          <cell r="DL116">
            <v>0</v>
          </cell>
          <cell r="DM116">
            <v>0</v>
          </cell>
          <cell r="DN116">
            <v>0</v>
          </cell>
          <cell r="DO116">
            <v>0</v>
          </cell>
          <cell r="DP116">
            <v>0</v>
          </cell>
          <cell r="DQ116">
            <v>0</v>
          </cell>
        </row>
        <row r="117">
          <cell r="A117">
            <v>5014</v>
          </cell>
          <cell r="B117">
            <v>-187116</v>
          </cell>
          <cell r="C117">
            <v>-187116</v>
          </cell>
          <cell r="D117">
            <v>-187116</v>
          </cell>
          <cell r="E117">
            <v>-187116</v>
          </cell>
          <cell r="F117">
            <v>-187116</v>
          </cell>
          <cell r="G117">
            <v>-187116</v>
          </cell>
          <cell r="H117">
            <v>-187116</v>
          </cell>
          <cell r="I117">
            <v>0</v>
          </cell>
          <cell r="J117">
            <v>-187116</v>
          </cell>
          <cell r="K117">
            <v>-187116</v>
          </cell>
          <cell r="L117">
            <v>-187116</v>
          </cell>
          <cell r="M117">
            <v>-187116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0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  <cell r="CR117">
            <v>0</v>
          </cell>
          <cell r="CS117">
            <v>0</v>
          </cell>
          <cell r="CT117">
            <v>0</v>
          </cell>
          <cell r="CU117">
            <v>0</v>
          </cell>
          <cell r="CV117">
            <v>0</v>
          </cell>
          <cell r="CW117">
            <v>0</v>
          </cell>
          <cell r="CX117">
            <v>0</v>
          </cell>
          <cell r="CY117">
            <v>0</v>
          </cell>
          <cell r="CZ117">
            <v>0</v>
          </cell>
          <cell r="DA117">
            <v>0</v>
          </cell>
          <cell r="DB117">
            <v>0</v>
          </cell>
          <cell r="DC117">
            <v>0</v>
          </cell>
          <cell r="DD117">
            <v>0</v>
          </cell>
          <cell r="DE117">
            <v>0</v>
          </cell>
          <cell r="DF117">
            <v>0</v>
          </cell>
          <cell r="DG117">
            <v>0</v>
          </cell>
          <cell r="DH117">
            <v>0</v>
          </cell>
          <cell r="DI117">
            <v>0</v>
          </cell>
          <cell r="DJ117">
            <v>0</v>
          </cell>
          <cell r="DK117">
            <v>0</v>
          </cell>
          <cell r="DL117">
            <v>0</v>
          </cell>
          <cell r="DM117">
            <v>0</v>
          </cell>
          <cell r="DN117">
            <v>0</v>
          </cell>
          <cell r="DO117">
            <v>0</v>
          </cell>
          <cell r="DP117">
            <v>0</v>
          </cell>
          <cell r="DQ117">
            <v>0</v>
          </cell>
        </row>
        <row r="118">
          <cell r="A118">
            <v>5015</v>
          </cell>
          <cell r="B118">
            <v>0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-83636.324999999997</v>
          </cell>
          <cell r="L118">
            <v>-83636.324999999997</v>
          </cell>
          <cell r="M118">
            <v>-83636.324999999997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0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  <cell r="CR118">
            <v>0</v>
          </cell>
          <cell r="CS118">
            <v>0</v>
          </cell>
          <cell r="CT118">
            <v>0</v>
          </cell>
          <cell r="CU118">
            <v>0</v>
          </cell>
          <cell r="CV118">
            <v>0</v>
          </cell>
          <cell r="CW118">
            <v>0</v>
          </cell>
          <cell r="CX118">
            <v>0</v>
          </cell>
          <cell r="CY118">
            <v>0</v>
          </cell>
          <cell r="CZ118">
            <v>0</v>
          </cell>
          <cell r="DA118">
            <v>0</v>
          </cell>
          <cell r="DB118">
            <v>0</v>
          </cell>
          <cell r="DC118">
            <v>0</v>
          </cell>
          <cell r="DD118">
            <v>0</v>
          </cell>
          <cell r="DE118">
            <v>0</v>
          </cell>
          <cell r="DF118">
            <v>0</v>
          </cell>
          <cell r="DG118">
            <v>0</v>
          </cell>
          <cell r="DH118">
            <v>0</v>
          </cell>
          <cell r="DI118">
            <v>0</v>
          </cell>
          <cell r="DJ118">
            <v>0</v>
          </cell>
          <cell r="DK118">
            <v>0</v>
          </cell>
          <cell r="DL118">
            <v>0</v>
          </cell>
          <cell r="DM118">
            <v>0</v>
          </cell>
          <cell r="DN118">
            <v>0</v>
          </cell>
          <cell r="DO118">
            <v>0</v>
          </cell>
          <cell r="DP118">
            <v>0</v>
          </cell>
          <cell r="DQ118">
            <v>0</v>
          </cell>
        </row>
        <row r="119">
          <cell r="A119">
            <v>5016</v>
          </cell>
          <cell r="B119">
            <v>0</v>
          </cell>
          <cell r="C119">
            <v>0</v>
          </cell>
          <cell r="D119">
            <v>0</v>
          </cell>
          <cell r="E119">
            <v>-101613.8</v>
          </cell>
          <cell r="F119">
            <v>-101613.8</v>
          </cell>
          <cell r="G119">
            <v>-101613.8</v>
          </cell>
          <cell r="H119">
            <v>0</v>
          </cell>
          <cell r="I119">
            <v>0</v>
          </cell>
          <cell r="J119">
            <v>-100296.2</v>
          </cell>
          <cell r="K119">
            <v>-100296.2</v>
          </cell>
          <cell r="L119">
            <v>-100296.2</v>
          </cell>
          <cell r="M119">
            <v>-100296.2</v>
          </cell>
          <cell r="N119">
            <v>-150000</v>
          </cell>
          <cell r="O119">
            <v>-150000</v>
          </cell>
          <cell r="P119">
            <v>-150000</v>
          </cell>
          <cell r="Q119">
            <v>-150000</v>
          </cell>
          <cell r="R119">
            <v>-150000</v>
          </cell>
          <cell r="S119">
            <v>-150000</v>
          </cell>
          <cell r="T119">
            <v>-150000</v>
          </cell>
          <cell r="U119">
            <v>-150000</v>
          </cell>
          <cell r="V119">
            <v>-150000</v>
          </cell>
          <cell r="W119">
            <v>-150000</v>
          </cell>
          <cell r="X119">
            <v>-150000</v>
          </cell>
          <cell r="Y119">
            <v>-150000</v>
          </cell>
          <cell r="Z119">
            <v>-300000</v>
          </cell>
          <cell r="AA119">
            <v>-300000</v>
          </cell>
          <cell r="AB119">
            <v>-300000</v>
          </cell>
          <cell r="AC119">
            <v>-300000</v>
          </cell>
          <cell r="AD119">
            <v>-300000</v>
          </cell>
          <cell r="AE119">
            <v>-300000</v>
          </cell>
          <cell r="AF119">
            <v>-300000</v>
          </cell>
          <cell r="AG119">
            <v>-300000</v>
          </cell>
          <cell r="AH119">
            <v>-300000</v>
          </cell>
          <cell r="AI119">
            <v>-300000</v>
          </cell>
          <cell r="AJ119">
            <v>-300000</v>
          </cell>
          <cell r="AK119">
            <v>-300000</v>
          </cell>
          <cell r="AL119">
            <v>-375000</v>
          </cell>
          <cell r="AM119">
            <v>-375000</v>
          </cell>
          <cell r="AN119">
            <v>-375000</v>
          </cell>
          <cell r="AO119">
            <v>-375000</v>
          </cell>
          <cell r="AP119">
            <v>-375000</v>
          </cell>
          <cell r="AQ119">
            <v>-375000</v>
          </cell>
          <cell r="AR119">
            <v>-375000</v>
          </cell>
          <cell r="AS119">
            <v>-375000</v>
          </cell>
          <cell r="AT119">
            <v>-375000</v>
          </cell>
          <cell r="AU119">
            <v>-375000</v>
          </cell>
          <cell r="AV119">
            <v>-375000</v>
          </cell>
          <cell r="AW119">
            <v>-375000</v>
          </cell>
          <cell r="AX119">
            <v>-450000</v>
          </cell>
          <cell r="AY119">
            <v>-450000</v>
          </cell>
          <cell r="AZ119">
            <v>-450000</v>
          </cell>
          <cell r="BA119">
            <v>-450000</v>
          </cell>
          <cell r="BB119">
            <v>-450000</v>
          </cell>
          <cell r="BC119">
            <v>-450000</v>
          </cell>
          <cell r="BD119">
            <v>-450000</v>
          </cell>
          <cell r="BE119">
            <v>-450000</v>
          </cell>
          <cell r="BF119">
            <v>-450000</v>
          </cell>
          <cell r="BG119">
            <v>-450000</v>
          </cell>
          <cell r="BH119">
            <v>-450000</v>
          </cell>
          <cell r="BI119">
            <v>-450000</v>
          </cell>
          <cell r="BJ119">
            <v>-450000</v>
          </cell>
          <cell r="BK119">
            <v>-450000</v>
          </cell>
          <cell r="BL119">
            <v>-450000</v>
          </cell>
          <cell r="BM119">
            <v>-450000</v>
          </cell>
          <cell r="BN119">
            <v>-450000</v>
          </cell>
          <cell r="BO119">
            <v>-450000</v>
          </cell>
          <cell r="BP119">
            <v>-450000</v>
          </cell>
          <cell r="BQ119">
            <v>-450000</v>
          </cell>
          <cell r="BR119">
            <v>-450000</v>
          </cell>
          <cell r="BS119">
            <v>-450000</v>
          </cell>
          <cell r="BT119">
            <v>-450000</v>
          </cell>
          <cell r="BU119">
            <v>-450000</v>
          </cell>
          <cell r="BV119">
            <v>-450000</v>
          </cell>
          <cell r="BW119">
            <v>-450000</v>
          </cell>
          <cell r="BX119">
            <v>-450000</v>
          </cell>
          <cell r="BY119">
            <v>-450000</v>
          </cell>
          <cell r="BZ119">
            <v>-450000</v>
          </cell>
          <cell r="CA119">
            <v>-450000</v>
          </cell>
          <cell r="CB119">
            <v>-450000</v>
          </cell>
          <cell r="CC119">
            <v>-450000</v>
          </cell>
          <cell r="CD119">
            <v>-450000</v>
          </cell>
          <cell r="CE119">
            <v>-450000</v>
          </cell>
          <cell r="CF119">
            <v>-450000</v>
          </cell>
          <cell r="CG119">
            <v>-450000</v>
          </cell>
          <cell r="CH119">
            <v>-450000</v>
          </cell>
          <cell r="CI119">
            <v>-450000</v>
          </cell>
          <cell r="CJ119">
            <v>-450000</v>
          </cell>
          <cell r="CK119">
            <v>-450000</v>
          </cell>
          <cell r="CL119">
            <v>-450000</v>
          </cell>
          <cell r="CM119">
            <v>-450000</v>
          </cell>
          <cell r="CN119">
            <v>-450000</v>
          </cell>
          <cell r="CO119">
            <v>-450000</v>
          </cell>
          <cell r="CP119">
            <v>-450000</v>
          </cell>
          <cell r="CQ119">
            <v>-450000</v>
          </cell>
          <cell r="CR119">
            <v>-450000</v>
          </cell>
          <cell r="CS119">
            <v>-450000</v>
          </cell>
          <cell r="CT119">
            <v>-450000</v>
          </cell>
          <cell r="CU119">
            <v>-450000</v>
          </cell>
          <cell r="CV119">
            <v>-450000</v>
          </cell>
          <cell r="CW119">
            <v>-450000</v>
          </cell>
          <cell r="CX119">
            <v>-450000</v>
          </cell>
          <cell r="CY119">
            <v>-450000</v>
          </cell>
          <cell r="CZ119">
            <v>-450000</v>
          </cell>
          <cell r="DA119">
            <v>-450000</v>
          </cell>
          <cell r="DB119">
            <v>-450000</v>
          </cell>
          <cell r="DC119">
            <v>-450000</v>
          </cell>
          <cell r="DD119">
            <v>-450000</v>
          </cell>
          <cell r="DE119">
            <v>-450000</v>
          </cell>
          <cell r="DF119">
            <v>-450000</v>
          </cell>
          <cell r="DG119">
            <v>-450000</v>
          </cell>
          <cell r="DH119">
            <v>-450000</v>
          </cell>
          <cell r="DI119">
            <v>-450000</v>
          </cell>
          <cell r="DJ119">
            <v>-450000</v>
          </cell>
          <cell r="DK119">
            <v>-450000</v>
          </cell>
          <cell r="DL119">
            <v>-450000</v>
          </cell>
          <cell r="DM119">
            <v>-450000</v>
          </cell>
          <cell r="DN119">
            <v>-450000</v>
          </cell>
          <cell r="DO119">
            <v>-450000</v>
          </cell>
          <cell r="DP119">
            <v>-450000</v>
          </cell>
          <cell r="DQ119">
            <v>-450000</v>
          </cell>
        </row>
        <row r="120">
          <cell r="A120">
            <v>5017</v>
          </cell>
          <cell r="B120">
            <v>0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-187116</v>
          </cell>
          <cell r="O120">
            <v>-187116</v>
          </cell>
          <cell r="P120">
            <v>-187116</v>
          </cell>
          <cell r="Q120">
            <v>-186620</v>
          </cell>
          <cell r="R120">
            <v>-186620</v>
          </cell>
          <cell r="S120">
            <v>-186620</v>
          </cell>
          <cell r="T120">
            <v>-187116</v>
          </cell>
          <cell r="U120">
            <v>-187116</v>
          </cell>
          <cell r="V120">
            <v>-187116</v>
          </cell>
          <cell r="W120">
            <v>-205827.6</v>
          </cell>
          <cell r="X120">
            <v>-205827.6</v>
          </cell>
          <cell r="Y120">
            <v>-205827.6</v>
          </cell>
          <cell r="Z120">
            <v>-205827.6</v>
          </cell>
          <cell r="AA120">
            <v>-205827.6</v>
          </cell>
          <cell r="AB120">
            <v>-205827.6</v>
          </cell>
          <cell r="AC120">
            <v>-205282</v>
          </cell>
          <cell r="AD120">
            <v>-205282</v>
          </cell>
          <cell r="AE120">
            <v>-205282</v>
          </cell>
          <cell r="AF120">
            <v>-205827.6</v>
          </cell>
          <cell r="AG120">
            <v>-205827.6</v>
          </cell>
          <cell r="AH120">
            <v>-205827.6</v>
          </cell>
          <cell r="AI120">
            <v>-205827.6</v>
          </cell>
          <cell r="AJ120">
            <v>-205827.6</v>
          </cell>
          <cell r="AK120">
            <v>-205827.6</v>
          </cell>
          <cell r="AL120">
            <v>-205827.6</v>
          </cell>
          <cell r="AM120">
            <v>-205827.6</v>
          </cell>
          <cell r="AN120">
            <v>-205827.6</v>
          </cell>
          <cell r="AO120">
            <v>-205282</v>
          </cell>
          <cell r="AP120">
            <v>-205282</v>
          </cell>
          <cell r="AQ120">
            <v>-205282</v>
          </cell>
          <cell r="AR120">
            <v>-205827.6</v>
          </cell>
          <cell r="AS120">
            <v>-205827.6</v>
          </cell>
          <cell r="AT120">
            <v>-205827.6</v>
          </cell>
          <cell r="AU120">
            <v>-216118.98</v>
          </cell>
          <cell r="AV120">
            <v>-216118.98</v>
          </cell>
          <cell r="AW120">
            <v>-216118.98</v>
          </cell>
          <cell r="AX120">
            <v>-216118.98</v>
          </cell>
          <cell r="AY120">
            <v>-216118.98</v>
          </cell>
          <cell r="AZ120">
            <v>-216118.98</v>
          </cell>
          <cell r="BA120">
            <v>-215546.1</v>
          </cell>
          <cell r="BB120">
            <v>-215546.1</v>
          </cell>
          <cell r="BC120">
            <v>-215546.1</v>
          </cell>
          <cell r="BD120">
            <v>-216118.98</v>
          </cell>
          <cell r="BE120">
            <v>-216118.98</v>
          </cell>
          <cell r="BF120">
            <v>-216118.98</v>
          </cell>
          <cell r="BG120">
            <v>-216118.98</v>
          </cell>
          <cell r="BH120">
            <v>-216118.98</v>
          </cell>
          <cell r="BI120">
            <v>-216118.98</v>
          </cell>
          <cell r="BJ120">
            <v>-216118.98</v>
          </cell>
          <cell r="BK120">
            <v>-216118.98</v>
          </cell>
          <cell r="BL120">
            <v>-216118.98</v>
          </cell>
          <cell r="BM120">
            <v>-215546.1</v>
          </cell>
          <cell r="BN120">
            <v>-215546.1</v>
          </cell>
          <cell r="BO120">
            <v>-215546.1</v>
          </cell>
          <cell r="BP120">
            <v>-216118.98</v>
          </cell>
          <cell r="BQ120">
            <v>-216118.98</v>
          </cell>
          <cell r="BR120">
            <v>-216118.98</v>
          </cell>
          <cell r="BS120">
            <v>-226924.929</v>
          </cell>
          <cell r="BT120">
            <v>-226924.929</v>
          </cell>
          <cell r="BU120">
            <v>-226924.929</v>
          </cell>
          <cell r="BV120">
            <v>-226924.929</v>
          </cell>
          <cell r="BW120">
            <v>-226924.929</v>
          </cell>
          <cell r="BX120">
            <v>-226924.929</v>
          </cell>
          <cell r="BY120">
            <v>-226323.40500000003</v>
          </cell>
          <cell r="BZ120">
            <v>-226323.40500000003</v>
          </cell>
          <cell r="CA120">
            <v>-226323.40500000003</v>
          </cell>
          <cell r="CB120">
            <v>-226924.929</v>
          </cell>
          <cell r="CC120">
            <v>-226924.929</v>
          </cell>
          <cell r="CD120">
            <v>-226924.929</v>
          </cell>
          <cell r="CE120">
            <v>-226924.929</v>
          </cell>
          <cell r="CF120">
            <v>-226924.929</v>
          </cell>
          <cell r="CG120">
            <v>-226924.929</v>
          </cell>
          <cell r="CH120">
            <v>-226924.929</v>
          </cell>
          <cell r="CI120">
            <v>-226924.929</v>
          </cell>
          <cell r="CJ120">
            <v>-226924.929</v>
          </cell>
          <cell r="CK120">
            <v>-226323.40500000003</v>
          </cell>
          <cell r="CL120">
            <v>-226323.40500000003</v>
          </cell>
          <cell r="CM120">
            <v>-226323.40500000003</v>
          </cell>
          <cell r="CN120">
            <v>-226924.929</v>
          </cell>
          <cell r="CO120">
            <v>-226924.929</v>
          </cell>
          <cell r="CP120">
            <v>-226924.929</v>
          </cell>
          <cell r="CQ120">
            <v>-238271.17545000001</v>
          </cell>
          <cell r="CR120">
            <v>-238271.17545000001</v>
          </cell>
          <cell r="CS120">
            <v>-238271.17545000001</v>
          </cell>
          <cell r="CT120">
            <v>-238271.17545000001</v>
          </cell>
          <cell r="CU120">
            <v>-238271.17545000001</v>
          </cell>
          <cell r="CV120">
            <v>-238271.17545000001</v>
          </cell>
          <cell r="CW120">
            <v>-237639.57525000002</v>
          </cell>
          <cell r="CX120">
            <v>-237639.57525000002</v>
          </cell>
          <cell r="CY120">
            <v>-237639.57525000002</v>
          </cell>
          <cell r="CZ120">
            <v>-238271.17545000001</v>
          </cell>
          <cell r="DA120">
            <v>-238271.17545000001</v>
          </cell>
          <cell r="DB120">
            <v>-238271.17545000001</v>
          </cell>
          <cell r="DC120">
            <v>-238271.17545000001</v>
          </cell>
          <cell r="DD120">
            <v>-238271.17545000001</v>
          </cell>
          <cell r="DE120">
            <v>-238271.17545000001</v>
          </cell>
          <cell r="DF120">
            <v>-238271.17545000001</v>
          </cell>
          <cell r="DG120">
            <v>-238271.17545000001</v>
          </cell>
          <cell r="DH120">
            <v>-238271.17545000001</v>
          </cell>
          <cell r="DI120">
            <v>-237639.57525000002</v>
          </cell>
          <cell r="DJ120">
            <v>-237639.57525000002</v>
          </cell>
          <cell r="DK120">
            <v>-237639.57525000002</v>
          </cell>
          <cell r="DL120">
            <v>-238271.17545000001</v>
          </cell>
          <cell r="DM120">
            <v>-238271.17545000001</v>
          </cell>
          <cell r="DN120">
            <v>-238271.17545000001</v>
          </cell>
          <cell r="DO120">
            <v>-250184.73422250006</v>
          </cell>
          <cell r="DP120">
            <v>-250184.73422250006</v>
          </cell>
          <cell r="DQ120">
            <v>-250184.73422250006</v>
          </cell>
        </row>
        <row r="121">
          <cell r="A121">
            <v>5018</v>
          </cell>
          <cell r="B121">
            <v>0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-83636.324999999997</v>
          </cell>
          <cell r="O121">
            <v>-83636.324999999997</v>
          </cell>
          <cell r="P121">
            <v>-83636.324999999997</v>
          </cell>
          <cell r="Q121">
            <v>-83636.324999999997</v>
          </cell>
          <cell r="R121">
            <v>-83636.324999999997</v>
          </cell>
          <cell r="S121">
            <v>-83636.324999999997</v>
          </cell>
          <cell r="T121">
            <v>-83636.324999999997</v>
          </cell>
          <cell r="U121">
            <v>-83636.324999999997</v>
          </cell>
          <cell r="V121">
            <v>-83636.324999999997</v>
          </cell>
          <cell r="W121">
            <v>-91999.957500000004</v>
          </cell>
          <cell r="X121">
            <v>-91999.957500000004</v>
          </cell>
          <cell r="Y121">
            <v>-91999.957500000004</v>
          </cell>
          <cell r="Z121">
            <v>-91999.957500000004</v>
          </cell>
          <cell r="AA121">
            <v>-91999.957500000004</v>
          </cell>
          <cell r="AB121">
            <v>-91999.957500000004</v>
          </cell>
          <cell r="AC121">
            <v>-91999.957500000004</v>
          </cell>
          <cell r="AD121">
            <v>-91999.957500000004</v>
          </cell>
          <cell r="AE121">
            <v>-91999.957500000004</v>
          </cell>
          <cell r="AF121">
            <v>-91999.957500000004</v>
          </cell>
          <cell r="AG121">
            <v>-91999.957500000004</v>
          </cell>
          <cell r="AH121">
            <v>-91999.957500000004</v>
          </cell>
          <cell r="AI121">
            <v>-91999.957500000004</v>
          </cell>
          <cell r="AJ121">
            <v>-91999.957500000004</v>
          </cell>
          <cell r="AK121">
            <v>-91999.957500000004</v>
          </cell>
          <cell r="AL121">
            <v>-91999.957500000004</v>
          </cell>
          <cell r="AM121">
            <v>-91999.957500000004</v>
          </cell>
          <cell r="AN121">
            <v>-91999.957500000004</v>
          </cell>
          <cell r="AO121">
            <v>-91999.957500000004</v>
          </cell>
          <cell r="AP121">
            <v>-91999.957500000004</v>
          </cell>
          <cell r="AQ121">
            <v>-91999.957500000004</v>
          </cell>
          <cell r="AR121">
            <v>-91999.957500000004</v>
          </cell>
          <cell r="AS121">
            <v>-91999.957500000004</v>
          </cell>
          <cell r="AT121">
            <v>-91999.957500000004</v>
          </cell>
          <cell r="AU121">
            <v>-96599.955375000005</v>
          </cell>
          <cell r="AV121">
            <v>-96599.955375000005</v>
          </cell>
          <cell r="AW121">
            <v>-96599.955375000005</v>
          </cell>
          <cell r="AX121">
            <v>-96599.955375000005</v>
          </cell>
          <cell r="AY121">
            <v>-96599.955375000005</v>
          </cell>
          <cell r="AZ121">
            <v>-96599.955375000005</v>
          </cell>
          <cell r="BA121">
            <v>-96599.955375000005</v>
          </cell>
          <cell r="BB121">
            <v>-96599.955375000005</v>
          </cell>
          <cell r="BC121">
            <v>-96599.955375000005</v>
          </cell>
          <cell r="BD121">
            <v>-96599.955375000005</v>
          </cell>
          <cell r="BE121">
            <v>-96599.955375000005</v>
          </cell>
          <cell r="BF121">
            <v>-96599.955375000005</v>
          </cell>
          <cell r="BG121">
            <v>-96599.955375000005</v>
          </cell>
          <cell r="BH121">
            <v>-96599.955375000005</v>
          </cell>
          <cell r="BI121">
            <v>-96599.955375000005</v>
          </cell>
          <cell r="BJ121">
            <v>-96599.955375000005</v>
          </cell>
          <cell r="BK121">
            <v>-96599.955375000005</v>
          </cell>
          <cell r="BL121">
            <v>-96599.955375000005</v>
          </cell>
          <cell r="BM121">
            <v>-96599.955375000005</v>
          </cell>
          <cell r="BN121">
            <v>-96599.955375000005</v>
          </cell>
          <cell r="BO121">
            <v>-96599.955375000005</v>
          </cell>
          <cell r="BP121">
            <v>-96599.955375000005</v>
          </cell>
          <cell r="BQ121">
            <v>-96599.955375000005</v>
          </cell>
          <cell r="BR121">
            <v>-96599.955375000005</v>
          </cell>
          <cell r="BS121">
            <v>-101429.95314375001</v>
          </cell>
          <cell r="BT121">
            <v>-101429.95314375001</v>
          </cell>
          <cell r="BU121">
            <v>-101429.95314375001</v>
          </cell>
          <cell r="BV121">
            <v>-101429.95314375001</v>
          </cell>
          <cell r="BW121">
            <v>-101429.95314375001</v>
          </cell>
          <cell r="BX121">
            <v>-101429.95314375001</v>
          </cell>
          <cell r="BY121">
            <v>-101429.95314375001</v>
          </cell>
          <cell r="BZ121">
            <v>-101429.95314375001</v>
          </cell>
          <cell r="CA121">
            <v>-101429.95314375001</v>
          </cell>
          <cell r="CB121">
            <v>-101429.95314375001</v>
          </cell>
          <cell r="CC121">
            <v>-101429.95314375001</v>
          </cell>
          <cell r="CD121">
            <v>-101429.95314375001</v>
          </cell>
          <cell r="CE121">
            <v>-101429.95314375001</v>
          </cell>
          <cell r="CF121">
            <v>-101429.95314375001</v>
          </cell>
          <cell r="CG121">
            <v>-101429.95314375001</v>
          </cell>
          <cell r="CH121">
            <v>-101429.95314375001</v>
          </cell>
          <cell r="CI121">
            <v>-101429.95314375001</v>
          </cell>
          <cell r="CJ121">
            <v>-101429.95314375001</v>
          </cell>
          <cell r="CK121">
            <v>-101429.95314375001</v>
          </cell>
          <cell r="CL121">
            <v>-101429.95314375001</v>
          </cell>
          <cell r="CM121">
            <v>-101429.95314375001</v>
          </cell>
          <cell r="CN121">
            <v>-101429.95314375001</v>
          </cell>
          <cell r="CO121">
            <v>-101429.95314375001</v>
          </cell>
          <cell r="CP121">
            <v>-101429.95314375001</v>
          </cell>
          <cell r="CQ121">
            <v>-106501.45080093751</v>
          </cell>
          <cell r="CR121">
            <v>-106501.45080093751</v>
          </cell>
          <cell r="CS121">
            <v>-106501.45080093751</v>
          </cell>
          <cell r="CT121">
            <v>-106501.45080093751</v>
          </cell>
          <cell r="CU121">
            <v>-106501.45080093751</v>
          </cell>
          <cell r="CV121">
            <v>-106501.45080093751</v>
          </cell>
          <cell r="CW121">
            <v>-106501.45080093751</v>
          </cell>
          <cell r="CX121">
            <v>-106501.45080093751</v>
          </cell>
          <cell r="CY121">
            <v>-106501.45080093751</v>
          </cell>
          <cell r="CZ121">
            <v>-106501.45080093751</v>
          </cell>
          <cell r="DA121">
            <v>-106501.45080093751</v>
          </cell>
          <cell r="DB121">
            <v>-106501.45080093751</v>
          </cell>
          <cell r="DC121">
            <v>-106501.45080093751</v>
          </cell>
          <cell r="DD121">
            <v>-106501.45080093751</v>
          </cell>
          <cell r="DE121">
            <v>-106501.45080093751</v>
          </cell>
          <cell r="DF121">
            <v>-106501.45080093751</v>
          </cell>
          <cell r="DG121">
            <v>-106501.45080093751</v>
          </cell>
          <cell r="DH121">
            <v>-106501.45080093751</v>
          </cell>
          <cell r="DI121">
            <v>-106501.45080093751</v>
          </cell>
          <cell r="DJ121">
            <v>-106501.45080093751</v>
          </cell>
          <cell r="DK121">
            <v>-106501.45080093751</v>
          </cell>
          <cell r="DL121">
            <v>-106501.45080093751</v>
          </cell>
          <cell r="DM121">
            <v>-106501.45080093751</v>
          </cell>
          <cell r="DN121">
            <v>-106501.45080093751</v>
          </cell>
          <cell r="DO121">
            <v>-111826.52334098439</v>
          </cell>
          <cell r="DP121">
            <v>-111826.52334098439</v>
          </cell>
          <cell r="DQ121">
            <v>-111826.52334098439</v>
          </cell>
        </row>
        <row r="122">
          <cell r="A122">
            <v>5019</v>
          </cell>
          <cell r="B122">
            <v>0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-101158.33333333333</v>
          </cell>
          <cell r="O122">
            <v>-101158.33333333333</v>
          </cell>
          <cell r="P122">
            <v>-101158.33333333333</v>
          </cell>
          <cell r="Q122">
            <v>-103687.29166666664</v>
          </cell>
          <cell r="R122">
            <v>-103687.29166666664</v>
          </cell>
          <cell r="S122">
            <v>-103687.29166666664</v>
          </cell>
          <cell r="T122">
            <v>-103687.29166666664</v>
          </cell>
          <cell r="U122">
            <v>-103687.29166666664</v>
          </cell>
          <cell r="V122">
            <v>-103687.29166666664</v>
          </cell>
          <cell r="W122">
            <v>-103687.29166666664</v>
          </cell>
          <cell r="X122">
            <v>-103687.29166666664</v>
          </cell>
          <cell r="Y122">
            <v>-103687.29166666664</v>
          </cell>
          <cell r="Z122">
            <v>-103687.29166666664</v>
          </cell>
          <cell r="AA122">
            <v>-103687.29166666664</v>
          </cell>
          <cell r="AB122">
            <v>-103687.29166666664</v>
          </cell>
          <cell r="AC122">
            <v>-106279.4739583333</v>
          </cell>
          <cell r="AD122">
            <v>-106279.4739583333</v>
          </cell>
          <cell r="AE122">
            <v>-106279.4739583333</v>
          </cell>
          <cell r="AF122">
            <v>-106279.4739583333</v>
          </cell>
          <cell r="AG122">
            <v>-106279.4739583333</v>
          </cell>
          <cell r="AH122">
            <v>-106279.4739583333</v>
          </cell>
          <cell r="AI122">
            <v>-106279.4739583333</v>
          </cell>
          <cell r="AJ122">
            <v>-106279.4739583333</v>
          </cell>
          <cell r="AK122">
            <v>-106279.4739583333</v>
          </cell>
          <cell r="AL122">
            <v>-106279.4739583333</v>
          </cell>
          <cell r="AM122">
            <v>-106279.4739583333</v>
          </cell>
          <cell r="AN122">
            <v>-106279.4739583333</v>
          </cell>
          <cell r="AO122">
            <v>-108936.46080729163</v>
          </cell>
          <cell r="AP122">
            <v>-108936.46080729163</v>
          </cell>
          <cell r="AQ122">
            <v>-108936.46080729163</v>
          </cell>
          <cell r="AR122">
            <v>-108936.46080729163</v>
          </cell>
          <cell r="AS122">
            <v>-108936.46080729163</v>
          </cell>
          <cell r="AT122">
            <v>-108936.46080729163</v>
          </cell>
          <cell r="AU122">
            <v>-108936.46080729163</v>
          </cell>
          <cell r="AV122">
            <v>-108936.46080729163</v>
          </cell>
          <cell r="AW122">
            <v>-108936.46080729163</v>
          </cell>
          <cell r="AX122">
            <v>-108936.46080729163</v>
          </cell>
          <cell r="AY122">
            <v>-108936.46080729163</v>
          </cell>
          <cell r="AZ122">
            <v>-108936.46080729163</v>
          </cell>
          <cell r="BA122">
            <v>-111659.8723274739</v>
          </cell>
          <cell r="BB122">
            <v>-111659.8723274739</v>
          </cell>
          <cell r="BC122">
            <v>-111659.8723274739</v>
          </cell>
          <cell r="BD122">
            <v>-111659.8723274739</v>
          </cell>
          <cell r="BE122">
            <v>-111659.8723274739</v>
          </cell>
          <cell r="BF122">
            <v>-111659.8723274739</v>
          </cell>
          <cell r="BG122">
            <v>-111659.8723274739</v>
          </cell>
          <cell r="BH122">
            <v>-111659.8723274739</v>
          </cell>
          <cell r="BI122">
            <v>-111659.8723274739</v>
          </cell>
          <cell r="BJ122">
            <v>-111659.8723274739</v>
          </cell>
          <cell r="BK122">
            <v>-111659.8723274739</v>
          </cell>
          <cell r="BL122">
            <v>-111659.8723274739</v>
          </cell>
          <cell r="BM122">
            <v>-114451.36913566075</v>
          </cell>
          <cell r="BN122">
            <v>-114451.36913566075</v>
          </cell>
          <cell r="BO122">
            <v>-114451.36913566075</v>
          </cell>
          <cell r="BP122">
            <v>-114451.36913566075</v>
          </cell>
          <cell r="BQ122">
            <v>-114451.36913566075</v>
          </cell>
          <cell r="BR122">
            <v>-114451.36913566075</v>
          </cell>
          <cell r="BS122">
            <v>-114451.36913566075</v>
          </cell>
          <cell r="BT122">
            <v>-114451.36913566075</v>
          </cell>
          <cell r="BU122">
            <v>-114451.36913566075</v>
          </cell>
          <cell r="BV122">
            <v>-114451.36913566075</v>
          </cell>
          <cell r="BW122">
            <v>-114451.36913566075</v>
          </cell>
          <cell r="BX122">
            <v>-114451.36913566075</v>
          </cell>
          <cell r="BY122">
            <v>-117312.65336405225</v>
          </cell>
          <cell r="BZ122">
            <v>-117312.65336405225</v>
          </cell>
          <cell r="CA122">
            <v>-117312.65336405225</v>
          </cell>
          <cell r="CB122">
            <v>-117312.65336405225</v>
          </cell>
          <cell r="CC122">
            <v>-117312.65336405225</v>
          </cell>
          <cell r="CD122">
            <v>-117312.65336405225</v>
          </cell>
          <cell r="CE122">
            <v>-117312.65336405225</v>
          </cell>
          <cell r="CF122">
            <v>-117312.65336405225</v>
          </cell>
          <cell r="CG122">
            <v>-117312.65336405225</v>
          </cell>
          <cell r="CH122">
            <v>-117312.65336405225</v>
          </cell>
          <cell r="CI122">
            <v>-117312.65336405225</v>
          </cell>
          <cell r="CJ122">
            <v>-117312.65336405225</v>
          </cell>
          <cell r="CK122">
            <v>-120245.46969815354</v>
          </cell>
          <cell r="CL122">
            <v>-120245.46969815354</v>
          </cell>
          <cell r="CM122">
            <v>-120245.46969815354</v>
          </cell>
          <cell r="CN122">
            <v>-120245.46969815354</v>
          </cell>
          <cell r="CO122">
            <v>-120245.46969815354</v>
          </cell>
          <cell r="CP122">
            <v>-120245.46969815354</v>
          </cell>
          <cell r="CQ122">
            <v>-120245.46969815354</v>
          </cell>
          <cell r="CR122">
            <v>-120245.46969815354</v>
          </cell>
          <cell r="CS122">
            <v>-120245.46969815354</v>
          </cell>
          <cell r="CT122">
            <v>-120245.46969815354</v>
          </cell>
          <cell r="CU122">
            <v>-120245.46969815354</v>
          </cell>
          <cell r="CV122">
            <v>-120245.46969815354</v>
          </cell>
          <cell r="CW122">
            <v>-123251.60644060739</v>
          </cell>
          <cell r="CX122">
            <v>-123251.60644060739</v>
          </cell>
          <cell r="CY122">
            <v>-123251.60644060739</v>
          </cell>
          <cell r="CZ122">
            <v>-123251.60644060739</v>
          </cell>
          <cell r="DA122">
            <v>-123251.60644060739</v>
          </cell>
          <cell r="DB122">
            <v>-123251.60644060739</v>
          </cell>
          <cell r="DC122">
            <v>-123251.60644060739</v>
          </cell>
          <cell r="DD122">
            <v>-123251.60644060739</v>
          </cell>
          <cell r="DE122">
            <v>-123251.60644060739</v>
          </cell>
          <cell r="DF122">
            <v>-123251.60644060739</v>
          </cell>
          <cell r="DG122">
            <v>-123251.60644060739</v>
          </cell>
          <cell r="DH122">
            <v>-123251.60644060739</v>
          </cell>
          <cell r="DI122">
            <v>-126332.89660162256</v>
          </cell>
          <cell r="DJ122">
            <v>-126332.89660162256</v>
          </cell>
          <cell r="DK122">
            <v>-126332.89660162256</v>
          </cell>
          <cell r="DL122">
            <v>-126332.89660162256</v>
          </cell>
          <cell r="DM122">
            <v>-126332.89660162256</v>
          </cell>
          <cell r="DN122">
            <v>-126332.89660162256</v>
          </cell>
          <cell r="DO122">
            <v>-126332.89660162256</v>
          </cell>
          <cell r="DP122">
            <v>-126332.89660162256</v>
          </cell>
          <cell r="DQ122">
            <v>-126332.89660162256</v>
          </cell>
        </row>
        <row r="123">
          <cell r="A123">
            <v>5021</v>
          </cell>
          <cell r="B123">
            <v>183292.4</v>
          </cell>
          <cell r="C123">
            <v>183292.4</v>
          </cell>
          <cell r="D123">
            <v>183292.4</v>
          </cell>
          <cell r="E123">
            <v>183292.4</v>
          </cell>
          <cell r="F123">
            <v>183292.4</v>
          </cell>
          <cell r="G123">
            <v>183292.4</v>
          </cell>
          <cell r="H123">
            <v>183292.4</v>
          </cell>
          <cell r="I123">
            <v>183292.4</v>
          </cell>
          <cell r="J123">
            <v>183292.4</v>
          </cell>
          <cell r="K123">
            <v>183292.4</v>
          </cell>
          <cell r="L123">
            <v>183292.4</v>
          </cell>
          <cell r="M123">
            <v>183292.4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0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0</v>
          </cell>
          <cell r="CE123">
            <v>0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  <cell r="CR123">
            <v>0</v>
          </cell>
          <cell r="CS123">
            <v>0</v>
          </cell>
          <cell r="CT123">
            <v>0</v>
          </cell>
          <cell r="CU123">
            <v>0</v>
          </cell>
          <cell r="CV123">
            <v>0</v>
          </cell>
          <cell r="CW123">
            <v>0</v>
          </cell>
          <cell r="CX123">
            <v>0</v>
          </cell>
          <cell r="CY123">
            <v>0</v>
          </cell>
          <cell r="CZ123">
            <v>0</v>
          </cell>
          <cell r="DA123">
            <v>0</v>
          </cell>
          <cell r="DB123">
            <v>0</v>
          </cell>
          <cell r="DC123">
            <v>0</v>
          </cell>
          <cell r="DD123">
            <v>0</v>
          </cell>
          <cell r="DE123">
            <v>0</v>
          </cell>
          <cell r="DF123">
            <v>0</v>
          </cell>
          <cell r="DG123">
            <v>0</v>
          </cell>
          <cell r="DH123">
            <v>0</v>
          </cell>
          <cell r="DI123">
            <v>0</v>
          </cell>
          <cell r="DJ123">
            <v>0</v>
          </cell>
          <cell r="DK123">
            <v>0</v>
          </cell>
          <cell r="DL123">
            <v>0</v>
          </cell>
          <cell r="DM123">
            <v>0</v>
          </cell>
          <cell r="DN123">
            <v>0</v>
          </cell>
          <cell r="DO123">
            <v>0</v>
          </cell>
          <cell r="DP123">
            <v>0</v>
          </cell>
          <cell r="DQ123">
            <v>0</v>
          </cell>
        </row>
        <row r="124">
          <cell r="A124">
            <v>5022</v>
          </cell>
          <cell r="B124">
            <v>0</v>
          </cell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-305936.40000000002</v>
          </cell>
          <cell r="AY124">
            <v>-305936.40000000002</v>
          </cell>
          <cell r="AZ124">
            <v>-305936.40000000002</v>
          </cell>
          <cell r="BA124">
            <v>-305936.40000000002</v>
          </cell>
          <cell r="BB124">
            <v>-305936.40000000002</v>
          </cell>
          <cell r="BC124">
            <v>-305936.40000000002</v>
          </cell>
          <cell r="BD124">
            <v>-305936.40000000002</v>
          </cell>
          <cell r="BE124">
            <v>-305936.40000000002</v>
          </cell>
          <cell r="BF124">
            <v>-305936.40000000002</v>
          </cell>
          <cell r="BG124">
            <v>-305936.40000000002</v>
          </cell>
          <cell r="BH124">
            <v>-305936.40000000002</v>
          </cell>
          <cell r="BI124">
            <v>-305936.40000000002</v>
          </cell>
          <cell r="BJ124">
            <v>-305936.40000000002</v>
          </cell>
          <cell r="BK124">
            <v>-305936.40000000002</v>
          </cell>
          <cell r="BL124">
            <v>-305936.40000000002</v>
          </cell>
          <cell r="BM124">
            <v>-305936.40000000002</v>
          </cell>
          <cell r="BN124">
            <v>-305936.40000000002</v>
          </cell>
          <cell r="BO124">
            <v>-305936.40000000002</v>
          </cell>
          <cell r="BP124">
            <v>-305936.40000000002</v>
          </cell>
          <cell r="BQ124">
            <v>-305936.40000000002</v>
          </cell>
          <cell r="BR124">
            <v>-305936.40000000002</v>
          </cell>
          <cell r="BS124">
            <v>-321233.21999999997</v>
          </cell>
          <cell r="BT124">
            <v>-321233.21999999997</v>
          </cell>
          <cell r="BU124">
            <v>-321233.21999999997</v>
          </cell>
          <cell r="BV124">
            <v>-321233.21999999997</v>
          </cell>
          <cell r="BW124">
            <v>-321233.21999999997</v>
          </cell>
          <cell r="BX124">
            <v>-321233.21999999997</v>
          </cell>
          <cell r="BY124">
            <v>-321233.21999999997</v>
          </cell>
          <cell r="BZ124">
            <v>-321233.21999999997</v>
          </cell>
          <cell r="CA124">
            <v>-321233.21999999997</v>
          </cell>
          <cell r="CB124">
            <v>-321233.21999999997</v>
          </cell>
          <cell r="CC124">
            <v>-321233.21999999997</v>
          </cell>
          <cell r="CD124">
            <v>-321233.21999999997</v>
          </cell>
          <cell r="CE124">
            <v>-321233.21999999997</v>
          </cell>
          <cell r="CF124">
            <v>-321233.21999999997</v>
          </cell>
          <cell r="CG124">
            <v>-321233.21999999997</v>
          </cell>
          <cell r="CH124">
            <v>-321233.21999999997</v>
          </cell>
          <cell r="CI124">
            <v>-321233.21999999997</v>
          </cell>
          <cell r="CJ124">
            <v>-321233.21999999997</v>
          </cell>
          <cell r="CK124">
            <v>-321233.21999999997</v>
          </cell>
          <cell r="CL124">
            <v>-321233.21999999997</v>
          </cell>
          <cell r="CM124">
            <v>-321233.21999999997</v>
          </cell>
          <cell r="CN124">
            <v>-321233.21999999997</v>
          </cell>
          <cell r="CO124">
            <v>-321233.21999999997</v>
          </cell>
          <cell r="CP124">
            <v>-321233.21999999997</v>
          </cell>
          <cell r="CQ124">
            <v>-337294.88099999999</v>
          </cell>
          <cell r="CR124">
            <v>-337294.88099999999</v>
          </cell>
          <cell r="CS124">
            <v>-337294.88099999999</v>
          </cell>
          <cell r="CT124">
            <v>-337294.88099999999</v>
          </cell>
          <cell r="CU124">
            <v>-337294.88099999999</v>
          </cell>
          <cell r="CV124">
            <v>-337294.88099999999</v>
          </cell>
          <cell r="CW124">
            <v>-337294.88099999999</v>
          </cell>
          <cell r="CX124">
            <v>-337294.88099999999</v>
          </cell>
          <cell r="CY124">
            <v>-337294.88099999999</v>
          </cell>
          <cell r="CZ124">
            <v>-337294.88099999999</v>
          </cell>
          <cell r="DA124">
            <v>-337294.88099999999</v>
          </cell>
          <cell r="DB124">
            <v>-337294.88099999999</v>
          </cell>
          <cell r="DC124">
            <v>-337294.88099999999</v>
          </cell>
          <cell r="DD124">
            <v>-337294.88099999999</v>
          </cell>
          <cell r="DE124">
            <v>-337294.88099999999</v>
          </cell>
          <cell r="DF124">
            <v>-337294.88099999999</v>
          </cell>
          <cell r="DG124">
            <v>-337294.88099999999</v>
          </cell>
          <cell r="DH124">
            <v>-337294.88099999999</v>
          </cell>
          <cell r="DI124">
            <v>-337294.88099999999</v>
          </cell>
          <cell r="DJ124">
            <v>-337294.88099999999</v>
          </cell>
          <cell r="DK124">
            <v>-337294.88099999999</v>
          </cell>
          <cell r="DL124">
            <v>-337294.88099999999</v>
          </cell>
          <cell r="DM124">
            <v>-337294.88099999999</v>
          </cell>
          <cell r="DN124">
            <v>-337294.88099999999</v>
          </cell>
          <cell r="DO124">
            <v>-354159.62505000003</v>
          </cell>
          <cell r="DP124">
            <v>-354159.62505000003</v>
          </cell>
          <cell r="DQ124">
            <v>-354159.62505000003</v>
          </cell>
        </row>
        <row r="125">
          <cell r="A125">
            <v>5023</v>
          </cell>
          <cell r="B125">
            <v>0</v>
          </cell>
          <cell r="C125">
            <v>0</v>
          </cell>
          <cell r="D125">
            <v>0</v>
          </cell>
          <cell r="E125">
            <v>0</v>
          </cell>
          <cell r="F125">
            <v>-2963</v>
          </cell>
          <cell r="G125">
            <v>-111075</v>
          </cell>
          <cell r="H125">
            <v>-95373</v>
          </cell>
          <cell r="I125">
            <v>-84873</v>
          </cell>
          <cell r="J125">
            <v>-93928.875</v>
          </cell>
          <cell r="K125">
            <v>-156548.125</v>
          </cell>
          <cell r="L125">
            <v>-156548.125</v>
          </cell>
          <cell r="M125">
            <v>-156548.125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0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  <cell r="BZ125">
            <v>0</v>
          </cell>
          <cell r="CA125">
            <v>0</v>
          </cell>
          <cell r="CB125">
            <v>0</v>
          </cell>
          <cell r="CC125">
            <v>0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  <cell r="CR125">
            <v>0</v>
          </cell>
          <cell r="CS125">
            <v>0</v>
          </cell>
          <cell r="CT125">
            <v>0</v>
          </cell>
          <cell r="CU125">
            <v>0</v>
          </cell>
          <cell r="CV125">
            <v>0</v>
          </cell>
          <cell r="CW125">
            <v>0</v>
          </cell>
          <cell r="CX125">
            <v>0</v>
          </cell>
          <cell r="CY125">
            <v>0</v>
          </cell>
          <cell r="CZ125">
            <v>0</v>
          </cell>
          <cell r="DA125">
            <v>0</v>
          </cell>
          <cell r="DB125">
            <v>0</v>
          </cell>
          <cell r="DC125">
            <v>0</v>
          </cell>
          <cell r="DD125">
            <v>0</v>
          </cell>
          <cell r="DE125">
            <v>0</v>
          </cell>
          <cell r="DF125">
            <v>0</v>
          </cell>
          <cell r="DG125">
            <v>0</v>
          </cell>
          <cell r="DH125">
            <v>0</v>
          </cell>
          <cell r="DI125">
            <v>0</v>
          </cell>
          <cell r="DJ125">
            <v>0</v>
          </cell>
          <cell r="DK125">
            <v>0</v>
          </cell>
          <cell r="DL125">
            <v>0</v>
          </cell>
          <cell r="DM125">
            <v>0</v>
          </cell>
          <cell r="DN125">
            <v>0</v>
          </cell>
          <cell r="DO125">
            <v>0</v>
          </cell>
          <cell r="DP125">
            <v>0</v>
          </cell>
          <cell r="DQ125">
            <v>0</v>
          </cell>
        </row>
        <row r="126">
          <cell r="A126">
            <v>5024</v>
          </cell>
          <cell r="B126">
            <v>0</v>
          </cell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183292</v>
          </cell>
          <cell r="O126">
            <v>183292</v>
          </cell>
          <cell r="P126">
            <v>183292</v>
          </cell>
          <cell r="Q126">
            <v>183292</v>
          </cell>
          <cell r="R126">
            <v>183292</v>
          </cell>
          <cell r="S126">
            <v>183292</v>
          </cell>
          <cell r="T126">
            <v>183292</v>
          </cell>
          <cell r="U126">
            <v>183292</v>
          </cell>
          <cell r="V126">
            <v>183292</v>
          </cell>
          <cell r="W126">
            <v>183292</v>
          </cell>
          <cell r="X126">
            <v>183292</v>
          </cell>
          <cell r="Y126">
            <v>183292</v>
          </cell>
          <cell r="Z126">
            <v>183292</v>
          </cell>
          <cell r="AA126">
            <v>183292</v>
          </cell>
          <cell r="AB126">
            <v>183292</v>
          </cell>
          <cell r="AC126">
            <v>183292</v>
          </cell>
          <cell r="AD126">
            <v>183292</v>
          </cell>
          <cell r="AE126">
            <v>183292</v>
          </cell>
          <cell r="AF126">
            <v>183292</v>
          </cell>
          <cell r="AG126">
            <v>183292</v>
          </cell>
          <cell r="AH126">
            <v>183292</v>
          </cell>
          <cell r="AI126">
            <v>183292</v>
          </cell>
          <cell r="AJ126">
            <v>183292</v>
          </cell>
          <cell r="AK126">
            <v>183292</v>
          </cell>
          <cell r="AL126">
            <v>183292</v>
          </cell>
          <cell r="AM126">
            <v>183292</v>
          </cell>
          <cell r="AN126">
            <v>183292</v>
          </cell>
          <cell r="AO126">
            <v>183292</v>
          </cell>
          <cell r="AP126">
            <v>183292</v>
          </cell>
          <cell r="AQ126">
            <v>183292</v>
          </cell>
          <cell r="AR126">
            <v>183292</v>
          </cell>
          <cell r="AS126">
            <v>183292</v>
          </cell>
          <cell r="AT126">
            <v>183292</v>
          </cell>
          <cell r="AU126">
            <v>183292</v>
          </cell>
          <cell r="AV126">
            <v>183292</v>
          </cell>
          <cell r="AW126">
            <v>183292</v>
          </cell>
          <cell r="AX126">
            <v>183292</v>
          </cell>
          <cell r="AY126">
            <v>183292</v>
          </cell>
          <cell r="AZ126">
            <v>183292</v>
          </cell>
          <cell r="BA126">
            <v>183292</v>
          </cell>
          <cell r="BB126">
            <v>183292</v>
          </cell>
          <cell r="BC126">
            <v>183292</v>
          </cell>
          <cell r="BD126">
            <v>183292</v>
          </cell>
          <cell r="BE126">
            <v>183292</v>
          </cell>
          <cell r="BF126">
            <v>183292</v>
          </cell>
          <cell r="BG126">
            <v>183292</v>
          </cell>
          <cell r="BH126">
            <v>183292</v>
          </cell>
          <cell r="BI126">
            <v>183292</v>
          </cell>
          <cell r="BJ126">
            <v>183292</v>
          </cell>
          <cell r="BK126">
            <v>183292</v>
          </cell>
          <cell r="BL126">
            <v>183292</v>
          </cell>
          <cell r="BM126">
            <v>183292</v>
          </cell>
          <cell r="BN126">
            <v>183292</v>
          </cell>
          <cell r="BO126">
            <v>183292</v>
          </cell>
          <cell r="BP126">
            <v>183292</v>
          </cell>
          <cell r="BQ126">
            <v>183292</v>
          </cell>
          <cell r="BR126">
            <v>183292</v>
          </cell>
          <cell r="BS126">
            <v>183292</v>
          </cell>
          <cell r="BT126">
            <v>183292</v>
          </cell>
          <cell r="BU126">
            <v>183292</v>
          </cell>
          <cell r="BV126">
            <v>183292</v>
          </cell>
          <cell r="BW126">
            <v>183292</v>
          </cell>
          <cell r="BX126">
            <v>183292</v>
          </cell>
          <cell r="BY126">
            <v>183292</v>
          </cell>
          <cell r="BZ126">
            <v>183292</v>
          </cell>
          <cell r="CA126">
            <v>183292</v>
          </cell>
          <cell r="CB126">
            <v>183292</v>
          </cell>
          <cell r="CC126">
            <v>183292</v>
          </cell>
          <cell r="CD126">
            <v>183292</v>
          </cell>
          <cell r="CE126">
            <v>183292</v>
          </cell>
          <cell r="CF126">
            <v>183292</v>
          </cell>
          <cell r="CG126">
            <v>183292</v>
          </cell>
          <cell r="CH126">
            <v>183292</v>
          </cell>
          <cell r="CI126">
            <v>183292</v>
          </cell>
          <cell r="CJ126">
            <v>183292</v>
          </cell>
          <cell r="CK126">
            <v>183292</v>
          </cell>
          <cell r="CL126">
            <v>183292</v>
          </cell>
          <cell r="CM126">
            <v>183292</v>
          </cell>
          <cell r="CN126">
            <v>183292</v>
          </cell>
          <cell r="CO126">
            <v>183292</v>
          </cell>
          <cell r="CP126">
            <v>183292</v>
          </cell>
          <cell r="CQ126">
            <v>183292</v>
          </cell>
          <cell r="CR126">
            <v>183292</v>
          </cell>
          <cell r="CS126">
            <v>183292</v>
          </cell>
          <cell r="CT126">
            <v>183292</v>
          </cell>
          <cell r="CU126">
            <v>183292</v>
          </cell>
          <cell r="CV126">
            <v>183292</v>
          </cell>
          <cell r="CW126">
            <v>183292</v>
          </cell>
          <cell r="CX126">
            <v>183292</v>
          </cell>
          <cell r="CY126">
            <v>183292</v>
          </cell>
          <cell r="CZ126">
            <v>183292</v>
          </cell>
          <cell r="DA126">
            <v>183292</v>
          </cell>
          <cell r="DB126">
            <v>183292</v>
          </cell>
          <cell r="DC126">
            <v>183292</v>
          </cell>
          <cell r="DD126">
            <v>183292</v>
          </cell>
          <cell r="DE126">
            <v>183292</v>
          </cell>
          <cell r="DF126">
            <v>183292</v>
          </cell>
          <cell r="DG126">
            <v>183292</v>
          </cell>
          <cell r="DH126">
            <v>183292</v>
          </cell>
          <cell r="DI126">
            <v>183292</v>
          </cell>
          <cell r="DJ126">
            <v>183292</v>
          </cell>
          <cell r="DK126">
            <v>183292</v>
          </cell>
          <cell r="DL126">
            <v>183292</v>
          </cell>
          <cell r="DM126">
            <v>183292</v>
          </cell>
          <cell r="DN126">
            <v>183292</v>
          </cell>
          <cell r="DO126">
            <v>183292</v>
          </cell>
          <cell r="DP126">
            <v>183292</v>
          </cell>
          <cell r="DQ126">
            <v>183292</v>
          </cell>
        </row>
        <row r="127">
          <cell r="A127">
            <v>5025</v>
          </cell>
          <cell r="B127">
            <v>0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0</v>
          </cell>
          <cell r="BF127">
            <v>0</v>
          </cell>
          <cell r="BG127">
            <v>0</v>
          </cell>
          <cell r="BH127">
            <v>0</v>
          </cell>
          <cell r="BI127">
            <v>0</v>
          </cell>
          <cell r="BJ127">
            <v>0</v>
          </cell>
          <cell r="BK127">
            <v>0</v>
          </cell>
          <cell r="BL127">
            <v>0</v>
          </cell>
          <cell r="BM127">
            <v>0</v>
          </cell>
          <cell r="BN127">
            <v>0</v>
          </cell>
          <cell r="BO127">
            <v>0</v>
          </cell>
          <cell r="BP127">
            <v>0</v>
          </cell>
          <cell r="BQ127">
            <v>0</v>
          </cell>
          <cell r="BR127">
            <v>0</v>
          </cell>
          <cell r="BS127">
            <v>0</v>
          </cell>
          <cell r="BT127">
            <v>0</v>
          </cell>
          <cell r="BU127">
            <v>0</v>
          </cell>
          <cell r="BV127">
            <v>0</v>
          </cell>
          <cell r="BW127">
            <v>0</v>
          </cell>
          <cell r="BX127">
            <v>0</v>
          </cell>
          <cell r="BY127">
            <v>0</v>
          </cell>
          <cell r="BZ127">
            <v>0</v>
          </cell>
          <cell r="CA127">
            <v>0</v>
          </cell>
          <cell r="CB127">
            <v>0</v>
          </cell>
          <cell r="CC127">
            <v>0</v>
          </cell>
          <cell r="CD127">
            <v>0</v>
          </cell>
          <cell r="CE127">
            <v>0</v>
          </cell>
          <cell r="CF127">
            <v>0</v>
          </cell>
          <cell r="CG127">
            <v>0</v>
          </cell>
          <cell r="CH127">
            <v>0</v>
          </cell>
          <cell r="CI127">
            <v>0</v>
          </cell>
          <cell r="CJ127">
            <v>0</v>
          </cell>
          <cell r="CK127">
            <v>0</v>
          </cell>
          <cell r="CL127">
            <v>0</v>
          </cell>
          <cell r="CM127">
            <v>0</v>
          </cell>
          <cell r="CN127">
            <v>0</v>
          </cell>
          <cell r="CO127">
            <v>0</v>
          </cell>
          <cell r="CP127">
            <v>0</v>
          </cell>
          <cell r="CQ127">
            <v>0</v>
          </cell>
          <cell r="CR127">
            <v>0</v>
          </cell>
          <cell r="CS127">
            <v>0</v>
          </cell>
          <cell r="CT127">
            <v>0</v>
          </cell>
          <cell r="CU127">
            <v>0</v>
          </cell>
          <cell r="CV127">
            <v>0</v>
          </cell>
          <cell r="CW127">
            <v>0</v>
          </cell>
          <cell r="CX127">
            <v>0</v>
          </cell>
          <cell r="CY127">
            <v>0</v>
          </cell>
          <cell r="CZ127">
            <v>0</v>
          </cell>
          <cell r="DA127">
            <v>0</v>
          </cell>
          <cell r="DB127">
            <v>0</v>
          </cell>
          <cell r="DC127">
            <v>0</v>
          </cell>
          <cell r="DD127">
            <v>0</v>
          </cell>
          <cell r="DE127">
            <v>0</v>
          </cell>
          <cell r="DF127">
            <v>0</v>
          </cell>
          <cell r="DG127">
            <v>0</v>
          </cell>
          <cell r="DH127">
            <v>0</v>
          </cell>
          <cell r="DI127">
            <v>0</v>
          </cell>
          <cell r="DJ127">
            <v>0</v>
          </cell>
          <cell r="DK127">
            <v>0</v>
          </cell>
          <cell r="DL127">
            <v>0</v>
          </cell>
          <cell r="DM127">
            <v>0</v>
          </cell>
          <cell r="DN127">
            <v>0</v>
          </cell>
          <cell r="DO127">
            <v>0</v>
          </cell>
          <cell r="DP127">
            <v>0</v>
          </cell>
          <cell r="DQ127">
            <v>0</v>
          </cell>
        </row>
        <row r="128">
          <cell r="A128">
            <v>5106</v>
          </cell>
          <cell r="B128">
            <v>0</v>
          </cell>
          <cell r="C128">
            <v>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-154900.25</v>
          </cell>
          <cell r="O128">
            <v>-154900.25</v>
          </cell>
          <cell r="P128">
            <v>-154900.25</v>
          </cell>
          <cell r="Q128">
            <v>-154900.25</v>
          </cell>
          <cell r="R128">
            <v>-154900.25</v>
          </cell>
          <cell r="S128">
            <v>-154900.25</v>
          </cell>
          <cell r="T128">
            <v>-154900.25</v>
          </cell>
          <cell r="U128">
            <v>-154900.25</v>
          </cell>
          <cell r="V128">
            <v>-154900.25</v>
          </cell>
          <cell r="W128">
            <v>-170390.27499999999</v>
          </cell>
          <cell r="X128">
            <v>-170390.27499999999</v>
          </cell>
          <cell r="Y128">
            <v>-170390.27499999999</v>
          </cell>
          <cell r="Z128">
            <v>-170390.27499999999</v>
          </cell>
          <cell r="AA128">
            <v>-170390.27499999999</v>
          </cell>
          <cell r="AB128">
            <v>-170390.27499999999</v>
          </cell>
          <cell r="AC128">
            <v>-170390.27499999999</v>
          </cell>
          <cell r="AD128">
            <v>-170390.27499999999</v>
          </cell>
          <cell r="AE128">
            <v>-170390.27499999999</v>
          </cell>
          <cell r="AF128">
            <v>-170390.27499999999</v>
          </cell>
          <cell r="AG128">
            <v>-170390.27499999999</v>
          </cell>
          <cell r="AH128">
            <v>-170390.27499999999</v>
          </cell>
          <cell r="AI128">
            <v>-170390.27499999999</v>
          </cell>
          <cell r="AJ128">
            <v>-170390.27499999999</v>
          </cell>
          <cell r="AK128">
            <v>-170390.27499999999</v>
          </cell>
          <cell r="AL128">
            <v>-170390.27499999999</v>
          </cell>
          <cell r="AM128">
            <v>-170390.27499999999</v>
          </cell>
          <cell r="AN128">
            <v>-170390.27499999999</v>
          </cell>
          <cell r="AO128">
            <v>-170390.27499999999</v>
          </cell>
          <cell r="AP128">
            <v>-170390.27499999999</v>
          </cell>
          <cell r="AQ128">
            <v>-170390.27499999999</v>
          </cell>
          <cell r="AR128">
            <v>-170390.27499999999</v>
          </cell>
          <cell r="AS128">
            <v>-170390.27499999999</v>
          </cell>
          <cell r="AT128">
            <v>-170390.27499999999</v>
          </cell>
          <cell r="AU128">
            <v>-178909.78875000001</v>
          </cell>
          <cell r="AV128">
            <v>-178909.78875000001</v>
          </cell>
          <cell r="AW128">
            <v>-178909.78875000001</v>
          </cell>
          <cell r="AX128">
            <v>-178909.78875000001</v>
          </cell>
          <cell r="AY128">
            <v>-178909.78875000001</v>
          </cell>
          <cell r="AZ128">
            <v>-178909.78875000001</v>
          </cell>
          <cell r="BA128">
            <v>-178909.78875000001</v>
          </cell>
          <cell r="BB128">
            <v>-178909.78875000001</v>
          </cell>
          <cell r="BC128">
            <v>-178909.78875000001</v>
          </cell>
          <cell r="BD128">
            <v>-178909.78875000001</v>
          </cell>
          <cell r="BE128">
            <v>-178909.78875000001</v>
          </cell>
          <cell r="BF128">
            <v>-178909.78875000001</v>
          </cell>
          <cell r="BG128">
            <v>-178909.78875000001</v>
          </cell>
          <cell r="BH128">
            <v>-178909.78875000001</v>
          </cell>
          <cell r="BI128">
            <v>-178909.78875000001</v>
          </cell>
          <cell r="BJ128">
            <v>-178909.78875000001</v>
          </cell>
          <cell r="BK128">
            <v>-178909.78875000001</v>
          </cell>
          <cell r="BL128">
            <v>-178909.78875000001</v>
          </cell>
          <cell r="BM128">
            <v>-178909.78875000001</v>
          </cell>
          <cell r="BN128">
            <v>-178909.78875000001</v>
          </cell>
          <cell r="BO128">
            <v>-178909.78875000001</v>
          </cell>
          <cell r="BP128">
            <v>-178909.78875000001</v>
          </cell>
          <cell r="BQ128">
            <v>-178909.78875000001</v>
          </cell>
          <cell r="BR128">
            <v>-178909.78875000001</v>
          </cell>
          <cell r="BS128">
            <v>-187855.27818750002</v>
          </cell>
          <cell r="BT128">
            <v>-187855.27818750002</v>
          </cell>
          <cell r="BU128">
            <v>-187855.27818750002</v>
          </cell>
          <cell r="BV128">
            <v>-187855.27818750002</v>
          </cell>
          <cell r="BW128">
            <v>-187855.27818750002</v>
          </cell>
          <cell r="BX128">
            <v>-187855.27818750002</v>
          </cell>
          <cell r="BY128">
            <v>-187855.27818750002</v>
          </cell>
          <cell r="BZ128">
            <v>-187855.27818750002</v>
          </cell>
          <cell r="CA128">
            <v>-187855.27818750002</v>
          </cell>
          <cell r="CB128">
            <v>-187855.27818750002</v>
          </cell>
          <cell r="CC128">
            <v>-187855.27818750002</v>
          </cell>
          <cell r="CD128">
            <v>-187855.27818750002</v>
          </cell>
          <cell r="CE128">
            <v>-187855.27818750002</v>
          </cell>
          <cell r="CF128">
            <v>-187855.27818750002</v>
          </cell>
          <cell r="CG128">
            <v>-187855.27818750002</v>
          </cell>
          <cell r="CH128">
            <v>-187855.27818750002</v>
          </cell>
          <cell r="CI128">
            <v>-187855.27818750002</v>
          </cell>
          <cell r="CJ128">
            <v>-187855.27818750002</v>
          </cell>
          <cell r="CK128">
            <v>-187855.27818750002</v>
          </cell>
          <cell r="CL128">
            <v>-187855.27818750002</v>
          </cell>
          <cell r="CM128">
            <v>-187855.27818750002</v>
          </cell>
          <cell r="CN128">
            <v>-187855.27818750002</v>
          </cell>
          <cell r="CO128">
            <v>-187855.27818750002</v>
          </cell>
          <cell r="CP128">
            <v>-187855.27818750002</v>
          </cell>
          <cell r="CQ128">
            <v>-197248.042096875</v>
          </cell>
          <cell r="CR128">
            <v>-197248.042096875</v>
          </cell>
          <cell r="CS128">
            <v>-197248.042096875</v>
          </cell>
          <cell r="CT128">
            <v>-197248.042096875</v>
          </cell>
          <cell r="CU128">
            <v>-197248.042096875</v>
          </cell>
          <cell r="CV128">
            <v>-197248.042096875</v>
          </cell>
          <cell r="CW128">
            <v>-197248.042096875</v>
          </cell>
          <cell r="CX128">
            <v>-197248.042096875</v>
          </cell>
          <cell r="CY128">
            <v>-197248.042096875</v>
          </cell>
          <cell r="CZ128">
            <v>-197248.042096875</v>
          </cell>
          <cell r="DA128">
            <v>-197248.042096875</v>
          </cell>
          <cell r="DB128">
            <v>-197248.042096875</v>
          </cell>
          <cell r="DC128">
            <v>-197248.042096875</v>
          </cell>
          <cell r="DD128">
            <v>-197248.042096875</v>
          </cell>
          <cell r="DE128">
            <v>-197248.042096875</v>
          </cell>
          <cell r="DF128">
            <v>-197248.042096875</v>
          </cell>
          <cell r="DG128">
            <v>-197248.042096875</v>
          </cell>
          <cell r="DH128">
            <v>-197248.042096875</v>
          </cell>
          <cell r="DI128">
            <v>-197248.042096875</v>
          </cell>
          <cell r="DJ128">
            <v>-197248.042096875</v>
          </cell>
          <cell r="DK128">
            <v>-197248.042096875</v>
          </cell>
          <cell r="DL128">
            <v>-197248.042096875</v>
          </cell>
          <cell r="DM128">
            <v>-197248.042096875</v>
          </cell>
          <cell r="DN128">
            <v>-197248.042096875</v>
          </cell>
          <cell r="DO128">
            <v>-207110.44420171878</v>
          </cell>
          <cell r="DP128">
            <v>-207110.44420171878</v>
          </cell>
          <cell r="DQ128">
            <v>-207110.44420171878</v>
          </cell>
        </row>
        <row r="129">
          <cell r="A129">
            <v>5107</v>
          </cell>
          <cell r="B129">
            <v>0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0</v>
          </cell>
          <cell r="BD129">
            <v>0</v>
          </cell>
          <cell r="BE129">
            <v>0</v>
          </cell>
          <cell r="BF129">
            <v>0</v>
          </cell>
          <cell r="BG129">
            <v>0</v>
          </cell>
          <cell r="BH129">
            <v>0</v>
          </cell>
          <cell r="BI129">
            <v>0</v>
          </cell>
          <cell r="BJ129">
            <v>0</v>
          </cell>
          <cell r="BK129">
            <v>0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0</v>
          </cell>
          <cell r="BQ129">
            <v>0</v>
          </cell>
          <cell r="BR129">
            <v>0</v>
          </cell>
          <cell r="BS129">
            <v>0</v>
          </cell>
          <cell r="BT129">
            <v>0</v>
          </cell>
          <cell r="BU129">
            <v>0</v>
          </cell>
          <cell r="BV129">
            <v>0</v>
          </cell>
          <cell r="BW129">
            <v>0</v>
          </cell>
          <cell r="BX129">
            <v>0</v>
          </cell>
          <cell r="BY129">
            <v>0</v>
          </cell>
          <cell r="BZ129">
            <v>0</v>
          </cell>
          <cell r="CA129">
            <v>0</v>
          </cell>
          <cell r="CB129">
            <v>0</v>
          </cell>
          <cell r="CC129">
            <v>0</v>
          </cell>
          <cell r="CD129">
            <v>0</v>
          </cell>
          <cell r="CE129">
            <v>0</v>
          </cell>
          <cell r="CF129">
            <v>0</v>
          </cell>
          <cell r="CG129">
            <v>0</v>
          </cell>
          <cell r="CH129">
            <v>0</v>
          </cell>
          <cell r="CI129">
            <v>0</v>
          </cell>
          <cell r="CJ129">
            <v>0</v>
          </cell>
          <cell r="CK129">
            <v>0</v>
          </cell>
          <cell r="CL129">
            <v>0</v>
          </cell>
          <cell r="CM129">
            <v>0</v>
          </cell>
          <cell r="CN129">
            <v>0</v>
          </cell>
          <cell r="CO129">
            <v>0</v>
          </cell>
          <cell r="CP129">
            <v>0</v>
          </cell>
          <cell r="CQ129">
            <v>0</v>
          </cell>
          <cell r="CR129">
            <v>0</v>
          </cell>
          <cell r="CS129">
            <v>0</v>
          </cell>
          <cell r="CT129">
            <v>0</v>
          </cell>
          <cell r="CU129">
            <v>0</v>
          </cell>
          <cell r="CV129">
            <v>0</v>
          </cell>
          <cell r="CW129">
            <v>0</v>
          </cell>
          <cell r="CX129">
            <v>0</v>
          </cell>
          <cell r="CY129">
            <v>0</v>
          </cell>
          <cell r="CZ129">
            <v>0</v>
          </cell>
          <cell r="DA129">
            <v>0</v>
          </cell>
          <cell r="DB129">
            <v>0</v>
          </cell>
          <cell r="DC129">
            <v>0</v>
          </cell>
          <cell r="DD129">
            <v>0</v>
          </cell>
          <cell r="DE129">
            <v>0</v>
          </cell>
          <cell r="DF129">
            <v>0</v>
          </cell>
          <cell r="DG129">
            <v>0</v>
          </cell>
          <cell r="DH129">
            <v>0</v>
          </cell>
          <cell r="DI129">
            <v>0</v>
          </cell>
          <cell r="DJ129">
            <v>0</v>
          </cell>
          <cell r="DK129">
            <v>0</v>
          </cell>
          <cell r="DL129">
            <v>0</v>
          </cell>
          <cell r="DM129">
            <v>0</v>
          </cell>
          <cell r="DN129">
            <v>0</v>
          </cell>
          <cell r="DO129">
            <v>0</v>
          </cell>
          <cell r="DP129">
            <v>0</v>
          </cell>
          <cell r="DQ129">
            <v>0</v>
          </cell>
        </row>
        <row r="130">
          <cell r="A130">
            <v>5108</v>
          </cell>
          <cell r="B130">
            <v>0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0</v>
          </cell>
          <cell r="BF130">
            <v>0</v>
          </cell>
          <cell r="BG130">
            <v>0</v>
          </cell>
          <cell r="BH130">
            <v>0</v>
          </cell>
          <cell r="BI130">
            <v>0</v>
          </cell>
          <cell r="BJ130">
            <v>0</v>
          </cell>
          <cell r="BK130">
            <v>0</v>
          </cell>
          <cell r="BL130">
            <v>0</v>
          </cell>
          <cell r="BM130">
            <v>0</v>
          </cell>
          <cell r="BN130">
            <v>0</v>
          </cell>
          <cell r="BO130">
            <v>0</v>
          </cell>
          <cell r="BP130">
            <v>0</v>
          </cell>
          <cell r="BQ130">
            <v>0</v>
          </cell>
          <cell r="BR130">
            <v>0</v>
          </cell>
          <cell r="BS130">
            <v>0</v>
          </cell>
          <cell r="BT130">
            <v>0</v>
          </cell>
          <cell r="BU130">
            <v>0</v>
          </cell>
          <cell r="BV130">
            <v>0</v>
          </cell>
          <cell r="BW130">
            <v>0</v>
          </cell>
          <cell r="BX130">
            <v>0</v>
          </cell>
          <cell r="BY130">
            <v>0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0</v>
          </cell>
          <cell r="CE130">
            <v>0</v>
          </cell>
          <cell r="CF130">
            <v>0</v>
          </cell>
          <cell r="CG130">
            <v>0</v>
          </cell>
          <cell r="CH130">
            <v>0</v>
          </cell>
          <cell r="CI130">
            <v>0</v>
          </cell>
          <cell r="CJ130">
            <v>0</v>
          </cell>
          <cell r="CK130">
            <v>0</v>
          </cell>
          <cell r="CL130">
            <v>0</v>
          </cell>
          <cell r="CM130">
            <v>0</v>
          </cell>
          <cell r="CN130">
            <v>0</v>
          </cell>
          <cell r="CO130">
            <v>0</v>
          </cell>
          <cell r="CP130">
            <v>0</v>
          </cell>
          <cell r="CQ130">
            <v>0</v>
          </cell>
          <cell r="CR130">
            <v>0</v>
          </cell>
          <cell r="CS130">
            <v>0</v>
          </cell>
          <cell r="CT130">
            <v>0</v>
          </cell>
          <cell r="CU130">
            <v>0</v>
          </cell>
          <cell r="CV130">
            <v>0</v>
          </cell>
          <cell r="CW130">
            <v>0</v>
          </cell>
          <cell r="CX130">
            <v>0</v>
          </cell>
          <cell r="CY130">
            <v>0</v>
          </cell>
          <cell r="CZ130">
            <v>0</v>
          </cell>
          <cell r="DA130">
            <v>0</v>
          </cell>
          <cell r="DB130">
            <v>0</v>
          </cell>
          <cell r="DC130">
            <v>0</v>
          </cell>
          <cell r="DD130">
            <v>0</v>
          </cell>
          <cell r="DE130">
            <v>0</v>
          </cell>
          <cell r="DF130">
            <v>0</v>
          </cell>
          <cell r="DG130">
            <v>0</v>
          </cell>
          <cell r="DH130">
            <v>0</v>
          </cell>
          <cell r="DI130">
            <v>0</v>
          </cell>
          <cell r="DJ130">
            <v>0</v>
          </cell>
          <cell r="DK130">
            <v>0</v>
          </cell>
          <cell r="DL130">
            <v>0</v>
          </cell>
          <cell r="DM130">
            <v>0</v>
          </cell>
          <cell r="DN130">
            <v>0</v>
          </cell>
          <cell r="DO130">
            <v>0</v>
          </cell>
          <cell r="DP130">
            <v>0</v>
          </cell>
          <cell r="DQ130">
            <v>0</v>
          </cell>
        </row>
        <row r="131">
          <cell r="A131">
            <v>5109</v>
          </cell>
          <cell r="B131">
            <v>0</v>
          </cell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0</v>
          </cell>
          <cell r="BB131">
            <v>0</v>
          </cell>
          <cell r="BC131">
            <v>0</v>
          </cell>
          <cell r="BD131">
            <v>0</v>
          </cell>
          <cell r="BE131">
            <v>0</v>
          </cell>
          <cell r="BF131">
            <v>0</v>
          </cell>
          <cell r="BG131">
            <v>0</v>
          </cell>
          <cell r="BH131">
            <v>0</v>
          </cell>
          <cell r="BI131">
            <v>-5547.5767741935488</v>
          </cell>
          <cell r="BJ131">
            <v>-171974.88</v>
          </cell>
          <cell r="BK131">
            <v>-171974.88</v>
          </cell>
          <cell r="BL131">
            <v>-171974.88</v>
          </cell>
          <cell r="BM131">
            <v>-171974.88</v>
          </cell>
          <cell r="BN131">
            <v>-171974.88</v>
          </cell>
          <cell r="BO131">
            <v>-171974.88</v>
          </cell>
          <cell r="BP131">
            <v>-171974.88</v>
          </cell>
          <cell r="BQ131">
            <v>-171974.88</v>
          </cell>
          <cell r="BR131">
            <v>-171974.88</v>
          </cell>
          <cell r="BS131">
            <v>-180573.62400000004</v>
          </cell>
          <cell r="BT131">
            <v>-180573.62400000004</v>
          </cell>
          <cell r="BU131">
            <v>-180573.62400000004</v>
          </cell>
          <cell r="BV131">
            <v>-180573.62400000004</v>
          </cell>
          <cell r="BW131">
            <v>-180573.62400000004</v>
          </cell>
          <cell r="BX131">
            <v>-180573.62400000004</v>
          </cell>
          <cell r="BY131">
            <v>-180573.62400000004</v>
          </cell>
          <cell r="BZ131">
            <v>-180573.62400000004</v>
          </cell>
          <cell r="CA131">
            <v>-180573.62400000004</v>
          </cell>
          <cell r="CB131">
            <v>-180573.62400000004</v>
          </cell>
          <cell r="CC131">
            <v>-180573.62400000004</v>
          </cell>
          <cell r="CD131">
            <v>-180573.62400000004</v>
          </cell>
          <cell r="CE131">
            <v>-180573.62400000004</v>
          </cell>
          <cell r="CF131">
            <v>-180573.62400000004</v>
          </cell>
          <cell r="CG131">
            <v>-180573.62400000004</v>
          </cell>
          <cell r="CH131">
            <v>-180573.62400000004</v>
          </cell>
          <cell r="CI131">
            <v>-180573.62400000004</v>
          </cell>
          <cell r="CJ131">
            <v>-180573.62400000004</v>
          </cell>
          <cell r="CK131">
            <v>-180573.62400000004</v>
          </cell>
          <cell r="CL131">
            <v>-180573.62400000004</v>
          </cell>
          <cell r="CM131">
            <v>-180573.62400000004</v>
          </cell>
          <cell r="CN131">
            <v>-180573.62400000004</v>
          </cell>
          <cell r="CO131">
            <v>-180573.62400000004</v>
          </cell>
          <cell r="CP131">
            <v>-180573.62400000004</v>
          </cell>
          <cell r="CQ131">
            <v>-189602.30520000003</v>
          </cell>
          <cell r="CR131">
            <v>-189602.30520000003</v>
          </cell>
          <cell r="CS131">
            <v>-189602.30520000003</v>
          </cell>
          <cell r="CT131">
            <v>-189602.30520000003</v>
          </cell>
          <cell r="CU131">
            <v>-189602.30520000003</v>
          </cell>
          <cell r="CV131">
            <v>-189602.30520000003</v>
          </cell>
          <cell r="CW131">
            <v>-189602.30520000003</v>
          </cell>
          <cell r="CX131">
            <v>-189602.30520000003</v>
          </cell>
          <cell r="CY131">
            <v>-189602.30520000003</v>
          </cell>
          <cell r="CZ131">
            <v>-189602.30520000003</v>
          </cell>
          <cell r="DA131">
            <v>-189602.30520000003</v>
          </cell>
          <cell r="DB131">
            <v>-189602.30520000003</v>
          </cell>
          <cell r="DC131">
            <v>-189602.30520000003</v>
          </cell>
          <cell r="DD131">
            <v>-189602.30520000003</v>
          </cell>
          <cell r="DE131">
            <v>-189602.30520000003</v>
          </cell>
          <cell r="DF131">
            <v>-189602.30520000003</v>
          </cell>
          <cell r="DG131">
            <v>-189602.30520000003</v>
          </cell>
          <cell r="DH131">
            <v>-189602.30520000003</v>
          </cell>
          <cell r="DI131">
            <v>-189602.30520000003</v>
          </cell>
          <cell r="DJ131">
            <v>-189602.30520000003</v>
          </cell>
          <cell r="DK131">
            <v>-189602.30520000003</v>
          </cell>
          <cell r="DL131">
            <v>-189602.30520000003</v>
          </cell>
          <cell r="DM131">
            <v>-189602.30520000003</v>
          </cell>
          <cell r="DN131">
            <v>-189602.30520000003</v>
          </cell>
          <cell r="DO131">
            <v>-199082.42046000002</v>
          </cell>
          <cell r="DP131">
            <v>-199082.42046000002</v>
          </cell>
          <cell r="DQ131">
            <v>-199082.42046000002</v>
          </cell>
        </row>
        <row r="132">
          <cell r="A132">
            <v>5114</v>
          </cell>
          <cell r="B132">
            <v>0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0</v>
          </cell>
          <cell r="BI132">
            <v>0</v>
          </cell>
          <cell r="BJ132">
            <v>0</v>
          </cell>
          <cell r="BK132">
            <v>0</v>
          </cell>
          <cell r="BL132">
            <v>0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0</v>
          </cell>
          <cell r="BS132">
            <v>0</v>
          </cell>
          <cell r="BT132">
            <v>0</v>
          </cell>
          <cell r="BU132">
            <v>0</v>
          </cell>
          <cell r="BV132">
            <v>0</v>
          </cell>
          <cell r="BW132">
            <v>0</v>
          </cell>
          <cell r="BX132">
            <v>0</v>
          </cell>
          <cell r="BY132">
            <v>0</v>
          </cell>
          <cell r="BZ132">
            <v>0</v>
          </cell>
          <cell r="CA132">
            <v>0</v>
          </cell>
          <cell r="CB132">
            <v>0</v>
          </cell>
          <cell r="CC132">
            <v>0</v>
          </cell>
          <cell r="CD132">
            <v>0</v>
          </cell>
          <cell r="CE132">
            <v>0</v>
          </cell>
          <cell r="CF132">
            <v>0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0</v>
          </cell>
          <cell r="CO132">
            <v>0</v>
          </cell>
          <cell r="CP132">
            <v>0</v>
          </cell>
          <cell r="CQ132">
            <v>0</v>
          </cell>
          <cell r="CR132">
            <v>0</v>
          </cell>
          <cell r="CS132">
            <v>0</v>
          </cell>
          <cell r="CT132">
            <v>0</v>
          </cell>
          <cell r="CU132">
            <v>0</v>
          </cell>
          <cell r="CV132">
            <v>0</v>
          </cell>
          <cell r="CW132">
            <v>0</v>
          </cell>
          <cell r="CX132">
            <v>0</v>
          </cell>
          <cell r="CY132">
            <v>0</v>
          </cell>
          <cell r="CZ132">
            <v>0</v>
          </cell>
          <cell r="DA132">
            <v>0</v>
          </cell>
          <cell r="DB132">
            <v>0</v>
          </cell>
          <cell r="DC132">
            <v>0</v>
          </cell>
          <cell r="DD132">
            <v>0</v>
          </cell>
          <cell r="DE132">
            <v>0</v>
          </cell>
          <cell r="DF132">
            <v>0</v>
          </cell>
          <cell r="DG132">
            <v>0</v>
          </cell>
          <cell r="DH132">
            <v>0</v>
          </cell>
          <cell r="DI132">
            <v>0</v>
          </cell>
          <cell r="DJ132">
            <v>0</v>
          </cell>
          <cell r="DK132">
            <v>0</v>
          </cell>
          <cell r="DL132">
            <v>0</v>
          </cell>
          <cell r="DM132">
            <v>0</v>
          </cell>
          <cell r="DN132">
            <v>0</v>
          </cell>
          <cell r="DO132">
            <v>0</v>
          </cell>
          <cell r="DP132">
            <v>0</v>
          </cell>
          <cell r="DQ132">
            <v>0</v>
          </cell>
        </row>
        <row r="133">
          <cell r="A133">
            <v>5115</v>
          </cell>
          <cell r="B133">
            <v>0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-10566.812903225808</v>
          </cell>
          <cell r="AL133">
            <v>-327571.20000000001</v>
          </cell>
          <cell r="AM133">
            <v>-327571.20000000001</v>
          </cell>
          <cell r="AN133">
            <v>-327571.20000000001</v>
          </cell>
          <cell r="AO133">
            <v>-327571.20000000001</v>
          </cell>
          <cell r="AP133">
            <v>-327571.20000000001</v>
          </cell>
          <cell r="AQ133">
            <v>-327571.20000000001</v>
          </cell>
          <cell r="AR133">
            <v>-327571.20000000001</v>
          </cell>
          <cell r="AS133">
            <v>-327571.20000000001</v>
          </cell>
          <cell r="AT133">
            <v>-327571.20000000001</v>
          </cell>
          <cell r="AU133">
            <v>-343949.76</v>
          </cell>
          <cell r="AV133">
            <v>-343949.76</v>
          </cell>
          <cell r="AW133">
            <v>-343949.76</v>
          </cell>
          <cell r="AX133">
            <v>-343949.76</v>
          </cell>
          <cell r="AY133">
            <v>-343949.76</v>
          </cell>
          <cell r="AZ133">
            <v>-343949.76</v>
          </cell>
          <cell r="BA133">
            <v>-343949.76</v>
          </cell>
          <cell r="BB133">
            <v>-343949.76</v>
          </cell>
          <cell r="BC133">
            <v>-343949.76</v>
          </cell>
          <cell r="BD133">
            <v>-343949.76</v>
          </cell>
          <cell r="BE133">
            <v>-343949.76</v>
          </cell>
          <cell r="BF133">
            <v>-343949.76</v>
          </cell>
          <cell r="BG133">
            <v>-343949.76</v>
          </cell>
          <cell r="BH133">
            <v>-343949.76</v>
          </cell>
          <cell r="BI133">
            <v>-343949.76</v>
          </cell>
          <cell r="BJ133">
            <v>-343949.76</v>
          </cell>
          <cell r="BK133">
            <v>-343949.76</v>
          </cell>
          <cell r="BL133">
            <v>-343949.76</v>
          </cell>
          <cell r="BM133">
            <v>-343949.76</v>
          </cell>
          <cell r="BN133">
            <v>-343949.76</v>
          </cell>
          <cell r="BO133">
            <v>-343949.76</v>
          </cell>
          <cell r="BP133">
            <v>-343949.76</v>
          </cell>
          <cell r="BQ133">
            <v>-343949.76</v>
          </cell>
          <cell r="BR133">
            <v>-343949.76</v>
          </cell>
          <cell r="BS133">
            <v>-361147.24800000008</v>
          </cell>
          <cell r="BT133">
            <v>-361147.24800000008</v>
          </cell>
          <cell r="BU133">
            <v>-361147.24800000008</v>
          </cell>
          <cell r="BV133">
            <v>-361147.24800000008</v>
          </cell>
          <cell r="BW133">
            <v>-361147.24800000008</v>
          </cell>
          <cell r="BX133">
            <v>-361147.24800000008</v>
          </cell>
          <cell r="BY133">
            <v>-361147.24800000008</v>
          </cell>
          <cell r="BZ133">
            <v>-361147.24800000008</v>
          </cell>
          <cell r="CA133">
            <v>-361147.24800000008</v>
          </cell>
          <cell r="CB133">
            <v>-361147.24800000008</v>
          </cell>
          <cell r="CC133">
            <v>-361147.24800000008</v>
          </cell>
          <cell r="CD133">
            <v>-361147.24800000008</v>
          </cell>
          <cell r="CE133">
            <v>-361147.24800000008</v>
          </cell>
          <cell r="CF133">
            <v>-361147.24800000008</v>
          </cell>
          <cell r="CG133">
            <v>-361147.24800000008</v>
          </cell>
          <cell r="CH133">
            <v>-361147.24800000008</v>
          </cell>
          <cell r="CI133">
            <v>-361147.24800000008</v>
          </cell>
          <cell r="CJ133">
            <v>-361147.24800000008</v>
          </cell>
          <cell r="CK133">
            <v>-361147.24800000008</v>
          </cell>
          <cell r="CL133">
            <v>-361147.24800000008</v>
          </cell>
          <cell r="CM133">
            <v>-361147.24800000008</v>
          </cell>
          <cell r="CN133">
            <v>-361147.24800000008</v>
          </cell>
          <cell r="CO133">
            <v>-361147.24800000008</v>
          </cell>
          <cell r="CP133">
            <v>-361147.24800000008</v>
          </cell>
          <cell r="CQ133">
            <v>-379204.61040000006</v>
          </cell>
          <cell r="CR133">
            <v>-379204.61040000006</v>
          </cell>
          <cell r="CS133">
            <v>-379204.61040000006</v>
          </cell>
          <cell r="CT133">
            <v>-379204.61040000006</v>
          </cell>
          <cell r="CU133">
            <v>-379204.61040000006</v>
          </cell>
          <cell r="CV133">
            <v>-379204.61040000006</v>
          </cell>
          <cell r="CW133">
            <v>-379204.61040000006</v>
          </cell>
          <cell r="CX133">
            <v>-379204.61040000006</v>
          </cell>
          <cell r="CY133">
            <v>-379204.61040000006</v>
          </cell>
          <cell r="CZ133">
            <v>-379204.61040000006</v>
          </cell>
          <cell r="DA133">
            <v>-379204.61040000006</v>
          </cell>
          <cell r="DB133">
            <v>-379204.61040000006</v>
          </cell>
          <cell r="DC133">
            <v>-379204.61040000006</v>
          </cell>
          <cell r="DD133">
            <v>-379204.61040000006</v>
          </cell>
          <cell r="DE133">
            <v>-379204.61040000006</v>
          </cell>
          <cell r="DF133">
            <v>-379204.61040000006</v>
          </cell>
          <cell r="DG133">
            <v>-379204.61040000006</v>
          </cell>
          <cell r="DH133">
            <v>-379204.61040000006</v>
          </cell>
          <cell r="DI133">
            <v>-379204.61040000006</v>
          </cell>
          <cell r="DJ133">
            <v>-379204.61040000006</v>
          </cell>
          <cell r="DK133">
            <v>-379204.61040000006</v>
          </cell>
          <cell r="DL133">
            <v>-379204.61040000006</v>
          </cell>
          <cell r="DM133">
            <v>-379204.61040000006</v>
          </cell>
          <cell r="DN133">
            <v>-379204.61040000006</v>
          </cell>
          <cell r="DO133">
            <v>-398164.84092000005</v>
          </cell>
          <cell r="DP133">
            <v>-398164.84092000005</v>
          </cell>
          <cell r="DQ133">
            <v>-398164.84092000005</v>
          </cell>
        </row>
        <row r="134">
          <cell r="A134">
            <v>5116</v>
          </cell>
          <cell r="B134">
            <v>0</v>
          </cell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0</v>
          </cell>
          <cell r="BD134">
            <v>0</v>
          </cell>
          <cell r="BE134">
            <v>0</v>
          </cell>
          <cell r="BF134">
            <v>0</v>
          </cell>
          <cell r="BG134">
            <v>0</v>
          </cell>
          <cell r="BH134">
            <v>0</v>
          </cell>
          <cell r="BI134">
            <v>0</v>
          </cell>
          <cell r="BJ134">
            <v>0</v>
          </cell>
          <cell r="BK134">
            <v>0</v>
          </cell>
          <cell r="BL134">
            <v>0</v>
          </cell>
          <cell r="BM134">
            <v>0</v>
          </cell>
          <cell r="BN134">
            <v>0</v>
          </cell>
          <cell r="BO134">
            <v>0</v>
          </cell>
          <cell r="BP134">
            <v>0</v>
          </cell>
          <cell r="BQ134">
            <v>0</v>
          </cell>
          <cell r="BR134">
            <v>0</v>
          </cell>
          <cell r="BS134">
            <v>0</v>
          </cell>
          <cell r="BT134">
            <v>0</v>
          </cell>
          <cell r="BU134">
            <v>0</v>
          </cell>
          <cell r="BV134">
            <v>0</v>
          </cell>
          <cell r="BW134">
            <v>0</v>
          </cell>
          <cell r="BX134">
            <v>0</v>
          </cell>
          <cell r="BY134">
            <v>0</v>
          </cell>
          <cell r="BZ134">
            <v>0</v>
          </cell>
          <cell r="CA134">
            <v>0</v>
          </cell>
          <cell r="CB134">
            <v>0</v>
          </cell>
          <cell r="CC134">
            <v>0</v>
          </cell>
          <cell r="CD134">
            <v>0</v>
          </cell>
          <cell r="CE134">
            <v>0</v>
          </cell>
          <cell r="CF134">
            <v>0</v>
          </cell>
          <cell r="CG134">
            <v>0</v>
          </cell>
          <cell r="CH134">
            <v>0</v>
          </cell>
          <cell r="CI134">
            <v>0</v>
          </cell>
          <cell r="CJ134">
            <v>0</v>
          </cell>
          <cell r="CK134">
            <v>0</v>
          </cell>
          <cell r="CL134">
            <v>0</v>
          </cell>
          <cell r="CM134">
            <v>0</v>
          </cell>
          <cell r="CN134">
            <v>0</v>
          </cell>
          <cell r="CO134">
            <v>0</v>
          </cell>
          <cell r="CP134">
            <v>0</v>
          </cell>
          <cell r="CQ134">
            <v>0</v>
          </cell>
          <cell r="CR134">
            <v>0</v>
          </cell>
          <cell r="CS134">
            <v>0</v>
          </cell>
          <cell r="CT134">
            <v>0</v>
          </cell>
          <cell r="CU134">
            <v>0</v>
          </cell>
          <cell r="CV134">
            <v>0</v>
          </cell>
          <cell r="CW134">
            <v>0</v>
          </cell>
          <cell r="CX134">
            <v>0</v>
          </cell>
          <cell r="CY134">
            <v>0</v>
          </cell>
          <cell r="CZ134">
            <v>0</v>
          </cell>
          <cell r="DA134">
            <v>0</v>
          </cell>
          <cell r="DB134">
            <v>0</v>
          </cell>
          <cell r="DC134">
            <v>0</v>
          </cell>
          <cell r="DD134">
            <v>0</v>
          </cell>
          <cell r="DE134">
            <v>0</v>
          </cell>
          <cell r="DF134">
            <v>0</v>
          </cell>
          <cell r="DG134">
            <v>0</v>
          </cell>
          <cell r="DH134">
            <v>0</v>
          </cell>
          <cell r="DI134">
            <v>0</v>
          </cell>
          <cell r="DJ134">
            <v>0</v>
          </cell>
          <cell r="DK134">
            <v>0</v>
          </cell>
          <cell r="DL134">
            <v>0</v>
          </cell>
          <cell r="DM134">
            <v>0</v>
          </cell>
          <cell r="DN134">
            <v>0</v>
          </cell>
          <cell r="DO134">
            <v>0</v>
          </cell>
          <cell r="DP134">
            <v>0</v>
          </cell>
          <cell r="DQ134">
            <v>0</v>
          </cell>
        </row>
        <row r="135">
          <cell r="A135">
            <v>5119</v>
          </cell>
          <cell r="B135">
            <v>0</v>
          </cell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-3377.1606000000002</v>
          </cell>
          <cell r="Z135">
            <v>-6158.3516</v>
          </cell>
          <cell r="AA135">
            <v>-6158.3516</v>
          </cell>
          <cell r="AB135">
            <v>-6158.3516</v>
          </cell>
          <cell r="AC135">
            <v>-6158.3516</v>
          </cell>
          <cell r="AD135">
            <v>-6158.3516</v>
          </cell>
          <cell r="AE135">
            <v>-6158.3516</v>
          </cell>
          <cell r="AF135">
            <v>-6158.3516</v>
          </cell>
          <cell r="AG135">
            <v>-6158.3516</v>
          </cell>
          <cell r="AH135">
            <v>-6158.3516</v>
          </cell>
          <cell r="AI135">
            <v>-6158.3516</v>
          </cell>
          <cell r="AJ135">
            <v>-6158.3516</v>
          </cell>
          <cell r="AK135">
            <v>-6158.3516</v>
          </cell>
          <cell r="AL135">
            <v>-6158.3516</v>
          </cell>
          <cell r="AM135">
            <v>-6158.3516</v>
          </cell>
          <cell r="AN135">
            <v>-6158.3516</v>
          </cell>
          <cell r="AO135">
            <v>-6158.3516</v>
          </cell>
          <cell r="AP135">
            <v>-6158.3516</v>
          </cell>
          <cell r="AQ135">
            <v>-6158.3516</v>
          </cell>
          <cell r="AR135">
            <v>-6158.3516</v>
          </cell>
          <cell r="AS135">
            <v>-6158.3516</v>
          </cell>
          <cell r="AT135">
            <v>-6158.3516</v>
          </cell>
          <cell r="AU135">
            <v>-6158.3516</v>
          </cell>
          <cell r="AV135">
            <v>-6158.3516</v>
          </cell>
          <cell r="AW135">
            <v>-6158.3516</v>
          </cell>
          <cell r="AX135">
            <v>-6158.3516</v>
          </cell>
          <cell r="AY135">
            <v>-6158.3516</v>
          </cell>
          <cell r="AZ135">
            <v>-6158.3516</v>
          </cell>
          <cell r="BA135">
            <v>-6158.3516</v>
          </cell>
          <cell r="BB135">
            <v>-6158.3516</v>
          </cell>
          <cell r="BC135">
            <v>-6158.3516</v>
          </cell>
          <cell r="BD135">
            <v>-6158.3516</v>
          </cell>
          <cell r="BE135">
            <v>-6158.3516</v>
          </cell>
          <cell r="BF135">
            <v>-6158.3516</v>
          </cell>
          <cell r="BG135">
            <v>-6158.3516</v>
          </cell>
          <cell r="BH135">
            <v>-6158.3516</v>
          </cell>
          <cell r="BI135">
            <v>-6158.3516</v>
          </cell>
          <cell r="BJ135">
            <v>-6158.3516</v>
          </cell>
          <cell r="BK135">
            <v>-6158.3516</v>
          </cell>
          <cell r="BL135">
            <v>-6158.3516</v>
          </cell>
          <cell r="BM135">
            <v>-6158.3516</v>
          </cell>
          <cell r="BN135">
            <v>-6158.3516</v>
          </cell>
          <cell r="BO135">
            <v>-6158.3516</v>
          </cell>
          <cell r="BP135">
            <v>-6158.3516</v>
          </cell>
          <cell r="BQ135">
            <v>-6158.3516</v>
          </cell>
          <cell r="BR135">
            <v>-6158.3516</v>
          </cell>
          <cell r="BS135">
            <v>-6158.3516</v>
          </cell>
          <cell r="BT135">
            <v>-6158.3516</v>
          </cell>
          <cell r="BU135">
            <v>-6158.3516</v>
          </cell>
          <cell r="BV135">
            <v>-6158.3516</v>
          </cell>
          <cell r="BW135">
            <v>-6158.3516</v>
          </cell>
          <cell r="BX135">
            <v>-6158.3516</v>
          </cell>
          <cell r="BY135">
            <v>-6158.3516</v>
          </cell>
          <cell r="BZ135">
            <v>-6158.3516</v>
          </cell>
          <cell r="CA135">
            <v>-6158.3516</v>
          </cell>
          <cell r="CB135">
            <v>-6158.3516</v>
          </cell>
          <cell r="CC135">
            <v>-6158.3516</v>
          </cell>
          <cell r="CD135">
            <v>-6158.3516</v>
          </cell>
          <cell r="CE135">
            <v>-6158.3516</v>
          </cell>
          <cell r="CF135">
            <v>-6158.3516</v>
          </cell>
          <cell r="CG135">
            <v>-6158.3516</v>
          </cell>
          <cell r="CH135">
            <v>-6158.3516</v>
          </cell>
          <cell r="CI135">
            <v>-6158.3516</v>
          </cell>
          <cell r="CJ135">
            <v>-6158.3516</v>
          </cell>
          <cell r="CK135">
            <v>-6158.3516</v>
          </cell>
          <cell r="CL135">
            <v>-6158.3516</v>
          </cell>
          <cell r="CM135">
            <v>-6158.3516</v>
          </cell>
          <cell r="CN135">
            <v>-6158.3516</v>
          </cell>
          <cell r="CO135">
            <v>-6158.3516</v>
          </cell>
          <cell r="CP135">
            <v>-6158.3516</v>
          </cell>
          <cell r="CQ135">
            <v>-6158.3516</v>
          </cell>
          <cell r="CR135">
            <v>-6158.3516</v>
          </cell>
          <cell r="CS135">
            <v>-6158.3516</v>
          </cell>
          <cell r="CT135">
            <v>-6158.3516</v>
          </cell>
          <cell r="CU135">
            <v>-6158.3516</v>
          </cell>
          <cell r="CV135">
            <v>-6158.3516</v>
          </cell>
          <cell r="CW135">
            <v>-6158.3516</v>
          </cell>
          <cell r="CX135">
            <v>-6158.3516</v>
          </cell>
          <cell r="CY135">
            <v>-6158.3516</v>
          </cell>
          <cell r="CZ135">
            <v>-6158.3516</v>
          </cell>
          <cell r="DA135">
            <v>-6158.3516</v>
          </cell>
          <cell r="DB135">
            <v>-6158.3516</v>
          </cell>
          <cell r="DC135">
            <v>-6158.3516</v>
          </cell>
          <cell r="DD135">
            <v>-6158.3516</v>
          </cell>
          <cell r="DE135">
            <v>-6158.3516</v>
          </cell>
          <cell r="DF135">
            <v>-6158.3516</v>
          </cell>
          <cell r="DG135">
            <v>-6158.3516</v>
          </cell>
          <cell r="DH135">
            <v>-6158.3516</v>
          </cell>
          <cell r="DI135">
            <v>-6158.3516</v>
          </cell>
          <cell r="DJ135">
            <v>-6158.3516</v>
          </cell>
          <cell r="DK135">
            <v>-6158.3516</v>
          </cell>
          <cell r="DL135">
            <v>-6158.3516</v>
          </cell>
          <cell r="DM135">
            <v>-6158.3516</v>
          </cell>
          <cell r="DN135">
            <v>-6158.3516</v>
          </cell>
          <cell r="DO135">
            <v>-6158.3516</v>
          </cell>
          <cell r="DP135">
            <v>-6158.3516</v>
          </cell>
          <cell r="DQ135">
            <v>-6158.3516</v>
          </cell>
        </row>
        <row r="136">
          <cell r="A136">
            <v>5120</v>
          </cell>
          <cell r="B136">
            <v>0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-3079.1685000000002</v>
          </cell>
          <cell r="AB136">
            <v>-6158.3370000000004</v>
          </cell>
          <cell r="AC136">
            <v>-6158.3370000000004</v>
          </cell>
          <cell r="AD136">
            <v>-6158.3370000000004</v>
          </cell>
          <cell r="AE136">
            <v>-6158.3370000000004</v>
          </cell>
          <cell r="AF136">
            <v>-6158.3370000000004</v>
          </cell>
          <cell r="AG136">
            <v>-6158.3370000000004</v>
          </cell>
          <cell r="AH136">
            <v>-6158.3370000000004</v>
          </cell>
          <cell r="AI136">
            <v>-6158.3370000000004</v>
          </cell>
          <cell r="AJ136">
            <v>-6158.3370000000004</v>
          </cell>
          <cell r="AK136">
            <v>-6158.3370000000004</v>
          </cell>
          <cell r="AL136">
            <v>-6158.3370000000004</v>
          </cell>
          <cell r="AM136">
            <v>-6158.3370000000004</v>
          </cell>
          <cell r="AN136">
            <v>-6158.3370000000004</v>
          </cell>
          <cell r="AO136">
            <v>-6158.3370000000004</v>
          </cell>
          <cell r="AP136">
            <v>-6158.3370000000004</v>
          </cell>
          <cell r="AQ136">
            <v>-6158.3370000000004</v>
          </cell>
          <cell r="AR136">
            <v>-6158.3370000000004</v>
          </cell>
          <cell r="AS136">
            <v>-6158.3370000000004</v>
          </cell>
          <cell r="AT136">
            <v>-6158.3370000000004</v>
          </cell>
          <cell r="AU136">
            <v>-6158.3370000000004</v>
          </cell>
          <cell r="AV136">
            <v>-6158.3370000000004</v>
          </cell>
          <cell r="AW136">
            <v>-6158.3370000000004</v>
          </cell>
          <cell r="AX136">
            <v>-6158.3370000000004</v>
          </cell>
          <cell r="AY136">
            <v>-6158.3370000000004</v>
          </cell>
          <cell r="AZ136">
            <v>-6158.3370000000004</v>
          </cell>
          <cell r="BA136">
            <v>-6158.3370000000004</v>
          </cell>
          <cell r="BB136">
            <v>-6158.3370000000004</v>
          </cell>
          <cell r="BC136">
            <v>-6158.3370000000004</v>
          </cell>
          <cell r="BD136">
            <v>-6158.3370000000004</v>
          </cell>
          <cell r="BE136">
            <v>-6158.3370000000004</v>
          </cell>
          <cell r="BF136">
            <v>-6158.3370000000004</v>
          </cell>
          <cell r="BG136">
            <v>-6158.3370000000004</v>
          </cell>
          <cell r="BH136">
            <v>-6158.3370000000004</v>
          </cell>
          <cell r="BI136">
            <v>-6158.3370000000004</v>
          </cell>
          <cell r="BJ136">
            <v>-6158.3370000000004</v>
          </cell>
          <cell r="BK136">
            <v>-6158.3370000000004</v>
          </cell>
          <cell r="BL136">
            <v>-6158.3370000000004</v>
          </cell>
          <cell r="BM136">
            <v>-6158.3370000000004</v>
          </cell>
          <cell r="BN136">
            <v>-6158.3370000000004</v>
          </cell>
          <cell r="BO136">
            <v>-6158.3370000000004</v>
          </cell>
          <cell r="BP136">
            <v>-6158.3370000000004</v>
          </cell>
          <cell r="BQ136">
            <v>-6158.3370000000004</v>
          </cell>
          <cell r="BR136">
            <v>-6158.3370000000004</v>
          </cell>
          <cell r="BS136">
            <v>-6158.3370000000004</v>
          </cell>
          <cell r="BT136">
            <v>-6158.3370000000004</v>
          </cell>
          <cell r="BU136">
            <v>-6158.3370000000004</v>
          </cell>
          <cell r="BV136">
            <v>-6158.3370000000004</v>
          </cell>
          <cell r="BW136">
            <v>-6158.3370000000004</v>
          </cell>
          <cell r="BX136">
            <v>-6158.3370000000004</v>
          </cell>
          <cell r="BY136">
            <v>-6158.3370000000004</v>
          </cell>
          <cell r="BZ136">
            <v>-6158.3370000000004</v>
          </cell>
          <cell r="CA136">
            <v>-6158.3370000000004</v>
          </cell>
          <cell r="CB136">
            <v>-6158.3370000000004</v>
          </cell>
          <cell r="CC136">
            <v>-6158.3370000000004</v>
          </cell>
          <cell r="CD136">
            <v>-6158.3370000000004</v>
          </cell>
          <cell r="CE136">
            <v>-6158.3370000000004</v>
          </cell>
          <cell r="CF136">
            <v>-6158.3370000000004</v>
          </cell>
          <cell r="CG136">
            <v>-6158.3370000000004</v>
          </cell>
          <cell r="CH136">
            <v>-6158.3370000000004</v>
          </cell>
          <cell r="CI136">
            <v>-6158.3370000000004</v>
          </cell>
          <cell r="CJ136">
            <v>-6158.3370000000004</v>
          </cell>
          <cell r="CK136">
            <v>-6158.3370000000004</v>
          </cell>
          <cell r="CL136">
            <v>-6158.3370000000004</v>
          </cell>
          <cell r="CM136">
            <v>-6158.3370000000004</v>
          </cell>
          <cell r="CN136">
            <v>-6158.3370000000004</v>
          </cell>
          <cell r="CO136">
            <v>-6158.3370000000004</v>
          </cell>
          <cell r="CP136">
            <v>-6158.3370000000004</v>
          </cell>
          <cell r="CQ136">
            <v>-6158.3370000000004</v>
          </cell>
          <cell r="CR136">
            <v>-6158.3370000000004</v>
          </cell>
          <cell r="CS136">
            <v>-6158.3370000000004</v>
          </cell>
          <cell r="CT136">
            <v>-6158.3370000000004</v>
          </cell>
          <cell r="CU136">
            <v>-6158.3370000000004</v>
          </cell>
          <cell r="CV136">
            <v>-6158.3370000000004</v>
          </cell>
          <cell r="CW136">
            <v>-6158.3370000000004</v>
          </cell>
          <cell r="CX136">
            <v>-6158.3370000000004</v>
          </cell>
          <cell r="CY136">
            <v>-6158.3370000000004</v>
          </cell>
          <cell r="CZ136">
            <v>-6158.3370000000004</v>
          </cell>
          <cell r="DA136">
            <v>-6158.3370000000004</v>
          </cell>
          <cell r="DB136">
            <v>-6158.3370000000004</v>
          </cell>
          <cell r="DC136">
            <v>-6158.3370000000004</v>
          </cell>
          <cell r="DD136">
            <v>-6158.3370000000004</v>
          </cell>
          <cell r="DE136">
            <v>-6158.3370000000004</v>
          </cell>
          <cell r="DF136">
            <v>-6158.3370000000004</v>
          </cell>
          <cell r="DG136">
            <v>-6158.3370000000004</v>
          </cell>
          <cell r="DH136">
            <v>-6158.3370000000004</v>
          </cell>
          <cell r="DI136">
            <v>-6158.3370000000004</v>
          </cell>
          <cell r="DJ136">
            <v>-6158.3370000000004</v>
          </cell>
          <cell r="DK136">
            <v>-6158.3370000000004</v>
          </cell>
          <cell r="DL136">
            <v>-6158.3370000000004</v>
          </cell>
          <cell r="DM136">
            <v>-6158.3370000000004</v>
          </cell>
          <cell r="DN136">
            <v>-6158.3370000000004</v>
          </cell>
          <cell r="DO136">
            <v>-6158.3370000000004</v>
          </cell>
          <cell r="DP136">
            <v>-6158.3370000000004</v>
          </cell>
          <cell r="DQ136">
            <v>-6158.3370000000004</v>
          </cell>
        </row>
        <row r="137">
          <cell r="A137">
            <v>5151</v>
          </cell>
          <cell r="B137">
            <v>-50649.45</v>
          </cell>
          <cell r="C137">
            <v>-50649.45</v>
          </cell>
          <cell r="D137">
            <v>-50649.45</v>
          </cell>
          <cell r="E137">
            <v>-50649.45</v>
          </cell>
          <cell r="F137">
            <v>-50649.45</v>
          </cell>
          <cell r="G137">
            <v>-50649.45</v>
          </cell>
          <cell r="H137">
            <v>-50649.45</v>
          </cell>
          <cell r="I137">
            <v>-50649.45</v>
          </cell>
          <cell r="J137">
            <v>-50649.45</v>
          </cell>
          <cell r="K137">
            <v>-50649.45</v>
          </cell>
          <cell r="L137">
            <v>-50649.45</v>
          </cell>
          <cell r="M137">
            <v>-50649.45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-12316.732</v>
          </cell>
          <cell r="AC137">
            <v>-12316.732</v>
          </cell>
          <cell r="AD137">
            <v>-12316.732</v>
          </cell>
          <cell r="AE137">
            <v>-12316.732</v>
          </cell>
          <cell r="AF137">
            <v>-12316.732</v>
          </cell>
          <cell r="AG137">
            <v>-12316.732</v>
          </cell>
          <cell r="AH137">
            <v>-12316.732</v>
          </cell>
          <cell r="AI137">
            <v>-12316.732</v>
          </cell>
          <cell r="AJ137">
            <v>-12316.732</v>
          </cell>
          <cell r="AK137">
            <v>-12316.732</v>
          </cell>
          <cell r="AL137">
            <v>-12316.732</v>
          </cell>
          <cell r="AM137">
            <v>-12316.732</v>
          </cell>
          <cell r="AN137">
            <v>-12316.732</v>
          </cell>
          <cell r="AO137">
            <v>-12316.732</v>
          </cell>
          <cell r="AP137">
            <v>-12316.732</v>
          </cell>
          <cell r="AQ137">
            <v>-12316.732</v>
          </cell>
          <cell r="AR137">
            <v>-12316.732</v>
          </cell>
          <cell r="AS137">
            <v>-12316.732</v>
          </cell>
          <cell r="AT137">
            <v>-12316.732</v>
          </cell>
          <cell r="AU137">
            <v>-12316.732</v>
          </cell>
          <cell r="AV137">
            <v>-12316.732</v>
          </cell>
          <cell r="AW137">
            <v>-12316.732</v>
          </cell>
          <cell r="AX137">
            <v>-12316.732</v>
          </cell>
          <cell r="AY137">
            <v>-12316.732</v>
          </cell>
          <cell r="AZ137">
            <v>-12316.732</v>
          </cell>
          <cell r="BA137">
            <v>-12316.732</v>
          </cell>
          <cell r="BB137">
            <v>-12316.732</v>
          </cell>
          <cell r="BC137">
            <v>-12316.732</v>
          </cell>
          <cell r="BD137">
            <v>-12316.732</v>
          </cell>
          <cell r="BE137">
            <v>-12316.732</v>
          </cell>
          <cell r="BF137">
            <v>-12316.732</v>
          </cell>
          <cell r="BG137">
            <v>-12316.732</v>
          </cell>
          <cell r="BH137">
            <v>-12316.732</v>
          </cell>
          <cell r="BI137">
            <v>-12316.732</v>
          </cell>
          <cell r="BJ137">
            <v>-12316.732</v>
          </cell>
          <cell r="BK137">
            <v>-12316.732</v>
          </cell>
          <cell r="BL137">
            <v>-12316.732</v>
          </cell>
          <cell r="BM137">
            <v>-12316.732</v>
          </cell>
          <cell r="BN137">
            <v>-12316.732</v>
          </cell>
          <cell r="BO137">
            <v>-12316.732</v>
          </cell>
          <cell r="BP137">
            <v>-12316.732</v>
          </cell>
          <cell r="BQ137">
            <v>-12316.732</v>
          </cell>
          <cell r="BR137">
            <v>-12316.732</v>
          </cell>
          <cell r="BS137">
            <v>-12316.732</v>
          </cell>
          <cell r="BT137">
            <v>-12316.732</v>
          </cell>
          <cell r="BU137">
            <v>-12316.732</v>
          </cell>
          <cell r="BV137">
            <v>-12316.732</v>
          </cell>
          <cell r="BW137">
            <v>-12316.732</v>
          </cell>
          <cell r="BX137">
            <v>-12316.732</v>
          </cell>
          <cell r="BY137">
            <v>-12316.732</v>
          </cell>
          <cell r="BZ137">
            <v>-12316.732</v>
          </cell>
          <cell r="CA137">
            <v>-12316.732</v>
          </cell>
          <cell r="CB137">
            <v>-12316.732</v>
          </cell>
          <cell r="CC137">
            <v>-12316.732</v>
          </cell>
          <cell r="CD137">
            <v>-12316.732</v>
          </cell>
          <cell r="CE137">
            <v>-12316.732</v>
          </cell>
          <cell r="CF137">
            <v>-12316.732</v>
          </cell>
          <cell r="CG137">
            <v>-12316.732</v>
          </cell>
          <cell r="CH137">
            <v>-12316.732</v>
          </cell>
          <cell r="CI137">
            <v>-12316.732</v>
          </cell>
          <cell r="CJ137">
            <v>-12316.732</v>
          </cell>
          <cell r="CK137">
            <v>-12316.732</v>
          </cell>
          <cell r="CL137">
            <v>-12316.732</v>
          </cell>
          <cell r="CM137">
            <v>-12316.732</v>
          </cell>
          <cell r="CN137">
            <v>-12316.732</v>
          </cell>
          <cell r="CO137">
            <v>-12316.732</v>
          </cell>
          <cell r="CP137">
            <v>-12316.732</v>
          </cell>
          <cell r="CQ137">
            <v>-12316.732</v>
          </cell>
          <cell r="CR137">
            <v>-12316.732</v>
          </cell>
          <cell r="CS137">
            <v>-12316.732</v>
          </cell>
          <cell r="CT137">
            <v>-12316.732</v>
          </cell>
          <cell r="CU137">
            <v>-12316.732</v>
          </cell>
          <cell r="CV137">
            <v>-12316.732</v>
          </cell>
          <cell r="CW137">
            <v>-12316.732</v>
          </cell>
          <cell r="CX137">
            <v>-12316.732</v>
          </cell>
          <cell r="CY137">
            <v>-12316.732</v>
          </cell>
          <cell r="CZ137">
            <v>-12316.732</v>
          </cell>
          <cell r="DA137">
            <v>-12316.732</v>
          </cell>
          <cell r="DB137">
            <v>-12316.732</v>
          </cell>
          <cell r="DC137">
            <v>-12316.732</v>
          </cell>
          <cell r="DD137">
            <v>-12316.732</v>
          </cell>
          <cell r="DE137">
            <v>-12316.732</v>
          </cell>
          <cell r="DF137">
            <v>-12316.732</v>
          </cell>
          <cell r="DG137">
            <v>-12316.732</v>
          </cell>
          <cell r="DH137">
            <v>-12316.732</v>
          </cell>
          <cell r="DI137">
            <v>-12316.732</v>
          </cell>
          <cell r="DJ137">
            <v>-12316.732</v>
          </cell>
          <cell r="DK137">
            <v>-12316.732</v>
          </cell>
          <cell r="DL137">
            <v>-12316.732</v>
          </cell>
          <cell r="DM137">
            <v>-12316.732</v>
          </cell>
          <cell r="DN137">
            <v>-12316.732</v>
          </cell>
          <cell r="DO137">
            <v>-12316.732</v>
          </cell>
          <cell r="DP137">
            <v>-12316.732</v>
          </cell>
          <cell r="DQ137">
            <v>-12316.732</v>
          </cell>
        </row>
        <row r="138">
          <cell r="A138">
            <v>5161</v>
          </cell>
          <cell r="B138">
            <v>0</v>
          </cell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-475000</v>
          </cell>
          <cell r="H138">
            <v>-475000</v>
          </cell>
          <cell r="I138">
            <v>-475000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-6432.6997000000001</v>
          </cell>
          <cell r="AA138">
            <v>-11730.217000000001</v>
          </cell>
          <cell r="AB138">
            <v>-11730.217000000001</v>
          </cell>
          <cell r="AC138">
            <v>-11730.217000000001</v>
          </cell>
          <cell r="AD138">
            <v>-11730.217000000001</v>
          </cell>
          <cell r="AE138">
            <v>-11730.217000000001</v>
          </cell>
          <cell r="AF138">
            <v>-11730.217000000001</v>
          </cell>
          <cell r="AG138">
            <v>-11730.217000000001</v>
          </cell>
          <cell r="AH138">
            <v>-11730.217000000001</v>
          </cell>
          <cell r="AI138">
            <v>-11730.217000000001</v>
          </cell>
          <cell r="AJ138">
            <v>-11730.217000000001</v>
          </cell>
          <cell r="AK138">
            <v>-11730.217000000001</v>
          </cell>
          <cell r="AL138">
            <v>-11730.217000000001</v>
          </cell>
          <cell r="AM138">
            <v>-11730.217000000001</v>
          </cell>
          <cell r="AN138">
            <v>-11730.217000000001</v>
          </cell>
          <cell r="AO138">
            <v>-11730.217000000001</v>
          </cell>
          <cell r="AP138">
            <v>-11730.217000000001</v>
          </cell>
          <cell r="AQ138">
            <v>-11730.217000000001</v>
          </cell>
          <cell r="AR138">
            <v>-11730.217000000001</v>
          </cell>
          <cell r="AS138">
            <v>-11730.217000000001</v>
          </cell>
          <cell r="AT138">
            <v>-11730.217000000001</v>
          </cell>
          <cell r="AU138">
            <v>-11730.217000000001</v>
          </cell>
          <cell r="AV138">
            <v>-11730.217000000001</v>
          </cell>
          <cell r="AW138">
            <v>-11730.217000000001</v>
          </cell>
          <cell r="AX138">
            <v>-11730.217000000001</v>
          </cell>
          <cell r="AY138">
            <v>-11730.217000000001</v>
          </cell>
          <cell r="AZ138">
            <v>-11730.217000000001</v>
          </cell>
          <cell r="BA138">
            <v>-11730.217000000001</v>
          </cell>
          <cell r="BB138">
            <v>-11730.217000000001</v>
          </cell>
          <cell r="BC138">
            <v>-11730.217000000001</v>
          </cell>
          <cell r="BD138">
            <v>-11730.217000000001</v>
          </cell>
          <cell r="BE138">
            <v>-11730.217000000001</v>
          </cell>
          <cell r="BF138">
            <v>-11730.217000000001</v>
          </cell>
          <cell r="BG138">
            <v>-11730.217000000001</v>
          </cell>
          <cell r="BH138">
            <v>-11730.217000000001</v>
          </cell>
          <cell r="BI138">
            <v>-11730.217000000001</v>
          </cell>
          <cell r="BJ138">
            <v>-11730.217000000001</v>
          </cell>
          <cell r="BK138">
            <v>-11730.217000000001</v>
          </cell>
          <cell r="BL138">
            <v>-11730.217000000001</v>
          </cell>
          <cell r="BM138">
            <v>-11730.217000000001</v>
          </cell>
          <cell r="BN138">
            <v>-11730.217000000001</v>
          </cell>
          <cell r="BO138">
            <v>-11730.217000000001</v>
          </cell>
          <cell r="BP138">
            <v>-11730.217000000001</v>
          </cell>
          <cell r="BQ138">
            <v>-11730.217000000001</v>
          </cell>
          <cell r="BR138">
            <v>-11730.217000000001</v>
          </cell>
          <cell r="BS138">
            <v>-11730.217000000001</v>
          </cell>
          <cell r="BT138">
            <v>-11730.217000000001</v>
          </cell>
          <cell r="BU138">
            <v>-11730.217000000001</v>
          </cell>
          <cell r="BV138">
            <v>-11730.217000000001</v>
          </cell>
          <cell r="BW138">
            <v>-11730.217000000001</v>
          </cell>
          <cell r="BX138">
            <v>-11730.217000000001</v>
          </cell>
          <cell r="BY138">
            <v>-11730.217000000001</v>
          </cell>
          <cell r="BZ138">
            <v>-11730.217000000001</v>
          </cell>
          <cell r="CA138">
            <v>-11730.217000000001</v>
          </cell>
          <cell r="CB138">
            <v>-11730.217000000001</v>
          </cell>
          <cell r="CC138">
            <v>-11730.217000000001</v>
          </cell>
          <cell r="CD138">
            <v>-11730.217000000001</v>
          </cell>
          <cell r="CE138">
            <v>-11730.217000000001</v>
          </cell>
          <cell r="CF138">
            <v>-11730.217000000001</v>
          </cell>
          <cell r="CG138">
            <v>-11730.217000000001</v>
          </cell>
          <cell r="CH138">
            <v>-11730.217000000001</v>
          </cell>
          <cell r="CI138">
            <v>-11730.217000000001</v>
          </cell>
          <cell r="CJ138">
            <v>-11730.217000000001</v>
          </cell>
          <cell r="CK138">
            <v>-11730.217000000001</v>
          </cell>
          <cell r="CL138">
            <v>-11730.217000000001</v>
          </cell>
          <cell r="CM138">
            <v>-11730.217000000001</v>
          </cell>
          <cell r="CN138">
            <v>-11730.217000000001</v>
          </cell>
          <cell r="CO138">
            <v>-11730.217000000001</v>
          </cell>
          <cell r="CP138">
            <v>-11730.217000000001</v>
          </cell>
          <cell r="CQ138">
            <v>-11730.217000000001</v>
          </cell>
          <cell r="CR138">
            <v>-11730.217000000001</v>
          </cell>
          <cell r="CS138">
            <v>-11730.217000000001</v>
          </cell>
          <cell r="CT138">
            <v>-11730.217000000001</v>
          </cell>
          <cell r="CU138">
            <v>-11730.217000000001</v>
          </cell>
          <cell r="CV138">
            <v>-11730.217000000001</v>
          </cell>
          <cell r="CW138">
            <v>-11730.217000000001</v>
          </cell>
          <cell r="CX138">
            <v>-11730.217000000001</v>
          </cell>
          <cell r="CY138">
            <v>-11730.217000000001</v>
          </cell>
          <cell r="CZ138">
            <v>-11730.217000000001</v>
          </cell>
          <cell r="DA138">
            <v>-11730.217000000001</v>
          </cell>
          <cell r="DB138">
            <v>-11730.217000000001</v>
          </cell>
          <cell r="DC138">
            <v>-11730.217000000001</v>
          </cell>
          <cell r="DD138">
            <v>-11730.217000000001</v>
          </cell>
          <cell r="DE138">
            <v>-11730.217000000001</v>
          </cell>
          <cell r="DF138">
            <v>-11730.217000000001</v>
          </cell>
          <cell r="DG138">
            <v>-11730.217000000001</v>
          </cell>
          <cell r="DH138">
            <v>-11730.217000000001</v>
          </cell>
          <cell r="DI138">
            <v>-11730.217000000001</v>
          </cell>
          <cell r="DJ138">
            <v>-11730.217000000001</v>
          </cell>
          <cell r="DK138">
            <v>-11730.217000000001</v>
          </cell>
          <cell r="DL138">
            <v>-11730.217000000001</v>
          </cell>
          <cell r="DM138">
            <v>-11730.217000000001</v>
          </cell>
          <cell r="DN138">
            <v>-11730.217000000001</v>
          </cell>
          <cell r="DO138">
            <v>-11730.217000000001</v>
          </cell>
          <cell r="DP138">
            <v>-11730.217000000001</v>
          </cell>
          <cell r="DQ138">
            <v>-11730.217000000001</v>
          </cell>
        </row>
        <row r="139">
          <cell r="A139">
            <v>5162</v>
          </cell>
          <cell r="B139">
            <v>0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-10322.61</v>
          </cell>
          <cell r="AD139">
            <v>-19354.893</v>
          </cell>
          <cell r="AE139">
            <v>-19354.893</v>
          </cell>
          <cell r="AF139">
            <v>-19354.893</v>
          </cell>
          <cell r="AG139">
            <v>-19354.893</v>
          </cell>
          <cell r="AH139">
            <v>-19354.893</v>
          </cell>
          <cell r="AI139">
            <v>-19354.893</v>
          </cell>
          <cell r="AJ139">
            <v>-19354.893</v>
          </cell>
          <cell r="AK139">
            <v>-19354.893</v>
          </cell>
          <cell r="AL139">
            <v>-19354.893</v>
          </cell>
          <cell r="AM139">
            <v>-19354.893</v>
          </cell>
          <cell r="AN139">
            <v>-19354.893</v>
          </cell>
          <cell r="AO139">
            <v>-19354.893</v>
          </cell>
          <cell r="AP139">
            <v>-19354.893</v>
          </cell>
          <cell r="AQ139">
            <v>-19354.893</v>
          </cell>
          <cell r="AR139">
            <v>-19354.893</v>
          </cell>
          <cell r="AS139">
            <v>-19354.893</v>
          </cell>
          <cell r="AT139">
            <v>-19354.893</v>
          </cell>
          <cell r="AU139">
            <v>-19354.893</v>
          </cell>
          <cell r="AV139">
            <v>-19354.893</v>
          </cell>
          <cell r="AW139">
            <v>-19354.893</v>
          </cell>
          <cell r="AX139">
            <v>-19354.893</v>
          </cell>
          <cell r="AY139">
            <v>-19354.893</v>
          </cell>
          <cell r="AZ139">
            <v>-19354.893</v>
          </cell>
          <cell r="BA139">
            <v>-19354.893</v>
          </cell>
          <cell r="BB139">
            <v>-19354.893</v>
          </cell>
          <cell r="BC139">
            <v>-19354.893</v>
          </cell>
          <cell r="BD139">
            <v>-19354.893</v>
          </cell>
          <cell r="BE139">
            <v>-19354.893</v>
          </cell>
          <cell r="BF139">
            <v>-19354.893</v>
          </cell>
          <cell r="BG139">
            <v>-19354.893</v>
          </cell>
          <cell r="BH139">
            <v>-19354.893</v>
          </cell>
          <cell r="BI139">
            <v>-19354.893</v>
          </cell>
          <cell r="BJ139">
            <v>-19354.893</v>
          </cell>
          <cell r="BK139">
            <v>-19354.893</v>
          </cell>
          <cell r="BL139">
            <v>-19354.893</v>
          </cell>
          <cell r="BM139">
            <v>-19354.893</v>
          </cell>
          <cell r="BN139">
            <v>-19354.893</v>
          </cell>
          <cell r="BO139">
            <v>-19354.893</v>
          </cell>
          <cell r="BP139">
            <v>-19354.893</v>
          </cell>
          <cell r="BQ139">
            <v>-19354.893</v>
          </cell>
          <cell r="BR139">
            <v>-19354.893</v>
          </cell>
          <cell r="BS139">
            <v>-19354.893</v>
          </cell>
          <cell r="BT139">
            <v>-19354.893</v>
          </cell>
          <cell r="BU139">
            <v>-19354.893</v>
          </cell>
          <cell r="BV139">
            <v>-19354.893</v>
          </cell>
          <cell r="BW139">
            <v>-19354.893</v>
          </cell>
          <cell r="BX139">
            <v>-19354.893</v>
          </cell>
          <cell r="BY139">
            <v>-19354.893</v>
          </cell>
          <cell r="BZ139">
            <v>-19354.893</v>
          </cell>
          <cell r="CA139">
            <v>-19354.893</v>
          </cell>
          <cell r="CB139">
            <v>-19354.893</v>
          </cell>
          <cell r="CC139">
            <v>-19354.893</v>
          </cell>
          <cell r="CD139">
            <v>-19354.893</v>
          </cell>
          <cell r="CE139">
            <v>-19354.893</v>
          </cell>
          <cell r="CF139">
            <v>-19354.893</v>
          </cell>
          <cell r="CG139">
            <v>-19354.893</v>
          </cell>
          <cell r="CH139">
            <v>-19354.893</v>
          </cell>
          <cell r="CI139">
            <v>-19354.893</v>
          </cell>
          <cell r="CJ139">
            <v>-19354.893</v>
          </cell>
          <cell r="CK139">
            <v>-19354.893</v>
          </cell>
          <cell r="CL139">
            <v>-19354.893</v>
          </cell>
          <cell r="CM139">
            <v>-19354.893</v>
          </cell>
          <cell r="CN139">
            <v>-19354.893</v>
          </cell>
          <cell r="CO139">
            <v>-19354.893</v>
          </cell>
          <cell r="CP139">
            <v>-19354.893</v>
          </cell>
          <cell r="CQ139">
            <v>-19354.893</v>
          </cell>
          <cell r="CR139">
            <v>-19354.893</v>
          </cell>
          <cell r="CS139">
            <v>-19354.893</v>
          </cell>
          <cell r="CT139">
            <v>-19354.893</v>
          </cell>
          <cell r="CU139">
            <v>-19354.893</v>
          </cell>
          <cell r="CV139">
            <v>-19354.893</v>
          </cell>
          <cell r="CW139">
            <v>-19354.893</v>
          </cell>
          <cell r="CX139">
            <v>-19354.893</v>
          </cell>
          <cell r="CY139">
            <v>-19354.893</v>
          </cell>
          <cell r="CZ139">
            <v>-19354.893</v>
          </cell>
          <cell r="DA139">
            <v>-19354.893</v>
          </cell>
          <cell r="DB139">
            <v>-19354.893</v>
          </cell>
          <cell r="DC139">
            <v>-19354.893</v>
          </cell>
          <cell r="DD139">
            <v>-19354.893</v>
          </cell>
          <cell r="DE139">
            <v>-19354.893</v>
          </cell>
          <cell r="DF139">
            <v>-19354.893</v>
          </cell>
          <cell r="DG139">
            <v>-19354.893</v>
          </cell>
          <cell r="DH139">
            <v>-19354.893</v>
          </cell>
          <cell r="DI139">
            <v>-19354.893</v>
          </cell>
          <cell r="DJ139">
            <v>-19354.893</v>
          </cell>
          <cell r="DK139">
            <v>-19354.893</v>
          </cell>
          <cell r="DL139">
            <v>-19354.893</v>
          </cell>
          <cell r="DM139">
            <v>-19354.893</v>
          </cell>
          <cell r="DN139">
            <v>-19354.893</v>
          </cell>
          <cell r="DO139">
            <v>-19354.893</v>
          </cell>
          <cell r="DP139">
            <v>-19354.893</v>
          </cell>
          <cell r="DQ139">
            <v>-19354.893</v>
          </cell>
        </row>
        <row r="140">
          <cell r="A140">
            <v>5163</v>
          </cell>
          <cell r="B140">
            <v>0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-50649.45</v>
          </cell>
          <cell r="O140">
            <v>-50649.45</v>
          </cell>
          <cell r="P140">
            <v>-50649.45</v>
          </cell>
          <cell r="Q140">
            <v>-50649.45</v>
          </cell>
          <cell r="R140">
            <v>-50649.45</v>
          </cell>
          <cell r="S140">
            <v>-50649.45</v>
          </cell>
          <cell r="T140">
            <v>-50649.45</v>
          </cell>
          <cell r="U140">
            <v>-50649.45</v>
          </cell>
          <cell r="V140">
            <v>-50649.45</v>
          </cell>
          <cell r="W140">
            <v>-50649.45</v>
          </cell>
          <cell r="X140">
            <v>-50649.45</v>
          </cell>
          <cell r="Y140">
            <v>-50649.45</v>
          </cell>
          <cell r="Z140">
            <v>-50649.45</v>
          </cell>
          <cell r="AA140">
            <v>-50649.45</v>
          </cell>
          <cell r="AB140">
            <v>-50649.45</v>
          </cell>
          <cell r="AC140">
            <v>-50649.45</v>
          </cell>
          <cell r="AD140">
            <v>-50649.45</v>
          </cell>
          <cell r="AE140">
            <v>-50649.45</v>
          </cell>
          <cell r="AF140">
            <v>-50649.45</v>
          </cell>
          <cell r="AG140">
            <v>-50649.45</v>
          </cell>
          <cell r="AH140">
            <v>-50649.45</v>
          </cell>
          <cell r="AI140">
            <v>-50649.45</v>
          </cell>
          <cell r="AJ140">
            <v>-50649.45</v>
          </cell>
          <cell r="AK140">
            <v>-50649.45</v>
          </cell>
          <cell r="AL140">
            <v>-50649.45</v>
          </cell>
          <cell r="AM140">
            <v>-50649.45</v>
          </cell>
          <cell r="AN140">
            <v>-50649.45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0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  <cell r="BZ140">
            <v>0</v>
          </cell>
          <cell r="CA140">
            <v>0</v>
          </cell>
          <cell r="CB140">
            <v>0</v>
          </cell>
          <cell r="CC140">
            <v>0</v>
          </cell>
          <cell r="CD140">
            <v>0</v>
          </cell>
          <cell r="CE140">
            <v>0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  <cell r="CR140">
            <v>0</v>
          </cell>
          <cell r="CS140">
            <v>0</v>
          </cell>
          <cell r="CT140">
            <v>0</v>
          </cell>
          <cell r="CU140">
            <v>0</v>
          </cell>
          <cell r="CV140">
            <v>0</v>
          </cell>
          <cell r="CW140">
            <v>0</v>
          </cell>
          <cell r="CX140">
            <v>0</v>
          </cell>
          <cell r="CY140">
            <v>0</v>
          </cell>
          <cell r="CZ140">
            <v>0</v>
          </cell>
          <cell r="DA140">
            <v>0</v>
          </cell>
          <cell r="DB140">
            <v>0</v>
          </cell>
          <cell r="DC140">
            <v>0</v>
          </cell>
          <cell r="DD140">
            <v>0</v>
          </cell>
          <cell r="DE140">
            <v>0</v>
          </cell>
          <cell r="DF140">
            <v>0</v>
          </cell>
          <cell r="DG140">
            <v>0</v>
          </cell>
          <cell r="DH140">
            <v>0</v>
          </cell>
          <cell r="DI140">
            <v>0</v>
          </cell>
          <cell r="DJ140">
            <v>0</v>
          </cell>
          <cell r="DK140">
            <v>0</v>
          </cell>
          <cell r="DL140">
            <v>0</v>
          </cell>
          <cell r="DM140">
            <v>0</v>
          </cell>
          <cell r="DN140">
            <v>0</v>
          </cell>
          <cell r="DO140">
            <v>0</v>
          </cell>
          <cell r="DP140">
            <v>0</v>
          </cell>
          <cell r="DQ140">
            <v>0</v>
          </cell>
        </row>
        <row r="141">
          <cell r="A141">
            <v>5164</v>
          </cell>
          <cell r="B141">
            <v>0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-2114831.5786029785</v>
          </cell>
          <cell r="O141">
            <v>-1910170.4580930136</v>
          </cell>
          <cell r="P141">
            <v>-2046611.2050996572</v>
          </cell>
          <cell r="Q141">
            <v>1233662.4632000001</v>
          </cell>
          <cell r="R141">
            <v>1245722.3193999999</v>
          </cell>
          <cell r="S141">
            <v>1217553.1426999997</v>
          </cell>
          <cell r="T141">
            <v>1297843.7275999999</v>
          </cell>
          <cell r="U141">
            <v>1232310.0668000001</v>
          </cell>
          <cell r="V141">
            <v>0</v>
          </cell>
          <cell r="W141">
            <v>1243512.6902000001</v>
          </cell>
          <cell r="X141">
            <v>0</v>
          </cell>
          <cell r="Y141">
            <v>-1931011.4029017324</v>
          </cell>
          <cell r="Z141">
            <v>-1932880.0632224442</v>
          </cell>
          <cell r="AA141">
            <v>-1745827.1538783365</v>
          </cell>
          <cell r="AB141">
            <v>-1872397.7537617881</v>
          </cell>
          <cell r="AC141">
            <v>1110766.2471</v>
          </cell>
          <cell r="AD141">
            <v>1122983.6166000001</v>
          </cell>
          <cell r="AE141">
            <v>1099131.7378000002</v>
          </cell>
          <cell r="AF141">
            <v>1167484.7194999997</v>
          </cell>
          <cell r="AG141">
            <v>1130521.0384999998</v>
          </cell>
          <cell r="AH141">
            <v>0</v>
          </cell>
          <cell r="AI141">
            <v>1129898.5097000003</v>
          </cell>
          <cell r="AJ141">
            <v>0</v>
          </cell>
          <cell r="AK141">
            <v>-1693096.5308410404</v>
          </cell>
          <cell r="AL141">
            <v>-1749533.0818690751</v>
          </cell>
          <cell r="AM141">
            <v>-1580223.4287849709</v>
          </cell>
          <cell r="AN141">
            <v>-1749533.0818690753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0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0</v>
          </cell>
          <cell r="BZ141">
            <v>0</v>
          </cell>
          <cell r="CA141">
            <v>0</v>
          </cell>
          <cell r="CB141">
            <v>0</v>
          </cell>
          <cell r="CC141">
            <v>0</v>
          </cell>
          <cell r="CD141">
            <v>0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  <cell r="CR141">
            <v>0</v>
          </cell>
          <cell r="CS141">
            <v>0</v>
          </cell>
          <cell r="CT141">
            <v>0</v>
          </cell>
          <cell r="CU141">
            <v>0</v>
          </cell>
          <cell r="CV141">
            <v>0</v>
          </cell>
          <cell r="CW141">
            <v>0</v>
          </cell>
          <cell r="CX141">
            <v>0</v>
          </cell>
          <cell r="CY141">
            <v>0</v>
          </cell>
          <cell r="CZ141">
            <v>0</v>
          </cell>
          <cell r="DA141">
            <v>0</v>
          </cell>
          <cell r="DB141">
            <v>0</v>
          </cell>
          <cell r="DC141">
            <v>0</v>
          </cell>
          <cell r="DD141">
            <v>0</v>
          </cell>
          <cell r="DE141">
            <v>0</v>
          </cell>
          <cell r="DF141">
            <v>0</v>
          </cell>
          <cell r="DG141">
            <v>0</v>
          </cell>
          <cell r="DH141">
            <v>0</v>
          </cell>
          <cell r="DI141">
            <v>0</v>
          </cell>
          <cell r="DJ141">
            <v>0</v>
          </cell>
          <cell r="DK141">
            <v>0</v>
          </cell>
          <cell r="DL141">
            <v>0</v>
          </cell>
          <cell r="DM141">
            <v>0</v>
          </cell>
          <cell r="DN141">
            <v>0</v>
          </cell>
          <cell r="DO141">
            <v>0</v>
          </cell>
          <cell r="DP141">
            <v>0</v>
          </cell>
          <cell r="DQ141">
            <v>0</v>
          </cell>
        </row>
        <row r="142">
          <cell r="A142">
            <v>5165</v>
          </cell>
          <cell r="B142">
            <v>0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2569307.0863000001</v>
          </cell>
          <cell r="O142">
            <v>2313209.4649999999</v>
          </cell>
          <cell r="P142">
            <v>2347310.5874999999</v>
          </cell>
          <cell r="Q142">
            <v>-1183013.0465000002</v>
          </cell>
          <cell r="R142">
            <v>-1195072.9027</v>
          </cell>
          <cell r="S142">
            <v>-1166903.726</v>
          </cell>
          <cell r="T142">
            <v>-1247194.3109000002</v>
          </cell>
          <cell r="U142">
            <v>-1181660.6501</v>
          </cell>
          <cell r="V142">
            <v>0</v>
          </cell>
          <cell r="W142">
            <v>-1192863.2735000001</v>
          </cell>
          <cell r="X142">
            <v>0</v>
          </cell>
          <cell r="Y142">
            <v>2140516.8102000002</v>
          </cell>
          <cell r="Z142">
            <v>2246035.2113000001</v>
          </cell>
          <cell r="AA142">
            <v>2022464.4649999999</v>
          </cell>
          <cell r="AB142">
            <v>2086870.7929</v>
          </cell>
          <cell r="AC142">
            <v>-1060116.8304000001</v>
          </cell>
          <cell r="AD142">
            <v>-1072334.1999000001</v>
          </cell>
          <cell r="AE142">
            <v>-1048482.3211000001</v>
          </cell>
          <cell r="AF142">
            <v>-1116835.3027999999</v>
          </cell>
          <cell r="AG142">
            <v>-1079871.6218000001</v>
          </cell>
          <cell r="AH142">
            <v>0</v>
          </cell>
          <cell r="AI142">
            <v>-1079249.0930000001</v>
          </cell>
          <cell r="AJ142">
            <v>0</v>
          </cell>
          <cell r="AK142">
            <v>1979965.4624999999</v>
          </cell>
          <cell r="AL142">
            <v>2176332.2925</v>
          </cell>
          <cell r="AM142">
            <v>1964476.99</v>
          </cell>
          <cell r="AN142">
            <v>2110302.2925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0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  <cell r="BZ142">
            <v>0</v>
          </cell>
          <cell r="CA142">
            <v>0</v>
          </cell>
          <cell r="CB142">
            <v>0</v>
          </cell>
          <cell r="CC142">
            <v>0</v>
          </cell>
          <cell r="CD142">
            <v>0</v>
          </cell>
          <cell r="CE142">
            <v>0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  <cell r="CR142">
            <v>0</v>
          </cell>
          <cell r="CS142">
            <v>0</v>
          </cell>
          <cell r="CT142">
            <v>0</v>
          </cell>
          <cell r="CU142">
            <v>0</v>
          </cell>
          <cell r="CV142">
            <v>0</v>
          </cell>
          <cell r="CW142">
            <v>0</v>
          </cell>
          <cell r="CX142">
            <v>0</v>
          </cell>
          <cell r="CY142">
            <v>0</v>
          </cell>
          <cell r="CZ142">
            <v>0</v>
          </cell>
          <cell r="DA142">
            <v>0</v>
          </cell>
          <cell r="DB142">
            <v>0</v>
          </cell>
          <cell r="DC142">
            <v>0</v>
          </cell>
          <cell r="DD142">
            <v>0</v>
          </cell>
          <cell r="DE142">
            <v>0</v>
          </cell>
          <cell r="DF142">
            <v>0</v>
          </cell>
          <cell r="DG142">
            <v>0</v>
          </cell>
          <cell r="DH142">
            <v>0</v>
          </cell>
          <cell r="DI142">
            <v>0</v>
          </cell>
          <cell r="DJ142">
            <v>0</v>
          </cell>
          <cell r="DK142">
            <v>0</v>
          </cell>
          <cell r="DL142">
            <v>0</v>
          </cell>
          <cell r="DM142">
            <v>0</v>
          </cell>
          <cell r="DN142">
            <v>0</v>
          </cell>
          <cell r="DO142">
            <v>0</v>
          </cell>
          <cell r="DP142">
            <v>0</v>
          </cell>
          <cell r="DQ142">
            <v>0</v>
          </cell>
        </row>
        <row r="143">
          <cell r="A143">
            <v>5166</v>
          </cell>
          <cell r="B143">
            <v>0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0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  <cell r="BZ143">
            <v>0</v>
          </cell>
          <cell r="CA143">
            <v>0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  <cell r="CR143">
            <v>0</v>
          </cell>
          <cell r="CS143">
            <v>0</v>
          </cell>
          <cell r="CT143">
            <v>0</v>
          </cell>
          <cell r="CU143">
            <v>0</v>
          </cell>
          <cell r="CV143">
            <v>0</v>
          </cell>
          <cell r="CW143">
            <v>0</v>
          </cell>
          <cell r="CX143">
            <v>0</v>
          </cell>
          <cell r="CY143">
            <v>0</v>
          </cell>
          <cell r="CZ143">
            <v>0</v>
          </cell>
          <cell r="DA143">
            <v>0</v>
          </cell>
          <cell r="DB143">
            <v>0</v>
          </cell>
          <cell r="DC143">
            <v>0</v>
          </cell>
          <cell r="DD143">
            <v>0</v>
          </cell>
          <cell r="DE143">
            <v>0</v>
          </cell>
          <cell r="DF143">
            <v>0</v>
          </cell>
          <cell r="DG143">
            <v>0</v>
          </cell>
          <cell r="DH143">
            <v>0</v>
          </cell>
          <cell r="DI143">
            <v>0</v>
          </cell>
          <cell r="DJ143">
            <v>0</v>
          </cell>
          <cell r="DK143">
            <v>0</v>
          </cell>
          <cell r="DL143">
            <v>0</v>
          </cell>
          <cell r="DM143">
            <v>0</v>
          </cell>
          <cell r="DN143">
            <v>0</v>
          </cell>
          <cell r="DO143">
            <v>0</v>
          </cell>
          <cell r="DP143">
            <v>0</v>
          </cell>
          <cell r="DQ143">
            <v>0</v>
          </cell>
        </row>
        <row r="144">
          <cell r="A144">
            <v>5167</v>
          </cell>
          <cell r="B144">
            <v>0</v>
          </cell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-207250</v>
          </cell>
          <cell r="H144">
            <v>-207250</v>
          </cell>
          <cell r="I144">
            <v>-207250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-510000</v>
          </cell>
          <cell r="AR144">
            <v>-510000</v>
          </cell>
          <cell r="AS144">
            <v>-510000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0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  <cell r="CR144">
            <v>0</v>
          </cell>
          <cell r="CS144">
            <v>0</v>
          </cell>
          <cell r="CT144">
            <v>0</v>
          </cell>
          <cell r="CU144">
            <v>0</v>
          </cell>
          <cell r="CV144">
            <v>0</v>
          </cell>
          <cell r="CW144">
            <v>0</v>
          </cell>
          <cell r="CX144">
            <v>0</v>
          </cell>
          <cell r="CY144">
            <v>0</v>
          </cell>
          <cell r="CZ144">
            <v>0</v>
          </cell>
          <cell r="DA144">
            <v>0</v>
          </cell>
          <cell r="DB144">
            <v>0</v>
          </cell>
          <cell r="DC144">
            <v>0</v>
          </cell>
          <cell r="DD144">
            <v>0</v>
          </cell>
          <cell r="DE144">
            <v>0</v>
          </cell>
          <cell r="DF144">
            <v>0</v>
          </cell>
          <cell r="DG144">
            <v>0</v>
          </cell>
          <cell r="DH144">
            <v>0</v>
          </cell>
          <cell r="DI144">
            <v>0</v>
          </cell>
          <cell r="DJ144">
            <v>0</v>
          </cell>
          <cell r="DK144">
            <v>0</v>
          </cell>
          <cell r="DL144">
            <v>0</v>
          </cell>
          <cell r="DM144">
            <v>0</v>
          </cell>
          <cell r="DN144">
            <v>0</v>
          </cell>
          <cell r="DO144">
            <v>0</v>
          </cell>
          <cell r="DP144">
            <v>0</v>
          </cell>
          <cell r="DQ144">
            <v>0</v>
          </cell>
        </row>
        <row r="145">
          <cell r="A145">
            <v>5168</v>
          </cell>
          <cell r="B145">
            <v>0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-540000</v>
          </cell>
          <cell r="AR145">
            <v>-540000</v>
          </cell>
          <cell r="AS145">
            <v>-540000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0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  <cell r="BZ145">
            <v>0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  <cell r="CQ145">
            <v>0</v>
          </cell>
          <cell r="CR145">
            <v>0</v>
          </cell>
          <cell r="CS145">
            <v>0</v>
          </cell>
          <cell r="CT145">
            <v>0</v>
          </cell>
          <cell r="CU145">
            <v>0</v>
          </cell>
          <cell r="CV145">
            <v>0</v>
          </cell>
          <cell r="CW145">
            <v>0</v>
          </cell>
          <cell r="CX145">
            <v>0</v>
          </cell>
          <cell r="CY145">
            <v>0</v>
          </cell>
          <cell r="CZ145">
            <v>0</v>
          </cell>
          <cell r="DA145">
            <v>0</v>
          </cell>
          <cell r="DB145">
            <v>0</v>
          </cell>
          <cell r="DC145">
            <v>0</v>
          </cell>
          <cell r="DD145">
            <v>0</v>
          </cell>
          <cell r="DE145">
            <v>0</v>
          </cell>
          <cell r="DF145">
            <v>0</v>
          </cell>
          <cell r="DG145">
            <v>0</v>
          </cell>
          <cell r="DH145">
            <v>0</v>
          </cell>
          <cell r="DI145">
            <v>0</v>
          </cell>
          <cell r="DJ145">
            <v>0</v>
          </cell>
          <cell r="DK145">
            <v>0</v>
          </cell>
          <cell r="DL145">
            <v>0</v>
          </cell>
          <cell r="DM145">
            <v>0</v>
          </cell>
          <cell r="DN145">
            <v>0</v>
          </cell>
          <cell r="DO145">
            <v>0</v>
          </cell>
          <cell r="DP145">
            <v>0</v>
          </cell>
          <cell r="DQ145">
            <v>0</v>
          </cell>
        </row>
        <row r="146">
          <cell r="A146">
            <v>5171</v>
          </cell>
          <cell r="B146">
            <v>0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-494999.97</v>
          </cell>
          <cell r="AF146">
            <v>-494999.97</v>
          </cell>
          <cell r="AG146">
            <v>-494999.97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0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  <cell r="BZ146">
            <v>0</v>
          </cell>
          <cell r="CA146">
            <v>0</v>
          </cell>
          <cell r="CB146">
            <v>0</v>
          </cell>
          <cell r="CC146">
            <v>0</v>
          </cell>
          <cell r="CD146">
            <v>0</v>
          </cell>
          <cell r="CE146">
            <v>0</v>
          </cell>
          <cell r="CF146">
            <v>0</v>
          </cell>
          <cell r="CG146">
            <v>0</v>
          </cell>
          <cell r="CH146">
            <v>0</v>
          </cell>
          <cell r="CI146">
            <v>0</v>
          </cell>
          <cell r="CJ146">
            <v>0</v>
          </cell>
          <cell r="CK146">
            <v>0</v>
          </cell>
          <cell r="CL146">
            <v>0</v>
          </cell>
          <cell r="CM146">
            <v>0</v>
          </cell>
          <cell r="CN146">
            <v>0</v>
          </cell>
          <cell r="CO146">
            <v>0</v>
          </cell>
          <cell r="CP146">
            <v>0</v>
          </cell>
          <cell r="CQ146">
            <v>0</v>
          </cell>
          <cell r="CR146">
            <v>0</v>
          </cell>
          <cell r="CS146">
            <v>0</v>
          </cell>
          <cell r="CT146">
            <v>0</v>
          </cell>
          <cell r="CU146">
            <v>0</v>
          </cell>
          <cell r="CV146">
            <v>0</v>
          </cell>
          <cell r="CW146">
            <v>0</v>
          </cell>
          <cell r="CX146">
            <v>0</v>
          </cell>
          <cell r="CY146">
            <v>0</v>
          </cell>
          <cell r="CZ146">
            <v>0</v>
          </cell>
          <cell r="DA146">
            <v>0</v>
          </cell>
          <cell r="DB146">
            <v>0</v>
          </cell>
          <cell r="DC146">
            <v>0</v>
          </cell>
          <cell r="DD146">
            <v>0</v>
          </cell>
          <cell r="DE146">
            <v>0</v>
          </cell>
          <cell r="DF146">
            <v>0</v>
          </cell>
          <cell r="DG146">
            <v>0</v>
          </cell>
          <cell r="DH146">
            <v>0</v>
          </cell>
          <cell r="DI146">
            <v>0</v>
          </cell>
          <cell r="DJ146">
            <v>0</v>
          </cell>
          <cell r="DK146">
            <v>0</v>
          </cell>
          <cell r="DL146">
            <v>0</v>
          </cell>
          <cell r="DM146">
            <v>0</v>
          </cell>
          <cell r="DN146">
            <v>0</v>
          </cell>
          <cell r="DO146">
            <v>0</v>
          </cell>
          <cell r="DP146">
            <v>0</v>
          </cell>
          <cell r="DQ146">
            <v>0</v>
          </cell>
        </row>
        <row r="147">
          <cell r="A147">
            <v>5172</v>
          </cell>
          <cell r="B147">
            <v>-64331.75</v>
          </cell>
          <cell r="C147">
            <v>-64331.75</v>
          </cell>
          <cell r="D147">
            <v>-64331.75</v>
          </cell>
          <cell r="E147">
            <v>-64331.75</v>
          </cell>
          <cell r="F147">
            <v>-64331.75</v>
          </cell>
          <cell r="G147">
            <v>-64331.75</v>
          </cell>
          <cell r="H147">
            <v>-64331.75</v>
          </cell>
          <cell r="I147">
            <v>-64331.75</v>
          </cell>
          <cell r="J147">
            <v>-77190</v>
          </cell>
          <cell r="K147">
            <v>-77190</v>
          </cell>
          <cell r="L147">
            <v>-77190</v>
          </cell>
          <cell r="M147">
            <v>-77190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-524000</v>
          </cell>
          <cell r="AF147">
            <v>-524000</v>
          </cell>
          <cell r="AG147">
            <v>-524000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0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Y147">
            <v>0</v>
          </cell>
          <cell r="BZ147">
            <v>0</v>
          </cell>
          <cell r="CA147">
            <v>0</v>
          </cell>
          <cell r="CB147">
            <v>0</v>
          </cell>
          <cell r="CC147">
            <v>0</v>
          </cell>
          <cell r="CD147">
            <v>0</v>
          </cell>
          <cell r="CE147">
            <v>0</v>
          </cell>
          <cell r="CF147">
            <v>0</v>
          </cell>
          <cell r="CG147">
            <v>0</v>
          </cell>
          <cell r="CH147">
            <v>0</v>
          </cell>
          <cell r="CI147">
            <v>0</v>
          </cell>
          <cell r="CJ147">
            <v>0</v>
          </cell>
          <cell r="CK147">
            <v>0</v>
          </cell>
          <cell r="CL147">
            <v>0</v>
          </cell>
          <cell r="CM147">
            <v>0</v>
          </cell>
          <cell r="CN147">
            <v>0</v>
          </cell>
          <cell r="CO147">
            <v>0</v>
          </cell>
          <cell r="CP147">
            <v>0</v>
          </cell>
          <cell r="CQ147">
            <v>0</v>
          </cell>
          <cell r="CR147">
            <v>0</v>
          </cell>
          <cell r="CS147">
            <v>0</v>
          </cell>
          <cell r="CT147">
            <v>0</v>
          </cell>
          <cell r="CU147">
            <v>0</v>
          </cell>
          <cell r="CV147">
            <v>0</v>
          </cell>
          <cell r="CW147">
            <v>0</v>
          </cell>
          <cell r="CX147">
            <v>0</v>
          </cell>
          <cell r="CY147">
            <v>0</v>
          </cell>
          <cell r="CZ147">
            <v>0</v>
          </cell>
          <cell r="DA147">
            <v>0</v>
          </cell>
          <cell r="DB147">
            <v>0</v>
          </cell>
          <cell r="DC147">
            <v>0</v>
          </cell>
          <cell r="DD147">
            <v>0</v>
          </cell>
          <cell r="DE147">
            <v>0</v>
          </cell>
          <cell r="DF147">
            <v>0</v>
          </cell>
          <cell r="DG147">
            <v>0</v>
          </cell>
          <cell r="DH147">
            <v>0</v>
          </cell>
          <cell r="DI147">
            <v>0</v>
          </cell>
          <cell r="DJ147">
            <v>0</v>
          </cell>
          <cell r="DK147">
            <v>0</v>
          </cell>
          <cell r="DL147">
            <v>0</v>
          </cell>
          <cell r="DM147">
            <v>0</v>
          </cell>
          <cell r="DN147">
            <v>0</v>
          </cell>
          <cell r="DO147">
            <v>0</v>
          </cell>
          <cell r="DP147">
            <v>0</v>
          </cell>
          <cell r="DQ147">
            <v>0</v>
          </cell>
        </row>
        <row r="148">
          <cell r="A148">
            <v>5173</v>
          </cell>
          <cell r="B148">
            <v>-906809.6</v>
          </cell>
          <cell r="C148">
            <v>-890429.6</v>
          </cell>
          <cell r="D148">
            <v>-906809.6</v>
          </cell>
          <cell r="E148">
            <v>-898619.6</v>
          </cell>
          <cell r="F148">
            <v>-906809.6</v>
          </cell>
          <cell r="G148">
            <v>-898619.6</v>
          </cell>
          <cell r="H148">
            <v>-906809.6</v>
          </cell>
          <cell r="I148">
            <v>-906809.6</v>
          </cell>
          <cell r="J148">
            <v>-898619.6</v>
          </cell>
          <cell r="K148">
            <v>-906809.6</v>
          </cell>
          <cell r="L148">
            <v>-898619.6</v>
          </cell>
          <cell r="M148">
            <v>-906809.6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-505000.03</v>
          </cell>
          <cell r="T148">
            <v>-505000.03</v>
          </cell>
          <cell r="U148">
            <v>-505000.03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0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0</v>
          </cell>
          <cell r="BZ148">
            <v>0</v>
          </cell>
          <cell r="CA148">
            <v>0</v>
          </cell>
          <cell r="CB148">
            <v>0</v>
          </cell>
          <cell r="CC148">
            <v>0</v>
          </cell>
          <cell r="CD148">
            <v>0</v>
          </cell>
          <cell r="CE148">
            <v>0</v>
          </cell>
          <cell r="CF148">
            <v>0</v>
          </cell>
          <cell r="CG148">
            <v>0</v>
          </cell>
          <cell r="CH148">
            <v>0</v>
          </cell>
          <cell r="CI148">
            <v>0</v>
          </cell>
          <cell r="CJ148">
            <v>0</v>
          </cell>
          <cell r="CK148">
            <v>0</v>
          </cell>
          <cell r="CL148">
            <v>0</v>
          </cell>
          <cell r="CM148">
            <v>0</v>
          </cell>
          <cell r="CN148">
            <v>0</v>
          </cell>
          <cell r="CO148">
            <v>0</v>
          </cell>
          <cell r="CP148">
            <v>0</v>
          </cell>
          <cell r="CQ148">
            <v>0</v>
          </cell>
          <cell r="CR148">
            <v>0</v>
          </cell>
          <cell r="CS148">
            <v>0</v>
          </cell>
          <cell r="CT148">
            <v>0</v>
          </cell>
          <cell r="CU148">
            <v>0</v>
          </cell>
          <cell r="CV148">
            <v>0</v>
          </cell>
          <cell r="CW148">
            <v>0</v>
          </cell>
          <cell r="CX148">
            <v>0</v>
          </cell>
          <cell r="CY148">
            <v>0</v>
          </cell>
          <cell r="CZ148">
            <v>0</v>
          </cell>
          <cell r="DA148">
            <v>0</v>
          </cell>
          <cell r="DB148">
            <v>0</v>
          </cell>
          <cell r="DC148">
            <v>0</v>
          </cell>
          <cell r="DD148">
            <v>0</v>
          </cell>
          <cell r="DE148">
            <v>0</v>
          </cell>
          <cell r="DF148">
            <v>0</v>
          </cell>
          <cell r="DG148">
            <v>0</v>
          </cell>
          <cell r="DH148">
            <v>0</v>
          </cell>
          <cell r="DI148">
            <v>0</v>
          </cell>
          <cell r="DJ148">
            <v>0</v>
          </cell>
          <cell r="DK148">
            <v>0</v>
          </cell>
          <cell r="DL148">
            <v>0</v>
          </cell>
          <cell r="DM148">
            <v>0</v>
          </cell>
          <cell r="DN148">
            <v>0</v>
          </cell>
          <cell r="DO148">
            <v>0</v>
          </cell>
          <cell r="DP148">
            <v>0</v>
          </cell>
          <cell r="DQ148">
            <v>0</v>
          </cell>
        </row>
        <row r="149">
          <cell r="A149">
            <v>5174</v>
          </cell>
          <cell r="B149">
            <v>0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0</v>
          </cell>
          <cell r="BZ149">
            <v>0</v>
          </cell>
          <cell r="CA149">
            <v>0</v>
          </cell>
          <cell r="CB149">
            <v>0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0</v>
          </cell>
          <cell r="CP149">
            <v>0</v>
          </cell>
          <cell r="CQ149">
            <v>0</v>
          </cell>
          <cell r="CR149">
            <v>0</v>
          </cell>
          <cell r="CS149">
            <v>0</v>
          </cell>
          <cell r="CT149">
            <v>0</v>
          </cell>
          <cell r="CU149">
            <v>0</v>
          </cell>
          <cell r="CV149">
            <v>0</v>
          </cell>
          <cell r="CW149">
            <v>0</v>
          </cell>
          <cell r="CX149">
            <v>0</v>
          </cell>
          <cell r="CY149">
            <v>0</v>
          </cell>
          <cell r="CZ149">
            <v>0</v>
          </cell>
          <cell r="DA149">
            <v>0</v>
          </cell>
          <cell r="DB149">
            <v>0</v>
          </cell>
          <cell r="DC149">
            <v>0</v>
          </cell>
          <cell r="DD149">
            <v>0</v>
          </cell>
          <cell r="DE149">
            <v>0</v>
          </cell>
          <cell r="DF149">
            <v>0</v>
          </cell>
          <cell r="DG149">
            <v>0</v>
          </cell>
          <cell r="DH149">
            <v>0</v>
          </cell>
          <cell r="DI149">
            <v>0</v>
          </cell>
          <cell r="DJ149">
            <v>0</v>
          </cell>
          <cell r="DK149">
            <v>0</v>
          </cell>
          <cell r="DL149">
            <v>0</v>
          </cell>
          <cell r="DM149">
            <v>0</v>
          </cell>
          <cell r="DN149">
            <v>0</v>
          </cell>
          <cell r="DO149">
            <v>0</v>
          </cell>
          <cell r="DP149">
            <v>0</v>
          </cell>
          <cell r="DQ149">
            <v>0</v>
          </cell>
        </row>
        <row r="150">
          <cell r="A150">
            <v>5175</v>
          </cell>
          <cell r="B150">
            <v>0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-116.67</v>
          </cell>
          <cell r="K150">
            <v>-116.67</v>
          </cell>
          <cell r="L150">
            <v>-116.67</v>
          </cell>
          <cell r="M150">
            <v>-116.67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-220750</v>
          </cell>
          <cell r="T150">
            <v>-220750</v>
          </cell>
          <cell r="U150">
            <v>-220750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0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  <cell r="CC150">
            <v>0</v>
          </cell>
          <cell r="CD150">
            <v>0</v>
          </cell>
          <cell r="CE150">
            <v>0</v>
          </cell>
          <cell r="CF150">
            <v>0</v>
          </cell>
          <cell r="CG150">
            <v>0</v>
          </cell>
          <cell r="CH150">
            <v>0</v>
          </cell>
          <cell r="CI150">
            <v>0</v>
          </cell>
          <cell r="CJ150">
            <v>0</v>
          </cell>
          <cell r="CK150">
            <v>0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P150">
            <v>0</v>
          </cell>
          <cell r="CQ150">
            <v>0</v>
          </cell>
          <cell r="CR150">
            <v>0</v>
          </cell>
          <cell r="CS150">
            <v>0</v>
          </cell>
          <cell r="CT150">
            <v>0</v>
          </cell>
          <cell r="CU150">
            <v>0</v>
          </cell>
          <cell r="CV150">
            <v>0</v>
          </cell>
          <cell r="CW150">
            <v>0</v>
          </cell>
          <cell r="CX150">
            <v>0</v>
          </cell>
          <cell r="CY150">
            <v>0</v>
          </cell>
          <cell r="CZ150">
            <v>0</v>
          </cell>
          <cell r="DA150">
            <v>0</v>
          </cell>
          <cell r="DB150">
            <v>0</v>
          </cell>
          <cell r="DC150">
            <v>0</v>
          </cell>
          <cell r="DD150">
            <v>0</v>
          </cell>
          <cell r="DE150">
            <v>0</v>
          </cell>
          <cell r="DF150">
            <v>0</v>
          </cell>
          <cell r="DG150">
            <v>0</v>
          </cell>
          <cell r="DH150">
            <v>0</v>
          </cell>
          <cell r="DI150">
            <v>0</v>
          </cell>
          <cell r="DJ150">
            <v>0</v>
          </cell>
          <cell r="DK150">
            <v>0</v>
          </cell>
          <cell r="DL150">
            <v>0</v>
          </cell>
          <cell r="DM150">
            <v>0</v>
          </cell>
          <cell r="DN150">
            <v>0</v>
          </cell>
          <cell r="DO150">
            <v>0</v>
          </cell>
          <cell r="DP150">
            <v>0</v>
          </cell>
          <cell r="DQ150">
            <v>0</v>
          </cell>
        </row>
        <row r="151">
          <cell r="A151">
            <v>5176</v>
          </cell>
          <cell r="B151">
            <v>0</v>
          </cell>
          <cell r="C151">
            <v>0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-187071.5</v>
          </cell>
          <cell r="AA151">
            <v>-187071.5</v>
          </cell>
          <cell r="AB151">
            <v>-187071.5</v>
          </cell>
          <cell r="AC151">
            <v>-187071.5</v>
          </cell>
          <cell r="AD151">
            <v>-187071.5</v>
          </cell>
          <cell r="AE151">
            <v>-187071.5</v>
          </cell>
          <cell r="AF151">
            <v>-187071.5</v>
          </cell>
          <cell r="AG151">
            <v>-187071.5</v>
          </cell>
          <cell r="AH151">
            <v>-187071.5</v>
          </cell>
          <cell r="AI151">
            <v>-187071.5</v>
          </cell>
          <cell r="AJ151">
            <v>-187071.5</v>
          </cell>
          <cell r="AK151">
            <v>-187071.5</v>
          </cell>
          <cell r="AL151">
            <v>-326133.5</v>
          </cell>
          <cell r="AM151">
            <v>-326133.5</v>
          </cell>
          <cell r="AN151">
            <v>-326133.5</v>
          </cell>
          <cell r="AO151">
            <v>-326133.5</v>
          </cell>
          <cell r="AP151">
            <v>-326133.5</v>
          </cell>
          <cell r="AQ151">
            <v>-326133.5</v>
          </cell>
          <cell r="AR151">
            <v>-326133.5</v>
          </cell>
          <cell r="AS151">
            <v>-326133.5</v>
          </cell>
          <cell r="AT151">
            <v>-326133.5</v>
          </cell>
          <cell r="AU151">
            <v>-342440.17499999999</v>
          </cell>
          <cell r="AV151">
            <v>-342440.17499999999</v>
          </cell>
          <cell r="AW151">
            <v>-342440.17499999999</v>
          </cell>
          <cell r="AX151">
            <v>-173827.5</v>
          </cell>
          <cell r="AY151">
            <v>-173827.5</v>
          </cell>
          <cell r="AZ151">
            <v>-173827.5</v>
          </cell>
          <cell r="BA151">
            <v>-173827.5</v>
          </cell>
          <cell r="BB151">
            <v>-173827.5</v>
          </cell>
          <cell r="BC151">
            <v>-173827.5</v>
          </cell>
          <cell r="BD151">
            <v>-173827.5</v>
          </cell>
          <cell r="BE151">
            <v>-173827.5</v>
          </cell>
          <cell r="BF151">
            <v>-173827.5</v>
          </cell>
          <cell r="BG151">
            <v>-173827.5</v>
          </cell>
          <cell r="BH151">
            <v>-173827.5</v>
          </cell>
          <cell r="BI151">
            <v>-173827.5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0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0</v>
          </cell>
          <cell r="CB151">
            <v>0</v>
          </cell>
          <cell r="CC151">
            <v>0</v>
          </cell>
          <cell r="CD151">
            <v>0</v>
          </cell>
          <cell r="CE151">
            <v>0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N151">
            <v>0</v>
          </cell>
          <cell r="CO151">
            <v>0</v>
          </cell>
          <cell r="CP151">
            <v>0</v>
          </cell>
          <cell r="CQ151">
            <v>0</v>
          </cell>
          <cell r="CR151">
            <v>0</v>
          </cell>
          <cell r="CS151">
            <v>0</v>
          </cell>
          <cell r="CT151">
            <v>0</v>
          </cell>
          <cell r="CU151">
            <v>0</v>
          </cell>
          <cell r="CV151">
            <v>0</v>
          </cell>
          <cell r="CW151">
            <v>0</v>
          </cell>
          <cell r="CX151">
            <v>0</v>
          </cell>
          <cell r="CY151">
            <v>0</v>
          </cell>
          <cell r="CZ151">
            <v>0</v>
          </cell>
          <cell r="DA151">
            <v>0</v>
          </cell>
          <cell r="DB151">
            <v>0</v>
          </cell>
          <cell r="DC151">
            <v>0</v>
          </cell>
          <cell r="DD151">
            <v>0</v>
          </cell>
          <cell r="DE151">
            <v>0</v>
          </cell>
          <cell r="DF151">
            <v>-475279.15050000005</v>
          </cell>
          <cell r="DG151">
            <v>-475279.15050000005</v>
          </cell>
          <cell r="DH151">
            <v>-475279.15050000005</v>
          </cell>
          <cell r="DI151">
            <v>-475279.15050000005</v>
          </cell>
          <cell r="DJ151">
            <v>-475279.15050000005</v>
          </cell>
          <cell r="DK151">
            <v>-475279.15050000005</v>
          </cell>
          <cell r="DL151">
            <v>-475279.15050000005</v>
          </cell>
          <cell r="DM151">
            <v>-475279.15050000005</v>
          </cell>
          <cell r="DN151">
            <v>-475279.15050000005</v>
          </cell>
          <cell r="DO151">
            <v>-499043.10802500002</v>
          </cell>
          <cell r="DP151">
            <v>-499043.10802500002</v>
          </cell>
          <cell r="DQ151">
            <v>-499043.10802500002</v>
          </cell>
        </row>
        <row r="152">
          <cell r="A152">
            <v>5177</v>
          </cell>
          <cell r="B152">
            <v>-514482.98</v>
          </cell>
          <cell r="C152">
            <v>-514482.5</v>
          </cell>
          <cell r="D152">
            <v>-514517.75</v>
          </cell>
          <cell r="E152">
            <v>-514492.23</v>
          </cell>
          <cell r="F152">
            <v>-514493.19</v>
          </cell>
          <cell r="G152">
            <v>-7436.3</v>
          </cell>
          <cell r="H152">
            <v>-84957.94</v>
          </cell>
          <cell r="I152">
            <v>-83534.740000000005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0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BY152">
            <v>0</v>
          </cell>
          <cell r="BZ152">
            <v>0</v>
          </cell>
          <cell r="CA152">
            <v>0</v>
          </cell>
          <cell r="CB152">
            <v>0</v>
          </cell>
          <cell r="CC152">
            <v>0</v>
          </cell>
          <cell r="CD152">
            <v>0</v>
          </cell>
          <cell r="CE152">
            <v>0</v>
          </cell>
          <cell r="CF152">
            <v>0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0</v>
          </cell>
          <cell r="CL152">
            <v>0</v>
          </cell>
          <cell r="CM152">
            <v>0</v>
          </cell>
          <cell r="CN152">
            <v>0</v>
          </cell>
          <cell r="CO152">
            <v>0</v>
          </cell>
          <cell r="CP152">
            <v>0</v>
          </cell>
          <cell r="CQ152">
            <v>0</v>
          </cell>
          <cell r="CR152">
            <v>0</v>
          </cell>
          <cell r="CS152">
            <v>0</v>
          </cell>
          <cell r="CT152">
            <v>0</v>
          </cell>
          <cell r="CU152">
            <v>0</v>
          </cell>
          <cell r="CV152">
            <v>0</v>
          </cell>
          <cell r="CW152">
            <v>0</v>
          </cell>
          <cell r="CX152">
            <v>0</v>
          </cell>
          <cell r="CY152">
            <v>0</v>
          </cell>
          <cell r="CZ152">
            <v>0</v>
          </cell>
          <cell r="DA152">
            <v>0</v>
          </cell>
          <cell r="DB152">
            <v>0</v>
          </cell>
          <cell r="DC152">
            <v>0</v>
          </cell>
          <cell r="DD152">
            <v>0</v>
          </cell>
          <cell r="DE152">
            <v>0</v>
          </cell>
          <cell r="DF152">
            <v>0</v>
          </cell>
          <cell r="DG152">
            <v>0</v>
          </cell>
          <cell r="DH152">
            <v>0</v>
          </cell>
          <cell r="DI152">
            <v>0</v>
          </cell>
          <cell r="DJ152">
            <v>0</v>
          </cell>
          <cell r="DK152">
            <v>0</v>
          </cell>
          <cell r="DL152">
            <v>0</v>
          </cell>
          <cell r="DM152">
            <v>0</v>
          </cell>
          <cell r="DN152">
            <v>0</v>
          </cell>
          <cell r="DO152">
            <v>0</v>
          </cell>
          <cell r="DP152">
            <v>0</v>
          </cell>
          <cell r="DQ152">
            <v>0</v>
          </cell>
        </row>
        <row r="153">
          <cell r="A153">
            <v>5178</v>
          </cell>
          <cell r="B153">
            <v>0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-390000</v>
          </cell>
          <cell r="L153">
            <v>0</v>
          </cell>
          <cell r="M153">
            <v>0</v>
          </cell>
          <cell r="N153">
            <v>-906809.2</v>
          </cell>
          <cell r="O153">
            <v>-882239.2</v>
          </cell>
          <cell r="P153">
            <v>-906809.2</v>
          </cell>
          <cell r="Q153">
            <v>-898619.2</v>
          </cell>
          <cell r="R153">
            <v>-906809.2</v>
          </cell>
          <cell r="S153">
            <v>-898619.2</v>
          </cell>
          <cell r="T153">
            <v>-906809.2</v>
          </cell>
          <cell r="U153">
            <v>-906809.2</v>
          </cell>
          <cell r="V153">
            <v>-898619.2</v>
          </cell>
          <cell r="W153">
            <v>-906809.2</v>
          </cell>
          <cell r="X153">
            <v>-898619.2</v>
          </cell>
          <cell r="Y153">
            <v>-906809.2</v>
          </cell>
          <cell r="Z153">
            <v>-906809.2</v>
          </cell>
          <cell r="AA153">
            <v>-882239.2</v>
          </cell>
          <cell r="AB153">
            <v>-906809.2</v>
          </cell>
          <cell r="AC153">
            <v>-898619.2</v>
          </cell>
          <cell r="AD153">
            <v>-906809.2</v>
          </cell>
          <cell r="AE153">
            <v>-898619.2</v>
          </cell>
          <cell r="AF153">
            <v>-906809.2</v>
          </cell>
          <cell r="AG153">
            <v>-906809.2</v>
          </cell>
          <cell r="AH153">
            <v>-898619.2</v>
          </cell>
          <cell r="AI153">
            <v>-906809.2</v>
          </cell>
          <cell r="AJ153">
            <v>-898619.2</v>
          </cell>
          <cell r="AK153">
            <v>-906809.2</v>
          </cell>
          <cell r="AL153">
            <v>-906809.2</v>
          </cell>
          <cell r="AM153">
            <v>-882239.2</v>
          </cell>
          <cell r="AN153">
            <v>-906809.2</v>
          </cell>
          <cell r="AO153">
            <v>-898619.2</v>
          </cell>
          <cell r="AP153">
            <v>-906809.2</v>
          </cell>
          <cell r="AQ153">
            <v>-898619.2</v>
          </cell>
          <cell r="AR153">
            <v>-906809.2</v>
          </cell>
          <cell r="AS153">
            <v>-906809.2</v>
          </cell>
          <cell r="AT153">
            <v>-898619.2</v>
          </cell>
          <cell r="AU153">
            <v>-906809.2</v>
          </cell>
          <cell r="AV153">
            <v>-880288.89207292767</v>
          </cell>
          <cell r="AW153">
            <v>-888478.89207292767</v>
          </cell>
          <cell r="AX153">
            <v>-888478.89207292767</v>
          </cell>
          <cell r="AY153">
            <v>-872098.89207292767</v>
          </cell>
          <cell r="AZ153">
            <v>-888478.89207292767</v>
          </cell>
          <cell r="BA153">
            <v>-880288.89207292767</v>
          </cell>
          <cell r="BB153">
            <v>-888478.89207292767</v>
          </cell>
          <cell r="BC153">
            <v>-880288.89207292767</v>
          </cell>
          <cell r="BD153">
            <v>-888478.89207292767</v>
          </cell>
          <cell r="BE153">
            <v>-888478.89207292767</v>
          </cell>
          <cell r="BF153">
            <v>-880288.89207292767</v>
          </cell>
          <cell r="BG153">
            <v>-888478.89207292767</v>
          </cell>
          <cell r="BH153">
            <v>-880288.89207292767</v>
          </cell>
          <cell r="BI153">
            <v>-888478.89207292767</v>
          </cell>
          <cell r="BJ153">
            <v>-888478.89207292767</v>
          </cell>
          <cell r="BK153">
            <v>-863908.89207292767</v>
          </cell>
          <cell r="BL153">
            <v>-888478.89207292767</v>
          </cell>
          <cell r="BM153">
            <v>-880288.89207292767</v>
          </cell>
          <cell r="BN153">
            <v>-888478.89207292767</v>
          </cell>
          <cell r="BO153">
            <v>-880288.89207292767</v>
          </cell>
          <cell r="BP153">
            <v>-888478.89207292767</v>
          </cell>
          <cell r="BQ153">
            <v>-888478.89207292767</v>
          </cell>
          <cell r="BR153">
            <v>-880288.89207292767</v>
          </cell>
          <cell r="BS153">
            <v>-888478.89207292767</v>
          </cell>
          <cell r="BT153">
            <v>-880288.89207292767</v>
          </cell>
          <cell r="BU153">
            <v>-888478.89207292767</v>
          </cell>
          <cell r="BV153">
            <v>-888478.89207292767</v>
          </cell>
          <cell r="BW153">
            <v>-863908.89207292767</v>
          </cell>
          <cell r="BX153">
            <v>-888478.89207292767</v>
          </cell>
          <cell r="BY153">
            <v>-880288.89207292767</v>
          </cell>
          <cell r="BZ153">
            <v>-888478.89207292767</v>
          </cell>
          <cell r="CA153">
            <v>-880288.89207292767</v>
          </cell>
          <cell r="CB153">
            <v>-888478.89207292767</v>
          </cell>
          <cell r="CC153">
            <v>-888478.89207292767</v>
          </cell>
          <cell r="CD153">
            <v>-880288.89207292767</v>
          </cell>
          <cell r="CE153">
            <v>-888478.89207292767</v>
          </cell>
          <cell r="CF153">
            <v>-880288.89207292767</v>
          </cell>
          <cell r="CG153">
            <v>-888478.89207292767</v>
          </cell>
          <cell r="CH153">
            <v>-888478.89207292767</v>
          </cell>
          <cell r="CI153">
            <v>-863908.89207292767</v>
          </cell>
          <cell r="CJ153">
            <v>-888478.89207292767</v>
          </cell>
          <cell r="CK153">
            <v>-880288.89207292767</v>
          </cell>
          <cell r="CL153">
            <v>-888478.89207292767</v>
          </cell>
          <cell r="CM153">
            <v>-880288.89207292767</v>
          </cell>
          <cell r="CN153">
            <v>-888478.89207292767</v>
          </cell>
          <cell r="CO153">
            <v>-888478.89207292767</v>
          </cell>
          <cell r="CP153">
            <v>-880288.89207292767</v>
          </cell>
          <cell r="CQ153">
            <v>-888478.89207292767</v>
          </cell>
          <cell r="CR153">
            <v>-880288.89207292767</v>
          </cell>
          <cell r="CS153">
            <v>-888478.89207292767</v>
          </cell>
          <cell r="CT153">
            <v>-888478.89207292767</v>
          </cell>
          <cell r="CU153">
            <v>-872098.89207292767</v>
          </cell>
          <cell r="CV153">
            <v>-888478.89207292767</v>
          </cell>
          <cell r="CW153">
            <v>-880288.89207292767</v>
          </cell>
          <cell r="CX153">
            <v>-888478.89207292767</v>
          </cell>
          <cell r="CY153">
            <v>-880288.89207292767</v>
          </cell>
          <cell r="CZ153">
            <v>-888478.89207292767</v>
          </cell>
          <cell r="DA153">
            <v>-888478.89207292767</v>
          </cell>
          <cell r="DB153">
            <v>-880288.89207292767</v>
          </cell>
          <cell r="DC153">
            <v>-888478.89207292767</v>
          </cell>
          <cell r="DD153">
            <v>-880288.89207292767</v>
          </cell>
          <cell r="DE153">
            <v>-888478.89207292767</v>
          </cell>
          <cell r="DF153">
            <v>-888478.89207292767</v>
          </cell>
          <cell r="DG153">
            <v>-863908.89207292767</v>
          </cell>
          <cell r="DH153">
            <v>-888478.89207292767</v>
          </cell>
          <cell r="DI153">
            <v>-880288.89207292767</v>
          </cell>
          <cell r="DJ153">
            <v>-888478.89207292767</v>
          </cell>
          <cell r="DK153">
            <v>-880288.89207292767</v>
          </cell>
          <cell r="DL153">
            <v>-888478.89207292767</v>
          </cell>
          <cell r="DM153">
            <v>-888478.89207292767</v>
          </cell>
          <cell r="DN153">
            <v>-880288.89207292767</v>
          </cell>
          <cell r="DO153">
            <v>-888478.89207292767</v>
          </cell>
          <cell r="DP153">
            <v>-880288.89207292767</v>
          </cell>
          <cell r="DQ153">
            <v>-888478.89207292767</v>
          </cell>
        </row>
        <row r="154">
          <cell r="A154">
            <v>5208</v>
          </cell>
          <cell r="B154">
            <v>0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-1013997.6</v>
          </cell>
          <cell r="L154">
            <v>-981288</v>
          </cell>
          <cell r="M154">
            <v>-1013997.6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-3354445.0252799997</v>
          </cell>
          <cell r="BD154">
            <v>-3354445.0252799997</v>
          </cell>
          <cell r="BE154">
            <v>-3354445.0252799997</v>
          </cell>
          <cell r="BF154">
            <v>-3354445.0252799997</v>
          </cell>
          <cell r="BG154">
            <v>-3354445.0252799997</v>
          </cell>
          <cell r="BH154">
            <v>-3354445.0252799997</v>
          </cell>
          <cell r="BI154">
            <v>-3354445.0252799997</v>
          </cell>
          <cell r="BJ154">
            <v>-3354445.0252799997</v>
          </cell>
          <cell r="BK154">
            <v>-3354445.0252799997</v>
          </cell>
          <cell r="BL154">
            <v>-3354445.0252799997</v>
          </cell>
          <cell r="BM154">
            <v>-3354445.0252799997</v>
          </cell>
          <cell r="BN154">
            <v>-3354445.0252799997</v>
          </cell>
          <cell r="BO154">
            <v>-3354445.0252799997</v>
          </cell>
          <cell r="BP154">
            <v>-3354445.0252799997</v>
          </cell>
          <cell r="BQ154">
            <v>-3354445.0252799997</v>
          </cell>
          <cell r="BR154">
            <v>-3354445.0252799997</v>
          </cell>
          <cell r="BS154">
            <v>-3354445.0252799997</v>
          </cell>
          <cell r="BT154">
            <v>-3354445.0252799997</v>
          </cell>
          <cell r="BU154">
            <v>-3354445.0252799997</v>
          </cell>
          <cell r="BV154">
            <v>-3354445.0252799997</v>
          </cell>
          <cell r="BW154">
            <v>-3354445.0252799997</v>
          </cell>
          <cell r="BX154">
            <v>-3354445.0252799997</v>
          </cell>
          <cell r="BY154">
            <v>-3354445.0252799997</v>
          </cell>
          <cell r="BZ154">
            <v>-3354445.0252799997</v>
          </cell>
          <cell r="CA154">
            <v>-3354445.0252799997</v>
          </cell>
          <cell r="CB154">
            <v>-3354445.0252799997</v>
          </cell>
          <cell r="CC154">
            <v>-3354445.0252799997</v>
          </cell>
          <cell r="CD154">
            <v>-3354445.0252799997</v>
          </cell>
          <cell r="CE154">
            <v>-3354445.0252799997</v>
          </cell>
          <cell r="CF154">
            <v>-3354445.0252799997</v>
          </cell>
          <cell r="CG154">
            <v>-3354445.0252799997</v>
          </cell>
          <cell r="CH154">
            <v>-3354445.0252799997</v>
          </cell>
          <cell r="CI154">
            <v>-3354445.0252799997</v>
          </cell>
          <cell r="CJ154">
            <v>-3354445.0252799997</v>
          </cell>
          <cell r="CK154">
            <v>-3354445.0252799997</v>
          </cell>
          <cell r="CL154">
            <v>-3354445.0252799997</v>
          </cell>
          <cell r="CM154">
            <v>-3354445.0252799997</v>
          </cell>
          <cell r="CN154">
            <v>-3354445.0252799997</v>
          </cell>
          <cell r="CO154">
            <v>-3354445.0252799997</v>
          </cell>
          <cell r="CP154">
            <v>-3354445.0252799997</v>
          </cell>
          <cell r="CQ154">
            <v>-3354445.0252799997</v>
          </cell>
          <cell r="CR154">
            <v>-3354445.0252799997</v>
          </cell>
          <cell r="CS154">
            <v>-3354445.0252799997</v>
          </cell>
          <cell r="CT154">
            <v>-3354445.0252799997</v>
          </cell>
          <cell r="CU154">
            <v>-3354445.0252799997</v>
          </cell>
          <cell r="CV154">
            <v>-3354445.0252799997</v>
          </cell>
          <cell r="CW154">
            <v>-3354445.0252799997</v>
          </cell>
          <cell r="CX154">
            <v>-3354445.0252799997</v>
          </cell>
          <cell r="CY154">
            <v>-3354445.0252799997</v>
          </cell>
          <cell r="CZ154">
            <v>-3354445.0252799997</v>
          </cell>
          <cell r="DA154">
            <v>-3354445.0252799997</v>
          </cell>
          <cell r="DB154">
            <v>-3354445.0252799997</v>
          </cell>
          <cell r="DC154">
            <v>-3354445.0252799997</v>
          </cell>
          <cell r="DD154">
            <v>-3354445.0252799997</v>
          </cell>
          <cell r="DE154">
            <v>-3354445.0252799997</v>
          </cell>
          <cell r="DF154">
            <v>-3354445.0252799997</v>
          </cell>
          <cell r="DG154">
            <v>-3354445.0252799997</v>
          </cell>
          <cell r="DH154">
            <v>-3354445.0252799997</v>
          </cell>
          <cell r="DI154">
            <v>-3354445.0252799997</v>
          </cell>
          <cell r="DJ154">
            <v>-3354445.0252799997</v>
          </cell>
          <cell r="DK154">
            <v>-3354445.0252799997</v>
          </cell>
          <cell r="DL154">
            <v>-3354445.0252799997</v>
          </cell>
          <cell r="DM154">
            <v>-3354445.0252799997</v>
          </cell>
          <cell r="DN154">
            <v>-3354445.0252799997</v>
          </cell>
          <cell r="DO154">
            <v>-3354445.0252799997</v>
          </cell>
          <cell r="DP154">
            <v>-3354445.0252799997</v>
          </cell>
          <cell r="DQ154">
            <v>-3354445.0252799997</v>
          </cell>
        </row>
        <row r="155">
          <cell r="A155">
            <v>5226</v>
          </cell>
          <cell r="B155">
            <v>0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-116.67</v>
          </cell>
          <cell r="O155">
            <v>-116.67</v>
          </cell>
          <cell r="P155">
            <v>-116.67</v>
          </cell>
          <cell r="Q155">
            <v>-116.67</v>
          </cell>
          <cell r="R155">
            <v>-116.67</v>
          </cell>
          <cell r="S155">
            <v>-116.67</v>
          </cell>
          <cell r="T155">
            <v>-116.67</v>
          </cell>
          <cell r="U155">
            <v>-116.67</v>
          </cell>
          <cell r="V155">
            <v>-116.67</v>
          </cell>
          <cell r="W155">
            <v>-116.67</v>
          </cell>
          <cell r="X155">
            <v>-116.67</v>
          </cell>
          <cell r="Y155">
            <v>-116.67</v>
          </cell>
          <cell r="Z155">
            <v>-116.67</v>
          </cell>
          <cell r="AA155">
            <v>-116.67</v>
          </cell>
          <cell r="AB155">
            <v>-116.67</v>
          </cell>
          <cell r="AC155">
            <v>-116.67</v>
          </cell>
          <cell r="AD155">
            <v>-116.67</v>
          </cell>
          <cell r="AE155">
            <v>-116.67</v>
          </cell>
          <cell r="AF155">
            <v>-116.67</v>
          </cell>
          <cell r="AG155">
            <v>-116.67</v>
          </cell>
          <cell r="AH155">
            <v>-116.67</v>
          </cell>
          <cell r="AI155">
            <v>-116.67</v>
          </cell>
          <cell r="AJ155">
            <v>-116.67</v>
          </cell>
          <cell r="AK155">
            <v>-116.67</v>
          </cell>
          <cell r="AL155">
            <v>-116.67</v>
          </cell>
          <cell r="AM155">
            <v>-116.67</v>
          </cell>
          <cell r="AN155">
            <v>-116.67</v>
          </cell>
          <cell r="AO155">
            <v>-116.67</v>
          </cell>
          <cell r="AP155">
            <v>-116.67</v>
          </cell>
          <cell r="AQ155">
            <v>-116.67</v>
          </cell>
          <cell r="AR155">
            <v>-116.67</v>
          </cell>
          <cell r="AS155">
            <v>-116.67</v>
          </cell>
          <cell r="AT155">
            <v>-116.67</v>
          </cell>
          <cell r="AU155">
            <v>-116.67</v>
          </cell>
          <cell r="AV155">
            <v>-116.67</v>
          </cell>
          <cell r="AW155">
            <v>-116.67</v>
          </cell>
          <cell r="AX155">
            <v>-116.67</v>
          </cell>
          <cell r="AY155">
            <v>-116.67</v>
          </cell>
          <cell r="AZ155">
            <v>-116.67</v>
          </cell>
          <cell r="BA155">
            <v>-116.67</v>
          </cell>
          <cell r="BB155">
            <v>-116.67</v>
          </cell>
          <cell r="BC155">
            <v>-116.67</v>
          </cell>
          <cell r="BD155">
            <v>-116.67</v>
          </cell>
          <cell r="BE155">
            <v>-116.67</v>
          </cell>
          <cell r="BF155">
            <v>-116.67</v>
          </cell>
          <cell r="BG155">
            <v>-116.67</v>
          </cell>
          <cell r="BH155">
            <v>-116.67</v>
          </cell>
          <cell r="BI155">
            <v>-116.67</v>
          </cell>
          <cell r="BJ155">
            <v>-116.67</v>
          </cell>
          <cell r="BK155">
            <v>-116.67</v>
          </cell>
          <cell r="BL155">
            <v>-116.67</v>
          </cell>
          <cell r="BM155">
            <v>-116.67</v>
          </cell>
          <cell r="BN155">
            <v>-116.67</v>
          </cell>
          <cell r="BO155">
            <v>-116.67</v>
          </cell>
          <cell r="BP155">
            <v>-116.67</v>
          </cell>
          <cell r="BQ155">
            <v>-116.67</v>
          </cell>
          <cell r="BR155">
            <v>-116.67</v>
          </cell>
          <cell r="BS155">
            <v>-116.67</v>
          </cell>
          <cell r="BT155">
            <v>-116.67</v>
          </cell>
          <cell r="BU155">
            <v>-116.67</v>
          </cell>
          <cell r="BV155">
            <v>-116.67</v>
          </cell>
          <cell r="BW155">
            <v>-116.67</v>
          </cell>
          <cell r="BX155">
            <v>-116.67</v>
          </cell>
          <cell r="BY155">
            <v>-116.67</v>
          </cell>
          <cell r="BZ155">
            <v>-116.67</v>
          </cell>
          <cell r="CA155">
            <v>-116.67</v>
          </cell>
          <cell r="CB155">
            <v>-116.67</v>
          </cell>
          <cell r="CC155">
            <v>-116.67</v>
          </cell>
          <cell r="CD155">
            <v>-116.67</v>
          </cell>
          <cell r="CE155">
            <v>-116.67</v>
          </cell>
          <cell r="CF155">
            <v>-116.67</v>
          </cell>
          <cell r="CG155">
            <v>-116.67</v>
          </cell>
          <cell r="CH155">
            <v>-116.67</v>
          </cell>
          <cell r="CI155">
            <v>-116.67</v>
          </cell>
          <cell r="CJ155">
            <v>-116.67</v>
          </cell>
          <cell r="CK155">
            <v>-116.67</v>
          </cell>
          <cell r="CL155">
            <v>-116.67</v>
          </cell>
          <cell r="CM155">
            <v>-116.67</v>
          </cell>
          <cell r="CN155">
            <v>-116.67</v>
          </cell>
          <cell r="CO155">
            <v>-116.67</v>
          </cell>
          <cell r="CP155">
            <v>-116.67</v>
          </cell>
          <cell r="CQ155">
            <v>-116.67</v>
          </cell>
          <cell r="CR155">
            <v>-116.67</v>
          </cell>
          <cell r="CS155">
            <v>-116.67</v>
          </cell>
          <cell r="CT155">
            <v>-116.67</v>
          </cell>
          <cell r="CU155">
            <v>-116.67</v>
          </cell>
          <cell r="CV155">
            <v>-116.67</v>
          </cell>
          <cell r="CW155">
            <v>-116.67</v>
          </cell>
          <cell r="CX155">
            <v>-116.67</v>
          </cell>
          <cell r="CY155">
            <v>-116.67</v>
          </cell>
          <cell r="CZ155">
            <v>-116.67</v>
          </cell>
          <cell r="DA155">
            <v>-116.67</v>
          </cell>
          <cell r="DB155">
            <v>-116.67</v>
          </cell>
          <cell r="DC155">
            <v>-116.67</v>
          </cell>
          <cell r="DD155">
            <v>-116.67</v>
          </cell>
          <cell r="DE155">
            <v>-116.67</v>
          </cell>
          <cell r="DF155">
            <v>-116.67</v>
          </cell>
          <cell r="DG155">
            <v>-116.67</v>
          </cell>
          <cell r="DH155">
            <v>-116.67</v>
          </cell>
          <cell r="DI155">
            <v>-116.67</v>
          </cell>
          <cell r="DJ155">
            <v>-116.67</v>
          </cell>
          <cell r="DK155">
            <v>-116.67</v>
          </cell>
          <cell r="DL155">
            <v>-116.67</v>
          </cell>
          <cell r="DM155">
            <v>-116.67</v>
          </cell>
          <cell r="DN155">
            <v>-116.67</v>
          </cell>
          <cell r="DO155">
            <v>-116.67</v>
          </cell>
          <cell r="DP155">
            <v>-116.67</v>
          </cell>
          <cell r="DQ155">
            <v>-116.67</v>
          </cell>
        </row>
        <row r="156">
          <cell r="A156">
            <v>5379</v>
          </cell>
          <cell r="B156">
            <v>0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42906.5</v>
          </cell>
          <cell r="K156">
            <v>85813</v>
          </cell>
          <cell r="L156">
            <v>85813</v>
          </cell>
          <cell r="M156">
            <v>85813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0</v>
          </cell>
          <cell r="BH156">
            <v>0</v>
          </cell>
          <cell r="BI156">
            <v>-618135.21874999988</v>
          </cell>
          <cell r="BJ156">
            <v>-633588.59921874991</v>
          </cell>
          <cell r="BK156">
            <v>-633588.59921874991</v>
          </cell>
          <cell r="BL156">
            <v>-633588.59921874991</v>
          </cell>
          <cell r="BM156">
            <v>-633588.59921874991</v>
          </cell>
          <cell r="BN156">
            <v>-633588.59921874991</v>
          </cell>
          <cell r="BO156">
            <v>-633588.59921874991</v>
          </cell>
          <cell r="BP156">
            <v>-633588.59921874991</v>
          </cell>
          <cell r="BQ156">
            <v>-633588.59921874991</v>
          </cell>
          <cell r="BR156">
            <v>-633588.59921874991</v>
          </cell>
          <cell r="BS156">
            <v>-633588.59921874991</v>
          </cell>
          <cell r="BT156">
            <v>-633588.59921874991</v>
          </cell>
          <cell r="BU156">
            <v>-633588.59921874991</v>
          </cell>
          <cell r="BV156">
            <v>-649428.31419921853</v>
          </cell>
          <cell r="BW156">
            <v>-649428.31419921853</v>
          </cell>
          <cell r="BX156">
            <v>-649428.31419921853</v>
          </cell>
          <cell r="BY156">
            <v>-649428.31419921853</v>
          </cell>
          <cell r="BZ156">
            <v>-649428.31419921853</v>
          </cell>
          <cell r="CA156">
            <v>-649428.31419921853</v>
          </cell>
          <cell r="CB156">
            <v>-649428.31419921853</v>
          </cell>
          <cell r="CC156">
            <v>-649428.31419921853</v>
          </cell>
          <cell r="CD156">
            <v>-649428.31419921853</v>
          </cell>
          <cell r="CE156">
            <v>-649428.31419921853</v>
          </cell>
          <cell r="CF156">
            <v>-649428.31419921853</v>
          </cell>
          <cell r="CG156">
            <v>-649428.31419921853</v>
          </cell>
          <cell r="CH156">
            <v>-665664.0220541989</v>
          </cell>
          <cell r="CI156">
            <v>-665664.0220541989</v>
          </cell>
          <cell r="CJ156">
            <v>-665664.0220541989</v>
          </cell>
          <cell r="CK156">
            <v>-665664.0220541989</v>
          </cell>
          <cell r="CL156">
            <v>-665664.0220541989</v>
          </cell>
          <cell r="CM156">
            <v>-665664.0220541989</v>
          </cell>
          <cell r="CN156">
            <v>-665664.0220541989</v>
          </cell>
          <cell r="CO156">
            <v>-665664.0220541989</v>
          </cell>
          <cell r="CP156">
            <v>-665664.0220541989</v>
          </cell>
          <cell r="CQ156">
            <v>-665664.0220541989</v>
          </cell>
          <cell r="CR156">
            <v>-665664.0220541989</v>
          </cell>
          <cell r="CS156">
            <v>-665664.0220541989</v>
          </cell>
          <cell r="CT156">
            <v>-682305.62260555394</v>
          </cell>
          <cell r="CU156">
            <v>-682305.62260555394</v>
          </cell>
          <cell r="CV156">
            <v>-682305.62260555394</v>
          </cell>
          <cell r="CW156">
            <v>-682305.62260555394</v>
          </cell>
          <cell r="CX156">
            <v>-682305.62260555394</v>
          </cell>
          <cell r="CY156">
            <v>-682305.62260555394</v>
          </cell>
          <cell r="CZ156">
            <v>-682305.62260555394</v>
          </cell>
          <cell r="DA156">
            <v>-682305.62260555394</v>
          </cell>
          <cell r="DB156">
            <v>-682305.62260555394</v>
          </cell>
          <cell r="DC156">
            <v>-682305.62260555394</v>
          </cell>
          <cell r="DD156">
            <v>-682305.62260555394</v>
          </cell>
          <cell r="DE156">
            <v>-682305.62260555394</v>
          </cell>
          <cell r="DF156">
            <v>-699363.2631706926</v>
          </cell>
          <cell r="DG156">
            <v>-699363.2631706926</v>
          </cell>
          <cell r="DH156">
            <v>-699363.2631706926</v>
          </cell>
          <cell r="DI156">
            <v>-699363.2631706926</v>
          </cell>
          <cell r="DJ156">
            <v>-699363.2631706926</v>
          </cell>
          <cell r="DK156">
            <v>-699363.2631706926</v>
          </cell>
          <cell r="DL156">
            <v>-699363.2631706926</v>
          </cell>
          <cell r="DM156">
            <v>-699363.2631706926</v>
          </cell>
          <cell r="DN156">
            <v>-699363.2631706926</v>
          </cell>
          <cell r="DO156">
            <v>-699363.2631706926</v>
          </cell>
          <cell r="DP156">
            <v>-699363.2631706926</v>
          </cell>
          <cell r="DQ156">
            <v>-699363.2631706926</v>
          </cell>
        </row>
        <row r="157">
          <cell r="A157">
            <v>5177</v>
          </cell>
          <cell r="B157">
            <v>-500985</v>
          </cell>
          <cell r="C157">
            <v>-500985</v>
          </cell>
          <cell r="D157">
            <v>-500984.93</v>
          </cell>
          <cell r="E157">
            <v>-584601.75</v>
          </cell>
          <cell r="F157">
            <v>-166880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0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0</v>
          </cell>
          <cell r="BZ157">
            <v>0</v>
          </cell>
          <cell r="CA157">
            <v>0</v>
          </cell>
          <cell r="CB157">
            <v>0</v>
          </cell>
          <cell r="CC157">
            <v>0</v>
          </cell>
          <cell r="CD157">
            <v>0</v>
          </cell>
          <cell r="CE157">
            <v>0</v>
          </cell>
          <cell r="CF157">
            <v>0</v>
          </cell>
          <cell r="CG157">
            <v>0</v>
          </cell>
          <cell r="CH157">
            <v>0</v>
          </cell>
          <cell r="CI157">
            <v>0</v>
          </cell>
          <cell r="CJ157">
            <v>0</v>
          </cell>
          <cell r="CK157">
            <v>0</v>
          </cell>
          <cell r="CL157">
            <v>0</v>
          </cell>
          <cell r="CM157">
            <v>0</v>
          </cell>
          <cell r="CN157">
            <v>0</v>
          </cell>
          <cell r="CO157">
            <v>0</v>
          </cell>
          <cell r="CP157">
            <v>0</v>
          </cell>
          <cell r="CQ157">
            <v>0</v>
          </cell>
          <cell r="CR157">
            <v>0</v>
          </cell>
          <cell r="CS157">
            <v>0</v>
          </cell>
          <cell r="CT157">
            <v>0</v>
          </cell>
          <cell r="CU157">
            <v>0</v>
          </cell>
          <cell r="CV157">
            <v>0</v>
          </cell>
          <cell r="CW157">
            <v>0</v>
          </cell>
          <cell r="CX157">
            <v>0</v>
          </cell>
          <cell r="CY157">
            <v>0</v>
          </cell>
          <cell r="CZ157">
            <v>0</v>
          </cell>
          <cell r="DA157">
            <v>0</v>
          </cell>
          <cell r="DB157">
            <v>0</v>
          </cell>
          <cell r="DC157">
            <v>0</v>
          </cell>
          <cell r="DD157">
            <v>0</v>
          </cell>
          <cell r="DE157">
            <v>0</v>
          </cell>
          <cell r="DF157">
            <v>0</v>
          </cell>
          <cell r="DG157">
            <v>0</v>
          </cell>
          <cell r="DH157">
            <v>0</v>
          </cell>
          <cell r="DI157">
            <v>0</v>
          </cell>
          <cell r="DJ157">
            <v>0</v>
          </cell>
          <cell r="DK157">
            <v>0</v>
          </cell>
          <cell r="DL157">
            <v>0</v>
          </cell>
          <cell r="DM157">
            <v>0</v>
          </cell>
          <cell r="DN157">
            <v>0</v>
          </cell>
          <cell r="DO157">
            <v>0</v>
          </cell>
          <cell r="DP157">
            <v>0</v>
          </cell>
          <cell r="DQ157">
            <v>0</v>
          </cell>
        </row>
        <row r="158">
          <cell r="A158">
            <v>5178</v>
          </cell>
          <cell r="B158">
            <v>0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-390000</v>
          </cell>
          <cell r="H158">
            <v>-390000</v>
          </cell>
          <cell r="I158">
            <v>-390000</v>
          </cell>
          <cell r="J158">
            <v>-390000</v>
          </cell>
          <cell r="K158">
            <v>-390000</v>
          </cell>
          <cell r="L158">
            <v>0</v>
          </cell>
          <cell r="M158">
            <v>0</v>
          </cell>
          <cell r="N158">
            <v>-390000</v>
          </cell>
          <cell r="O158">
            <v>-390000</v>
          </cell>
          <cell r="P158">
            <v>-390000</v>
          </cell>
          <cell r="Q158">
            <v>-390000</v>
          </cell>
          <cell r="R158">
            <v>-390000</v>
          </cell>
          <cell r="S158">
            <v>-390000</v>
          </cell>
          <cell r="T158">
            <v>-390000</v>
          </cell>
          <cell r="U158">
            <v>-390000</v>
          </cell>
          <cell r="V158">
            <v>-390000</v>
          </cell>
          <cell r="W158">
            <v>-390000</v>
          </cell>
          <cell r="X158">
            <v>-390000</v>
          </cell>
          <cell r="Y158">
            <v>-390000</v>
          </cell>
          <cell r="Z158">
            <v>-390000</v>
          </cell>
          <cell r="AA158">
            <v>-390000</v>
          </cell>
          <cell r="AB158">
            <v>-390000</v>
          </cell>
          <cell r="AC158">
            <v>-390000</v>
          </cell>
          <cell r="AD158">
            <v>-390000</v>
          </cell>
          <cell r="AE158">
            <v>-390000</v>
          </cell>
          <cell r="AF158">
            <v>-390000</v>
          </cell>
          <cell r="AG158">
            <v>-390000</v>
          </cell>
          <cell r="AH158">
            <v>-390000</v>
          </cell>
          <cell r="AI158">
            <v>-390000</v>
          </cell>
          <cell r="AJ158">
            <v>-390000</v>
          </cell>
          <cell r="AK158">
            <v>-390000</v>
          </cell>
          <cell r="AL158">
            <v>-390000</v>
          </cell>
          <cell r="AM158">
            <v>-390000</v>
          </cell>
          <cell r="AN158">
            <v>-390000</v>
          </cell>
          <cell r="AO158">
            <v>-390000</v>
          </cell>
          <cell r="AP158">
            <v>-390000</v>
          </cell>
          <cell r="AQ158">
            <v>-390000</v>
          </cell>
          <cell r="AR158">
            <v>-390000</v>
          </cell>
          <cell r="AS158">
            <v>-390000</v>
          </cell>
          <cell r="AT158">
            <v>-390000</v>
          </cell>
          <cell r="AU158">
            <v>-390000</v>
          </cell>
          <cell r="AV158">
            <v>-390000</v>
          </cell>
          <cell r="AW158">
            <v>-390000</v>
          </cell>
          <cell r="AX158">
            <v>-390000</v>
          </cell>
          <cell r="AY158">
            <v>-390000</v>
          </cell>
          <cell r="AZ158">
            <v>-390000</v>
          </cell>
          <cell r="BA158">
            <v>-390000</v>
          </cell>
          <cell r="BB158">
            <v>-390000</v>
          </cell>
          <cell r="BC158">
            <v>-390000</v>
          </cell>
          <cell r="BD158">
            <v>-390000</v>
          </cell>
          <cell r="BE158">
            <v>-390000</v>
          </cell>
          <cell r="BF158">
            <v>-390000</v>
          </cell>
          <cell r="BG158">
            <v>-390000</v>
          </cell>
          <cell r="BH158">
            <v>-390000</v>
          </cell>
          <cell r="BI158">
            <v>-390000</v>
          </cell>
          <cell r="BJ158">
            <v>-390000</v>
          </cell>
          <cell r="BK158">
            <v>-390000</v>
          </cell>
          <cell r="BL158">
            <v>-390000</v>
          </cell>
          <cell r="BM158">
            <v>-390000</v>
          </cell>
          <cell r="BN158">
            <v>-390000</v>
          </cell>
          <cell r="BO158">
            <v>-390000</v>
          </cell>
          <cell r="BP158">
            <v>-390000</v>
          </cell>
          <cell r="BQ158">
            <v>-390000</v>
          </cell>
          <cell r="BR158">
            <v>-390000</v>
          </cell>
          <cell r="BS158">
            <v>-390000</v>
          </cell>
          <cell r="BT158">
            <v>-390000</v>
          </cell>
          <cell r="BU158">
            <v>-390000</v>
          </cell>
          <cell r="BV158">
            <v>-390000</v>
          </cell>
          <cell r="BW158">
            <v>-390000</v>
          </cell>
          <cell r="BX158">
            <v>-390000</v>
          </cell>
          <cell r="BY158">
            <v>-390000</v>
          </cell>
          <cell r="BZ158">
            <v>-390000</v>
          </cell>
          <cell r="CA158">
            <v>-390000</v>
          </cell>
          <cell r="CB158">
            <v>-390000</v>
          </cell>
          <cell r="CC158">
            <v>-390000</v>
          </cell>
          <cell r="CD158">
            <v>-390000</v>
          </cell>
          <cell r="CE158">
            <v>-390000</v>
          </cell>
          <cell r="CF158">
            <v>-390000</v>
          </cell>
          <cell r="CG158">
            <v>-390000</v>
          </cell>
          <cell r="CH158">
            <v>-390000</v>
          </cell>
          <cell r="CI158">
            <v>-390000</v>
          </cell>
          <cell r="CJ158">
            <v>-390000</v>
          </cell>
          <cell r="CK158">
            <v>-390000</v>
          </cell>
          <cell r="CL158">
            <v>-390000</v>
          </cell>
          <cell r="CM158">
            <v>-390000</v>
          </cell>
          <cell r="CN158">
            <v>-390000</v>
          </cell>
          <cell r="CO158">
            <v>-390000</v>
          </cell>
          <cell r="CP158">
            <v>-390000</v>
          </cell>
          <cell r="CQ158">
            <v>-390000</v>
          </cell>
          <cell r="CR158">
            <v>-390000</v>
          </cell>
          <cell r="CS158">
            <v>-390000</v>
          </cell>
          <cell r="CT158">
            <v>-390000</v>
          </cell>
          <cell r="CU158">
            <v>-390000</v>
          </cell>
          <cell r="CV158">
            <v>-390000</v>
          </cell>
          <cell r="CW158">
            <v>-390000</v>
          </cell>
          <cell r="CX158">
            <v>-390000</v>
          </cell>
          <cell r="CY158">
            <v>-390000</v>
          </cell>
          <cell r="CZ158">
            <v>-390000</v>
          </cell>
          <cell r="DA158">
            <v>-390000</v>
          </cell>
          <cell r="DB158">
            <v>-390000</v>
          </cell>
          <cell r="DC158">
            <v>-390000</v>
          </cell>
          <cell r="DD158">
            <v>-390000</v>
          </cell>
          <cell r="DE158">
            <v>-390000</v>
          </cell>
          <cell r="DF158">
            <v>-390000</v>
          </cell>
          <cell r="DG158">
            <v>-390000</v>
          </cell>
          <cell r="DH158">
            <v>-390000</v>
          </cell>
          <cell r="DI158">
            <v>-390000</v>
          </cell>
          <cell r="DJ158">
            <v>-390000</v>
          </cell>
          <cell r="DK158">
            <v>-390000</v>
          </cell>
          <cell r="DL158">
            <v>-390000</v>
          </cell>
          <cell r="DM158">
            <v>-390000</v>
          </cell>
          <cell r="DN158">
            <v>-390000</v>
          </cell>
          <cell r="DO158">
            <v>-390000</v>
          </cell>
          <cell r="DP158">
            <v>-390000</v>
          </cell>
          <cell r="DQ158">
            <v>-390000</v>
          </cell>
        </row>
        <row r="159">
          <cell r="A159">
            <v>5207</v>
          </cell>
          <cell r="B159">
            <v>0</v>
          </cell>
          <cell r="C159">
            <v>0</v>
          </cell>
          <cell r="D159">
            <v>-1758483.1204295817</v>
          </cell>
          <cell r="E159">
            <v>-1744531.3966530059</v>
          </cell>
          <cell r="F159">
            <v>-1703448.950057802</v>
          </cell>
          <cell r="G159">
            <v>-1692297.0088958947</v>
          </cell>
          <cell r="H159">
            <v>-1643321.1820677177</v>
          </cell>
          <cell r="I159">
            <v>-1643321.1820677177</v>
          </cell>
          <cell r="J159">
            <v>-1665318.6285031892</v>
          </cell>
          <cell r="K159">
            <v>-1739704.5561581929</v>
          </cell>
          <cell r="L159">
            <v>-1784006.9782973451</v>
          </cell>
          <cell r="M159">
            <v>-1799260.2245163077</v>
          </cell>
        </row>
        <row r="160">
          <cell r="A160">
            <v>5226</v>
          </cell>
          <cell r="B160">
            <v>0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-31971.428571428572</v>
          </cell>
          <cell r="H160">
            <v>-31971.428571428572</v>
          </cell>
          <cell r="I160">
            <v>-31971.428571428572</v>
          </cell>
          <cell r="J160">
            <v>-15985.714285714286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-32770.714285714283</v>
          </cell>
          <cell r="T160">
            <v>-32770.714285714283</v>
          </cell>
          <cell r="U160">
            <v>-32770.714285714283</v>
          </cell>
          <cell r="V160">
            <v>-16385.357142857141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-33589.982142857138</v>
          </cell>
          <cell r="AF160">
            <v>-33589.982142857138</v>
          </cell>
          <cell r="AG160">
            <v>-33589.982142857138</v>
          </cell>
          <cell r="AH160">
            <v>-16794.991071428569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-34429.731696428564</v>
          </cell>
          <cell r="AR160">
            <v>-34429.731696428564</v>
          </cell>
          <cell r="AS160">
            <v>-34429.731696428564</v>
          </cell>
          <cell r="AT160">
            <v>-17214.865848214282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-35290.474988839276</v>
          </cell>
          <cell r="BD160">
            <v>-35290.474988839276</v>
          </cell>
          <cell r="BE160">
            <v>-35290.474988839276</v>
          </cell>
          <cell r="BF160">
            <v>-17645.237494419638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-36172.736863560254</v>
          </cell>
          <cell r="BP160">
            <v>-36172.736863560254</v>
          </cell>
          <cell r="BQ160">
            <v>-36172.736863560254</v>
          </cell>
          <cell r="BR160">
            <v>-18086.368431780127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0</v>
          </cell>
          <cell r="BZ160">
            <v>0</v>
          </cell>
          <cell r="CA160">
            <v>-37077.055285149254</v>
          </cell>
          <cell r="CB160">
            <v>-37077.055285149254</v>
          </cell>
          <cell r="CC160">
            <v>-37077.055285149254</v>
          </cell>
          <cell r="CD160">
            <v>-18538.527642574627</v>
          </cell>
          <cell r="CE160">
            <v>0</v>
          </cell>
          <cell r="CF160">
            <v>0</v>
          </cell>
          <cell r="CG160">
            <v>0</v>
          </cell>
          <cell r="CH160">
            <v>0</v>
          </cell>
          <cell r="CI160">
            <v>0</v>
          </cell>
          <cell r="CJ160">
            <v>0</v>
          </cell>
          <cell r="CK160">
            <v>0</v>
          </cell>
          <cell r="CL160">
            <v>0</v>
          </cell>
          <cell r="CM160">
            <v>-38003.981667277985</v>
          </cell>
          <cell r="CN160">
            <v>-38003.981667277985</v>
          </cell>
          <cell r="CO160">
            <v>-38003.981667277985</v>
          </cell>
          <cell r="CP160">
            <v>-19001.990833638993</v>
          </cell>
          <cell r="CQ160">
            <v>0</v>
          </cell>
          <cell r="CR160">
            <v>0</v>
          </cell>
          <cell r="CS160">
            <v>0</v>
          </cell>
          <cell r="CT160">
            <v>0</v>
          </cell>
          <cell r="CU160">
            <v>0</v>
          </cell>
          <cell r="CV160">
            <v>0</v>
          </cell>
          <cell r="CW160">
            <v>0</v>
          </cell>
          <cell r="CX160">
            <v>0</v>
          </cell>
          <cell r="CY160">
            <v>-38954.081208959935</v>
          </cell>
          <cell r="CZ160">
            <v>-38954.081208959935</v>
          </cell>
          <cell r="DA160">
            <v>-38954.081208959935</v>
          </cell>
          <cell r="DB160">
            <v>-19477.040604479967</v>
          </cell>
          <cell r="DC160">
            <v>0</v>
          </cell>
          <cell r="DD160">
            <v>0</v>
          </cell>
          <cell r="DE160">
            <v>0</v>
          </cell>
          <cell r="DF160">
            <v>0</v>
          </cell>
          <cell r="DG160">
            <v>0</v>
          </cell>
          <cell r="DH160">
            <v>0</v>
          </cell>
          <cell r="DI160">
            <v>0</v>
          </cell>
          <cell r="DJ160">
            <v>0</v>
          </cell>
          <cell r="DK160">
            <v>-39927.933239183927</v>
          </cell>
          <cell r="DL160">
            <v>-39927.933239183927</v>
          </cell>
          <cell r="DM160">
            <v>-39927.933239183927</v>
          </cell>
          <cell r="DN160">
            <v>-19963.966619591964</v>
          </cell>
          <cell r="DO160">
            <v>0</v>
          </cell>
          <cell r="DP160">
            <v>0</v>
          </cell>
          <cell r="DQ160">
            <v>0</v>
          </cell>
        </row>
        <row r="163">
          <cell r="I163">
            <v>-21434674.451071605</v>
          </cell>
          <cell r="J163">
            <v>-20118414.532935474</v>
          </cell>
          <cell r="K163">
            <v>-18041628.70556489</v>
          </cell>
          <cell r="L163">
            <v>-18302893.977572367</v>
          </cell>
          <cell r="M163">
            <v>-18937500.328517381</v>
          </cell>
        </row>
        <row r="164">
          <cell r="I164">
            <v>-145406031.35462803</v>
          </cell>
          <cell r="J164">
            <v>-20118414.532935474</v>
          </cell>
          <cell r="K164">
            <v>-11872752.676119616</v>
          </cell>
          <cell r="L164">
            <v>-18485237.5887325</v>
          </cell>
          <cell r="M164">
            <v>-19154073.279528879</v>
          </cell>
        </row>
        <row r="165">
          <cell r="I165">
            <v>123971356.90355642</v>
          </cell>
          <cell r="J165">
            <v>0</v>
          </cell>
          <cell r="K165">
            <v>-6168876.0294452738</v>
          </cell>
          <cell r="L165">
            <v>182343.61116013303</v>
          </cell>
          <cell r="M165">
            <v>216572.95101149753</v>
          </cell>
        </row>
      </sheetData>
      <sheetData sheetId="5" refreshError="1">
        <row r="4">
          <cell r="B4">
            <v>39448</v>
          </cell>
          <cell r="C4">
            <v>39479</v>
          </cell>
          <cell r="D4">
            <v>39508</v>
          </cell>
          <cell r="E4">
            <v>39539</v>
          </cell>
          <cell r="F4">
            <v>39569</v>
          </cell>
          <cell r="G4">
            <v>39600</v>
          </cell>
          <cell r="H4">
            <v>39630</v>
          </cell>
          <cell r="I4">
            <v>39661</v>
          </cell>
          <cell r="J4">
            <v>39692</v>
          </cell>
          <cell r="K4">
            <v>39722</v>
          </cell>
          <cell r="L4">
            <v>39753</v>
          </cell>
          <cell r="M4">
            <v>39783</v>
          </cell>
          <cell r="N4">
            <v>39814</v>
          </cell>
          <cell r="O4">
            <v>39845</v>
          </cell>
          <cell r="P4">
            <v>39873</v>
          </cell>
          <cell r="Q4">
            <v>39904</v>
          </cell>
          <cell r="R4">
            <v>39934</v>
          </cell>
          <cell r="S4">
            <v>39965</v>
          </cell>
          <cell r="T4">
            <v>39995</v>
          </cell>
          <cell r="U4">
            <v>40026</v>
          </cell>
          <cell r="V4">
            <v>40057</v>
          </cell>
          <cell r="W4">
            <v>40087</v>
          </cell>
          <cell r="X4">
            <v>40118</v>
          </cell>
          <cell r="Y4">
            <v>40148</v>
          </cell>
          <cell r="Z4">
            <v>40179</v>
          </cell>
          <cell r="AA4">
            <v>40210</v>
          </cell>
          <cell r="AB4">
            <v>40238</v>
          </cell>
          <cell r="AC4">
            <v>40269</v>
          </cell>
          <cell r="AD4">
            <v>40299</v>
          </cell>
          <cell r="AE4">
            <v>40330</v>
          </cell>
          <cell r="AF4">
            <v>40360</v>
          </cell>
          <cell r="AG4">
            <v>40391</v>
          </cell>
          <cell r="AH4">
            <v>40422</v>
          </cell>
          <cell r="AI4">
            <v>40452</v>
          </cell>
          <cell r="AJ4">
            <v>40483</v>
          </cell>
          <cell r="AK4">
            <v>40513</v>
          </cell>
          <cell r="AL4">
            <v>40544</v>
          </cell>
          <cell r="AM4">
            <v>40575</v>
          </cell>
          <cell r="AN4">
            <v>40603</v>
          </cell>
          <cell r="AO4">
            <v>40634</v>
          </cell>
          <cell r="AP4">
            <v>40664</v>
          </cell>
          <cell r="AQ4">
            <v>40695</v>
          </cell>
          <cell r="AR4">
            <v>40725</v>
          </cell>
          <cell r="AS4">
            <v>40756</v>
          </cell>
          <cell r="AT4">
            <v>40787</v>
          </cell>
          <cell r="AU4">
            <v>40817</v>
          </cell>
          <cell r="AV4">
            <v>40848</v>
          </cell>
          <cell r="AW4">
            <v>40878</v>
          </cell>
          <cell r="AX4">
            <v>40909</v>
          </cell>
          <cell r="AY4">
            <v>40940</v>
          </cell>
          <cell r="AZ4">
            <v>40969</v>
          </cell>
          <cell r="BA4">
            <v>41000</v>
          </cell>
          <cell r="BB4">
            <v>41030</v>
          </cell>
          <cell r="BC4">
            <v>41061</v>
          </cell>
          <cell r="BD4">
            <v>41091</v>
          </cell>
          <cell r="BE4">
            <v>41122</v>
          </cell>
          <cell r="BF4">
            <v>41153</v>
          </cell>
          <cell r="BG4">
            <v>41183</v>
          </cell>
          <cell r="BH4">
            <v>41214</v>
          </cell>
          <cell r="BI4">
            <v>41244</v>
          </cell>
          <cell r="BJ4">
            <v>41275</v>
          </cell>
          <cell r="BK4">
            <v>41306</v>
          </cell>
          <cell r="BL4">
            <v>41334</v>
          </cell>
          <cell r="BM4">
            <v>41365</v>
          </cell>
          <cell r="BN4">
            <v>41395</v>
          </cell>
          <cell r="BO4">
            <v>41426</v>
          </cell>
          <cell r="BP4">
            <v>41456</v>
          </cell>
          <cell r="BQ4">
            <v>41487</v>
          </cell>
          <cell r="BR4">
            <v>41518</v>
          </cell>
          <cell r="BS4">
            <v>41548</v>
          </cell>
          <cell r="BT4">
            <v>41579</v>
          </cell>
          <cell r="BU4">
            <v>41609</v>
          </cell>
          <cell r="BV4">
            <v>41640</v>
          </cell>
          <cell r="BW4">
            <v>41671</v>
          </cell>
          <cell r="BX4">
            <v>41699</v>
          </cell>
          <cell r="BY4">
            <v>41730</v>
          </cell>
          <cell r="BZ4">
            <v>41760</v>
          </cell>
          <cell r="CA4">
            <v>41791</v>
          </cell>
          <cell r="CB4">
            <v>41821</v>
          </cell>
          <cell r="CC4">
            <v>41852</v>
          </cell>
          <cell r="CD4">
            <v>41883</v>
          </cell>
          <cell r="CE4">
            <v>41913</v>
          </cell>
          <cell r="CF4">
            <v>41944</v>
          </cell>
          <cell r="CG4">
            <v>41974</v>
          </cell>
          <cell r="CH4">
            <v>42005</v>
          </cell>
          <cell r="CI4">
            <v>42036</v>
          </cell>
          <cell r="CJ4">
            <v>42064</v>
          </cell>
          <cell r="CK4">
            <v>42095</v>
          </cell>
          <cell r="CL4">
            <v>42125</v>
          </cell>
          <cell r="CM4">
            <v>42156</v>
          </cell>
          <cell r="CN4">
            <v>42186</v>
          </cell>
          <cell r="CO4">
            <v>42217</v>
          </cell>
          <cell r="CP4">
            <v>42248</v>
          </cell>
          <cell r="CQ4">
            <v>42278</v>
          </cell>
          <cell r="CR4">
            <v>42309</v>
          </cell>
          <cell r="CS4">
            <v>42339</v>
          </cell>
          <cell r="CT4">
            <v>42370</v>
          </cell>
          <cell r="CU4">
            <v>42401</v>
          </cell>
          <cell r="CV4">
            <v>42430</v>
          </cell>
          <cell r="CW4">
            <v>42461</v>
          </cell>
          <cell r="CX4">
            <v>42491</v>
          </cell>
          <cell r="CY4">
            <v>42522</v>
          </cell>
          <cell r="CZ4">
            <v>42552</v>
          </cell>
          <cell r="DA4">
            <v>42583</v>
          </cell>
          <cell r="DB4">
            <v>42614</v>
          </cell>
          <cell r="DC4">
            <v>42644</v>
          </cell>
          <cell r="DD4">
            <v>42675</v>
          </cell>
          <cell r="DE4">
            <v>42705</v>
          </cell>
          <cell r="DF4">
            <v>42736</v>
          </cell>
          <cell r="DG4">
            <v>42767</v>
          </cell>
          <cell r="DH4">
            <v>42795</v>
          </cell>
          <cell r="DI4">
            <v>42826</v>
          </cell>
          <cell r="DJ4">
            <v>42856</v>
          </cell>
          <cell r="DK4">
            <v>42887</v>
          </cell>
          <cell r="DL4">
            <v>42917</v>
          </cell>
          <cell r="DM4">
            <v>42948</v>
          </cell>
          <cell r="DN4">
            <v>42979</v>
          </cell>
          <cell r="DO4">
            <v>43009</v>
          </cell>
          <cell r="DP4">
            <v>43040</v>
          </cell>
          <cell r="DQ4">
            <v>43070</v>
          </cell>
        </row>
        <row r="5">
          <cell r="A5">
            <v>26</v>
          </cell>
          <cell r="B5">
            <v>2190423</v>
          </cell>
          <cell r="C5">
            <v>2190423</v>
          </cell>
          <cell r="D5">
            <v>2190423</v>
          </cell>
          <cell r="E5">
            <v>2190423</v>
          </cell>
          <cell r="F5">
            <v>2190423</v>
          </cell>
          <cell r="G5">
            <v>2117340</v>
          </cell>
          <cell r="H5">
            <v>2117340</v>
          </cell>
          <cell r="I5">
            <v>2117340</v>
          </cell>
          <cell r="J5">
            <v>2117340</v>
          </cell>
          <cell r="K5">
            <v>2117340</v>
          </cell>
          <cell r="L5">
            <v>2117340</v>
          </cell>
          <cell r="M5">
            <v>2117340</v>
          </cell>
          <cell r="N5">
            <v>2190423</v>
          </cell>
          <cell r="O5">
            <v>0</v>
          </cell>
          <cell r="P5">
            <v>-2190423</v>
          </cell>
          <cell r="Q5">
            <v>2190423</v>
          </cell>
          <cell r="R5">
            <v>2190423</v>
          </cell>
          <cell r="S5">
            <v>2190423</v>
          </cell>
          <cell r="T5">
            <v>2190423</v>
          </cell>
          <cell r="U5">
            <v>2190423</v>
          </cell>
          <cell r="V5">
            <v>2190423</v>
          </cell>
          <cell r="W5">
            <v>2190423</v>
          </cell>
          <cell r="X5">
            <v>2190423</v>
          </cell>
          <cell r="Y5">
            <v>2190423</v>
          </cell>
          <cell r="Z5">
            <v>2190423</v>
          </cell>
          <cell r="AA5">
            <v>2190423</v>
          </cell>
          <cell r="AB5">
            <v>2190423</v>
          </cell>
          <cell r="AC5">
            <v>2190423</v>
          </cell>
          <cell r="AD5">
            <v>2190423</v>
          </cell>
          <cell r="AE5">
            <v>2190423</v>
          </cell>
          <cell r="AF5">
            <v>2190423</v>
          </cell>
          <cell r="AG5">
            <v>2190423</v>
          </cell>
          <cell r="AH5">
            <v>2190423</v>
          </cell>
          <cell r="AI5">
            <v>2190423</v>
          </cell>
          <cell r="AJ5">
            <v>2190423</v>
          </cell>
          <cell r="AK5">
            <v>2190423</v>
          </cell>
          <cell r="AL5">
            <v>2190423</v>
          </cell>
          <cell r="AM5">
            <v>2190423</v>
          </cell>
          <cell r="AN5">
            <v>2190423</v>
          </cell>
          <cell r="AO5">
            <v>2190423</v>
          </cell>
          <cell r="AP5">
            <v>2190423</v>
          </cell>
          <cell r="AQ5">
            <v>2190423</v>
          </cell>
          <cell r="AR5">
            <v>2190423</v>
          </cell>
          <cell r="AS5">
            <v>2190423</v>
          </cell>
          <cell r="AT5">
            <v>2190423</v>
          </cell>
          <cell r="AU5">
            <v>2190423</v>
          </cell>
          <cell r="AV5">
            <v>2190423</v>
          </cell>
          <cell r="AW5">
            <v>2190423</v>
          </cell>
          <cell r="AX5">
            <v>2190423</v>
          </cell>
          <cell r="AY5">
            <v>2190423</v>
          </cell>
          <cell r="AZ5">
            <v>2190423</v>
          </cell>
          <cell r="BA5">
            <v>2190423</v>
          </cell>
          <cell r="BB5">
            <v>2190423</v>
          </cell>
          <cell r="BC5">
            <v>2190423</v>
          </cell>
          <cell r="BD5">
            <v>2190423</v>
          </cell>
          <cell r="BE5">
            <v>2190423</v>
          </cell>
          <cell r="BF5">
            <v>2190423</v>
          </cell>
          <cell r="BG5">
            <v>2190423</v>
          </cell>
          <cell r="BH5">
            <v>2190423</v>
          </cell>
          <cell r="BI5">
            <v>2190423</v>
          </cell>
          <cell r="BJ5">
            <v>2190423</v>
          </cell>
          <cell r="BK5">
            <v>2190423</v>
          </cell>
          <cell r="BL5">
            <v>2190423</v>
          </cell>
          <cell r="BM5">
            <v>2190423</v>
          </cell>
          <cell r="BN5">
            <v>2190423</v>
          </cell>
          <cell r="BO5">
            <v>2190423</v>
          </cell>
          <cell r="BP5">
            <v>2190423</v>
          </cell>
          <cell r="BQ5">
            <v>2190423</v>
          </cell>
          <cell r="BR5">
            <v>2190423</v>
          </cell>
          <cell r="BS5">
            <v>2190423</v>
          </cell>
          <cell r="BT5">
            <v>2190423</v>
          </cell>
          <cell r="BU5">
            <v>2190423</v>
          </cell>
          <cell r="BV5">
            <v>2190423</v>
          </cell>
          <cell r="BW5">
            <v>2190423</v>
          </cell>
          <cell r="BX5">
            <v>2190423</v>
          </cell>
          <cell r="BY5">
            <v>2190423</v>
          </cell>
          <cell r="BZ5">
            <v>2190423</v>
          </cell>
          <cell r="CA5">
            <v>2190423</v>
          </cell>
          <cell r="CB5">
            <v>2190423</v>
          </cell>
          <cell r="CC5">
            <v>2190423</v>
          </cell>
          <cell r="CD5">
            <v>2190423</v>
          </cell>
          <cell r="CE5">
            <v>2190423</v>
          </cell>
          <cell r="CF5">
            <v>2190423</v>
          </cell>
          <cell r="CG5">
            <v>2190423</v>
          </cell>
          <cell r="CH5">
            <v>2190423</v>
          </cell>
          <cell r="CI5">
            <v>2190423</v>
          </cell>
          <cell r="CJ5">
            <v>2190423</v>
          </cell>
          <cell r="CK5">
            <v>2190423</v>
          </cell>
          <cell r="CL5">
            <v>2190423</v>
          </cell>
          <cell r="CM5">
            <v>2190423</v>
          </cell>
          <cell r="CN5">
            <v>2190423</v>
          </cell>
          <cell r="CO5">
            <v>2190423</v>
          </cell>
          <cell r="CP5">
            <v>2190423</v>
          </cell>
          <cell r="CQ5">
            <v>2190423</v>
          </cell>
          <cell r="CR5">
            <v>2190423</v>
          </cell>
          <cell r="CS5">
            <v>2190423</v>
          </cell>
          <cell r="CT5">
            <v>2190423</v>
          </cell>
          <cell r="CU5">
            <v>2190423</v>
          </cell>
          <cell r="CV5">
            <v>2190423</v>
          </cell>
          <cell r="CW5">
            <v>2190423</v>
          </cell>
          <cell r="CX5">
            <v>2190423</v>
          </cell>
          <cell r="CY5">
            <v>2190423</v>
          </cell>
          <cell r="CZ5">
            <v>2190423</v>
          </cell>
          <cell r="DA5">
            <v>2190423</v>
          </cell>
          <cell r="DB5">
            <v>2190423</v>
          </cell>
          <cell r="DC5">
            <v>2190423</v>
          </cell>
          <cell r="DD5">
            <v>2190423</v>
          </cell>
          <cell r="DE5">
            <v>2190423</v>
          </cell>
          <cell r="DF5">
            <v>2190423</v>
          </cell>
          <cell r="DG5">
            <v>2190423</v>
          </cell>
          <cell r="DH5">
            <v>2190423</v>
          </cell>
          <cell r="DI5">
            <v>2190423</v>
          </cell>
          <cell r="DJ5">
            <v>2190423</v>
          </cell>
          <cell r="DK5">
            <v>2190423</v>
          </cell>
          <cell r="DL5">
            <v>2190423</v>
          </cell>
          <cell r="DM5">
            <v>2190423</v>
          </cell>
          <cell r="DN5">
            <v>2190423</v>
          </cell>
          <cell r="DO5">
            <v>2190423</v>
          </cell>
          <cell r="DP5">
            <v>2190423</v>
          </cell>
          <cell r="DQ5">
            <v>2190423</v>
          </cell>
        </row>
        <row r="6">
          <cell r="A6">
            <v>74</v>
          </cell>
          <cell r="B6">
            <v>-67281</v>
          </cell>
          <cell r="C6">
            <v>-64745</v>
          </cell>
          <cell r="D6">
            <v>-63487</v>
          </cell>
          <cell r="E6">
            <v>-72172</v>
          </cell>
          <cell r="F6">
            <v>-77896</v>
          </cell>
          <cell r="G6">
            <v>-63969</v>
          </cell>
          <cell r="H6">
            <v>-80671</v>
          </cell>
          <cell r="I6">
            <v>-72899</v>
          </cell>
          <cell r="J6">
            <v>-358940</v>
          </cell>
          <cell r="K6">
            <v>-63388</v>
          </cell>
          <cell r="L6">
            <v>-87575</v>
          </cell>
          <cell r="M6">
            <v>-75384</v>
          </cell>
          <cell r="N6">
            <v>0</v>
          </cell>
          <cell r="O6">
            <v>0</v>
          </cell>
          <cell r="P6">
            <v>72899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  <cell r="BZ6">
            <v>0</v>
          </cell>
          <cell r="CA6">
            <v>0</v>
          </cell>
          <cell r="CB6">
            <v>0</v>
          </cell>
          <cell r="CC6">
            <v>0</v>
          </cell>
          <cell r="CD6">
            <v>0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0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0</v>
          </cell>
          <cell r="CZ6">
            <v>0</v>
          </cell>
          <cell r="DA6">
            <v>0</v>
          </cell>
          <cell r="DB6">
            <v>0</v>
          </cell>
          <cell r="DC6">
            <v>0</v>
          </cell>
          <cell r="DD6">
            <v>0</v>
          </cell>
          <cell r="DE6">
            <v>0</v>
          </cell>
          <cell r="DF6">
            <v>0</v>
          </cell>
          <cell r="DG6">
            <v>0</v>
          </cell>
          <cell r="DH6">
            <v>0</v>
          </cell>
          <cell r="DI6">
            <v>0</v>
          </cell>
          <cell r="DJ6">
            <v>0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  <cell r="DP6">
            <v>0</v>
          </cell>
          <cell r="DQ6">
            <v>0</v>
          </cell>
        </row>
        <row r="7">
          <cell r="A7">
            <v>113</v>
          </cell>
          <cell r="B7">
            <v>-215800</v>
          </cell>
          <cell r="C7">
            <v>-212700</v>
          </cell>
          <cell r="D7">
            <v>-219200</v>
          </cell>
          <cell r="E7">
            <v>-212700</v>
          </cell>
          <cell r="F7">
            <v>-212700</v>
          </cell>
          <cell r="G7">
            <v>-212700</v>
          </cell>
          <cell r="H7">
            <v>-212700</v>
          </cell>
          <cell r="I7">
            <v>-222900</v>
          </cell>
          <cell r="J7">
            <v>-212700</v>
          </cell>
          <cell r="K7">
            <v>-261800</v>
          </cell>
          <cell r="L7">
            <v>-261800</v>
          </cell>
          <cell r="M7">
            <v>-226000</v>
          </cell>
          <cell r="N7">
            <v>0</v>
          </cell>
          <cell r="O7">
            <v>0</v>
          </cell>
          <cell r="P7">
            <v>222900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0</v>
          </cell>
          <cell r="CG7">
            <v>0</v>
          </cell>
          <cell r="CH7">
            <v>0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0</v>
          </cell>
          <cell r="CT7">
            <v>0</v>
          </cell>
          <cell r="CU7">
            <v>0</v>
          </cell>
          <cell r="CV7">
            <v>0</v>
          </cell>
          <cell r="CW7">
            <v>0</v>
          </cell>
          <cell r="CX7">
            <v>0</v>
          </cell>
          <cell r="CY7">
            <v>0</v>
          </cell>
          <cell r="CZ7">
            <v>0</v>
          </cell>
          <cell r="DA7">
            <v>0</v>
          </cell>
          <cell r="DB7">
            <v>0</v>
          </cell>
          <cell r="DC7">
            <v>0</v>
          </cell>
          <cell r="DD7">
            <v>0</v>
          </cell>
          <cell r="DE7">
            <v>0</v>
          </cell>
          <cell r="DF7">
            <v>0</v>
          </cell>
          <cell r="DG7">
            <v>0</v>
          </cell>
          <cell r="DH7">
            <v>0</v>
          </cell>
          <cell r="DI7">
            <v>0</v>
          </cell>
          <cell r="DJ7">
            <v>0</v>
          </cell>
          <cell r="DK7">
            <v>0</v>
          </cell>
          <cell r="DL7">
            <v>0</v>
          </cell>
          <cell r="DM7">
            <v>0</v>
          </cell>
          <cell r="DN7">
            <v>0</v>
          </cell>
          <cell r="DO7">
            <v>0</v>
          </cell>
          <cell r="DP7">
            <v>0</v>
          </cell>
          <cell r="DQ7">
            <v>0</v>
          </cell>
        </row>
        <row r="8">
          <cell r="A8">
            <v>114</v>
          </cell>
          <cell r="B8">
            <v>-3714456</v>
          </cell>
          <cell r="C8">
            <v>-3692151.8</v>
          </cell>
          <cell r="D8">
            <v>-3658867.5</v>
          </cell>
          <cell r="E8">
            <v>-3649381.5</v>
          </cell>
          <cell r="F8">
            <v>-3658868.5</v>
          </cell>
          <cell r="G8">
            <v>-3710884</v>
          </cell>
          <cell r="H8">
            <v>-3721296.8</v>
          </cell>
          <cell r="I8">
            <v>-3716138.2</v>
          </cell>
          <cell r="J8">
            <v>-3649384.2</v>
          </cell>
          <cell r="K8">
            <v>-3658871</v>
          </cell>
          <cell r="L8">
            <v>-3735949.2</v>
          </cell>
          <cell r="M8">
            <v>-3747230.5</v>
          </cell>
          <cell r="N8">
            <v>-68963</v>
          </cell>
          <cell r="O8">
            <v>0</v>
          </cell>
          <cell r="P8">
            <v>3716138.2</v>
          </cell>
          <cell r="Q8">
            <v>-73976</v>
          </cell>
          <cell r="R8">
            <v>-79843</v>
          </cell>
          <cell r="S8">
            <v>-65568</v>
          </cell>
          <cell r="T8">
            <v>-82688</v>
          </cell>
          <cell r="U8">
            <v>-74721</v>
          </cell>
          <cell r="V8">
            <v>-367914</v>
          </cell>
          <cell r="W8">
            <v>-64973</v>
          </cell>
          <cell r="X8">
            <v>-89764</v>
          </cell>
          <cell r="Y8">
            <v>-77269</v>
          </cell>
          <cell r="Z8">
            <v>-70687</v>
          </cell>
          <cell r="AA8">
            <v>-68023</v>
          </cell>
          <cell r="AB8">
            <v>-66701</v>
          </cell>
          <cell r="AC8">
            <v>-75825</v>
          </cell>
          <cell r="AD8">
            <v>-81839</v>
          </cell>
          <cell r="AE8">
            <v>-67207</v>
          </cell>
          <cell r="AF8">
            <v>-84755</v>
          </cell>
          <cell r="AG8">
            <v>-76589</v>
          </cell>
          <cell r="AH8">
            <v>-377112</v>
          </cell>
          <cell r="AI8">
            <v>-66597</v>
          </cell>
          <cell r="AJ8">
            <v>-92008</v>
          </cell>
          <cell r="AK8">
            <v>-79201</v>
          </cell>
          <cell r="AL8">
            <v>-72454</v>
          </cell>
          <cell r="AM8">
            <v>-69724</v>
          </cell>
          <cell r="AN8">
            <v>-68369</v>
          </cell>
          <cell r="AO8">
            <v>-77721</v>
          </cell>
          <cell r="AP8">
            <v>-83885</v>
          </cell>
          <cell r="AQ8">
            <v>-68887</v>
          </cell>
          <cell r="AR8">
            <v>-86874</v>
          </cell>
          <cell r="AS8">
            <v>-78504</v>
          </cell>
          <cell r="AT8">
            <v>-386540</v>
          </cell>
          <cell r="AU8">
            <v>-68262</v>
          </cell>
          <cell r="AV8">
            <v>-94308</v>
          </cell>
          <cell r="AW8">
            <v>-81181</v>
          </cell>
          <cell r="AX8">
            <v>-74265</v>
          </cell>
          <cell r="AY8">
            <v>-71467</v>
          </cell>
          <cell r="AZ8">
            <v>-70078</v>
          </cell>
          <cell r="BA8">
            <v>-79664</v>
          </cell>
          <cell r="BB8">
            <v>-85982</v>
          </cell>
          <cell r="BC8">
            <v>-70609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  <cell r="CR8">
            <v>0</v>
          </cell>
          <cell r="CS8">
            <v>0</v>
          </cell>
          <cell r="CT8">
            <v>0</v>
          </cell>
          <cell r="CU8">
            <v>0</v>
          </cell>
          <cell r="CV8">
            <v>0</v>
          </cell>
          <cell r="CW8">
            <v>0</v>
          </cell>
          <cell r="CX8">
            <v>0</v>
          </cell>
          <cell r="CY8">
            <v>0</v>
          </cell>
          <cell r="CZ8">
            <v>0</v>
          </cell>
          <cell r="DA8">
            <v>0</v>
          </cell>
          <cell r="DB8">
            <v>0</v>
          </cell>
          <cell r="DC8">
            <v>0</v>
          </cell>
          <cell r="DD8">
            <v>0</v>
          </cell>
          <cell r="DE8">
            <v>0</v>
          </cell>
          <cell r="DF8">
            <v>0</v>
          </cell>
          <cell r="DG8">
            <v>0</v>
          </cell>
          <cell r="DH8">
            <v>0</v>
          </cell>
          <cell r="DI8">
            <v>0</v>
          </cell>
          <cell r="DJ8">
            <v>0</v>
          </cell>
          <cell r="DK8">
            <v>0</v>
          </cell>
          <cell r="DL8">
            <v>0</v>
          </cell>
          <cell r="DM8">
            <v>0</v>
          </cell>
          <cell r="DN8">
            <v>0</v>
          </cell>
          <cell r="DO8">
            <v>0</v>
          </cell>
          <cell r="DP8">
            <v>0</v>
          </cell>
          <cell r="DQ8">
            <v>0</v>
          </cell>
        </row>
        <row r="9">
          <cell r="A9">
            <v>115</v>
          </cell>
          <cell r="B9">
            <v>-2190423</v>
          </cell>
          <cell r="C9">
            <v>-2190423</v>
          </cell>
          <cell r="D9">
            <v>-2190423</v>
          </cell>
          <cell r="E9">
            <v>-2190423</v>
          </cell>
          <cell r="F9">
            <v>-2190423</v>
          </cell>
          <cell r="G9">
            <v>-2117340</v>
          </cell>
          <cell r="H9">
            <v>-2117340</v>
          </cell>
          <cell r="I9">
            <v>-2117340</v>
          </cell>
          <cell r="J9">
            <v>-2117340</v>
          </cell>
          <cell r="K9">
            <v>-2117340</v>
          </cell>
          <cell r="L9">
            <v>-2117340</v>
          </cell>
          <cell r="M9">
            <v>-2117340</v>
          </cell>
          <cell r="N9">
            <v>0</v>
          </cell>
          <cell r="O9">
            <v>0</v>
          </cell>
          <cell r="P9">
            <v>2190423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  <cell r="BX9">
            <v>0</v>
          </cell>
          <cell r="BY9">
            <v>0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  <cell r="CT9">
            <v>0</v>
          </cell>
          <cell r="CU9">
            <v>0</v>
          </cell>
          <cell r="CV9">
            <v>0</v>
          </cell>
          <cell r="CW9">
            <v>0</v>
          </cell>
          <cell r="CX9">
            <v>0</v>
          </cell>
          <cell r="CY9">
            <v>0</v>
          </cell>
          <cell r="CZ9">
            <v>0</v>
          </cell>
          <cell r="DA9">
            <v>0</v>
          </cell>
          <cell r="DB9">
            <v>0</v>
          </cell>
          <cell r="DC9">
            <v>0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0</v>
          </cell>
          <cell r="DJ9">
            <v>0</v>
          </cell>
          <cell r="DK9">
            <v>0</v>
          </cell>
          <cell r="DL9">
            <v>0</v>
          </cell>
          <cell r="DM9">
            <v>0</v>
          </cell>
          <cell r="DN9">
            <v>0</v>
          </cell>
          <cell r="DO9">
            <v>0</v>
          </cell>
          <cell r="DP9">
            <v>0</v>
          </cell>
          <cell r="DQ9">
            <v>0</v>
          </cell>
        </row>
        <row r="10">
          <cell r="A10">
            <v>120</v>
          </cell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940993.81756604777</v>
          </cell>
          <cell r="T10">
            <v>154837.395607137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-1076576.1751759006</v>
          </cell>
          <cell r="AC10">
            <v>0</v>
          </cell>
          <cell r="AD10">
            <v>0</v>
          </cell>
          <cell r="AE10">
            <v>925321.15094204305</v>
          </cell>
          <cell r="AF10">
            <v>151255.02342080002</v>
          </cell>
          <cell r="AG10">
            <v>8.1305750063579341E-4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-1087115.2597743811</v>
          </cell>
          <cell r="AO10">
            <v>0</v>
          </cell>
          <cell r="AP10">
            <v>0</v>
          </cell>
          <cell r="AQ10">
            <v>924958.44432581833</v>
          </cell>
          <cell r="AR10">
            <v>162156.81532879986</v>
          </cell>
          <cell r="AS10">
            <v>1.1976287350885673E-4</v>
          </cell>
          <cell r="AT10">
            <v>1.8735590856265399E-15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-1043941.4634764708</v>
          </cell>
          <cell r="BA10">
            <v>-3.5526949432096447E-10</v>
          </cell>
          <cell r="BB10">
            <v>3.5526949432096447E-10</v>
          </cell>
          <cell r="BC10">
            <v>894612.05631569098</v>
          </cell>
          <cell r="BD10">
            <v>149329.40716077966</v>
          </cell>
          <cell r="BE10">
            <v>2.9103199210058226E-11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-1113414.0402486965</v>
          </cell>
          <cell r="BM10">
            <v>-3.5526948892083966E-10</v>
          </cell>
          <cell r="BN10">
            <v>3.5526948892083966E-10</v>
          </cell>
          <cell r="BO10">
            <v>958000.08185979037</v>
          </cell>
          <cell r="BP10">
            <v>155413.95838890609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  <cell r="CR10">
            <v>0</v>
          </cell>
          <cell r="CS10">
            <v>0</v>
          </cell>
          <cell r="CT10">
            <v>0</v>
          </cell>
          <cell r="CU10">
            <v>0</v>
          </cell>
          <cell r="CV10">
            <v>0</v>
          </cell>
          <cell r="CW10">
            <v>0</v>
          </cell>
          <cell r="CX10">
            <v>0</v>
          </cell>
          <cell r="CY10">
            <v>0</v>
          </cell>
          <cell r="CZ10">
            <v>0</v>
          </cell>
          <cell r="DA10">
            <v>0</v>
          </cell>
          <cell r="DB10">
            <v>0</v>
          </cell>
          <cell r="DC10">
            <v>0</v>
          </cell>
          <cell r="DD10">
            <v>0</v>
          </cell>
          <cell r="DE10">
            <v>0</v>
          </cell>
          <cell r="DF10">
            <v>0</v>
          </cell>
          <cell r="DG10">
            <v>0</v>
          </cell>
          <cell r="DH10">
            <v>0</v>
          </cell>
          <cell r="DI10">
            <v>0</v>
          </cell>
          <cell r="DJ10">
            <v>0</v>
          </cell>
          <cell r="DK10">
            <v>0</v>
          </cell>
          <cell r="DL10">
            <v>0</v>
          </cell>
          <cell r="DM10">
            <v>0</v>
          </cell>
          <cell r="DN10">
            <v>0</v>
          </cell>
          <cell r="DO10">
            <v>0</v>
          </cell>
          <cell r="DP10">
            <v>0</v>
          </cell>
          <cell r="DQ10">
            <v>0</v>
          </cell>
        </row>
        <row r="11">
          <cell r="A11">
            <v>121</v>
          </cell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-2647789.5727294371</v>
          </cell>
          <cell r="T11">
            <v>-229789.54200511854</v>
          </cell>
          <cell r="U11">
            <v>-2.842170939857198E-9</v>
          </cell>
          <cell r="V11">
            <v>1258737.8248095214</v>
          </cell>
          <cell r="W11">
            <v>691769.95168381662</v>
          </cell>
          <cell r="X11">
            <v>927071.33824122092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-2654347.0826920704</v>
          </cell>
          <cell r="AF11">
            <v>-205347.04209731802</v>
          </cell>
          <cell r="AG11">
            <v>2.8421709480426506E-9</v>
          </cell>
          <cell r="AH11">
            <v>1268812.9422206578</v>
          </cell>
          <cell r="AI11">
            <v>665096.22044170543</v>
          </cell>
          <cell r="AJ11">
            <v>925784.96212702151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-2654262.2407187009</v>
          </cell>
          <cell r="AR11">
            <v>-261262.19103008966</v>
          </cell>
          <cell r="AS11">
            <v>0</v>
          </cell>
          <cell r="AT11">
            <v>1287452.4533572572</v>
          </cell>
          <cell r="AU11">
            <v>683711.99785102066</v>
          </cell>
          <cell r="AV11">
            <v>944359.98054051155</v>
          </cell>
          <cell r="AW11">
            <v>1.1641532663235383E-10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-2645784.3543174551</v>
          </cell>
          <cell r="BD11">
            <v>-255784.29211892508</v>
          </cell>
          <cell r="BE11">
            <v>0</v>
          </cell>
          <cell r="BF11">
            <v>1258453.7801712784</v>
          </cell>
          <cell r="BG11">
            <v>698517.55157861894</v>
          </cell>
          <cell r="BH11">
            <v>944597.31468648359</v>
          </cell>
          <cell r="BI11">
            <v>1.1641532694957346E-10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-2484866.4563417141</v>
          </cell>
          <cell r="BP11">
            <v>1133.6040656603343</v>
          </cell>
          <cell r="BQ11">
            <v>0</v>
          </cell>
          <cell r="BR11">
            <v>1249967.565094895</v>
          </cell>
          <cell r="BS11">
            <v>537963.19695567782</v>
          </cell>
          <cell r="BT11">
            <v>695802.05415525904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0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</row>
        <row r="12">
          <cell r="A12">
            <v>124</v>
          </cell>
          <cell r="B12">
            <v>-54000</v>
          </cell>
          <cell r="C12">
            <v>-18000</v>
          </cell>
          <cell r="D12">
            <v>-18000</v>
          </cell>
          <cell r="E12">
            <v>-18000</v>
          </cell>
          <cell r="F12">
            <v>-18000</v>
          </cell>
          <cell r="G12">
            <v>-18000</v>
          </cell>
          <cell r="H12">
            <v>-18000</v>
          </cell>
          <cell r="I12">
            <v>-18000</v>
          </cell>
          <cell r="J12">
            <v>-18000</v>
          </cell>
          <cell r="K12">
            <v>-18000</v>
          </cell>
          <cell r="L12">
            <v>-18000</v>
          </cell>
          <cell r="M12">
            <v>-18000</v>
          </cell>
          <cell r="N12">
            <v>0</v>
          </cell>
          <cell r="O12">
            <v>0</v>
          </cell>
          <cell r="P12">
            <v>18000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0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</row>
        <row r="13">
          <cell r="A13">
            <v>141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-2532.0555607268598</v>
          </cell>
          <cell r="AA13">
            <v>0</v>
          </cell>
          <cell r="AB13">
            <v>1762.8865742718283</v>
          </cell>
          <cell r="AC13">
            <v>6.9846603096834811E-13</v>
          </cell>
          <cell r="AD13">
            <v>-6.9846603096834811E-13</v>
          </cell>
          <cell r="AE13">
            <v>-1151.0526990039355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1920.2216854589669</v>
          </cell>
          <cell r="AO13">
            <v>0</v>
          </cell>
          <cell r="AP13">
            <v>0</v>
          </cell>
          <cell r="AQ13">
            <v>-624.13620414721765</v>
          </cell>
          <cell r="AR13">
            <v>0</v>
          </cell>
          <cell r="AS13">
            <v>0</v>
          </cell>
          <cell r="AT13">
            <v>-0.77398784948407873</v>
          </cell>
          <cell r="AU13">
            <v>0</v>
          </cell>
          <cell r="AV13">
            <v>-5718.8791938772947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6343.7893858739963</v>
          </cell>
          <cell r="BD13">
            <v>-185.94835412206547</v>
          </cell>
          <cell r="BE13">
            <v>-1.3074407441138235E-13</v>
          </cell>
          <cell r="BF13">
            <v>-285.10139969887922</v>
          </cell>
          <cell r="BG13">
            <v>-1.3329820419016873E-12</v>
          </cell>
          <cell r="BH13">
            <v>-5941.4049767390516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4352.3236238399995</v>
          </cell>
          <cell r="BP13">
            <v>2060.1311067199977</v>
          </cell>
          <cell r="BQ13">
            <v>0</v>
          </cell>
          <cell r="BR13">
            <v>-282.24622142850001</v>
          </cell>
          <cell r="BS13">
            <v>0</v>
          </cell>
          <cell r="BT13">
            <v>-14466.997383319496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2632.4186227380001</v>
          </cell>
          <cell r="CB13">
            <v>12116.824982009997</v>
          </cell>
          <cell r="CC13">
            <v>0</v>
          </cell>
          <cell r="CD13">
            <v>0</v>
          </cell>
          <cell r="CE13">
            <v>0</v>
          </cell>
          <cell r="CF13">
            <v>-23657.4141295995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2186.3648943841345</v>
          </cell>
          <cell r="CN13">
            <v>21471.049235215367</v>
          </cell>
          <cell r="CO13">
            <v>0</v>
          </cell>
          <cell r="CP13">
            <v>0</v>
          </cell>
          <cell r="CQ13">
            <v>0</v>
          </cell>
          <cell r="CR13">
            <v>-34129.483350184964</v>
          </cell>
          <cell r="CS13">
            <v>0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0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</row>
        <row r="14">
          <cell r="A14">
            <v>142</v>
          </cell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0</v>
          </cell>
          <cell r="CY14">
            <v>0</v>
          </cell>
          <cell r="CZ14">
            <v>0</v>
          </cell>
          <cell r="DA14">
            <v>0</v>
          </cell>
          <cell r="DB14">
            <v>0</v>
          </cell>
          <cell r="DC14">
            <v>0</v>
          </cell>
          <cell r="DD14">
            <v>0</v>
          </cell>
          <cell r="DE14">
            <v>0</v>
          </cell>
          <cell r="DF14">
            <v>0</v>
          </cell>
          <cell r="DG14">
            <v>0</v>
          </cell>
          <cell r="DH14">
            <v>0</v>
          </cell>
          <cell r="DI14">
            <v>0</v>
          </cell>
          <cell r="DJ14">
            <v>0</v>
          </cell>
          <cell r="DK14">
            <v>0</v>
          </cell>
          <cell r="DL14">
            <v>0</v>
          </cell>
          <cell r="DM14">
            <v>0</v>
          </cell>
          <cell r="DN14">
            <v>0</v>
          </cell>
          <cell r="DO14">
            <v>0</v>
          </cell>
          <cell r="DP14">
            <v>0</v>
          </cell>
          <cell r="DQ14">
            <v>0</v>
          </cell>
        </row>
        <row r="15">
          <cell r="A15">
            <v>158</v>
          </cell>
          <cell r="B15">
            <v>-22550</v>
          </cell>
          <cell r="C15">
            <v>-22550</v>
          </cell>
          <cell r="D15">
            <v>-22550</v>
          </cell>
          <cell r="E15">
            <v>-22550</v>
          </cell>
          <cell r="F15">
            <v>-22550</v>
          </cell>
          <cell r="G15">
            <v>-22550</v>
          </cell>
          <cell r="H15">
            <v>-22550</v>
          </cell>
          <cell r="I15">
            <v>-22550</v>
          </cell>
          <cell r="J15">
            <v>-22550</v>
          </cell>
          <cell r="K15">
            <v>-22550</v>
          </cell>
          <cell r="L15">
            <v>-22550</v>
          </cell>
          <cell r="M15">
            <v>-22550</v>
          </cell>
          <cell r="N15">
            <v>0</v>
          </cell>
          <cell r="O15">
            <v>0</v>
          </cell>
          <cell r="P15">
            <v>22550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</row>
        <row r="16">
          <cell r="A16">
            <v>159</v>
          </cell>
          <cell r="B16">
            <v>-17425</v>
          </cell>
          <cell r="C16">
            <v>-17425</v>
          </cell>
          <cell r="D16">
            <v>-17425</v>
          </cell>
          <cell r="E16">
            <v>-17425</v>
          </cell>
          <cell r="F16">
            <v>-17425</v>
          </cell>
          <cell r="G16">
            <v>-17425</v>
          </cell>
          <cell r="H16">
            <v>-17425</v>
          </cell>
          <cell r="I16">
            <v>-17425</v>
          </cell>
          <cell r="J16">
            <v>-17425</v>
          </cell>
          <cell r="K16">
            <v>-17425</v>
          </cell>
          <cell r="L16">
            <v>-17425</v>
          </cell>
          <cell r="M16">
            <v>-17425</v>
          </cell>
          <cell r="N16">
            <v>0</v>
          </cell>
          <cell r="O16">
            <v>0</v>
          </cell>
          <cell r="P16">
            <v>17425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0</v>
          </cell>
          <cell r="DK16">
            <v>0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</row>
        <row r="17">
          <cell r="A17">
            <v>162</v>
          </cell>
          <cell r="B17">
            <v>-18000</v>
          </cell>
          <cell r="C17">
            <v>-18000</v>
          </cell>
          <cell r="D17">
            <v>-5400</v>
          </cell>
          <cell r="E17">
            <v>-1350</v>
          </cell>
          <cell r="F17">
            <v>0</v>
          </cell>
          <cell r="G17">
            <v>-8000</v>
          </cell>
          <cell r="H17">
            <v>-14000</v>
          </cell>
          <cell r="I17">
            <v>-19800</v>
          </cell>
          <cell r="J17">
            <v>-62100</v>
          </cell>
          <cell r="K17">
            <v>-5000</v>
          </cell>
          <cell r="L17">
            <v>-5000</v>
          </cell>
          <cell r="M17">
            <v>-5000</v>
          </cell>
          <cell r="N17">
            <v>1393.5507764061872</v>
          </cell>
          <cell r="O17">
            <v>0</v>
          </cell>
          <cell r="P17">
            <v>19800</v>
          </cell>
          <cell r="Q17">
            <v>-15453.577406506138</v>
          </cell>
          <cell r="R17">
            <v>-8213.0954819499984</v>
          </cell>
          <cell r="S17">
            <v>33583.386169413046</v>
          </cell>
          <cell r="T17">
            <v>-5512.0647335519834</v>
          </cell>
          <cell r="U17">
            <v>-2370.233619000011</v>
          </cell>
          <cell r="V17">
            <v>-883.1437321824078</v>
          </cell>
          <cell r="W17">
            <v>2467.5306938505628</v>
          </cell>
          <cell r="X17">
            <v>4390.8713858880392</v>
          </cell>
          <cell r="Y17">
            <v>3947.3918632512255</v>
          </cell>
          <cell r="Z17">
            <v>3512.6211130982715</v>
          </cell>
          <cell r="AA17">
            <v>-8862.702318760741</v>
          </cell>
          <cell r="AB17">
            <v>-102917.34402505279</v>
          </cell>
          <cell r="AC17">
            <v>-55093.095130589907</v>
          </cell>
          <cell r="AD17">
            <v>-18338.461155274552</v>
          </cell>
          <cell r="AE17">
            <v>172340.12806373942</v>
          </cell>
          <cell r="AF17">
            <v>-5587.4095032911227</v>
          </cell>
          <cell r="AG17">
            <v>-2439.5173709400583</v>
          </cell>
          <cell r="AH17">
            <v>-544.11699139215546</v>
          </cell>
          <cell r="AI17">
            <v>2608.0506650265261</v>
          </cell>
          <cell r="AJ17">
            <v>4156.0993609200568</v>
          </cell>
          <cell r="AK17">
            <v>4255.4809842854911</v>
          </cell>
          <cell r="AL17">
            <v>3996.8979209701997</v>
          </cell>
          <cell r="AM17">
            <v>-14770.62153137735</v>
          </cell>
          <cell r="AN17">
            <v>-185305.56294946308</v>
          </cell>
          <cell r="AO17">
            <v>-94611.002731204906</v>
          </cell>
          <cell r="AP17">
            <v>-27971.169692430405</v>
          </cell>
          <cell r="AQ17">
            <v>311544.37619166536</v>
          </cell>
          <cell r="AR17">
            <v>-5115.5133138721631</v>
          </cell>
          <cell r="AS17">
            <v>-2359.2940792199379</v>
          </cell>
          <cell r="AT17">
            <v>-1755.9104739758566</v>
          </cell>
          <cell r="AU17">
            <v>4136.766178178571</v>
          </cell>
          <cell r="AV17">
            <v>4631.9886007199893</v>
          </cell>
          <cell r="AW17">
            <v>4736.8702359015015</v>
          </cell>
          <cell r="AX17">
            <v>4332.6631744280312</v>
          </cell>
          <cell r="AY17">
            <v>2618.4150838812257</v>
          </cell>
          <cell r="AZ17">
            <v>-267951.28980264091</v>
          </cell>
          <cell r="BA17">
            <v>-121264.34623399023</v>
          </cell>
          <cell r="BB17">
            <v>-44916.031256544535</v>
          </cell>
          <cell r="BC17">
            <v>420823.69201332488</v>
          </cell>
          <cell r="BD17">
            <v>-4913.2720898353</v>
          </cell>
          <cell r="BE17">
            <v>-2162.3823631801042</v>
          </cell>
          <cell r="BF17">
            <v>-192.53370464676888</v>
          </cell>
          <cell r="BG17">
            <v>2889.0906073789138</v>
          </cell>
          <cell r="BH17">
            <v>4968.2836635119784</v>
          </cell>
          <cell r="BI17">
            <v>4980.7741233868828</v>
          </cell>
          <cell r="BJ17">
            <v>4184.1516200141677</v>
          </cell>
          <cell r="BK17">
            <v>2814.9289948414776</v>
          </cell>
          <cell r="BL17">
            <v>-309770.72229850636</v>
          </cell>
          <cell r="BM17">
            <v>-165614.79614257722</v>
          </cell>
          <cell r="BN17">
            <v>-66604.663745013953</v>
          </cell>
          <cell r="BO17">
            <v>529998.56220717006</v>
          </cell>
          <cell r="BP17">
            <v>-4857.7548910798814</v>
          </cell>
          <cell r="BQ17">
            <v>-1950.8845941000709</v>
          </cell>
          <cell r="BR17">
            <v>-163.76863607770045</v>
          </cell>
          <cell r="BS17">
            <v>1536.438167749131</v>
          </cell>
          <cell r="BT17">
            <v>2385.7913888640519</v>
          </cell>
          <cell r="BU17">
            <v>2233.6461274979479</v>
          </cell>
          <cell r="BV17">
            <v>1678.8262672897374</v>
          </cell>
          <cell r="BW17">
            <v>1556.177727336941</v>
          </cell>
          <cell r="BX17">
            <v>-269561.32953970571</v>
          </cell>
          <cell r="BY17">
            <v>-59075.084980813517</v>
          </cell>
          <cell r="BZ17">
            <v>7666.5337760600823</v>
          </cell>
          <cell r="CA17">
            <v>311781.76419386378</v>
          </cell>
          <cell r="CB17">
            <v>-4929.1341466228341</v>
          </cell>
          <cell r="CC17">
            <v>-3074.0106781795544</v>
          </cell>
          <cell r="CD17">
            <v>-46018.841200698829</v>
          </cell>
          <cell r="CE17">
            <v>27582.168562157018</v>
          </cell>
          <cell r="CF17">
            <v>16086.505693123063</v>
          </cell>
          <cell r="CG17">
            <v>-333.76321445365068</v>
          </cell>
          <cell r="CH17">
            <v>-826.49908543458844</v>
          </cell>
          <cell r="CI17">
            <v>-29169.287474924451</v>
          </cell>
          <cell r="CJ17">
            <v>-161519.82043583371</v>
          </cell>
          <cell r="CK17">
            <v>91953.54814161922</v>
          </cell>
          <cell r="CL17">
            <v>96227.466502972587</v>
          </cell>
          <cell r="CM17">
            <v>-2671.4221344716043</v>
          </cell>
          <cell r="CN17">
            <v>-4607.9274966818111</v>
          </cell>
          <cell r="CO17">
            <v>-4383.1089385204041</v>
          </cell>
          <cell r="CP17">
            <v>-2293.662394483018</v>
          </cell>
          <cell r="CQ17">
            <v>-1579.4444760181091</v>
          </cell>
          <cell r="CR17">
            <v>19.035569591987947</v>
          </cell>
          <cell r="CS17">
            <v>6.4185233550050267</v>
          </cell>
          <cell r="CT17">
            <v>-548.84704892140303</v>
          </cell>
          <cell r="CU17">
            <v>297.04708934803978</v>
          </cell>
          <cell r="CV17">
            <v>-229100.53625611332</v>
          </cell>
          <cell r="CW17">
            <v>53498.37677887069</v>
          </cell>
          <cell r="CX17">
            <v>173380.47864099868</v>
          </cell>
          <cell r="CY17">
            <v>-3163.2156054717188</v>
          </cell>
          <cell r="CZ17">
            <v>-4944.9962034096952</v>
          </cell>
          <cell r="DA17">
            <v>-4919.1463877408969</v>
          </cell>
          <cell r="DB17">
            <v>-8193.9184074840032</v>
          </cell>
          <cell r="DC17">
            <v>2375.5949726086387</v>
          </cell>
          <cell r="DD17">
            <v>-329.94987292855984</v>
          </cell>
          <cell r="DE17">
            <v>860.0821295539896</v>
          </cell>
          <cell r="DF17">
            <v>-361.59334987757933</v>
          </cell>
          <cell r="DG17">
            <v>-56840.163538994791</v>
          </cell>
          <cell r="DH17">
            <v>-200583.06605942303</v>
          </cell>
          <cell r="DI17">
            <v>184010.93616841777</v>
          </cell>
          <cell r="DJ17">
            <v>69194.470222213888</v>
          </cell>
          <cell r="DK17">
            <v>-2620.2756134885767</v>
          </cell>
          <cell r="DL17">
            <v>-5872.9265254606926</v>
          </cell>
          <cell r="DM17">
            <v>-6603.8355138599254</v>
          </cell>
          <cell r="DN17">
            <v>-3532.5749287291419</v>
          </cell>
          <cell r="DO17">
            <v>-1630.0316656417929</v>
          </cell>
          <cell r="DP17">
            <v>-145.93936687219028</v>
          </cell>
          <cell r="DQ17">
            <v>776.64132594103864</v>
          </cell>
        </row>
        <row r="18">
          <cell r="A18">
            <v>246</v>
          </cell>
          <cell r="B18">
            <v>735609</v>
          </cell>
          <cell r="C18">
            <v>735609</v>
          </cell>
          <cell r="D18">
            <v>735609</v>
          </cell>
          <cell r="E18">
            <v>735609</v>
          </cell>
          <cell r="F18">
            <v>735609</v>
          </cell>
          <cell r="G18">
            <v>735609</v>
          </cell>
          <cell r="H18">
            <v>735609</v>
          </cell>
          <cell r="I18">
            <v>735609</v>
          </cell>
          <cell r="J18">
            <v>735609</v>
          </cell>
          <cell r="K18">
            <v>735609</v>
          </cell>
          <cell r="L18">
            <v>735609</v>
          </cell>
          <cell r="M18">
            <v>735609</v>
          </cell>
          <cell r="N18">
            <v>0</v>
          </cell>
          <cell r="O18">
            <v>0</v>
          </cell>
          <cell r="P18">
            <v>-735609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0</v>
          </cell>
          <cell r="CT18">
            <v>0</v>
          </cell>
          <cell r="CU18">
            <v>0</v>
          </cell>
          <cell r="CV18">
            <v>0</v>
          </cell>
          <cell r="CW18">
            <v>0</v>
          </cell>
          <cell r="CX18">
            <v>0</v>
          </cell>
          <cell r="CY18">
            <v>0</v>
          </cell>
          <cell r="CZ18">
            <v>0</v>
          </cell>
          <cell r="DA18">
            <v>0</v>
          </cell>
          <cell r="DB18">
            <v>0</v>
          </cell>
          <cell r="DC18">
            <v>0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0</v>
          </cell>
          <cell r="DI18">
            <v>0</v>
          </cell>
          <cell r="DJ18">
            <v>0</v>
          </cell>
          <cell r="DK18">
            <v>0</v>
          </cell>
          <cell r="DL18">
            <v>0</v>
          </cell>
          <cell r="DM18">
            <v>0</v>
          </cell>
          <cell r="DN18">
            <v>0</v>
          </cell>
          <cell r="DO18">
            <v>0</v>
          </cell>
          <cell r="DP18">
            <v>0</v>
          </cell>
          <cell r="DQ18">
            <v>0</v>
          </cell>
        </row>
        <row r="19">
          <cell r="A19">
            <v>247</v>
          </cell>
          <cell r="B19">
            <v>45833</v>
          </cell>
          <cell r="C19">
            <v>45833</v>
          </cell>
          <cell r="D19">
            <v>45833</v>
          </cell>
          <cell r="E19">
            <v>45833</v>
          </cell>
          <cell r="F19">
            <v>45833</v>
          </cell>
          <cell r="G19">
            <v>45833</v>
          </cell>
          <cell r="H19">
            <v>45833</v>
          </cell>
          <cell r="I19">
            <v>45833</v>
          </cell>
          <cell r="J19">
            <v>45833</v>
          </cell>
          <cell r="K19">
            <v>45833</v>
          </cell>
          <cell r="L19">
            <v>45833</v>
          </cell>
          <cell r="M19">
            <v>45833</v>
          </cell>
          <cell r="N19">
            <v>874.15833653424079</v>
          </cell>
          <cell r="O19">
            <v>0</v>
          </cell>
          <cell r="P19">
            <v>-45833</v>
          </cell>
          <cell r="Q19">
            <v>-16526.327428083707</v>
          </cell>
          <cell r="R19">
            <v>-8480.0926336526827</v>
          </cell>
          <cell r="S19">
            <v>38467.879974441232</v>
          </cell>
          <cell r="T19">
            <v>-5512.0650686198533</v>
          </cell>
          <cell r="U19">
            <v>-2370.2334739200132</v>
          </cell>
          <cell r="V19">
            <v>-883.14374129761813</v>
          </cell>
          <cell r="W19">
            <v>2467.5308375616128</v>
          </cell>
          <cell r="X19">
            <v>4390.8713360640095</v>
          </cell>
          <cell r="Y19">
            <v>3947.3920920311984</v>
          </cell>
          <cell r="Z19">
            <v>3512.6209673932735</v>
          </cell>
          <cell r="AA19">
            <v>-10262.568489206675</v>
          </cell>
          <cell r="AB19">
            <v>-105143.70959179959</v>
          </cell>
          <cell r="AC19">
            <v>-56164.956427023069</v>
          </cell>
          <cell r="AD19">
            <v>-18605.677694295813</v>
          </cell>
          <cell r="AE19">
            <v>177305.43798934831</v>
          </cell>
          <cell r="AF19">
            <v>-5587.4098429390779</v>
          </cell>
          <cell r="AG19">
            <v>-2439.5172216191108</v>
          </cell>
          <cell r="AH19">
            <v>-544.11699700808686</v>
          </cell>
          <cell r="AI19">
            <v>2608.0508169214936</v>
          </cell>
          <cell r="AJ19">
            <v>4156.0993137599653</v>
          </cell>
          <cell r="AK19">
            <v>4255.4812309213739</v>
          </cell>
          <cell r="AL19">
            <v>3996.8977551773305</v>
          </cell>
          <cell r="AM19">
            <v>-16211.702220344963</v>
          </cell>
          <cell r="AN19">
            <v>-187530.47974081323</v>
          </cell>
          <cell r="AO19">
            <v>-95683.035942200688</v>
          </cell>
          <cell r="AP19">
            <v>-28238.303522220533</v>
          </cell>
          <cell r="AQ19">
            <v>316549.5410026263</v>
          </cell>
          <cell r="AR19">
            <v>-5115.5136248342415</v>
          </cell>
          <cell r="AS19">
            <v>-2359.2939348094696</v>
          </cell>
          <cell r="AT19">
            <v>-3172.1969665706024</v>
          </cell>
          <cell r="AU19">
            <v>5553.052840524304</v>
          </cell>
          <cell r="AV19">
            <v>4631.9885481598767</v>
          </cell>
          <cell r="AW19">
            <v>4736.870510437313</v>
          </cell>
          <cell r="AX19">
            <v>4332.6629947077772</v>
          </cell>
          <cell r="AY19">
            <v>2618.414997744173</v>
          </cell>
          <cell r="AZ19">
            <v>-271419.01991628192</v>
          </cell>
          <cell r="BA19">
            <v>-122231.75875822424</v>
          </cell>
          <cell r="BB19">
            <v>-45238.166273794282</v>
          </cell>
          <cell r="BC19">
            <v>425580.97001688328</v>
          </cell>
          <cell r="BD19">
            <v>-4913.2723885037358</v>
          </cell>
          <cell r="BE19">
            <v>-2162.3822308225763</v>
          </cell>
          <cell r="BF19">
            <v>-192.53370663369799</v>
          </cell>
          <cell r="BG19">
            <v>2889.0907756416095</v>
          </cell>
          <cell r="BH19">
            <v>4968.2836071360616</v>
          </cell>
          <cell r="BI19">
            <v>4980.7744120589614</v>
          </cell>
          <cell r="BJ19">
            <v>4184.151446453775</v>
          </cell>
          <cell r="BK19">
            <v>2814.9289022398875</v>
          </cell>
          <cell r="BL19">
            <v>-312932.58975638746</v>
          </cell>
          <cell r="BM19">
            <v>-166637.24588102489</v>
          </cell>
          <cell r="BN19">
            <v>-66986.783828688189</v>
          </cell>
          <cell r="BO19">
            <v>534564.99978174269</v>
          </cell>
          <cell r="BP19">
            <v>-4857.7551863736371</v>
          </cell>
          <cell r="BQ19">
            <v>-1950.8844746880677</v>
          </cell>
          <cell r="BR19">
            <v>-1417.1605704918495</v>
          </cell>
          <cell r="BS19">
            <v>2789.8301807042562</v>
          </cell>
          <cell r="BT19">
            <v>2385.7913617919871</v>
          </cell>
          <cell r="BU19">
            <v>2233.6462569542305</v>
          </cell>
          <cell r="BV19">
            <v>1678.8261976512615</v>
          </cell>
          <cell r="BW19">
            <v>1556.1776761441231</v>
          </cell>
          <cell r="BX19">
            <v>-272114.81210506288</v>
          </cell>
          <cell r="BY19">
            <v>-59360.611219459679</v>
          </cell>
          <cell r="BZ19">
            <v>7715.466210102707</v>
          </cell>
          <cell r="CA19">
            <v>314571.84088501864</v>
          </cell>
          <cell r="CB19">
            <v>-4929.1344462550951</v>
          </cell>
          <cell r="CC19">
            <v>-3074.0104900220385</v>
          </cell>
          <cell r="CD19">
            <v>-47394.41068256407</v>
          </cell>
          <cell r="CE19">
            <v>27716.352702458982</v>
          </cell>
          <cell r="CF19">
            <v>17327.890981223911</v>
          </cell>
          <cell r="CG19">
            <v>-333.76323379740433</v>
          </cell>
          <cell r="CH19">
            <v>-826.49905115168463</v>
          </cell>
          <cell r="CI19">
            <v>-30416.916265187068</v>
          </cell>
          <cell r="CJ19">
            <v>-162216.62772655796</v>
          </cell>
          <cell r="CK19">
            <v>92356.555750599364</v>
          </cell>
          <cell r="CL19">
            <v>97768.895128214863</v>
          </cell>
          <cell r="CM19">
            <v>-2671.4220073632237</v>
          </cell>
          <cell r="CN19">
            <v>-4607.927776788817</v>
          </cell>
          <cell r="CO19">
            <v>-4383.1086702336625</v>
          </cell>
          <cell r="CP19">
            <v>-2293.6624181568486</v>
          </cell>
          <cell r="CQ19">
            <v>-1579.4445680063156</v>
          </cell>
          <cell r="CR19">
            <v>19.035569375827912</v>
          </cell>
          <cell r="CS19">
            <v>6.4185237265871509</v>
          </cell>
          <cell r="CT19">
            <v>-548.84702615505876</v>
          </cell>
          <cell r="CU19">
            <v>297.04707957549385</v>
          </cell>
          <cell r="CV19">
            <v>-230950.50561045558</v>
          </cell>
          <cell r="CW19">
            <v>53695.811297860426</v>
          </cell>
          <cell r="CX19">
            <v>175033.01358918421</v>
          </cell>
          <cell r="CY19">
            <v>-3163.2154549632733</v>
          </cell>
          <cell r="CZ19">
            <v>-4944.996504005785</v>
          </cell>
          <cell r="DA19">
            <v>-4919.1460866431125</v>
          </cell>
          <cell r="DB19">
            <v>-9178.1666016838153</v>
          </cell>
          <cell r="DC19">
            <v>3359.843000632151</v>
          </cell>
          <cell r="DD19">
            <v>-329.9498691831634</v>
          </cell>
          <cell r="DE19">
            <v>860.08217940221368</v>
          </cell>
          <cell r="DF19">
            <v>-361.59333487883578</v>
          </cell>
          <cell r="DG19">
            <v>-57934.743496591465</v>
          </cell>
          <cell r="DH19">
            <v>-201239.91237346016</v>
          </cell>
          <cell r="DI19">
            <v>184610.02974289263</v>
          </cell>
          <cell r="DJ19">
            <v>70346.803101679019</v>
          </cell>
          <cell r="DK19">
            <v>-2620.275488812797</v>
          </cell>
          <cell r="DL19">
            <v>-5872.9268824650444</v>
          </cell>
          <cell r="DM19">
            <v>-6603.8351096456845</v>
          </cell>
          <cell r="DN19">
            <v>-3532.5749651902524</v>
          </cell>
          <cell r="DO19">
            <v>-1630.0317605763973</v>
          </cell>
          <cell r="DP19">
            <v>-145.93936521618784</v>
          </cell>
          <cell r="DQ19">
            <v>776.64137095231172</v>
          </cell>
        </row>
        <row r="20">
          <cell r="A20">
            <v>250</v>
          </cell>
          <cell r="B20">
            <v>45108</v>
          </cell>
          <cell r="C20">
            <v>45108</v>
          </cell>
          <cell r="D20">
            <v>45108</v>
          </cell>
          <cell r="E20">
            <v>45108</v>
          </cell>
          <cell r="F20">
            <v>45108</v>
          </cell>
          <cell r="G20">
            <v>45108</v>
          </cell>
          <cell r="H20">
            <v>45108</v>
          </cell>
          <cell r="I20">
            <v>45108</v>
          </cell>
          <cell r="J20">
            <v>45108</v>
          </cell>
          <cell r="K20">
            <v>45108</v>
          </cell>
          <cell r="L20">
            <v>45108</v>
          </cell>
          <cell r="M20">
            <v>45108</v>
          </cell>
          <cell r="N20">
            <v>0</v>
          </cell>
          <cell r="O20">
            <v>0</v>
          </cell>
          <cell r="P20">
            <v>-45108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0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0</v>
          </cell>
          <cell r="DD20">
            <v>0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0</v>
          </cell>
          <cell r="DK20">
            <v>0</v>
          </cell>
          <cell r="DL20">
            <v>0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</row>
        <row r="21">
          <cell r="A21">
            <v>372</v>
          </cell>
          <cell r="B21">
            <v>175715.92</v>
          </cell>
          <cell r="C21">
            <v>175715.92</v>
          </cell>
          <cell r="D21">
            <v>175715.92</v>
          </cell>
          <cell r="E21">
            <v>175715.92</v>
          </cell>
          <cell r="F21">
            <v>175715.92</v>
          </cell>
          <cell r="G21">
            <v>175715.92</v>
          </cell>
          <cell r="H21">
            <v>175715.92</v>
          </cell>
          <cell r="I21">
            <v>175715.92</v>
          </cell>
          <cell r="J21">
            <v>122542.03182691151</v>
          </cell>
          <cell r="K21">
            <v>175715.92</v>
          </cell>
          <cell r="L21">
            <v>175715.92</v>
          </cell>
          <cell r="M21">
            <v>175715.92</v>
          </cell>
          <cell r="N21">
            <v>6.4591945771698578</v>
          </cell>
          <cell r="O21">
            <v>0</v>
          </cell>
          <cell r="P21">
            <v>-175715.92</v>
          </cell>
          <cell r="Q21">
            <v>13062.266375777586</v>
          </cell>
          <cell r="R21">
            <v>1435.7137887918364</v>
          </cell>
          <cell r="S21">
            <v>-5040.4637961933486</v>
          </cell>
          <cell r="T21">
            <v>-4342.2112823432126</v>
          </cell>
          <cell r="U21">
            <v>994.185549940172</v>
          </cell>
          <cell r="V21">
            <v>6768.6936404743328</v>
          </cell>
          <cell r="W21">
            <v>-1458.3220491698878</v>
          </cell>
          <cell r="X21">
            <v>-6873.4752896895397</v>
          </cell>
          <cell r="Y21">
            <v>-557.96465039912414</v>
          </cell>
          <cell r="Z21">
            <v>2728.3189143871004</v>
          </cell>
          <cell r="AA21">
            <v>5253.9468855492923</v>
          </cell>
          <cell r="AB21">
            <v>723.41090181223819</v>
          </cell>
          <cell r="AC21">
            <v>3189.5825794408888</v>
          </cell>
          <cell r="AD21">
            <v>307.81094350105559</v>
          </cell>
          <cell r="AE21">
            <v>-5537.0033132815288</v>
          </cell>
          <cell r="AF21">
            <v>-4401.5652495119002</v>
          </cell>
          <cell r="AG21">
            <v>1006.4117888738518</v>
          </cell>
          <cell r="AH21">
            <v>6534.4764971753029</v>
          </cell>
          <cell r="AI21">
            <v>-1752.107572160447</v>
          </cell>
          <cell r="AJ21">
            <v>-6591.6855092196975</v>
          </cell>
          <cell r="AK21">
            <v>-910.12919245894739</v>
          </cell>
          <cell r="AL21">
            <v>2718.3702725751718</v>
          </cell>
          <cell r="AM21">
            <v>5417.1520658986892</v>
          </cell>
          <cell r="AN21">
            <v>1062.4696159144062</v>
          </cell>
          <cell r="AO21">
            <v>3361.0827532420662</v>
          </cell>
          <cell r="AP21">
            <v>326.66105398135556</v>
          </cell>
          <cell r="AQ21">
            <v>-5343.8105414085576</v>
          </cell>
          <cell r="AR21">
            <v>-4029.8219814551862</v>
          </cell>
          <cell r="AS21">
            <v>1027.6131990629517</v>
          </cell>
          <cell r="AT21">
            <v>6730.6746240430657</v>
          </cell>
          <cell r="AU21">
            <v>-2036.8074855628822</v>
          </cell>
          <cell r="AV21">
            <v>-6925.6279412987496</v>
          </cell>
          <cell r="AW21">
            <v>-2690.2272896760219</v>
          </cell>
          <cell r="AX21">
            <v>2660.692883263102</v>
          </cell>
          <cell r="AY21">
            <v>5345.4253798545096</v>
          </cell>
          <cell r="AZ21">
            <v>2249.1177766763267</v>
          </cell>
          <cell r="BA21">
            <v>2680.257727946635</v>
          </cell>
          <cell r="BB21">
            <v>209.06361837680745</v>
          </cell>
          <cell r="BC21">
            <v>-5255.0731204578333</v>
          </cell>
          <cell r="BD21">
            <v>-3870.5034380023285</v>
          </cell>
          <cell r="BE21">
            <v>1007.9768176409841</v>
          </cell>
          <cell r="BF21">
            <v>6201.6003757161516</v>
          </cell>
          <cell r="BG21">
            <v>-1822.87763628838</v>
          </cell>
          <cell r="BH21">
            <v>-7057.7239966174238</v>
          </cell>
          <cell r="BI21">
            <v>-3116.6787232200263</v>
          </cell>
          <cell r="BJ21">
            <v>2879.5937003298804</v>
          </cell>
          <cell r="BK21">
            <v>5590.5053607404534</v>
          </cell>
          <cell r="BL21">
            <v>2485.7625915244453</v>
          </cell>
          <cell r="BM21">
            <v>2699.1750060151535</v>
          </cell>
          <cell r="BN21">
            <v>211.14287447130488</v>
          </cell>
          <cell r="BO21">
            <v>-4942.4644827424054</v>
          </cell>
          <cell r="BP21">
            <v>-3826.7689358780481</v>
          </cell>
          <cell r="BQ21">
            <v>980.96192779550688</v>
          </cell>
          <cell r="BR21">
            <v>5951.6042321604764</v>
          </cell>
          <cell r="BS21">
            <v>-630.80786683874112</v>
          </cell>
          <cell r="BT21">
            <v>-5098.3897520268147</v>
          </cell>
          <cell r="BU21">
            <v>-3564.50838502233</v>
          </cell>
          <cell r="BV21">
            <v>3405.8856132888995</v>
          </cell>
          <cell r="BW21">
            <v>4699.8265901232426</v>
          </cell>
          <cell r="BX21">
            <v>889.07418232171221</v>
          </cell>
          <cell r="BY21">
            <v>1200.1640288770291</v>
          </cell>
          <cell r="BZ21">
            <v>174.67957947209644</v>
          </cell>
          <cell r="CA21">
            <v>-3554.7601269878342</v>
          </cell>
          <cell r="CB21">
            <v>-3882.9990100378482</v>
          </cell>
          <cell r="CC21">
            <v>966.06459661461213</v>
          </cell>
          <cell r="CD21">
            <v>5013.0009580686383</v>
          </cell>
          <cell r="CE21">
            <v>344.28025741844607</v>
          </cell>
          <cell r="CF21">
            <v>-3363.798680803774</v>
          </cell>
          <cell r="CG21">
            <v>-3810.6331782182219</v>
          </cell>
          <cell r="CH21">
            <v>3931.7496351322188</v>
          </cell>
          <cell r="CI21">
            <v>2562.0877394550921</v>
          </cell>
          <cell r="CJ21">
            <v>570.05640980402131</v>
          </cell>
          <cell r="CK21">
            <v>63.738783599036779</v>
          </cell>
          <cell r="CL21">
            <v>134.16186110399482</v>
          </cell>
          <cell r="CM21">
            <v>-1817.2260170416725</v>
          </cell>
          <cell r="CN21">
            <v>-3629.9636763185408</v>
          </cell>
          <cell r="CO21">
            <v>983.32692224763514</v>
          </cell>
          <cell r="CP21">
            <v>3100.7358016770081</v>
          </cell>
          <cell r="CQ21">
            <v>396.38712714261573</v>
          </cell>
          <cell r="CR21">
            <v>-3548.4974434257233</v>
          </cell>
          <cell r="CS21">
            <v>-132.60087033934008</v>
          </cell>
          <cell r="CT21">
            <v>-350.88667456747731</v>
          </cell>
          <cell r="CU21">
            <v>3231.9394846671967</v>
          </cell>
          <cell r="CV21">
            <v>1372.8226316519899</v>
          </cell>
          <cell r="CW21">
            <v>1638.430452261804</v>
          </cell>
          <cell r="CX21">
            <v>308.38252211488714</v>
          </cell>
          <cell r="CY21">
            <v>-2048.2217486940926</v>
          </cell>
          <cell r="CZ21">
            <v>-3895.4945820733983</v>
          </cell>
          <cell r="DA21">
            <v>1101.5469984467288</v>
          </cell>
          <cell r="DB21">
            <v>4023.1583676075547</v>
          </cell>
          <cell r="DC21">
            <v>537.30276482612476</v>
          </cell>
          <cell r="DD21">
            <v>-2567.5232909080651</v>
          </cell>
          <cell r="DE21">
            <v>-264.53023682573325</v>
          </cell>
          <cell r="DF21">
            <v>3212.231344787574</v>
          </cell>
          <cell r="DG21">
            <v>-8.5228636777753675</v>
          </cell>
          <cell r="DH21">
            <v>1307.0053462393587</v>
          </cell>
          <cell r="DI21">
            <v>1541.2250564176218</v>
          </cell>
          <cell r="DJ21">
            <v>169.40077636401102</v>
          </cell>
          <cell r="DK21">
            <v>-1767.3175920982173</v>
          </cell>
          <cell r="DL21">
            <v>-4626.4855461513134</v>
          </cell>
          <cell r="DM21">
            <v>1182.2181497151478</v>
          </cell>
          <cell r="DN21">
            <v>2545.9503027849137</v>
          </cell>
          <cell r="DO21">
            <v>280.12175783551749</v>
          </cell>
          <cell r="DP21">
            <v>-2395.931517065243</v>
          </cell>
          <cell r="DQ21">
            <v>-239.75545022650917</v>
          </cell>
        </row>
        <row r="22">
          <cell r="A22">
            <v>473</v>
          </cell>
          <cell r="B22">
            <v>-601298.35166446283</v>
          </cell>
          <cell r="C22">
            <v>-601298.35492749827</v>
          </cell>
          <cell r="D22">
            <v>-601298.3523936742</v>
          </cell>
          <cell r="E22">
            <v>-601298.35446326784</v>
          </cell>
          <cell r="F22">
            <v>-601298.35706729267</v>
          </cell>
          <cell r="G22">
            <v>-601298.35187302122</v>
          </cell>
          <cell r="H22">
            <v>-601298.35706729267</v>
          </cell>
          <cell r="I22">
            <v>-601298.35706729267</v>
          </cell>
          <cell r="J22">
            <v>-601298.35694204213</v>
          </cell>
          <cell r="K22">
            <v>-601298.35193392623</v>
          </cell>
          <cell r="L22">
            <v>-601298.35023617046</v>
          </cell>
          <cell r="M22">
            <v>-601298.3541</v>
          </cell>
          <cell r="N22">
            <v>0</v>
          </cell>
          <cell r="O22">
            <v>0</v>
          </cell>
          <cell r="P22">
            <v>601298.35706729267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0</v>
          </cell>
          <cell r="CT22">
            <v>0</v>
          </cell>
          <cell r="CU22">
            <v>0</v>
          </cell>
          <cell r="CV22">
            <v>0</v>
          </cell>
          <cell r="CW22">
            <v>0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0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0</v>
          </cell>
          <cell r="DI22">
            <v>0</v>
          </cell>
          <cell r="DJ22">
            <v>0</v>
          </cell>
          <cell r="DK22">
            <v>0</v>
          </cell>
          <cell r="DL22">
            <v>0</v>
          </cell>
          <cell r="DM22">
            <v>0</v>
          </cell>
          <cell r="DN22">
            <v>0</v>
          </cell>
          <cell r="DO22">
            <v>0</v>
          </cell>
          <cell r="DP22">
            <v>0</v>
          </cell>
          <cell r="DQ22">
            <v>0</v>
          </cell>
        </row>
        <row r="23">
          <cell r="A23">
            <v>573</v>
          </cell>
          <cell r="B23">
            <v>146325.29999999999</v>
          </cell>
          <cell r="C23">
            <v>150768.6</v>
          </cell>
          <cell r="D23">
            <v>145135.28</v>
          </cell>
          <cell r="E23">
            <v>149341.72</v>
          </cell>
          <cell r="F23">
            <v>148733.20000000001</v>
          </cell>
          <cell r="G23">
            <v>133774.07999999999</v>
          </cell>
          <cell r="H23">
            <v>301809.40000000002</v>
          </cell>
          <cell r="I23">
            <v>361325.12</v>
          </cell>
          <cell r="J23">
            <v>146264.12</v>
          </cell>
          <cell r="K23">
            <v>140969.17000000001</v>
          </cell>
          <cell r="L23">
            <v>145054.85999999999</v>
          </cell>
          <cell r="M23">
            <v>144463.81</v>
          </cell>
          <cell r="N23">
            <v>5.3969663961122976</v>
          </cell>
          <cell r="O23">
            <v>0</v>
          </cell>
          <cell r="P23">
            <v>-361325.12</v>
          </cell>
          <cell r="Q23">
            <v>4260.3525791193897</v>
          </cell>
          <cell r="R23">
            <v>3.5639861046949202</v>
          </cell>
          <cell r="S23">
            <v>1445.537136773336</v>
          </cell>
          <cell r="T23">
            <v>80.533797525561056</v>
          </cell>
          <cell r="U23">
            <v>5.1565534633039274</v>
          </cell>
          <cell r="V23">
            <v>-19.057830071997792</v>
          </cell>
          <cell r="W23">
            <v>1227.123999012998</v>
          </cell>
          <cell r="X23">
            <v>1214.7268007806576</v>
          </cell>
          <cell r="Y23">
            <v>681.53097387185028</v>
          </cell>
          <cell r="Z23">
            <v>53.593010779609671</v>
          </cell>
          <cell r="AA23">
            <v>934.60116353022431</v>
          </cell>
          <cell r="AB23">
            <v>183.36552604269866</v>
          </cell>
          <cell r="AC23">
            <v>2367.2653153479059</v>
          </cell>
          <cell r="AD23">
            <v>-0.80477105589235631</v>
          </cell>
          <cell r="AE23">
            <v>233.20963008500809</v>
          </cell>
          <cell r="AF23">
            <v>-2052.6087115064797</v>
          </cell>
          <cell r="AG23">
            <v>447.42394150557868</v>
          </cell>
          <cell r="AH23">
            <v>526.22415233965341</v>
          </cell>
          <cell r="AI23">
            <v>1374.4121736515972</v>
          </cell>
          <cell r="AJ23">
            <v>-1833.9454532082318</v>
          </cell>
          <cell r="AK23">
            <v>557.57246007328195</v>
          </cell>
          <cell r="AL23">
            <v>2189.8745633249446</v>
          </cell>
          <cell r="AM23">
            <v>1582.3698115655511</v>
          </cell>
          <cell r="AN23">
            <v>113.74068410441078</v>
          </cell>
          <cell r="AO23">
            <v>1749.9716741490117</v>
          </cell>
          <cell r="AP23">
            <v>-3.1041169299037912</v>
          </cell>
          <cell r="AQ23">
            <v>-388.5387309033934</v>
          </cell>
          <cell r="AR23">
            <v>-3519.5901019372345</v>
          </cell>
          <cell r="AS23">
            <v>659.85596120583978</v>
          </cell>
          <cell r="AT23">
            <v>1951.2336786357555</v>
          </cell>
          <cell r="AU23">
            <v>1074.1523564581184</v>
          </cell>
          <cell r="AV23">
            <v>-2888.1712625878872</v>
          </cell>
          <cell r="AW23">
            <v>-726.96287789555902</v>
          </cell>
          <cell r="AX23">
            <v>2291.1025866939513</v>
          </cell>
          <cell r="AY23">
            <v>3988.0715435994975</v>
          </cell>
          <cell r="AZ23">
            <v>55.376898026635963</v>
          </cell>
          <cell r="BA23">
            <v>1468.6379144093462</v>
          </cell>
          <cell r="BB23">
            <v>1.0769400498981476</v>
          </cell>
          <cell r="BC23">
            <v>-2266.7424070049847</v>
          </cell>
          <cell r="BD23">
            <v>-3802.3670701892493</v>
          </cell>
          <cell r="BE23">
            <v>873.06012811327832</v>
          </cell>
          <cell r="BF23">
            <v>3327.0169085397324</v>
          </cell>
          <cell r="BG23">
            <v>-395.83871776183156</v>
          </cell>
          <cell r="BH23">
            <v>-3077.556852690449</v>
          </cell>
          <cell r="BI23">
            <v>-1018.2295215852384</v>
          </cell>
          <cell r="BJ23">
            <v>2618.6136378187362</v>
          </cell>
          <cell r="BK23">
            <v>5162.2485261440897</v>
          </cell>
          <cell r="BL23">
            <v>406.37263473784992</v>
          </cell>
          <cell r="BM23">
            <v>1193.1173730430085</v>
          </cell>
          <cell r="BN23">
            <v>0.88113276810514729</v>
          </cell>
          <cell r="BO23">
            <v>-3833.0533087868553</v>
          </cell>
          <cell r="BP23">
            <v>-3953.5825233620744</v>
          </cell>
          <cell r="BQ23">
            <v>966.89406819140504</v>
          </cell>
          <cell r="BR23">
            <v>4564.0584412623648</v>
          </cell>
          <cell r="BS23">
            <v>580.68718134097844</v>
          </cell>
          <cell r="BT23">
            <v>-3165.4799102123666</v>
          </cell>
          <cell r="BU23">
            <v>-2152.2776915382942</v>
          </cell>
          <cell r="BV23">
            <v>3203.4813257350088</v>
          </cell>
          <cell r="BW23">
            <v>3699.2772334431315</v>
          </cell>
          <cell r="BX23">
            <v>52.641951680911575</v>
          </cell>
          <cell r="BY23">
            <v>637.96079067976109</v>
          </cell>
          <cell r="BZ23">
            <v>-2.0559764588982699</v>
          </cell>
          <cell r="CA23">
            <v>-5060.7435423077086</v>
          </cell>
          <cell r="CB23">
            <v>23011.562000000002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0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  <cell r="DQ23">
            <v>0</v>
          </cell>
        </row>
        <row r="24">
          <cell r="A24">
            <v>583</v>
          </cell>
          <cell r="B24">
            <v>202471.60431286803</v>
          </cell>
          <cell r="C24">
            <v>173653.5735409123</v>
          </cell>
          <cell r="D24">
            <v>184201.90893129923</v>
          </cell>
          <cell r="E24">
            <v>185696.5228401077</v>
          </cell>
          <cell r="F24">
            <v>196932.30999576996</v>
          </cell>
          <cell r="G24">
            <v>184560.79650477422</v>
          </cell>
          <cell r="H24">
            <v>176197.25670469279</v>
          </cell>
          <cell r="I24">
            <v>183347.0189216295</v>
          </cell>
          <cell r="J24">
            <v>173674.63144485306</v>
          </cell>
          <cell r="K24">
            <v>180233.49365463119</v>
          </cell>
          <cell r="L24">
            <v>139964.59080358178</v>
          </cell>
          <cell r="M24">
            <v>198093.75234487976</v>
          </cell>
          <cell r="N24">
            <v>0</v>
          </cell>
          <cell r="O24">
            <v>0</v>
          </cell>
          <cell r="P24">
            <v>-183347.0189216295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0</v>
          </cell>
          <cell r="CV24">
            <v>0</v>
          </cell>
          <cell r="CW24">
            <v>0</v>
          </cell>
          <cell r="CX24">
            <v>0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0</v>
          </cell>
          <cell r="DM24">
            <v>0</v>
          </cell>
          <cell r="DN24">
            <v>0</v>
          </cell>
          <cell r="DO24">
            <v>0</v>
          </cell>
          <cell r="DP24">
            <v>0</v>
          </cell>
          <cell r="DQ24">
            <v>0</v>
          </cell>
        </row>
        <row r="25">
          <cell r="A25">
            <v>586</v>
          </cell>
          <cell r="B25">
            <v>2201</v>
          </cell>
          <cell r="C25">
            <v>2201</v>
          </cell>
          <cell r="D25">
            <v>2201</v>
          </cell>
          <cell r="E25">
            <v>2201</v>
          </cell>
          <cell r="F25">
            <v>2201</v>
          </cell>
          <cell r="G25">
            <v>2201</v>
          </cell>
          <cell r="H25">
            <v>2201</v>
          </cell>
          <cell r="I25">
            <v>2201</v>
          </cell>
          <cell r="J25">
            <v>2201</v>
          </cell>
          <cell r="K25">
            <v>2201</v>
          </cell>
          <cell r="L25">
            <v>2201</v>
          </cell>
          <cell r="M25">
            <v>2201</v>
          </cell>
          <cell r="N25">
            <v>72.251672720690522</v>
          </cell>
          <cell r="O25">
            <v>0</v>
          </cell>
          <cell r="P25">
            <v>-2201</v>
          </cell>
          <cell r="Q25">
            <v>11082.804539030447</v>
          </cell>
          <cell r="R25">
            <v>46987.089859402899</v>
          </cell>
          <cell r="S25">
            <v>11849.94758978167</v>
          </cell>
          <cell r="T25">
            <v>-14.03554760016856</v>
          </cell>
          <cell r="U25">
            <v>-4070.1640172423663</v>
          </cell>
          <cell r="V25">
            <v>71.967117599896042</v>
          </cell>
          <cell r="W25">
            <v>-216.15291879989175</v>
          </cell>
          <cell r="X25">
            <v>-1045.2402804001954</v>
          </cell>
          <cell r="Y25">
            <v>209.50956672015957</v>
          </cell>
          <cell r="Z25">
            <v>-7.0489436795171887</v>
          </cell>
          <cell r="AA25">
            <v>6495.0455960781328</v>
          </cell>
          <cell r="AB25">
            <v>8779.5440152089614</v>
          </cell>
          <cell r="AC25">
            <v>9202.911997205676</v>
          </cell>
          <cell r="AD25">
            <v>36373.563191008405</v>
          </cell>
          <cell r="AE25">
            <v>7254.6451421286029</v>
          </cell>
          <cell r="AF25">
            <v>117.89859983995899</v>
          </cell>
          <cell r="AG25">
            <v>-5837.940998052668</v>
          </cell>
          <cell r="AH25">
            <v>-106.23717360025775</v>
          </cell>
          <cell r="AI25">
            <v>-555.82179119978991</v>
          </cell>
          <cell r="AJ25">
            <v>33.717428399844096</v>
          </cell>
          <cell r="AK25">
            <v>-271.13002751963506</v>
          </cell>
          <cell r="AL25">
            <v>-47.580369840641261</v>
          </cell>
          <cell r="AM25">
            <v>3697.7884684789647</v>
          </cell>
          <cell r="AN25">
            <v>6311.3430275008132</v>
          </cell>
          <cell r="AO25">
            <v>8193.2826887619503</v>
          </cell>
          <cell r="AP25">
            <v>32093.099444356187</v>
          </cell>
          <cell r="AQ25">
            <v>4786.657249686763</v>
          </cell>
          <cell r="AR25">
            <v>44.913752320001301</v>
          </cell>
          <cell r="AS25">
            <v>-7005.0199757112596</v>
          </cell>
          <cell r="AT25">
            <v>157.64225760001776</v>
          </cell>
          <cell r="AU25">
            <v>-1235.1595359999808</v>
          </cell>
          <cell r="AV25">
            <v>-708.06599639984631</v>
          </cell>
          <cell r="AW25">
            <v>-542.2600550400233</v>
          </cell>
          <cell r="AX25">
            <v>-51.104841679852527</v>
          </cell>
          <cell r="AY25">
            <v>-3088.5144119996808</v>
          </cell>
          <cell r="AZ25">
            <v>1941.5935822336587</v>
          </cell>
          <cell r="BA25">
            <v>6405.8159741505096</v>
          </cell>
          <cell r="BB25">
            <v>21871.424913505296</v>
          </cell>
          <cell r="BC25">
            <v>417.2850722866358</v>
          </cell>
          <cell r="BD25">
            <v>39.299533280141574</v>
          </cell>
          <cell r="BE25">
            <v>-8263.1369197005479</v>
          </cell>
          <cell r="BF25">
            <v>68.540111999966555</v>
          </cell>
          <cell r="BG25">
            <v>864.61167519996673</v>
          </cell>
          <cell r="BH25">
            <v>-809.21828159984636</v>
          </cell>
          <cell r="BI25">
            <v>-147.88910591972393</v>
          </cell>
          <cell r="BJ25">
            <v>61.67825719985629</v>
          </cell>
          <cell r="BK25">
            <v>-5877.2050887705727</v>
          </cell>
          <cell r="BL25">
            <v>-613.02095216655232</v>
          </cell>
          <cell r="BM25">
            <v>5360.8387950017386</v>
          </cell>
          <cell r="BN25">
            <v>17441.098957220129</v>
          </cell>
          <cell r="BO25">
            <v>-612.96802622448422</v>
          </cell>
          <cell r="BP25">
            <v>47.720861840250436</v>
          </cell>
          <cell r="BQ25">
            <v>-8989.6672649161574</v>
          </cell>
          <cell r="BR25">
            <v>68.54011199994541</v>
          </cell>
          <cell r="BS25">
            <v>-494.06381440003474</v>
          </cell>
          <cell r="BT25">
            <v>-1348.6971359997851</v>
          </cell>
          <cell r="BU25">
            <v>295.77821184002488</v>
          </cell>
          <cell r="BV25">
            <v>72.251672720002176</v>
          </cell>
          <cell r="BW25">
            <v>-6777.1825567091973</v>
          </cell>
          <cell r="BX25">
            <v>117.14316597994656</v>
          </cell>
          <cell r="BY25">
            <v>1918.4506070723812</v>
          </cell>
          <cell r="BZ25">
            <v>10776.998943866696</v>
          </cell>
          <cell r="CA25">
            <v>-7503.5713477240579</v>
          </cell>
          <cell r="CB25">
            <v>72.984847519948843</v>
          </cell>
          <cell r="CC25">
            <v>383823.62785067782</v>
          </cell>
          <cell r="CD25">
            <v>386886.21873735054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0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</row>
        <row r="26">
          <cell r="A26">
            <v>607</v>
          </cell>
          <cell r="B26">
            <v>-8333</v>
          </cell>
          <cell r="C26">
            <v>-8333</v>
          </cell>
          <cell r="D26">
            <v>-8333</v>
          </cell>
          <cell r="E26">
            <v>-8333</v>
          </cell>
          <cell r="F26">
            <v>-8333</v>
          </cell>
          <cell r="G26">
            <v>-8333</v>
          </cell>
          <cell r="H26">
            <v>-8333</v>
          </cell>
          <cell r="I26">
            <v>-8333</v>
          </cell>
          <cell r="J26">
            <v>-8333</v>
          </cell>
          <cell r="K26">
            <v>-8333</v>
          </cell>
          <cell r="L26">
            <v>-8333</v>
          </cell>
          <cell r="M26">
            <v>-8333</v>
          </cell>
          <cell r="N26">
            <v>0</v>
          </cell>
          <cell r="O26">
            <v>0</v>
          </cell>
          <cell r="P26">
            <v>8333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0</v>
          </cell>
          <cell r="CT26">
            <v>0</v>
          </cell>
          <cell r="CU26">
            <v>0</v>
          </cell>
          <cell r="CV26">
            <v>0</v>
          </cell>
          <cell r="CW26">
            <v>0</v>
          </cell>
          <cell r="CX26">
            <v>0</v>
          </cell>
          <cell r="CY26">
            <v>0</v>
          </cell>
          <cell r="CZ26">
            <v>0</v>
          </cell>
          <cell r="DA26">
            <v>0</v>
          </cell>
          <cell r="DB26">
            <v>0</v>
          </cell>
          <cell r="DC26">
            <v>0</v>
          </cell>
          <cell r="DD26">
            <v>0</v>
          </cell>
          <cell r="DE26">
            <v>0</v>
          </cell>
          <cell r="DF26">
            <v>0</v>
          </cell>
          <cell r="DG26">
            <v>0</v>
          </cell>
          <cell r="DH26">
            <v>0</v>
          </cell>
          <cell r="DI26">
            <v>0</v>
          </cell>
          <cell r="DJ26">
            <v>0</v>
          </cell>
          <cell r="DK26">
            <v>0</v>
          </cell>
          <cell r="DL26">
            <v>0</v>
          </cell>
          <cell r="DM26">
            <v>0</v>
          </cell>
          <cell r="DN26">
            <v>0</v>
          </cell>
          <cell r="DO26">
            <v>0</v>
          </cell>
          <cell r="DP26">
            <v>0</v>
          </cell>
          <cell r="DQ26">
            <v>0</v>
          </cell>
        </row>
        <row r="27">
          <cell r="A27">
            <v>628</v>
          </cell>
          <cell r="B27">
            <v>-80000</v>
          </cell>
          <cell r="C27">
            <v>-80000</v>
          </cell>
          <cell r="D27">
            <v>-40000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-221200</v>
          </cell>
          <cell r="O27">
            <v>0</v>
          </cell>
          <cell r="P27">
            <v>0</v>
          </cell>
          <cell r="Q27">
            <v>-218000</v>
          </cell>
          <cell r="R27">
            <v>-218000</v>
          </cell>
          <cell r="S27">
            <v>-218000</v>
          </cell>
          <cell r="T27">
            <v>-218000</v>
          </cell>
          <cell r="U27">
            <v>-228500</v>
          </cell>
          <cell r="V27">
            <v>-218000</v>
          </cell>
          <cell r="W27">
            <v>-246900</v>
          </cell>
          <cell r="X27">
            <v>-279700</v>
          </cell>
          <cell r="Y27">
            <v>-226700</v>
          </cell>
          <cell r="Z27">
            <v>-226700</v>
          </cell>
          <cell r="AA27">
            <v>-223500</v>
          </cell>
          <cell r="AB27">
            <v>-230300</v>
          </cell>
          <cell r="AC27">
            <v>-223500</v>
          </cell>
          <cell r="AD27">
            <v>-223500</v>
          </cell>
          <cell r="AE27">
            <v>-223500</v>
          </cell>
          <cell r="AF27">
            <v>-223500</v>
          </cell>
          <cell r="AG27">
            <v>-234200</v>
          </cell>
          <cell r="AH27">
            <v>-223500</v>
          </cell>
          <cell r="AI27">
            <v>-253100</v>
          </cell>
          <cell r="AJ27">
            <v>-286700</v>
          </cell>
          <cell r="AK27">
            <v>-232400</v>
          </cell>
          <cell r="AL27">
            <v>-232400</v>
          </cell>
          <cell r="AM27">
            <v>-229100</v>
          </cell>
          <cell r="AN27">
            <v>-236100</v>
          </cell>
          <cell r="AO27">
            <v>-229100</v>
          </cell>
          <cell r="AP27">
            <v>-229100</v>
          </cell>
          <cell r="AQ27">
            <v>-229100</v>
          </cell>
          <cell r="AR27">
            <v>-229100</v>
          </cell>
          <cell r="AS27">
            <v>-240100</v>
          </cell>
          <cell r="AT27">
            <v>-229100</v>
          </cell>
          <cell r="AU27">
            <v>-259400</v>
          </cell>
          <cell r="AV27">
            <v>-293900</v>
          </cell>
          <cell r="AW27">
            <v>-238200</v>
          </cell>
          <cell r="AX27">
            <v>-238200</v>
          </cell>
          <cell r="AY27">
            <v>-234800</v>
          </cell>
          <cell r="AZ27">
            <v>-242000</v>
          </cell>
          <cell r="BA27">
            <v>-234800</v>
          </cell>
          <cell r="BB27">
            <v>-234800</v>
          </cell>
          <cell r="BC27">
            <v>-234800</v>
          </cell>
          <cell r="BD27">
            <v>-234800</v>
          </cell>
          <cell r="BE27">
            <v>-246100</v>
          </cell>
          <cell r="BF27">
            <v>-234800</v>
          </cell>
          <cell r="BG27">
            <v>-265900</v>
          </cell>
          <cell r="BH27">
            <v>-301200</v>
          </cell>
          <cell r="BI27">
            <v>-244200</v>
          </cell>
          <cell r="BJ27">
            <v>-244200</v>
          </cell>
          <cell r="BK27">
            <v>-240700</v>
          </cell>
          <cell r="BL27">
            <v>-248100</v>
          </cell>
          <cell r="BM27">
            <v>-240700</v>
          </cell>
          <cell r="BN27">
            <v>-240700</v>
          </cell>
          <cell r="BO27">
            <v>-240700</v>
          </cell>
          <cell r="BP27">
            <v>-240700</v>
          </cell>
          <cell r="BQ27">
            <v>-252300</v>
          </cell>
          <cell r="BR27">
            <v>-240700</v>
          </cell>
          <cell r="BS27">
            <v>-272500</v>
          </cell>
          <cell r="BT27">
            <v>-308700</v>
          </cell>
          <cell r="BU27">
            <v>-250300</v>
          </cell>
          <cell r="BV27">
            <v>-250300</v>
          </cell>
          <cell r="BW27">
            <v>-246700</v>
          </cell>
          <cell r="BX27">
            <v>-254300</v>
          </cell>
          <cell r="BY27">
            <v>-246700</v>
          </cell>
          <cell r="BZ27">
            <v>-246700</v>
          </cell>
          <cell r="CA27">
            <v>-246700</v>
          </cell>
          <cell r="CB27">
            <v>-246700</v>
          </cell>
          <cell r="CC27">
            <v>-258600</v>
          </cell>
          <cell r="CD27">
            <v>-246700</v>
          </cell>
          <cell r="CE27">
            <v>-279300</v>
          </cell>
          <cell r="CF27">
            <v>-316400</v>
          </cell>
          <cell r="CG27">
            <v>-256600</v>
          </cell>
          <cell r="CH27">
            <v>-256600</v>
          </cell>
          <cell r="CI27">
            <v>-252900</v>
          </cell>
          <cell r="CJ27">
            <v>-260700</v>
          </cell>
          <cell r="CK27">
            <v>-252900</v>
          </cell>
          <cell r="CL27">
            <v>-252900</v>
          </cell>
          <cell r="CM27">
            <v>-252900</v>
          </cell>
          <cell r="CN27">
            <v>-252900</v>
          </cell>
          <cell r="CO27">
            <v>-265100</v>
          </cell>
          <cell r="CP27">
            <v>-252900</v>
          </cell>
          <cell r="CQ27">
            <v>-286300</v>
          </cell>
          <cell r="CR27">
            <v>-324300</v>
          </cell>
          <cell r="CS27">
            <v>-263000</v>
          </cell>
          <cell r="CT27">
            <v>-263000</v>
          </cell>
          <cell r="CU27">
            <v>-259200</v>
          </cell>
          <cell r="CV27">
            <v>-267200</v>
          </cell>
          <cell r="CW27">
            <v>-259200</v>
          </cell>
          <cell r="CX27">
            <v>-259200</v>
          </cell>
          <cell r="CY27">
            <v>-259200</v>
          </cell>
          <cell r="CZ27">
            <v>-259200</v>
          </cell>
          <cell r="DA27">
            <v>-271700</v>
          </cell>
          <cell r="DB27">
            <v>-259200</v>
          </cell>
          <cell r="DC27">
            <v>-293500</v>
          </cell>
          <cell r="DD27">
            <v>-332400</v>
          </cell>
          <cell r="DE27">
            <v>-269600</v>
          </cell>
          <cell r="DF27">
            <v>-263000</v>
          </cell>
          <cell r="DG27">
            <v>-259200</v>
          </cell>
          <cell r="DH27">
            <v>-267200</v>
          </cell>
          <cell r="DI27">
            <v>-259200</v>
          </cell>
          <cell r="DJ27">
            <v>-259200</v>
          </cell>
          <cell r="DK27">
            <v>-259200</v>
          </cell>
          <cell r="DL27">
            <v>-259200</v>
          </cell>
          <cell r="DM27">
            <v>-271700</v>
          </cell>
          <cell r="DN27">
            <v>-259200</v>
          </cell>
          <cell r="DO27">
            <v>-293500</v>
          </cell>
          <cell r="DP27">
            <v>-332400</v>
          </cell>
          <cell r="DQ27">
            <v>-269600</v>
          </cell>
        </row>
        <row r="28">
          <cell r="A28">
            <v>633</v>
          </cell>
          <cell r="B28">
            <v>-278484.17</v>
          </cell>
          <cell r="C28">
            <v>-165126.04</v>
          </cell>
          <cell r="D28">
            <v>-148884.25</v>
          </cell>
          <cell r="E28">
            <v>-110281.75</v>
          </cell>
          <cell r="F28">
            <v>-55904.33</v>
          </cell>
          <cell r="G28">
            <v>-8977.7800000000007</v>
          </cell>
          <cell r="H28">
            <v>-65065.42</v>
          </cell>
          <cell r="I28">
            <v>-242713.66</v>
          </cell>
          <cell r="J28">
            <v>-333772.37</v>
          </cell>
          <cell r="K28">
            <v>-243570.52481481482</v>
          </cell>
          <cell r="L28">
            <v>-263272.85864248924</v>
          </cell>
          <cell r="M28">
            <v>-348039.13179807976</v>
          </cell>
          <cell r="N28">
            <v>-3714456</v>
          </cell>
          <cell r="O28">
            <v>0</v>
          </cell>
          <cell r="P28">
            <v>259429.22879999998</v>
          </cell>
          <cell r="Q28">
            <v>-3649381.5</v>
          </cell>
          <cell r="R28">
            <v>-3658868.5</v>
          </cell>
          <cell r="S28">
            <v>-3710884</v>
          </cell>
          <cell r="T28">
            <v>-3721296.8</v>
          </cell>
          <cell r="U28">
            <v>-3716138.2</v>
          </cell>
          <cell r="V28">
            <v>-3649384.2</v>
          </cell>
          <cell r="W28">
            <v>-3658871</v>
          </cell>
          <cell r="X28">
            <v>-3735949.2</v>
          </cell>
          <cell r="Y28">
            <v>-3747230.5</v>
          </cell>
          <cell r="Z28">
            <v>-3714456</v>
          </cell>
          <cell r="AA28">
            <v>-3692151.8</v>
          </cell>
          <cell r="AB28">
            <v>-3658867.5</v>
          </cell>
          <cell r="AC28">
            <v>-3649381.5</v>
          </cell>
          <cell r="AD28">
            <v>-3658868.5</v>
          </cell>
          <cell r="AE28">
            <v>-3710884</v>
          </cell>
          <cell r="AF28">
            <v>-3721296.8</v>
          </cell>
          <cell r="AG28">
            <v>-3716138.2</v>
          </cell>
          <cell r="AH28">
            <v>-3649384.2</v>
          </cell>
          <cell r="AI28">
            <v>-3658871</v>
          </cell>
          <cell r="AJ28">
            <v>-3735949.2</v>
          </cell>
          <cell r="AK28">
            <v>-3747230.5</v>
          </cell>
          <cell r="AL28">
            <v>-3714456</v>
          </cell>
          <cell r="AM28">
            <v>-3692151.8</v>
          </cell>
          <cell r="AN28">
            <v>-3658867.5</v>
          </cell>
          <cell r="AO28">
            <v>-3649381.5</v>
          </cell>
          <cell r="AP28">
            <v>-3658868.5</v>
          </cell>
          <cell r="AQ28">
            <v>-3710884</v>
          </cell>
          <cell r="AR28">
            <v>-3721296.8</v>
          </cell>
          <cell r="AS28">
            <v>-3716138.2</v>
          </cell>
          <cell r="AT28">
            <v>-3649384.2</v>
          </cell>
          <cell r="AU28">
            <v>-3658871</v>
          </cell>
          <cell r="AV28">
            <v>-3735949.2</v>
          </cell>
          <cell r="AW28">
            <v>-3747230.5</v>
          </cell>
          <cell r="AX28">
            <v>-3714456</v>
          </cell>
          <cell r="AY28">
            <v>-3692151.8</v>
          </cell>
          <cell r="AZ28">
            <v>-3658867.5</v>
          </cell>
          <cell r="BA28">
            <v>-3649381.5</v>
          </cell>
          <cell r="BB28">
            <v>-3658868.5</v>
          </cell>
          <cell r="BC28">
            <v>-3710884</v>
          </cell>
          <cell r="BD28">
            <v>-3721296.8</v>
          </cell>
          <cell r="BE28">
            <v>-3716138.2</v>
          </cell>
          <cell r="BF28">
            <v>-3649384.2</v>
          </cell>
          <cell r="BG28">
            <v>-3658871</v>
          </cell>
          <cell r="BH28">
            <v>-3735949.2</v>
          </cell>
          <cell r="BI28">
            <v>-3747230.5</v>
          </cell>
          <cell r="BJ28">
            <v>-3714456</v>
          </cell>
          <cell r="BK28">
            <v>-3692151.8</v>
          </cell>
          <cell r="BL28">
            <v>-3658867.5</v>
          </cell>
          <cell r="BM28">
            <v>-3649381.5</v>
          </cell>
          <cell r="BN28">
            <v>-3658868.5</v>
          </cell>
          <cell r="BO28">
            <v>-3710884</v>
          </cell>
          <cell r="BP28">
            <v>-3721296.8</v>
          </cell>
          <cell r="BQ28">
            <v>-3716138.2</v>
          </cell>
          <cell r="BR28">
            <v>-3649384.2</v>
          </cell>
          <cell r="BS28">
            <v>-3658871</v>
          </cell>
          <cell r="BT28">
            <v>-3735949.2</v>
          </cell>
          <cell r="BU28">
            <v>-3747230.5</v>
          </cell>
          <cell r="BV28">
            <v>-3714456</v>
          </cell>
          <cell r="BW28">
            <v>-3692151.8</v>
          </cell>
          <cell r="BX28">
            <v>-3658867.5</v>
          </cell>
          <cell r="BY28">
            <v>-3649381.5</v>
          </cell>
          <cell r="BZ28">
            <v>-3658868.5</v>
          </cell>
          <cell r="CA28">
            <v>-3710884</v>
          </cell>
          <cell r="CB28">
            <v>-3721296.8</v>
          </cell>
          <cell r="CC28">
            <v>-3716138.2</v>
          </cell>
          <cell r="CD28">
            <v>-3649384.2</v>
          </cell>
          <cell r="CE28">
            <v>-3658871</v>
          </cell>
          <cell r="CF28">
            <v>-3735949.2</v>
          </cell>
          <cell r="CG28">
            <v>-3747230.5</v>
          </cell>
          <cell r="CH28">
            <v>-3714456</v>
          </cell>
          <cell r="CI28">
            <v>-3692151.8</v>
          </cell>
          <cell r="CJ28">
            <v>-3658867.5</v>
          </cell>
          <cell r="CK28">
            <v>-3649381.5</v>
          </cell>
          <cell r="CL28">
            <v>-3658868.5</v>
          </cell>
          <cell r="CM28">
            <v>-3710884</v>
          </cell>
          <cell r="CN28">
            <v>-3721296.8</v>
          </cell>
          <cell r="CO28">
            <v>-3716138.2</v>
          </cell>
          <cell r="CP28">
            <v>-3649384.2</v>
          </cell>
          <cell r="CQ28">
            <v>-3658871</v>
          </cell>
          <cell r="CR28">
            <v>-3735949.2</v>
          </cell>
          <cell r="CS28">
            <v>-3747230.5</v>
          </cell>
          <cell r="CT28">
            <v>-3714456</v>
          </cell>
          <cell r="CU28">
            <v>-3692151.8</v>
          </cell>
          <cell r="CV28">
            <v>-3658867.5</v>
          </cell>
          <cell r="CW28">
            <v>-3649381.5</v>
          </cell>
          <cell r="CX28">
            <v>-3658868.5</v>
          </cell>
          <cell r="CY28">
            <v>-3710884</v>
          </cell>
          <cell r="CZ28">
            <v>-3721296.8</v>
          </cell>
          <cell r="DA28">
            <v>-3716138.2</v>
          </cell>
          <cell r="DB28">
            <v>-3649384.2</v>
          </cell>
          <cell r="DC28">
            <v>-3658871</v>
          </cell>
          <cell r="DD28">
            <v>-3735949.2</v>
          </cell>
          <cell r="DE28">
            <v>-3747230.5</v>
          </cell>
          <cell r="DF28">
            <v>-3714456</v>
          </cell>
          <cell r="DG28">
            <v>-3692151.8</v>
          </cell>
          <cell r="DH28">
            <v>-3658867.5</v>
          </cell>
          <cell r="DI28">
            <v>-3649381.5</v>
          </cell>
          <cell r="DJ28">
            <v>-3658868.5</v>
          </cell>
          <cell r="DK28">
            <v>-3710884</v>
          </cell>
          <cell r="DL28">
            <v>-3721296.8</v>
          </cell>
          <cell r="DM28">
            <v>-3716138.2</v>
          </cell>
          <cell r="DN28">
            <v>-3649384.2</v>
          </cell>
          <cell r="DO28">
            <v>-3658871</v>
          </cell>
          <cell r="DP28">
            <v>-3735949.2</v>
          </cell>
          <cell r="DQ28">
            <v>-3747230.5</v>
          </cell>
        </row>
        <row r="29">
          <cell r="A29">
            <v>646</v>
          </cell>
          <cell r="B29">
            <v>-804686.56</v>
          </cell>
          <cell r="C29">
            <v>-776227.44</v>
          </cell>
          <cell r="D29">
            <v>-804687.06</v>
          </cell>
          <cell r="E29">
            <v>-795201.25</v>
          </cell>
          <cell r="F29">
            <v>-804688.1</v>
          </cell>
          <cell r="G29">
            <v>-795202.25</v>
          </cell>
          <cell r="H29">
            <v>-804689.1</v>
          </cell>
          <cell r="I29">
            <v>-804689.6</v>
          </cell>
          <cell r="J29">
            <v>-795203.75</v>
          </cell>
          <cell r="K29">
            <v>-804690.6</v>
          </cell>
          <cell r="L29">
            <v>-795204.8</v>
          </cell>
          <cell r="M29">
            <v>-804691.7</v>
          </cell>
          <cell r="N29">
            <v>-2190423</v>
          </cell>
          <cell r="O29">
            <v>0</v>
          </cell>
          <cell r="P29">
            <v>804689.6</v>
          </cell>
          <cell r="Q29">
            <v>-2190423</v>
          </cell>
          <cell r="R29">
            <v>-2190423</v>
          </cell>
          <cell r="S29">
            <v>-2190423</v>
          </cell>
          <cell r="T29">
            <v>-2190423</v>
          </cell>
          <cell r="U29">
            <v>-2190423</v>
          </cell>
          <cell r="V29">
            <v>-2190423</v>
          </cell>
          <cell r="W29">
            <v>-2190423</v>
          </cell>
          <cell r="X29">
            <v>-2190423</v>
          </cell>
          <cell r="Y29">
            <v>-2190423</v>
          </cell>
          <cell r="Z29">
            <v>-2190423</v>
          </cell>
          <cell r="AA29">
            <v>-2190423</v>
          </cell>
          <cell r="AB29">
            <v>-2190423</v>
          </cell>
          <cell r="AC29">
            <v>-2190423</v>
          </cell>
          <cell r="AD29">
            <v>-2190423</v>
          </cell>
          <cell r="AE29">
            <v>-2190423</v>
          </cell>
          <cell r="AF29">
            <v>-2190423</v>
          </cell>
          <cell r="AG29">
            <v>-2190423</v>
          </cell>
          <cell r="AH29">
            <v>-2190423</v>
          </cell>
          <cell r="AI29">
            <v>-2190423</v>
          </cell>
          <cell r="AJ29">
            <v>-2190423</v>
          </cell>
          <cell r="AK29">
            <v>-2190423</v>
          </cell>
          <cell r="AL29">
            <v>-2190423</v>
          </cell>
          <cell r="AM29">
            <v>-2190423</v>
          </cell>
          <cell r="AN29">
            <v>-2190423</v>
          </cell>
          <cell r="AO29">
            <v>-2190423</v>
          </cell>
          <cell r="AP29">
            <v>-2190423</v>
          </cell>
          <cell r="AQ29">
            <v>-2190423</v>
          </cell>
          <cell r="AR29">
            <v>-2190423</v>
          </cell>
          <cell r="AS29">
            <v>-2190423</v>
          </cell>
          <cell r="AT29">
            <v>-2190423</v>
          </cell>
          <cell r="AU29">
            <v>-2190423</v>
          </cell>
          <cell r="AV29">
            <v>-2190423</v>
          </cell>
          <cell r="AW29">
            <v>-2190423</v>
          </cell>
          <cell r="AX29">
            <v>-2190423</v>
          </cell>
          <cell r="AY29">
            <v>-2190423</v>
          </cell>
          <cell r="AZ29">
            <v>-2190423</v>
          </cell>
          <cell r="BA29">
            <v>-2190423</v>
          </cell>
          <cell r="BB29">
            <v>-2190423</v>
          </cell>
          <cell r="BC29">
            <v>-2190423</v>
          </cell>
          <cell r="BD29">
            <v>-2190423</v>
          </cell>
          <cell r="BE29">
            <v>-2190423</v>
          </cell>
          <cell r="BF29">
            <v>-2190423</v>
          </cell>
          <cell r="BG29">
            <v>-2190423</v>
          </cell>
          <cell r="BH29">
            <v>-2190423</v>
          </cell>
          <cell r="BI29">
            <v>-2190423</v>
          </cell>
          <cell r="BJ29">
            <v>-2190423</v>
          </cell>
          <cell r="BK29">
            <v>-2190423</v>
          </cell>
          <cell r="BL29">
            <v>-2190423</v>
          </cell>
          <cell r="BM29">
            <v>-2190423</v>
          </cell>
          <cell r="BN29">
            <v>-2190423</v>
          </cell>
          <cell r="BO29">
            <v>-2190423</v>
          </cell>
          <cell r="BP29">
            <v>-2190423</v>
          </cell>
          <cell r="BQ29">
            <v>-2190423</v>
          </cell>
          <cell r="BR29">
            <v>-2190423</v>
          </cell>
          <cell r="BS29">
            <v>-2190423</v>
          </cell>
          <cell r="BT29">
            <v>-2190423</v>
          </cell>
          <cell r="BU29">
            <v>-2190423</v>
          </cell>
          <cell r="BV29">
            <v>-2190423</v>
          </cell>
          <cell r="BW29">
            <v>-2190423</v>
          </cell>
          <cell r="BX29">
            <v>-2190423</v>
          </cell>
          <cell r="BY29">
            <v>-2190423</v>
          </cell>
          <cell r="BZ29">
            <v>-2190423</v>
          </cell>
          <cell r="CA29">
            <v>-2190423</v>
          </cell>
          <cell r="CB29">
            <v>-2190423</v>
          </cell>
          <cell r="CC29">
            <v>-2190423</v>
          </cell>
          <cell r="CD29">
            <v>-2190423</v>
          </cell>
          <cell r="CE29">
            <v>-2190423</v>
          </cell>
          <cell r="CF29">
            <v>-2190423</v>
          </cell>
          <cell r="CG29">
            <v>-2190423</v>
          </cell>
          <cell r="CH29">
            <v>-2190423</v>
          </cell>
          <cell r="CI29">
            <v>-2190423</v>
          </cell>
          <cell r="CJ29">
            <v>-2190423</v>
          </cell>
          <cell r="CK29">
            <v>-2190423</v>
          </cell>
          <cell r="CL29">
            <v>-2190423</v>
          </cell>
          <cell r="CM29">
            <v>-2190423</v>
          </cell>
          <cell r="CN29">
            <v>-2190423</v>
          </cell>
          <cell r="CO29">
            <v>-2190423</v>
          </cell>
          <cell r="CP29">
            <v>-2190423</v>
          </cell>
          <cell r="CQ29">
            <v>-2190423</v>
          </cell>
          <cell r="CR29">
            <v>-2190423</v>
          </cell>
          <cell r="CS29">
            <v>-2190423</v>
          </cell>
          <cell r="CT29">
            <v>-2190423</v>
          </cell>
          <cell r="CU29">
            <v>-2190423</v>
          </cell>
          <cell r="CV29">
            <v>-2190423</v>
          </cell>
          <cell r="CW29">
            <v>-2190423</v>
          </cell>
          <cell r="CX29">
            <v>-2190423</v>
          </cell>
          <cell r="CY29">
            <v>-2190423</v>
          </cell>
          <cell r="CZ29">
            <v>-2190423</v>
          </cell>
          <cell r="DA29">
            <v>-2190423</v>
          </cell>
          <cell r="DB29">
            <v>-2190423</v>
          </cell>
          <cell r="DC29">
            <v>-2190423</v>
          </cell>
          <cell r="DD29">
            <v>-2190423</v>
          </cell>
          <cell r="DE29">
            <v>-2190423</v>
          </cell>
          <cell r="DF29">
            <v>-2190423</v>
          </cell>
          <cell r="DG29">
            <v>-2190423</v>
          </cell>
          <cell r="DH29">
            <v>-2190423</v>
          </cell>
          <cell r="DI29">
            <v>-2190423</v>
          </cell>
          <cell r="DJ29">
            <v>-2190423</v>
          </cell>
          <cell r="DK29">
            <v>-2190423</v>
          </cell>
          <cell r="DL29">
            <v>-2190423</v>
          </cell>
          <cell r="DM29">
            <v>-2190423</v>
          </cell>
          <cell r="DN29">
            <v>-2190423</v>
          </cell>
          <cell r="DO29">
            <v>-2190423</v>
          </cell>
          <cell r="DP29">
            <v>-2190423</v>
          </cell>
          <cell r="DQ29">
            <v>-2190423</v>
          </cell>
        </row>
        <row r="30">
          <cell r="A30">
            <v>691</v>
          </cell>
          <cell r="B30">
            <v>0</v>
          </cell>
          <cell r="C30">
            <v>0</v>
          </cell>
          <cell r="D30">
            <v>-31942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0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</row>
        <row r="31">
          <cell r="A31">
            <v>721</v>
          </cell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  <cell r="DD31">
            <v>0</v>
          </cell>
          <cell r="DE31">
            <v>0</v>
          </cell>
          <cell r="DF31">
            <v>0</v>
          </cell>
          <cell r="DG31">
            <v>0</v>
          </cell>
          <cell r="DH31">
            <v>0</v>
          </cell>
          <cell r="DI31">
            <v>0</v>
          </cell>
          <cell r="DJ31">
            <v>0</v>
          </cell>
          <cell r="DK31">
            <v>0</v>
          </cell>
          <cell r="DL31">
            <v>0</v>
          </cell>
          <cell r="DM31">
            <v>0</v>
          </cell>
          <cell r="DN31">
            <v>0</v>
          </cell>
          <cell r="DO31">
            <v>0</v>
          </cell>
          <cell r="DP31">
            <v>0</v>
          </cell>
          <cell r="DQ31">
            <v>0</v>
          </cell>
        </row>
        <row r="32">
          <cell r="A32">
            <v>738</v>
          </cell>
          <cell r="B32">
            <v>216004.02</v>
          </cell>
          <cell r="C32">
            <v>201217.53</v>
          </cell>
          <cell r="D32">
            <v>214247.33</v>
          </cell>
          <cell r="E32">
            <v>206463.2</v>
          </cell>
          <cell r="F32">
            <v>212476</v>
          </cell>
          <cell r="G32">
            <v>204756.23</v>
          </cell>
          <cell r="H32">
            <v>420696.25</v>
          </cell>
          <cell r="I32">
            <v>521032.53</v>
          </cell>
          <cell r="J32">
            <v>202208.45</v>
          </cell>
          <cell r="K32">
            <v>208097.36</v>
          </cell>
          <cell r="L32">
            <v>200536.67</v>
          </cell>
          <cell r="M32">
            <v>206376.88</v>
          </cell>
          <cell r="N32">
            <v>-12000</v>
          </cell>
          <cell r="O32">
            <v>0</v>
          </cell>
          <cell r="P32">
            <v>-521032.53</v>
          </cell>
          <cell r="Q32">
            <v>-12000</v>
          </cell>
          <cell r="R32">
            <v>-12000</v>
          </cell>
          <cell r="S32">
            <v>-12000</v>
          </cell>
          <cell r="T32">
            <v>-12000</v>
          </cell>
          <cell r="U32">
            <v>-12000</v>
          </cell>
          <cell r="V32">
            <v>-12000</v>
          </cell>
          <cell r="W32">
            <v>-12000</v>
          </cell>
          <cell r="X32">
            <v>-12000</v>
          </cell>
          <cell r="Y32">
            <v>-12000</v>
          </cell>
          <cell r="Z32">
            <v>-12000</v>
          </cell>
          <cell r="AA32">
            <v>-12000</v>
          </cell>
          <cell r="AB32">
            <v>-12000</v>
          </cell>
          <cell r="AC32">
            <v>-12000</v>
          </cell>
          <cell r="AD32">
            <v>-12000</v>
          </cell>
          <cell r="AE32">
            <v>-12000</v>
          </cell>
          <cell r="AF32">
            <v>-12000</v>
          </cell>
          <cell r="AG32">
            <v>-12000</v>
          </cell>
          <cell r="AH32">
            <v>-12000</v>
          </cell>
          <cell r="AI32">
            <v>-12000</v>
          </cell>
          <cell r="AJ32">
            <v>-12000</v>
          </cell>
          <cell r="AK32">
            <v>-12000</v>
          </cell>
          <cell r="AL32">
            <v>-12000</v>
          </cell>
          <cell r="AM32">
            <v>-12000</v>
          </cell>
          <cell r="AN32">
            <v>-12000</v>
          </cell>
          <cell r="AO32">
            <v>-12000</v>
          </cell>
          <cell r="AP32">
            <v>-12000</v>
          </cell>
          <cell r="AQ32">
            <v>-12000</v>
          </cell>
          <cell r="AR32">
            <v>-12000</v>
          </cell>
          <cell r="AS32">
            <v>-12000</v>
          </cell>
          <cell r="AT32">
            <v>-12000</v>
          </cell>
          <cell r="AU32">
            <v>-12000</v>
          </cell>
          <cell r="AV32">
            <v>-12000</v>
          </cell>
          <cell r="AW32">
            <v>-12000</v>
          </cell>
          <cell r="AX32">
            <v>-12000</v>
          </cell>
          <cell r="AY32">
            <v>-12000</v>
          </cell>
          <cell r="AZ32">
            <v>-12000</v>
          </cell>
          <cell r="BA32">
            <v>-12000</v>
          </cell>
          <cell r="BB32">
            <v>-12000</v>
          </cell>
          <cell r="BC32">
            <v>-12000</v>
          </cell>
          <cell r="BD32">
            <v>-12000</v>
          </cell>
          <cell r="BE32">
            <v>-12000</v>
          </cell>
          <cell r="BF32">
            <v>-12000</v>
          </cell>
          <cell r="BG32">
            <v>-12000</v>
          </cell>
          <cell r="BH32">
            <v>-12000</v>
          </cell>
          <cell r="BI32">
            <v>-12000</v>
          </cell>
          <cell r="BJ32">
            <v>-12000</v>
          </cell>
          <cell r="BK32">
            <v>-12000</v>
          </cell>
          <cell r="BL32">
            <v>-12000</v>
          </cell>
          <cell r="BM32">
            <v>-12000</v>
          </cell>
          <cell r="BN32">
            <v>-12000</v>
          </cell>
          <cell r="BO32">
            <v>-12000</v>
          </cell>
          <cell r="BP32">
            <v>-12000</v>
          </cell>
          <cell r="BQ32">
            <v>-12000</v>
          </cell>
          <cell r="BR32">
            <v>-12000</v>
          </cell>
          <cell r="BS32">
            <v>-12000</v>
          </cell>
          <cell r="BT32">
            <v>-12000</v>
          </cell>
          <cell r="BU32">
            <v>-12000</v>
          </cell>
          <cell r="BV32">
            <v>-12000</v>
          </cell>
          <cell r="BW32">
            <v>-12000</v>
          </cell>
          <cell r="BX32">
            <v>-12000</v>
          </cell>
          <cell r="BY32">
            <v>-12000</v>
          </cell>
          <cell r="BZ32">
            <v>-12000</v>
          </cell>
          <cell r="CA32">
            <v>-12000</v>
          </cell>
          <cell r="CB32">
            <v>-12000</v>
          </cell>
          <cell r="CC32">
            <v>-12000</v>
          </cell>
          <cell r="CD32">
            <v>-12000</v>
          </cell>
          <cell r="CE32">
            <v>-12000</v>
          </cell>
          <cell r="CF32">
            <v>-12000</v>
          </cell>
          <cell r="CG32">
            <v>-12000</v>
          </cell>
          <cell r="CH32">
            <v>-12000</v>
          </cell>
          <cell r="CI32">
            <v>-12000</v>
          </cell>
          <cell r="CJ32">
            <v>-12000</v>
          </cell>
          <cell r="CK32">
            <v>-12000</v>
          </cell>
          <cell r="CL32">
            <v>-12000</v>
          </cell>
          <cell r="CM32">
            <v>-12000</v>
          </cell>
          <cell r="CN32">
            <v>-12000</v>
          </cell>
          <cell r="CO32">
            <v>-12000</v>
          </cell>
          <cell r="CP32">
            <v>-12000</v>
          </cell>
          <cell r="CQ32">
            <v>-12000</v>
          </cell>
          <cell r="CR32">
            <v>-12000</v>
          </cell>
          <cell r="CS32">
            <v>-12000</v>
          </cell>
          <cell r="CT32">
            <v>-12000</v>
          </cell>
          <cell r="CU32">
            <v>-12000</v>
          </cell>
          <cell r="CV32">
            <v>-12000</v>
          </cell>
          <cell r="CW32">
            <v>-12000</v>
          </cell>
          <cell r="CX32">
            <v>-12000</v>
          </cell>
          <cell r="CY32">
            <v>-12000</v>
          </cell>
          <cell r="CZ32">
            <v>-12000</v>
          </cell>
          <cell r="DA32">
            <v>-12000</v>
          </cell>
          <cell r="DB32">
            <v>-12000</v>
          </cell>
          <cell r="DC32">
            <v>-12000</v>
          </cell>
          <cell r="DD32">
            <v>-12000</v>
          </cell>
          <cell r="DE32">
            <v>-12000</v>
          </cell>
          <cell r="DF32">
            <v>-12000</v>
          </cell>
          <cell r="DG32">
            <v>-12000</v>
          </cell>
          <cell r="DH32">
            <v>-12000</v>
          </cell>
          <cell r="DI32">
            <v>-12000</v>
          </cell>
          <cell r="DJ32">
            <v>-12000</v>
          </cell>
          <cell r="DK32">
            <v>-12000</v>
          </cell>
          <cell r="DL32">
            <v>-12000</v>
          </cell>
          <cell r="DM32">
            <v>-12000</v>
          </cell>
          <cell r="DN32">
            <v>-12000</v>
          </cell>
          <cell r="DO32">
            <v>-12000</v>
          </cell>
          <cell r="DP32">
            <v>-12000</v>
          </cell>
          <cell r="DQ32">
            <v>-12000</v>
          </cell>
        </row>
        <row r="33">
          <cell r="A33">
            <v>5158</v>
          </cell>
          <cell r="B33">
            <v>0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0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0</v>
          </cell>
          <cell r="DF33">
            <v>0</v>
          </cell>
          <cell r="DG33">
            <v>0</v>
          </cell>
          <cell r="DH33">
            <v>0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  <cell r="DO33">
            <v>0</v>
          </cell>
          <cell r="DP33">
            <v>0</v>
          </cell>
          <cell r="DQ33">
            <v>0</v>
          </cell>
        </row>
        <row r="34">
          <cell r="A34">
            <v>133</v>
          </cell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BZ34">
            <v>0</v>
          </cell>
          <cell r="CA34">
            <v>0</v>
          </cell>
          <cell r="CB34">
            <v>0</v>
          </cell>
          <cell r="CC34">
            <v>0</v>
          </cell>
          <cell r="CD34">
            <v>0</v>
          </cell>
          <cell r="CE34">
            <v>0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  <cell r="CP34">
            <v>0</v>
          </cell>
          <cell r="CQ34">
            <v>0</v>
          </cell>
          <cell r="CR34">
            <v>0</v>
          </cell>
          <cell r="CS34">
            <v>0</v>
          </cell>
          <cell r="CT34">
            <v>0</v>
          </cell>
          <cell r="CU34">
            <v>0</v>
          </cell>
          <cell r="CV34">
            <v>0</v>
          </cell>
          <cell r="CW34">
            <v>0</v>
          </cell>
          <cell r="CX34">
            <v>0</v>
          </cell>
          <cell r="CY34">
            <v>0</v>
          </cell>
          <cell r="CZ34">
            <v>0</v>
          </cell>
          <cell r="DA34">
            <v>0</v>
          </cell>
          <cell r="DB34">
            <v>0</v>
          </cell>
          <cell r="DC34">
            <v>0</v>
          </cell>
          <cell r="DD34">
            <v>0</v>
          </cell>
          <cell r="DE34">
            <v>0</v>
          </cell>
          <cell r="DF34">
            <v>0</v>
          </cell>
          <cell r="DG34">
            <v>0</v>
          </cell>
          <cell r="DH34">
            <v>0</v>
          </cell>
          <cell r="DI34">
            <v>0</v>
          </cell>
          <cell r="DJ34">
            <v>0</v>
          </cell>
          <cell r="DK34">
            <v>0</v>
          </cell>
          <cell r="DL34">
            <v>0</v>
          </cell>
          <cell r="DM34">
            <v>0</v>
          </cell>
          <cell r="DN34">
            <v>0</v>
          </cell>
          <cell r="DO34">
            <v>0</v>
          </cell>
          <cell r="DP34">
            <v>0</v>
          </cell>
          <cell r="DQ34">
            <v>0</v>
          </cell>
        </row>
        <row r="35">
          <cell r="A35">
            <v>141</v>
          </cell>
          <cell r="B35">
            <v>0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0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0</v>
          </cell>
          <cell r="CT35">
            <v>0</v>
          </cell>
          <cell r="CU35">
            <v>0</v>
          </cell>
          <cell r="CV35">
            <v>0</v>
          </cell>
          <cell r="CW35">
            <v>0</v>
          </cell>
          <cell r="CX35">
            <v>0</v>
          </cell>
          <cell r="CY35">
            <v>0</v>
          </cell>
          <cell r="CZ35">
            <v>0</v>
          </cell>
          <cell r="DA35">
            <v>0</v>
          </cell>
          <cell r="DB35">
            <v>0</v>
          </cell>
          <cell r="DC35">
            <v>0</v>
          </cell>
          <cell r="DD35">
            <v>0</v>
          </cell>
          <cell r="DE35">
            <v>0</v>
          </cell>
          <cell r="DF35">
            <v>0</v>
          </cell>
          <cell r="DG35">
            <v>0</v>
          </cell>
          <cell r="DH35">
            <v>0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0</v>
          </cell>
          <cell r="DN35">
            <v>0</v>
          </cell>
          <cell r="DO35">
            <v>0</v>
          </cell>
          <cell r="DP35">
            <v>0</v>
          </cell>
          <cell r="DQ35">
            <v>0</v>
          </cell>
        </row>
        <row r="36">
          <cell r="A36">
            <v>142</v>
          </cell>
          <cell r="B36">
            <v>0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0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0</v>
          </cell>
          <cell r="DP36">
            <v>0</v>
          </cell>
          <cell r="DQ36">
            <v>0</v>
          </cell>
        </row>
        <row r="37">
          <cell r="A37">
            <v>158</v>
          </cell>
          <cell r="B37">
            <v>-22550</v>
          </cell>
          <cell r="C37">
            <v>-22550</v>
          </cell>
          <cell r="D37">
            <v>-22550</v>
          </cell>
          <cell r="E37">
            <v>-22550</v>
          </cell>
          <cell r="F37">
            <v>-22550</v>
          </cell>
          <cell r="G37">
            <v>-22550</v>
          </cell>
          <cell r="H37">
            <v>-22550</v>
          </cell>
          <cell r="I37">
            <v>-22550</v>
          </cell>
          <cell r="J37">
            <v>-22550</v>
          </cell>
          <cell r="K37">
            <v>-22550</v>
          </cell>
          <cell r="L37">
            <v>-22550</v>
          </cell>
          <cell r="M37">
            <v>-22550</v>
          </cell>
          <cell r="N37">
            <v>-23114</v>
          </cell>
          <cell r="O37">
            <v>-23114</v>
          </cell>
          <cell r="P37">
            <v>-23114</v>
          </cell>
          <cell r="Q37">
            <v>-23114</v>
          </cell>
          <cell r="R37">
            <v>-23114</v>
          </cell>
          <cell r="S37">
            <v>-23114</v>
          </cell>
          <cell r="T37">
            <v>-23114</v>
          </cell>
          <cell r="U37">
            <v>-23114</v>
          </cell>
          <cell r="V37">
            <v>-23114</v>
          </cell>
          <cell r="W37">
            <v>-23114</v>
          </cell>
          <cell r="X37">
            <v>-23114</v>
          </cell>
          <cell r="Y37">
            <v>-23114</v>
          </cell>
          <cell r="Z37">
            <v>-23692</v>
          </cell>
          <cell r="AA37">
            <v>-23692</v>
          </cell>
          <cell r="AB37">
            <v>-23692</v>
          </cell>
          <cell r="AC37">
            <v>-23692</v>
          </cell>
          <cell r="AD37">
            <v>-23692</v>
          </cell>
          <cell r="AE37">
            <v>-23692</v>
          </cell>
          <cell r="AF37">
            <v>-23692</v>
          </cell>
          <cell r="AG37">
            <v>-23692</v>
          </cell>
          <cell r="AH37">
            <v>-23692</v>
          </cell>
          <cell r="AI37">
            <v>-23692</v>
          </cell>
          <cell r="AJ37">
            <v>-23692</v>
          </cell>
          <cell r="AK37">
            <v>-23692</v>
          </cell>
          <cell r="AL37">
            <v>-24284</v>
          </cell>
          <cell r="AM37">
            <v>-24284</v>
          </cell>
          <cell r="AN37">
            <v>-24284</v>
          </cell>
          <cell r="AO37">
            <v>-24284</v>
          </cell>
          <cell r="AP37">
            <v>-24284</v>
          </cell>
          <cell r="AQ37">
            <v>-24284</v>
          </cell>
          <cell r="AR37">
            <v>-24284</v>
          </cell>
          <cell r="AS37">
            <v>-24284</v>
          </cell>
          <cell r="AT37">
            <v>-24284</v>
          </cell>
          <cell r="AU37">
            <v>-24284</v>
          </cell>
          <cell r="AV37">
            <v>-24284</v>
          </cell>
          <cell r="AW37">
            <v>-24284</v>
          </cell>
          <cell r="AX37">
            <v>-24891</v>
          </cell>
          <cell r="AY37">
            <v>-24891</v>
          </cell>
          <cell r="AZ37">
            <v>-24891</v>
          </cell>
          <cell r="BA37">
            <v>-24891</v>
          </cell>
          <cell r="BB37">
            <v>-24891</v>
          </cell>
          <cell r="BC37">
            <v>-24891</v>
          </cell>
          <cell r="BD37">
            <v>-24891</v>
          </cell>
          <cell r="BE37">
            <v>-24891</v>
          </cell>
          <cell r="BF37">
            <v>-24891</v>
          </cell>
          <cell r="BG37">
            <v>-24891</v>
          </cell>
          <cell r="BH37">
            <v>-24891</v>
          </cell>
          <cell r="BI37">
            <v>-24891</v>
          </cell>
          <cell r="BJ37">
            <v>-25513</v>
          </cell>
          <cell r="BK37">
            <v>-25513</v>
          </cell>
          <cell r="BL37">
            <v>-25513</v>
          </cell>
          <cell r="BM37">
            <v>-25513</v>
          </cell>
          <cell r="BN37">
            <v>-25513</v>
          </cell>
          <cell r="BO37">
            <v>-25513</v>
          </cell>
          <cell r="BP37">
            <v>-25513</v>
          </cell>
          <cell r="BQ37">
            <v>-25513</v>
          </cell>
          <cell r="BR37">
            <v>-25513</v>
          </cell>
          <cell r="BS37">
            <v>-25513</v>
          </cell>
          <cell r="BT37">
            <v>-25513</v>
          </cell>
          <cell r="BU37">
            <v>-25513</v>
          </cell>
          <cell r="BV37">
            <v>-26151</v>
          </cell>
          <cell r="BW37">
            <v>-26151</v>
          </cell>
          <cell r="BX37">
            <v>-26151</v>
          </cell>
          <cell r="BY37">
            <v>-26151</v>
          </cell>
          <cell r="BZ37">
            <v>-26151</v>
          </cell>
          <cell r="CA37">
            <v>-26151</v>
          </cell>
          <cell r="CB37">
            <v>-26151</v>
          </cell>
          <cell r="CC37">
            <v>-26151</v>
          </cell>
          <cell r="CD37">
            <v>-26151</v>
          </cell>
          <cell r="CE37">
            <v>-26151</v>
          </cell>
          <cell r="CF37">
            <v>-26151</v>
          </cell>
          <cell r="CG37">
            <v>-26151</v>
          </cell>
          <cell r="CH37">
            <v>-26805</v>
          </cell>
          <cell r="CI37">
            <v>-26805</v>
          </cell>
          <cell r="CJ37">
            <v>-26805</v>
          </cell>
          <cell r="CK37">
            <v>-26805</v>
          </cell>
          <cell r="CL37">
            <v>-26805</v>
          </cell>
          <cell r="CM37">
            <v>-26805</v>
          </cell>
          <cell r="CN37">
            <v>-26805</v>
          </cell>
          <cell r="CO37">
            <v>-26805</v>
          </cell>
          <cell r="CP37">
            <v>-26805</v>
          </cell>
          <cell r="CQ37">
            <v>-26805</v>
          </cell>
          <cell r="CR37">
            <v>-26805</v>
          </cell>
          <cell r="CS37">
            <v>-26805</v>
          </cell>
          <cell r="CT37">
            <v>-27475</v>
          </cell>
          <cell r="CU37">
            <v>-27475</v>
          </cell>
          <cell r="CV37">
            <v>-27475</v>
          </cell>
          <cell r="CW37">
            <v>-27475</v>
          </cell>
          <cell r="CX37">
            <v>-27475</v>
          </cell>
          <cell r="CY37">
            <v>-27475</v>
          </cell>
          <cell r="CZ37">
            <v>-27475</v>
          </cell>
          <cell r="DA37">
            <v>-27475</v>
          </cell>
          <cell r="DB37">
            <v>-27475</v>
          </cell>
          <cell r="DC37">
            <v>-27475</v>
          </cell>
          <cell r="DD37">
            <v>-27475</v>
          </cell>
          <cell r="DE37">
            <v>-27475</v>
          </cell>
          <cell r="DF37">
            <v>-27475</v>
          </cell>
          <cell r="DG37">
            <v>-27475</v>
          </cell>
          <cell r="DH37">
            <v>-27475</v>
          </cell>
          <cell r="DI37">
            <v>-27475</v>
          </cell>
          <cell r="DJ37">
            <v>-27475</v>
          </cell>
          <cell r="DK37">
            <v>-27475</v>
          </cell>
          <cell r="DL37">
            <v>-27475</v>
          </cell>
          <cell r="DM37">
            <v>-27475</v>
          </cell>
          <cell r="DN37">
            <v>-27475</v>
          </cell>
          <cell r="DO37">
            <v>-27475</v>
          </cell>
          <cell r="DP37">
            <v>-27475</v>
          </cell>
          <cell r="DQ37">
            <v>-27475</v>
          </cell>
        </row>
        <row r="38">
          <cell r="A38">
            <v>159</v>
          </cell>
          <cell r="B38">
            <v>-17425</v>
          </cell>
          <cell r="C38">
            <v>-17425</v>
          </cell>
          <cell r="D38">
            <v>-17425</v>
          </cell>
          <cell r="E38">
            <v>-17425</v>
          </cell>
          <cell r="F38">
            <v>-17425</v>
          </cell>
          <cell r="G38">
            <v>-17425</v>
          </cell>
          <cell r="H38">
            <v>-17425</v>
          </cell>
          <cell r="I38">
            <v>-17425</v>
          </cell>
          <cell r="J38">
            <v>-17425</v>
          </cell>
          <cell r="K38">
            <v>-17425</v>
          </cell>
          <cell r="L38">
            <v>-17425</v>
          </cell>
          <cell r="M38">
            <v>-17425</v>
          </cell>
          <cell r="N38">
            <v>-17861</v>
          </cell>
          <cell r="O38">
            <v>-17861</v>
          </cell>
          <cell r="P38">
            <v>-17861</v>
          </cell>
          <cell r="Q38">
            <v>-17861</v>
          </cell>
          <cell r="R38">
            <v>-17861</v>
          </cell>
          <cell r="S38">
            <v>-17861</v>
          </cell>
          <cell r="T38">
            <v>-17861</v>
          </cell>
          <cell r="U38">
            <v>-17861</v>
          </cell>
          <cell r="V38">
            <v>-17861</v>
          </cell>
          <cell r="W38">
            <v>-17861</v>
          </cell>
          <cell r="X38">
            <v>-17861</v>
          </cell>
          <cell r="Y38">
            <v>-17861</v>
          </cell>
          <cell r="Z38">
            <v>-18308</v>
          </cell>
          <cell r="AA38">
            <v>-18308</v>
          </cell>
          <cell r="AB38">
            <v>-18308</v>
          </cell>
          <cell r="AC38">
            <v>-18308</v>
          </cell>
          <cell r="AD38">
            <v>-18308</v>
          </cell>
          <cell r="AE38">
            <v>-18308</v>
          </cell>
          <cell r="AF38">
            <v>-18308</v>
          </cell>
          <cell r="AG38">
            <v>-18308</v>
          </cell>
          <cell r="AH38">
            <v>-18308</v>
          </cell>
          <cell r="AI38">
            <v>-18308</v>
          </cell>
          <cell r="AJ38">
            <v>-18308</v>
          </cell>
          <cell r="AK38">
            <v>-18308</v>
          </cell>
          <cell r="AL38">
            <v>-18766</v>
          </cell>
          <cell r="AM38">
            <v>-18766</v>
          </cell>
          <cell r="AN38">
            <v>-18766</v>
          </cell>
          <cell r="AO38">
            <v>-18766</v>
          </cell>
          <cell r="AP38">
            <v>-18766</v>
          </cell>
          <cell r="AQ38">
            <v>-18766</v>
          </cell>
          <cell r="AR38">
            <v>-18766</v>
          </cell>
          <cell r="AS38">
            <v>-18766</v>
          </cell>
          <cell r="AT38">
            <v>-18766</v>
          </cell>
          <cell r="AU38">
            <v>-18766</v>
          </cell>
          <cell r="AV38">
            <v>-18766</v>
          </cell>
          <cell r="AW38">
            <v>-18766</v>
          </cell>
          <cell r="AX38">
            <v>-19235</v>
          </cell>
          <cell r="AY38">
            <v>-19235</v>
          </cell>
          <cell r="AZ38">
            <v>-19235</v>
          </cell>
          <cell r="BA38">
            <v>-19235</v>
          </cell>
          <cell r="BB38">
            <v>-19235</v>
          </cell>
          <cell r="BC38">
            <v>-19235</v>
          </cell>
          <cell r="BD38">
            <v>-19235</v>
          </cell>
          <cell r="BE38">
            <v>-19235</v>
          </cell>
          <cell r="BF38">
            <v>-19235</v>
          </cell>
          <cell r="BG38">
            <v>-19235</v>
          </cell>
          <cell r="BH38">
            <v>-19235</v>
          </cell>
          <cell r="BI38">
            <v>-19235</v>
          </cell>
          <cell r="BJ38">
            <v>-19716</v>
          </cell>
          <cell r="BK38">
            <v>-19716</v>
          </cell>
          <cell r="BL38">
            <v>-19716</v>
          </cell>
          <cell r="BM38">
            <v>-19716</v>
          </cell>
          <cell r="BN38">
            <v>-19716</v>
          </cell>
          <cell r="BO38">
            <v>-19716</v>
          </cell>
          <cell r="BP38">
            <v>-19716</v>
          </cell>
          <cell r="BQ38">
            <v>-19716</v>
          </cell>
          <cell r="BR38">
            <v>-19716</v>
          </cell>
          <cell r="BS38">
            <v>-19716</v>
          </cell>
          <cell r="BT38">
            <v>-19716</v>
          </cell>
          <cell r="BU38">
            <v>-19716</v>
          </cell>
          <cell r="BV38">
            <v>-20209</v>
          </cell>
          <cell r="BW38">
            <v>-20209</v>
          </cell>
          <cell r="BX38">
            <v>-20209</v>
          </cell>
          <cell r="BY38">
            <v>-20209</v>
          </cell>
          <cell r="BZ38">
            <v>-20209</v>
          </cell>
          <cell r="CA38">
            <v>-20209</v>
          </cell>
          <cell r="CB38">
            <v>-20209</v>
          </cell>
          <cell r="CC38">
            <v>-20209</v>
          </cell>
          <cell r="CD38">
            <v>-20209</v>
          </cell>
          <cell r="CE38">
            <v>-20209</v>
          </cell>
          <cell r="CF38">
            <v>-20209</v>
          </cell>
          <cell r="CG38">
            <v>-20209</v>
          </cell>
          <cell r="CH38">
            <v>-20714</v>
          </cell>
          <cell r="CI38">
            <v>-20714</v>
          </cell>
          <cell r="CJ38">
            <v>-20714</v>
          </cell>
          <cell r="CK38">
            <v>-20714</v>
          </cell>
          <cell r="CL38">
            <v>-20714</v>
          </cell>
          <cell r="CM38">
            <v>-20714</v>
          </cell>
          <cell r="CN38">
            <v>-20714</v>
          </cell>
          <cell r="CO38">
            <v>-20714</v>
          </cell>
          <cell r="CP38">
            <v>-20714</v>
          </cell>
          <cell r="CQ38">
            <v>-20714</v>
          </cell>
          <cell r="CR38">
            <v>-20714</v>
          </cell>
          <cell r="CS38">
            <v>-20714</v>
          </cell>
          <cell r="CT38">
            <v>-21232</v>
          </cell>
          <cell r="CU38">
            <v>-21232</v>
          </cell>
          <cell r="CV38">
            <v>-21232</v>
          </cell>
          <cell r="CW38">
            <v>-21232</v>
          </cell>
          <cell r="CX38">
            <v>-21232</v>
          </cell>
          <cell r="CY38">
            <v>-21232</v>
          </cell>
          <cell r="CZ38">
            <v>-21232</v>
          </cell>
          <cell r="DA38">
            <v>-21232</v>
          </cell>
          <cell r="DB38">
            <v>-21232</v>
          </cell>
          <cell r="DC38">
            <v>-21232</v>
          </cell>
          <cell r="DD38">
            <v>-21232</v>
          </cell>
          <cell r="DE38">
            <v>-21232</v>
          </cell>
          <cell r="DF38">
            <v>-21232</v>
          </cell>
          <cell r="DG38">
            <v>-21232</v>
          </cell>
          <cell r="DH38">
            <v>-21232</v>
          </cell>
          <cell r="DI38">
            <v>-21232</v>
          </cell>
          <cell r="DJ38">
            <v>-21232</v>
          </cell>
          <cell r="DK38">
            <v>-21232</v>
          </cell>
          <cell r="DL38">
            <v>-21232</v>
          </cell>
          <cell r="DM38">
            <v>-21232</v>
          </cell>
          <cell r="DN38">
            <v>-21232</v>
          </cell>
          <cell r="DO38">
            <v>-21232</v>
          </cell>
          <cell r="DP38">
            <v>-21232</v>
          </cell>
          <cell r="DQ38">
            <v>-21232</v>
          </cell>
        </row>
        <row r="39">
          <cell r="A39">
            <v>162</v>
          </cell>
          <cell r="B39">
            <v>-18000</v>
          </cell>
          <cell r="C39">
            <v>-18000</v>
          </cell>
          <cell r="D39">
            <v>-5400</v>
          </cell>
          <cell r="E39">
            <v>-1350</v>
          </cell>
          <cell r="F39">
            <v>0</v>
          </cell>
          <cell r="G39">
            <v>-5000</v>
          </cell>
          <cell r="H39">
            <v>-5000</v>
          </cell>
          <cell r="I39">
            <v>-3693290.7969456632</v>
          </cell>
          <cell r="J39">
            <v>-4551678.8729564575</v>
          </cell>
          <cell r="K39">
            <v>-4173131.4665375059</v>
          </cell>
          <cell r="L39">
            <v>-4337485.1680750782</v>
          </cell>
          <cell r="M39">
            <v>-4315750.3235531999</v>
          </cell>
          <cell r="N39">
            <v>-5000</v>
          </cell>
          <cell r="O39">
            <v>-5000</v>
          </cell>
          <cell r="P39">
            <v>-5000</v>
          </cell>
          <cell r="Q39">
            <v>-5000</v>
          </cell>
          <cell r="R39">
            <v>-5000</v>
          </cell>
          <cell r="S39">
            <v>-5000</v>
          </cell>
          <cell r="T39">
            <v>-5000</v>
          </cell>
          <cell r="U39">
            <v>-5000</v>
          </cell>
          <cell r="V39">
            <v>-5000</v>
          </cell>
          <cell r="W39">
            <v>-5000</v>
          </cell>
          <cell r="X39">
            <v>-5000</v>
          </cell>
          <cell r="Y39">
            <v>-5000</v>
          </cell>
          <cell r="Z39">
            <v>-5000</v>
          </cell>
          <cell r="AA39">
            <v>-5000</v>
          </cell>
          <cell r="AB39">
            <v>-5000</v>
          </cell>
          <cell r="AC39">
            <v>-5000</v>
          </cell>
          <cell r="AD39">
            <v>-5000</v>
          </cell>
          <cell r="AE39">
            <v>-5000</v>
          </cell>
          <cell r="AF39">
            <v>-5000</v>
          </cell>
          <cell r="AG39">
            <v>-5000</v>
          </cell>
          <cell r="AH39">
            <v>-5000</v>
          </cell>
          <cell r="AI39">
            <v>-5000</v>
          </cell>
          <cell r="AJ39">
            <v>-5000</v>
          </cell>
          <cell r="AK39">
            <v>-5000</v>
          </cell>
          <cell r="AL39">
            <v>-5000</v>
          </cell>
          <cell r="AM39">
            <v>-5000</v>
          </cell>
          <cell r="AN39">
            <v>-5000</v>
          </cell>
          <cell r="AO39">
            <v>-5000</v>
          </cell>
          <cell r="AP39">
            <v>-5000</v>
          </cell>
          <cell r="AQ39">
            <v>-5000</v>
          </cell>
          <cell r="AR39">
            <v>-5000</v>
          </cell>
          <cell r="AS39">
            <v>-5000</v>
          </cell>
          <cell r="AT39">
            <v>-5000</v>
          </cell>
          <cell r="AU39">
            <v>-5000</v>
          </cell>
          <cell r="AV39">
            <v>-5000</v>
          </cell>
          <cell r="AW39">
            <v>-5000</v>
          </cell>
          <cell r="AX39">
            <v>-5000</v>
          </cell>
          <cell r="AY39">
            <v>-5000</v>
          </cell>
          <cell r="AZ39">
            <v>-5000</v>
          </cell>
          <cell r="BA39">
            <v>-5000</v>
          </cell>
          <cell r="BB39">
            <v>-5000</v>
          </cell>
          <cell r="BC39">
            <v>-5000</v>
          </cell>
          <cell r="BD39">
            <v>-5000</v>
          </cell>
          <cell r="BE39">
            <v>-5000</v>
          </cell>
          <cell r="BF39">
            <v>-5000</v>
          </cell>
          <cell r="BG39">
            <v>-5000</v>
          </cell>
          <cell r="BH39">
            <v>-5000</v>
          </cell>
          <cell r="BI39">
            <v>-5000</v>
          </cell>
          <cell r="BJ39">
            <v>-5000</v>
          </cell>
          <cell r="BK39">
            <v>-5000</v>
          </cell>
          <cell r="BL39">
            <v>-5000</v>
          </cell>
          <cell r="BM39">
            <v>-5000</v>
          </cell>
          <cell r="BN39">
            <v>-5000</v>
          </cell>
          <cell r="BO39">
            <v>-5000</v>
          </cell>
          <cell r="BP39">
            <v>-5000</v>
          </cell>
          <cell r="BQ39">
            <v>-5000</v>
          </cell>
          <cell r="BR39">
            <v>-5000</v>
          </cell>
          <cell r="BS39">
            <v>-5000</v>
          </cell>
          <cell r="BT39">
            <v>-5000</v>
          </cell>
          <cell r="BU39">
            <v>-5000</v>
          </cell>
          <cell r="BV39">
            <v>-5000</v>
          </cell>
          <cell r="BW39">
            <v>-5000</v>
          </cell>
          <cell r="BX39">
            <v>-5000</v>
          </cell>
          <cell r="BY39">
            <v>-5000</v>
          </cell>
          <cell r="BZ39">
            <v>-5000</v>
          </cell>
          <cell r="CA39">
            <v>-5000</v>
          </cell>
          <cell r="CB39">
            <v>-5000</v>
          </cell>
          <cell r="CC39">
            <v>-5000</v>
          </cell>
          <cell r="CD39">
            <v>-5000</v>
          </cell>
          <cell r="CE39">
            <v>-5000</v>
          </cell>
          <cell r="CF39">
            <v>-5000</v>
          </cell>
          <cell r="CG39">
            <v>-5000</v>
          </cell>
          <cell r="CH39">
            <v>-5000</v>
          </cell>
          <cell r="CI39">
            <v>-5000</v>
          </cell>
          <cell r="CJ39">
            <v>-5000</v>
          </cell>
          <cell r="CK39">
            <v>-5000</v>
          </cell>
          <cell r="CL39">
            <v>-5000</v>
          </cell>
          <cell r="CM39">
            <v>-5000</v>
          </cell>
          <cell r="CN39">
            <v>-5000</v>
          </cell>
          <cell r="CO39">
            <v>-5000</v>
          </cell>
          <cell r="CP39">
            <v>-5000</v>
          </cell>
          <cell r="CQ39">
            <v>-5000</v>
          </cell>
          <cell r="CR39">
            <v>-5000</v>
          </cell>
          <cell r="CS39">
            <v>-5000</v>
          </cell>
          <cell r="CT39">
            <v>-5000</v>
          </cell>
          <cell r="CU39">
            <v>-5000</v>
          </cell>
          <cell r="CV39">
            <v>-5000</v>
          </cell>
          <cell r="CW39">
            <v>-5000</v>
          </cell>
          <cell r="CX39">
            <v>-5000</v>
          </cell>
          <cell r="CY39">
            <v>-5000</v>
          </cell>
          <cell r="CZ39">
            <v>-5000</v>
          </cell>
          <cell r="DA39">
            <v>-5000</v>
          </cell>
          <cell r="DB39">
            <v>-5000</v>
          </cell>
          <cell r="DC39">
            <v>-5000</v>
          </cell>
          <cell r="DD39">
            <v>-5000</v>
          </cell>
          <cell r="DE39">
            <v>-5000</v>
          </cell>
          <cell r="DF39">
            <v>-5000</v>
          </cell>
          <cell r="DG39">
            <v>-5000</v>
          </cell>
          <cell r="DH39">
            <v>-5000</v>
          </cell>
          <cell r="DI39">
            <v>-5000</v>
          </cell>
          <cell r="DJ39">
            <v>-5000</v>
          </cell>
          <cell r="DK39">
            <v>-5000</v>
          </cell>
          <cell r="DL39">
            <v>-5000</v>
          </cell>
          <cell r="DM39">
            <v>-5000</v>
          </cell>
          <cell r="DN39">
            <v>-5000</v>
          </cell>
          <cell r="DO39">
            <v>-5000</v>
          </cell>
          <cell r="DP39">
            <v>-5000</v>
          </cell>
          <cell r="DQ39">
            <v>-5000</v>
          </cell>
        </row>
        <row r="40">
          <cell r="A40">
            <v>246</v>
          </cell>
          <cell r="B40">
            <v>735609</v>
          </cell>
          <cell r="C40">
            <v>735609</v>
          </cell>
          <cell r="D40">
            <v>735609</v>
          </cell>
          <cell r="E40">
            <v>735609</v>
          </cell>
          <cell r="F40">
            <v>735609</v>
          </cell>
          <cell r="G40">
            <v>735609</v>
          </cell>
          <cell r="H40">
            <v>735609</v>
          </cell>
          <cell r="I40">
            <v>0</v>
          </cell>
          <cell r="J40">
            <v>-4551678.8729564697</v>
          </cell>
          <cell r="K40">
            <v>-4173131.4665375054</v>
          </cell>
          <cell r="L40">
            <v>-4337485.1680750847</v>
          </cell>
          <cell r="M40">
            <v>-4315750.3235532194</v>
          </cell>
          <cell r="N40">
            <v>752802.6</v>
          </cell>
          <cell r="O40">
            <v>752802.6</v>
          </cell>
          <cell r="P40">
            <v>752802.6</v>
          </cell>
          <cell r="Q40">
            <v>752802.6</v>
          </cell>
          <cell r="R40">
            <v>752802.6</v>
          </cell>
          <cell r="S40">
            <v>752802.6</v>
          </cell>
          <cell r="T40">
            <v>752802.6</v>
          </cell>
          <cell r="U40">
            <v>752802.6</v>
          </cell>
          <cell r="V40">
            <v>752802.6</v>
          </cell>
          <cell r="W40">
            <v>828082.9</v>
          </cell>
          <cell r="X40">
            <v>828082.9</v>
          </cell>
          <cell r="Y40">
            <v>828082.9</v>
          </cell>
          <cell r="Z40">
            <v>828082.9</v>
          </cell>
          <cell r="AA40">
            <v>828082.9</v>
          </cell>
          <cell r="AB40">
            <v>828082.9</v>
          </cell>
          <cell r="AC40">
            <v>828082.9</v>
          </cell>
          <cell r="AD40">
            <v>828082.9</v>
          </cell>
          <cell r="AE40">
            <v>828082.9</v>
          </cell>
          <cell r="AF40">
            <v>828082.9</v>
          </cell>
          <cell r="AG40">
            <v>828082.9</v>
          </cell>
          <cell r="AH40">
            <v>828082.9</v>
          </cell>
          <cell r="AI40">
            <v>828082.9</v>
          </cell>
          <cell r="AJ40">
            <v>828082.9</v>
          </cell>
          <cell r="AK40">
            <v>828082.9</v>
          </cell>
          <cell r="AL40">
            <v>828082.9</v>
          </cell>
          <cell r="AM40">
            <v>828082.9</v>
          </cell>
          <cell r="AN40">
            <v>828082.9</v>
          </cell>
          <cell r="AO40">
            <v>828082.9</v>
          </cell>
          <cell r="AP40">
            <v>828082.9</v>
          </cell>
          <cell r="AQ40">
            <v>828082.9</v>
          </cell>
          <cell r="AR40">
            <v>828082.9</v>
          </cell>
          <cell r="AS40">
            <v>828082.9</v>
          </cell>
          <cell r="AT40">
            <v>828082.9</v>
          </cell>
          <cell r="AU40">
            <v>869487</v>
          </cell>
          <cell r="AV40">
            <v>869487</v>
          </cell>
          <cell r="AW40">
            <v>869487</v>
          </cell>
          <cell r="AX40">
            <v>869487</v>
          </cell>
          <cell r="AY40">
            <v>869487</v>
          </cell>
          <cell r="AZ40">
            <v>869487</v>
          </cell>
          <cell r="BA40">
            <v>869487</v>
          </cell>
          <cell r="BB40">
            <v>869487</v>
          </cell>
          <cell r="BC40">
            <v>869487</v>
          </cell>
          <cell r="BD40">
            <v>869487</v>
          </cell>
          <cell r="BE40">
            <v>869487</v>
          </cell>
          <cell r="BF40">
            <v>869487</v>
          </cell>
          <cell r="BG40">
            <v>869487</v>
          </cell>
          <cell r="BH40">
            <v>869487</v>
          </cell>
          <cell r="BI40">
            <v>869487</v>
          </cell>
          <cell r="BJ40">
            <v>869487</v>
          </cell>
          <cell r="BK40">
            <v>869487</v>
          </cell>
          <cell r="BL40">
            <v>869487</v>
          </cell>
          <cell r="BM40">
            <v>869487</v>
          </cell>
          <cell r="BN40">
            <v>869487</v>
          </cell>
          <cell r="BO40">
            <v>869487</v>
          </cell>
          <cell r="BP40">
            <v>869487</v>
          </cell>
          <cell r="BQ40">
            <v>869487</v>
          </cell>
          <cell r="BR40">
            <v>869487</v>
          </cell>
          <cell r="BS40">
            <v>912961.4</v>
          </cell>
          <cell r="BT40">
            <v>912961.4</v>
          </cell>
          <cell r="BU40">
            <v>912961.4</v>
          </cell>
          <cell r="BV40">
            <v>912961.4</v>
          </cell>
          <cell r="BW40">
            <v>912961.4</v>
          </cell>
          <cell r="BX40">
            <v>912961.4</v>
          </cell>
          <cell r="BY40">
            <v>912961.4</v>
          </cell>
          <cell r="BZ40">
            <v>912961.4</v>
          </cell>
          <cell r="CA40">
            <v>912961.4</v>
          </cell>
          <cell r="CB40">
            <v>912961.4</v>
          </cell>
          <cell r="CC40">
            <v>912961.4</v>
          </cell>
          <cell r="CD40">
            <v>912961.4</v>
          </cell>
          <cell r="CE40">
            <v>912961.4</v>
          </cell>
          <cell r="CF40">
            <v>912961.4</v>
          </cell>
          <cell r="CG40">
            <v>912961.4</v>
          </cell>
          <cell r="CH40">
            <v>912961.4</v>
          </cell>
          <cell r="CI40">
            <v>912961.4</v>
          </cell>
          <cell r="CJ40">
            <v>912961.4</v>
          </cell>
          <cell r="CK40">
            <v>912961.4</v>
          </cell>
          <cell r="CL40">
            <v>912961.4</v>
          </cell>
          <cell r="CM40">
            <v>912961.4</v>
          </cell>
          <cell r="CN40">
            <v>912961.4</v>
          </cell>
          <cell r="CO40">
            <v>912961.4</v>
          </cell>
          <cell r="CP40">
            <v>912961.4</v>
          </cell>
          <cell r="CQ40">
            <v>958609.44</v>
          </cell>
          <cell r="CR40">
            <v>958609.44</v>
          </cell>
          <cell r="CS40">
            <v>958609.44</v>
          </cell>
          <cell r="CT40">
            <v>958609.44</v>
          </cell>
          <cell r="CU40">
            <v>958609.44</v>
          </cell>
          <cell r="CV40">
            <v>958609.44</v>
          </cell>
          <cell r="CW40">
            <v>958609.44</v>
          </cell>
          <cell r="CX40">
            <v>958609.44</v>
          </cell>
          <cell r="CY40">
            <v>958609.44</v>
          </cell>
          <cell r="CZ40">
            <v>958609.44</v>
          </cell>
          <cell r="DA40">
            <v>958609.44</v>
          </cell>
          <cell r="DB40">
            <v>958609.44</v>
          </cell>
          <cell r="DC40">
            <v>958609.44</v>
          </cell>
          <cell r="DD40">
            <v>958609.44</v>
          </cell>
          <cell r="DE40">
            <v>958609.44</v>
          </cell>
          <cell r="DF40">
            <v>958609.44</v>
          </cell>
          <cell r="DG40">
            <v>958609.44</v>
          </cell>
          <cell r="DH40">
            <v>958609.44</v>
          </cell>
          <cell r="DI40">
            <v>958609.44</v>
          </cell>
          <cell r="DJ40">
            <v>958609.44</v>
          </cell>
          <cell r="DK40">
            <v>958609.44</v>
          </cell>
          <cell r="DL40">
            <v>958609.44</v>
          </cell>
          <cell r="DM40">
            <v>958609.44</v>
          </cell>
          <cell r="DN40">
            <v>958609.44</v>
          </cell>
          <cell r="DO40">
            <v>958609.44</v>
          </cell>
          <cell r="DP40">
            <v>958609.44</v>
          </cell>
          <cell r="DQ40">
            <v>958609.44</v>
          </cell>
        </row>
        <row r="41">
          <cell r="A41">
            <v>247</v>
          </cell>
          <cell r="B41">
            <v>45833</v>
          </cell>
          <cell r="C41">
            <v>45833</v>
          </cell>
          <cell r="D41">
            <v>45833</v>
          </cell>
          <cell r="E41">
            <v>45833</v>
          </cell>
          <cell r="F41">
            <v>45833</v>
          </cell>
          <cell r="G41">
            <v>45833</v>
          </cell>
          <cell r="H41">
            <v>45833</v>
          </cell>
          <cell r="I41">
            <v>-3693290.7969456632</v>
          </cell>
          <cell r="J41">
            <v>1.2107193470001221E-8</v>
          </cell>
          <cell r="K41">
            <v>0</v>
          </cell>
          <cell r="L41">
            <v>0</v>
          </cell>
          <cell r="M41">
            <v>1.9557774066925049E-8</v>
          </cell>
          <cell r="N41">
            <v>45833</v>
          </cell>
          <cell r="O41">
            <v>45833</v>
          </cell>
          <cell r="P41">
            <v>45833</v>
          </cell>
          <cell r="Q41">
            <v>45833</v>
          </cell>
          <cell r="R41">
            <v>45833</v>
          </cell>
          <cell r="S41">
            <v>45833</v>
          </cell>
          <cell r="T41">
            <v>45833</v>
          </cell>
          <cell r="U41">
            <v>45833</v>
          </cell>
          <cell r="V41">
            <v>45833</v>
          </cell>
          <cell r="W41">
            <v>45833</v>
          </cell>
          <cell r="X41">
            <v>45833</v>
          </cell>
          <cell r="Y41">
            <v>45833</v>
          </cell>
          <cell r="Z41">
            <v>45833</v>
          </cell>
          <cell r="AA41">
            <v>45833</v>
          </cell>
          <cell r="AB41">
            <v>45833</v>
          </cell>
          <cell r="AC41">
            <v>45833</v>
          </cell>
          <cell r="AD41">
            <v>45833</v>
          </cell>
          <cell r="AE41">
            <v>45833</v>
          </cell>
          <cell r="AF41">
            <v>45833</v>
          </cell>
          <cell r="AG41">
            <v>45833</v>
          </cell>
          <cell r="AH41">
            <v>45833</v>
          </cell>
          <cell r="AI41">
            <v>45833</v>
          </cell>
          <cell r="AJ41">
            <v>45833</v>
          </cell>
          <cell r="AK41">
            <v>45833</v>
          </cell>
          <cell r="AL41">
            <v>45833</v>
          </cell>
          <cell r="AM41">
            <v>45833</v>
          </cell>
          <cell r="AN41">
            <v>45833</v>
          </cell>
          <cell r="AO41">
            <v>45833</v>
          </cell>
          <cell r="AP41">
            <v>45833</v>
          </cell>
          <cell r="AQ41">
            <v>45833</v>
          </cell>
          <cell r="AR41">
            <v>45833</v>
          </cell>
          <cell r="AS41">
            <v>45833</v>
          </cell>
          <cell r="AT41">
            <v>45833</v>
          </cell>
          <cell r="AU41">
            <v>45833</v>
          </cell>
          <cell r="AV41">
            <v>45833</v>
          </cell>
          <cell r="AW41">
            <v>45833</v>
          </cell>
          <cell r="AX41">
            <v>45833</v>
          </cell>
          <cell r="AY41">
            <v>45833</v>
          </cell>
          <cell r="AZ41">
            <v>45833</v>
          </cell>
          <cell r="BA41">
            <v>45833</v>
          </cell>
          <cell r="BB41">
            <v>45833</v>
          </cell>
          <cell r="BC41">
            <v>45833</v>
          </cell>
          <cell r="BD41">
            <v>45833</v>
          </cell>
          <cell r="BE41">
            <v>45833</v>
          </cell>
          <cell r="BF41">
            <v>45833</v>
          </cell>
          <cell r="BG41">
            <v>45833</v>
          </cell>
          <cell r="BH41">
            <v>45833</v>
          </cell>
          <cell r="BI41">
            <v>45833</v>
          </cell>
          <cell r="BJ41">
            <v>45833</v>
          </cell>
          <cell r="BK41">
            <v>45833</v>
          </cell>
          <cell r="BL41">
            <v>45833</v>
          </cell>
          <cell r="BM41">
            <v>45833</v>
          </cell>
          <cell r="BN41">
            <v>45833</v>
          </cell>
          <cell r="BO41">
            <v>45833</v>
          </cell>
          <cell r="BP41">
            <v>45833</v>
          </cell>
          <cell r="BQ41">
            <v>45833</v>
          </cell>
          <cell r="BR41">
            <v>45833</v>
          </cell>
          <cell r="BS41">
            <v>45833</v>
          </cell>
          <cell r="BT41">
            <v>45833</v>
          </cell>
          <cell r="BU41">
            <v>45833</v>
          </cell>
          <cell r="BV41">
            <v>45833</v>
          </cell>
          <cell r="BW41">
            <v>45833</v>
          </cell>
          <cell r="BX41">
            <v>45833</v>
          </cell>
          <cell r="BY41">
            <v>45833</v>
          </cell>
          <cell r="BZ41">
            <v>45833</v>
          </cell>
          <cell r="CA41">
            <v>45833</v>
          </cell>
          <cell r="CB41">
            <v>45833</v>
          </cell>
          <cell r="CC41">
            <v>45833</v>
          </cell>
          <cell r="CD41">
            <v>45833</v>
          </cell>
          <cell r="CE41">
            <v>45833</v>
          </cell>
          <cell r="CF41">
            <v>45833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  <cell r="CR41">
            <v>0</v>
          </cell>
          <cell r="CS41">
            <v>0</v>
          </cell>
          <cell r="CT41">
            <v>0</v>
          </cell>
          <cell r="CU41">
            <v>0</v>
          </cell>
          <cell r="CV41">
            <v>0</v>
          </cell>
          <cell r="CW41">
            <v>0</v>
          </cell>
          <cell r="CX41">
            <v>0</v>
          </cell>
          <cell r="CY41">
            <v>0</v>
          </cell>
          <cell r="CZ41">
            <v>0</v>
          </cell>
          <cell r="DA41">
            <v>0</v>
          </cell>
          <cell r="DB41">
            <v>0</v>
          </cell>
          <cell r="DC41">
            <v>0</v>
          </cell>
          <cell r="DD41">
            <v>0</v>
          </cell>
          <cell r="DE41">
            <v>0</v>
          </cell>
          <cell r="DF41">
            <v>0</v>
          </cell>
          <cell r="DG41">
            <v>0</v>
          </cell>
          <cell r="DH41">
            <v>0</v>
          </cell>
          <cell r="DI41">
            <v>0</v>
          </cell>
          <cell r="DJ41">
            <v>0</v>
          </cell>
          <cell r="DK41">
            <v>0</v>
          </cell>
          <cell r="DL41">
            <v>0</v>
          </cell>
          <cell r="DM41">
            <v>0</v>
          </cell>
          <cell r="DN41">
            <v>0</v>
          </cell>
          <cell r="DO41">
            <v>0</v>
          </cell>
          <cell r="DP41">
            <v>0</v>
          </cell>
          <cell r="DQ41">
            <v>0</v>
          </cell>
        </row>
        <row r="42">
          <cell r="A42">
            <v>250</v>
          </cell>
          <cell r="B42">
            <v>45108</v>
          </cell>
          <cell r="C42">
            <v>45108</v>
          </cell>
          <cell r="D42">
            <v>45108</v>
          </cell>
          <cell r="E42">
            <v>45108</v>
          </cell>
          <cell r="F42">
            <v>45108</v>
          </cell>
          <cell r="G42">
            <v>45108</v>
          </cell>
          <cell r="H42">
            <v>45108</v>
          </cell>
          <cell r="I42">
            <v>45108</v>
          </cell>
          <cell r="J42">
            <v>45108</v>
          </cell>
          <cell r="K42">
            <v>45108</v>
          </cell>
          <cell r="L42">
            <v>45108</v>
          </cell>
          <cell r="M42">
            <v>45108</v>
          </cell>
          <cell r="N42">
            <v>45108</v>
          </cell>
          <cell r="O42">
            <v>45108</v>
          </cell>
          <cell r="P42">
            <v>45108</v>
          </cell>
          <cell r="Q42">
            <v>45108</v>
          </cell>
          <cell r="R42">
            <v>45108</v>
          </cell>
          <cell r="S42">
            <v>45108</v>
          </cell>
          <cell r="T42">
            <v>45108</v>
          </cell>
          <cell r="U42">
            <v>45108</v>
          </cell>
          <cell r="V42">
            <v>45108</v>
          </cell>
          <cell r="W42">
            <v>45108</v>
          </cell>
          <cell r="X42">
            <v>45108</v>
          </cell>
          <cell r="Y42">
            <v>45108</v>
          </cell>
          <cell r="Z42">
            <v>45108</v>
          </cell>
          <cell r="AA42">
            <v>45108</v>
          </cell>
          <cell r="AB42">
            <v>45108</v>
          </cell>
          <cell r="AC42">
            <v>45108</v>
          </cell>
          <cell r="AD42">
            <v>45108</v>
          </cell>
          <cell r="AE42">
            <v>45108</v>
          </cell>
          <cell r="AF42">
            <v>45108</v>
          </cell>
          <cell r="AG42">
            <v>45108</v>
          </cell>
          <cell r="AH42">
            <v>45108</v>
          </cell>
          <cell r="AI42">
            <v>45108</v>
          </cell>
          <cell r="AJ42">
            <v>45108</v>
          </cell>
          <cell r="AK42">
            <v>45108</v>
          </cell>
          <cell r="AL42">
            <v>45108</v>
          </cell>
          <cell r="AM42">
            <v>45108</v>
          </cell>
          <cell r="AN42">
            <v>45108</v>
          </cell>
          <cell r="AO42">
            <v>45108</v>
          </cell>
          <cell r="AP42">
            <v>45108</v>
          </cell>
          <cell r="AQ42">
            <v>45108</v>
          </cell>
          <cell r="AR42">
            <v>45108</v>
          </cell>
          <cell r="AS42">
            <v>45108</v>
          </cell>
          <cell r="AT42">
            <v>45108</v>
          </cell>
          <cell r="AU42">
            <v>45108</v>
          </cell>
          <cell r="AV42">
            <v>45108</v>
          </cell>
          <cell r="AW42">
            <v>45108</v>
          </cell>
          <cell r="AX42">
            <v>45108</v>
          </cell>
          <cell r="AY42">
            <v>45108</v>
          </cell>
          <cell r="AZ42">
            <v>45108</v>
          </cell>
          <cell r="BA42">
            <v>45108</v>
          </cell>
          <cell r="BB42">
            <v>45108</v>
          </cell>
          <cell r="BC42">
            <v>45108</v>
          </cell>
          <cell r="BD42">
            <v>45108</v>
          </cell>
          <cell r="BE42">
            <v>45108</v>
          </cell>
          <cell r="BF42">
            <v>45108</v>
          </cell>
          <cell r="BG42">
            <v>45108</v>
          </cell>
          <cell r="BH42">
            <v>45108</v>
          </cell>
          <cell r="BI42">
            <v>45108</v>
          </cell>
          <cell r="BJ42">
            <v>45108</v>
          </cell>
          <cell r="BK42">
            <v>45108</v>
          </cell>
          <cell r="BL42">
            <v>45108</v>
          </cell>
          <cell r="BM42">
            <v>45108</v>
          </cell>
          <cell r="BN42">
            <v>45108</v>
          </cell>
          <cell r="BO42">
            <v>45108</v>
          </cell>
          <cell r="BP42">
            <v>45108</v>
          </cell>
          <cell r="BQ42">
            <v>45108</v>
          </cell>
          <cell r="BR42">
            <v>45108</v>
          </cell>
          <cell r="BS42">
            <v>45108</v>
          </cell>
          <cell r="BT42">
            <v>45108</v>
          </cell>
          <cell r="BU42">
            <v>45108</v>
          </cell>
          <cell r="BV42">
            <v>45108</v>
          </cell>
          <cell r="BW42">
            <v>45108</v>
          </cell>
          <cell r="BX42">
            <v>45108</v>
          </cell>
          <cell r="BY42">
            <v>45108</v>
          </cell>
          <cell r="BZ42">
            <v>45108</v>
          </cell>
          <cell r="CA42">
            <v>45108</v>
          </cell>
          <cell r="CB42">
            <v>45108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  <cell r="CR42">
            <v>0</v>
          </cell>
          <cell r="CS42">
            <v>0</v>
          </cell>
          <cell r="CT42">
            <v>0</v>
          </cell>
          <cell r="CU42">
            <v>0</v>
          </cell>
          <cell r="CV42">
            <v>0</v>
          </cell>
          <cell r="CW42">
            <v>0</v>
          </cell>
          <cell r="CX42">
            <v>0</v>
          </cell>
          <cell r="CY42">
            <v>0</v>
          </cell>
          <cell r="CZ42">
            <v>0</v>
          </cell>
          <cell r="DA42">
            <v>0</v>
          </cell>
          <cell r="DB42">
            <v>0</v>
          </cell>
          <cell r="DC42">
            <v>0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0</v>
          </cell>
          <cell r="DI42">
            <v>0</v>
          </cell>
          <cell r="DJ42">
            <v>0</v>
          </cell>
          <cell r="DK42">
            <v>0</v>
          </cell>
          <cell r="DL42">
            <v>0</v>
          </cell>
          <cell r="DM42">
            <v>0</v>
          </cell>
          <cell r="DN42">
            <v>0</v>
          </cell>
          <cell r="DO42">
            <v>0</v>
          </cell>
          <cell r="DP42">
            <v>0</v>
          </cell>
          <cell r="DQ42">
            <v>0</v>
          </cell>
        </row>
        <row r="43">
          <cell r="A43">
            <v>265</v>
          </cell>
          <cell r="B43">
            <v>-266810.00529350323</v>
          </cell>
          <cell r="C43">
            <v>-267033.28811338323</v>
          </cell>
          <cell r="D43">
            <v>-272250.65018275322</v>
          </cell>
          <cell r="E43">
            <v>-287718.22941067314</v>
          </cell>
          <cell r="F43">
            <v>-267311.03559261322</v>
          </cell>
          <cell r="G43">
            <v>-273554.04872857319</v>
          </cell>
          <cell r="H43">
            <v>-295895.02922761318</v>
          </cell>
          <cell r="I43">
            <v>-295265.72647614317</v>
          </cell>
          <cell r="J43">
            <v>-299459.39108775317</v>
          </cell>
          <cell r="K43">
            <v>-293403.30265338317</v>
          </cell>
          <cell r="L43">
            <v>-293497.41158209316</v>
          </cell>
          <cell r="M43">
            <v>-274116.73746482318</v>
          </cell>
          <cell r="N43">
            <v>-295895.02922761318</v>
          </cell>
          <cell r="O43">
            <v>-295265.72647614317</v>
          </cell>
          <cell r="P43">
            <v>-299459.39108775317</v>
          </cell>
          <cell r="Q43">
            <v>-293403.30265338317</v>
          </cell>
          <cell r="R43">
            <v>-293497.41158209316</v>
          </cell>
          <cell r="S43">
            <v>-274116.73746482318</v>
          </cell>
          <cell r="T43">
            <v>-272724.63747634174</v>
          </cell>
          <cell r="U43">
            <v>-272954.80681992171</v>
          </cell>
          <cell r="V43">
            <v>-278302.92938283173</v>
          </cell>
          <cell r="W43">
            <v>-294157.52910429169</v>
          </cell>
          <cell r="X43">
            <v>-273240.48098430171</v>
          </cell>
          <cell r="Y43">
            <v>-279639.89002286171</v>
          </cell>
          <cell r="Z43">
            <v>-281811.6451419178</v>
          </cell>
          <cell r="AA43">
            <v>-281909.12288058782</v>
          </cell>
          <cell r="AB43">
            <v>-282006.83839139779</v>
          </cell>
          <cell r="AC43">
            <v>-282104.78085622779</v>
          </cell>
          <cell r="AD43">
            <v>-282202.93109319778</v>
          </cell>
          <cell r="AE43">
            <v>-282301.32848871779</v>
          </cell>
          <cell r="AF43">
            <v>-282399.95365637779</v>
          </cell>
          <cell r="AG43">
            <v>-282498.81618711777</v>
          </cell>
          <cell r="AH43">
            <v>-282597.9162854678</v>
          </cell>
          <cell r="AI43">
            <v>-282697.24395142781</v>
          </cell>
          <cell r="AJ43">
            <v>-282796.79898046778</v>
          </cell>
          <cell r="AK43">
            <v>-282896.59178164776</v>
          </cell>
          <cell r="AL43">
            <v>-285367.42728843266</v>
          </cell>
          <cell r="AM43">
            <v>-285367.42728843266</v>
          </cell>
          <cell r="AN43">
            <v>-285367.42728843266</v>
          </cell>
          <cell r="AO43">
            <v>-285367.42728843266</v>
          </cell>
          <cell r="AP43">
            <v>-285367.42728843266</v>
          </cell>
          <cell r="AQ43">
            <v>-285367.42728843266</v>
          </cell>
          <cell r="AR43">
            <v>-285367.42728843266</v>
          </cell>
          <cell r="AS43">
            <v>-285367.42728843266</v>
          </cell>
          <cell r="AT43">
            <v>-285367.42728843266</v>
          </cell>
          <cell r="AU43">
            <v>-285367.42728843266</v>
          </cell>
          <cell r="AV43">
            <v>-285367.42728843266</v>
          </cell>
          <cell r="AW43">
            <v>-285367.42728843266</v>
          </cell>
          <cell r="AX43">
            <v>-438780.82787020638</v>
          </cell>
          <cell r="AY43">
            <v>-438780.82787020638</v>
          </cell>
          <cell r="AZ43">
            <v>-438780.82787020638</v>
          </cell>
          <cell r="BA43">
            <v>-438780.82787020638</v>
          </cell>
          <cell r="BB43">
            <v>-438780.82787020638</v>
          </cell>
          <cell r="BC43">
            <v>-438780.82787020638</v>
          </cell>
          <cell r="BD43">
            <v>-438780.82787020638</v>
          </cell>
          <cell r="BE43">
            <v>-438780.82787020638</v>
          </cell>
          <cell r="BF43">
            <v>-438780.82787020638</v>
          </cell>
          <cell r="BG43">
            <v>-438780.82787020638</v>
          </cell>
          <cell r="BH43">
            <v>-438780.82787020638</v>
          </cell>
          <cell r="BI43">
            <v>-438780.82787020638</v>
          </cell>
          <cell r="BJ43">
            <v>-320026.68514510529</v>
          </cell>
          <cell r="BK43">
            <v>-320026.68514510529</v>
          </cell>
          <cell r="BL43">
            <v>-320026.68514510529</v>
          </cell>
          <cell r="BM43">
            <v>-320026.68514510529</v>
          </cell>
          <cell r="BN43">
            <v>-320026.68514510529</v>
          </cell>
          <cell r="BO43">
            <v>-320026.68514510529</v>
          </cell>
          <cell r="BP43">
            <v>-320026.68514510529</v>
          </cell>
          <cell r="BQ43">
            <v>-320026.68514510529</v>
          </cell>
          <cell r="BR43">
            <v>-320026.68514510529</v>
          </cell>
          <cell r="BS43">
            <v>-320026.68514510529</v>
          </cell>
          <cell r="BT43">
            <v>-320026.68514510529</v>
          </cell>
          <cell r="BU43">
            <v>-320026.68514510529</v>
          </cell>
          <cell r="BV43">
            <v>-332102.31801650918</v>
          </cell>
          <cell r="BW43">
            <v>-332102.31801650918</v>
          </cell>
          <cell r="BX43">
            <v>-332102.31801650918</v>
          </cell>
          <cell r="BY43">
            <v>-332102.31801650918</v>
          </cell>
          <cell r="BZ43">
            <v>-332102.31801650918</v>
          </cell>
          <cell r="CA43">
            <v>-332102.31801650918</v>
          </cell>
          <cell r="CB43">
            <v>-332102.31801650918</v>
          </cell>
          <cell r="CC43">
            <v>-332102.31801650918</v>
          </cell>
          <cell r="CD43">
            <v>-332102.31801650918</v>
          </cell>
          <cell r="CE43">
            <v>-332102.31801650918</v>
          </cell>
          <cell r="CF43">
            <v>-332102.31801650918</v>
          </cell>
          <cell r="CG43">
            <v>-332102.31801650918</v>
          </cell>
          <cell r="CH43">
            <v>-335285.47827792208</v>
          </cell>
          <cell r="CI43">
            <v>-335285.47827792208</v>
          </cell>
          <cell r="CJ43">
            <v>-335285.47827792208</v>
          </cell>
          <cell r="CK43">
            <v>-335285.47827792208</v>
          </cell>
          <cell r="CL43">
            <v>-335285.47827792208</v>
          </cell>
          <cell r="CM43">
            <v>-335285.47827792208</v>
          </cell>
          <cell r="CN43">
            <v>-335285.47827792208</v>
          </cell>
          <cell r="CO43">
            <v>-335285.47827792208</v>
          </cell>
          <cell r="CP43">
            <v>-335285.47827792208</v>
          </cell>
          <cell r="CQ43">
            <v>-335285.47827792208</v>
          </cell>
          <cell r="CR43">
            <v>-335285.47827792208</v>
          </cell>
          <cell r="CS43">
            <v>-335285.47827792208</v>
          </cell>
          <cell r="CT43">
            <v>-346791.86123124528</v>
          </cell>
          <cell r="CU43">
            <v>-346791.86123124528</v>
          </cell>
          <cell r="CV43">
            <v>-346791.86123124528</v>
          </cell>
          <cell r="CW43">
            <v>-346791.86123124528</v>
          </cell>
          <cell r="CX43">
            <v>-346791.86123124528</v>
          </cell>
          <cell r="CY43">
            <v>-346791.86123124528</v>
          </cell>
          <cell r="CZ43">
            <v>-346791.86123124528</v>
          </cell>
          <cell r="DA43">
            <v>-346791.86123124528</v>
          </cell>
          <cell r="DB43">
            <v>-346791.86123124528</v>
          </cell>
          <cell r="DC43">
            <v>-346791.86123124528</v>
          </cell>
          <cell r="DD43">
            <v>-346791.86123124528</v>
          </cell>
          <cell r="DE43">
            <v>-346791.86123124528</v>
          </cell>
          <cell r="DF43">
            <v>-348497.88117629866</v>
          </cell>
          <cell r="DG43">
            <v>-348497.88117629866</v>
          </cell>
          <cell r="DH43">
            <v>-348497.88117629866</v>
          </cell>
          <cell r="DI43">
            <v>-348497.88117629866</v>
          </cell>
          <cell r="DJ43">
            <v>-348497.88117629866</v>
          </cell>
          <cell r="DK43">
            <v>-348497.88117629866</v>
          </cell>
          <cell r="DL43">
            <v>-348497.88117629866</v>
          </cell>
          <cell r="DM43">
            <v>-348497.88117629866</v>
          </cell>
          <cell r="DN43">
            <v>-348497.88117629866</v>
          </cell>
          <cell r="DO43">
            <v>-348497.88117629866</v>
          </cell>
          <cell r="DP43">
            <v>-348497.88117629866</v>
          </cell>
          <cell r="DQ43">
            <v>-348497.88117629866</v>
          </cell>
        </row>
        <row r="44">
          <cell r="A44">
            <v>362</v>
          </cell>
          <cell r="B44">
            <v>0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-147992.79571821113</v>
          </cell>
          <cell r="I44">
            <v>13338.865143291639</v>
          </cell>
          <cell r="J44">
            <v>-1563.9150243551946</v>
          </cell>
          <cell r="K44">
            <v>-22469.128637934984</v>
          </cell>
          <cell r="L44">
            <v>110342.80269802365</v>
          </cell>
          <cell r="M44">
            <v>-158.21683260024062</v>
          </cell>
          <cell r="N44">
            <v>50.37095234503618</v>
          </cell>
          <cell r="O44">
            <v>19830.507298051023</v>
          </cell>
          <cell r="P44">
            <v>3419.515316465855</v>
          </cell>
          <cell r="Q44">
            <v>32516.359632297863</v>
          </cell>
          <cell r="R44">
            <v>33.263833434999619</v>
          </cell>
          <cell r="S44">
            <v>9315.5560778487579</v>
          </cell>
          <cell r="T44">
            <v>-3323.1694628468044</v>
          </cell>
          <cell r="U44">
            <v>48.127755904998864</v>
          </cell>
          <cell r="V44">
            <v>-177.87306721985877</v>
          </cell>
          <cell r="W44">
            <v>11453.156267909995</v>
          </cell>
          <cell r="X44">
            <v>13954.41490543203</v>
          </cell>
          <cell r="Y44">
            <v>4200.6569055300015</v>
          </cell>
          <cell r="Z44">
            <v>43.533677759788951</v>
          </cell>
          <cell r="AA44">
            <v>8990.7821452293083</v>
          </cell>
          <cell r="AB44">
            <v>1752.4507588333302</v>
          </cell>
          <cell r="AC44">
            <v>22376.875225915228</v>
          </cell>
          <cell r="AD44">
            <v>-7.5111881948971053</v>
          </cell>
          <cell r="AE44">
            <v>-12763.443268805748</v>
          </cell>
          <cell r="AF44">
            <v>-3386.2744717492205</v>
          </cell>
          <cell r="AG44">
            <v>8503.3419560584589</v>
          </cell>
          <cell r="AH44">
            <v>252.76699026013452</v>
          </cell>
          <cell r="AI44">
            <v>-4803.5786829686349</v>
          </cell>
          <cell r="AJ44">
            <v>6628.7118431024128</v>
          </cell>
          <cell r="AK44">
            <v>24667.928631069652</v>
          </cell>
          <cell r="AL44">
            <v>5147.6930592935232</v>
          </cell>
          <cell r="AM44">
            <v>5509.9284804802983</v>
          </cell>
          <cell r="AN44">
            <v>1219.1002336429522</v>
          </cell>
          <cell r="AO44">
            <v>17417.012569327613</v>
          </cell>
          <cell r="AP44">
            <v>-28.971725895027205</v>
          </cell>
          <cell r="AQ44">
            <v>-37304.382931187509</v>
          </cell>
          <cell r="AR44">
            <v>1193.8608836525193</v>
          </cell>
          <cell r="AS44">
            <v>25302.207751437367</v>
          </cell>
          <cell r="AT44">
            <v>74.893923039905516</v>
          </cell>
          <cell r="AU44">
            <v>-21015.795813529468</v>
          </cell>
          <cell r="AV44">
            <v>-7238.8133993441061</v>
          </cell>
          <cell r="AW44">
            <v>25114.036412700061</v>
          </cell>
          <cell r="AX44">
            <v>38337.166233832417</v>
          </cell>
          <cell r="AY44">
            <v>582.5908285360531</v>
          </cell>
          <cell r="AZ44">
            <v>648.51628070830122</v>
          </cell>
          <cell r="BA44">
            <v>14602.404749881134</v>
          </cell>
          <cell r="BB44">
            <v>-22453.042806134559</v>
          </cell>
          <cell r="BC44">
            <v>-40956.759180796478</v>
          </cell>
          <cell r="BD44">
            <v>4176.9124182723426</v>
          </cell>
          <cell r="BE44">
            <v>43087.224029805191</v>
          </cell>
          <cell r="BF44">
            <v>-5237.3180904223491</v>
          </cell>
          <cell r="BG44">
            <v>-36052.392778312096</v>
          </cell>
          <cell r="BH44">
            <v>-11130.269277502926</v>
          </cell>
          <cell r="BI44">
            <v>28701.695480697112</v>
          </cell>
          <cell r="BJ44">
            <v>58105.815981757056</v>
          </cell>
          <cell r="BK44">
            <v>78.660592680254538</v>
          </cell>
          <cell r="BL44">
            <v>376.24786810901662</v>
          </cell>
          <cell r="BM44">
            <v>11612.428263908023</v>
          </cell>
          <cell r="BN44">
            <v>-42562.485698609293</v>
          </cell>
          <cell r="BO44">
            <v>-40767.560814621596</v>
          </cell>
          <cell r="BP44">
            <v>4402.2043152714614</v>
          </cell>
          <cell r="BQ44">
            <v>58677.334014925596</v>
          </cell>
          <cell r="BR44">
            <v>-190.43381591978104</v>
          </cell>
          <cell r="BS44">
            <v>-31438.894475055517</v>
          </cell>
          <cell r="BT44">
            <v>-23287.711454023316</v>
          </cell>
          <cell r="BU44">
            <v>34719.554293906025</v>
          </cell>
          <cell r="BV44">
            <v>41911.758158818739</v>
          </cell>
          <cell r="BW44">
            <v>-1630.8778601539682</v>
          </cell>
          <cell r="BX44">
            <v>500.70520840649249</v>
          </cell>
          <cell r="BY44">
            <v>6018.7321686777423</v>
          </cell>
          <cell r="BZ44">
            <v>-58735.733279888009</v>
          </cell>
          <cell r="CA44">
            <v>-46643.122964456517</v>
          </cell>
          <cell r="CB44">
            <v>15409.935840330099</v>
          </cell>
          <cell r="CC44">
            <v>66825.76801251281</v>
          </cell>
          <cell r="CD44">
            <v>327.66091329985284</v>
          </cell>
          <cell r="CE44">
            <v>-11737.79619825866</v>
          </cell>
          <cell r="CF44">
            <v>-34373.731862239511</v>
          </cell>
          <cell r="CG44">
            <v>41160.181120034125</v>
          </cell>
          <cell r="CH44">
            <v>13167.59860861414</v>
          </cell>
          <cell r="CI44">
            <v>-967.86169841980063</v>
          </cell>
          <cell r="CJ44">
            <v>790.23994608478165</v>
          </cell>
          <cell r="CK44">
            <v>2848.6544043972108</v>
          </cell>
          <cell r="CL44">
            <v>-69661.901596220152</v>
          </cell>
          <cell r="CM44">
            <v>-58107.465266641047</v>
          </cell>
          <cell r="CN44">
            <v>35294.320691366542</v>
          </cell>
          <cell r="CO44">
            <v>67116.936366854876</v>
          </cell>
          <cell r="CP44">
            <v>280.85221140007087</v>
          </cell>
          <cell r="CQ44">
            <v>-32863.908586212332</v>
          </cell>
          <cell r="CR44">
            <v>5325.237181758017</v>
          </cell>
          <cell r="CS44">
            <v>-6207.2349658358435</v>
          </cell>
          <cell r="CT44">
            <v>40088.604446409248</v>
          </cell>
          <cell r="CU44">
            <v>-4101.1817930395428</v>
          </cell>
          <cell r="CV44">
            <v>1079.6737784592606</v>
          </cell>
          <cell r="CW44">
            <v>4850.1286466148813</v>
          </cell>
          <cell r="CX44">
            <v>-35179.135257556482</v>
          </cell>
          <cell r="CY44">
            <v>-83499.683211666605</v>
          </cell>
          <cell r="CZ44">
            <v>60042.041217630329</v>
          </cell>
          <cell r="DA44">
            <v>37728.641660266905</v>
          </cell>
          <cell r="DB44">
            <v>121.7026249400427</v>
          </cell>
          <cell r="DC44">
            <v>-18427.765439551265</v>
          </cell>
          <cell r="DD44">
            <v>361.97289952278436</v>
          </cell>
          <cell r="DE44">
            <v>1034.3116958887024</v>
          </cell>
          <cell r="DF44">
            <v>25958.838348386707</v>
          </cell>
          <cell r="DG44">
            <v>1763.0090477026934</v>
          </cell>
          <cell r="DH44">
            <v>1207.2519772753735</v>
          </cell>
          <cell r="DI44">
            <v>5659.0641708628791</v>
          </cell>
          <cell r="DJ44">
            <v>-37.464412765087154</v>
          </cell>
          <cell r="DK44">
            <v>-40635.150433860101</v>
          </cell>
          <cell r="DL44">
            <v>-81720.354312999712</v>
          </cell>
          <cell r="DM44">
            <v>83692.947013439174</v>
          </cell>
          <cell r="DN44">
            <v>14880.353938841688</v>
          </cell>
          <cell r="DO44">
            <v>722.912171786008</v>
          </cell>
          <cell r="DP44">
            <v>-20667.942418605813</v>
          </cell>
          <cell r="DQ44">
            <v>-1248.481315439946</v>
          </cell>
        </row>
        <row r="45">
          <cell r="A45">
            <v>363</v>
          </cell>
          <cell r="B45">
            <v>0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0</v>
          </cell>
          <cell r="BV45">
            <v>0</v>
          </cell>
          <cell r="BW45">
            <v>0</v>
          </cell>
          <cell r="BX45">
            <v>0</v>
          </cell>
          <cell r="BY45">
            <v>0</v>
          </cell>
          <cell r="BZ45">
            <v>0</v>
          </cell>
          <cell r="CA45">
            <v>0</v>
          </cell>
          <cell r="CB45">
            <v>0</v>
          </cell>
          <cell r="CC45">
            <v>0</v>
          </cell>
          <cell r="CD45">
            <v>0</v>
          </cell>
          <cell r="CE45">
            <v>0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P45">
            <v>0</v>
          </cell>
          <cell r="CQ45">
            <v>0</v>
          </cell>
          <cell r="CR45">
            <v>0</v>
          </cell>
          <cell r="CS45">
            <v>0</v>
          </cell>
          <cell r="CT45">
            <v>0</v>
          </cell>
          <cell r="CU45">
            <v>0</v>
          </cell>
          <cell r="CV45">
            <v>0</v>
          </cell>
          <cell r="CW45">
            <v>0</v>
          </cell>
          <cell r="CX45">
            <v>0</v>
          </cell>
          <cell r="CY45">
            <v>0</v>
          </cell>
          <cell r="CZ45">
            <v>0</v>
          </cell>
          <cell r="DA45">
            <v>0</v>
          </cell>
          <cell r="DB45">
            <v>0</v>
          </cell>
          <cell r="DC45">
            <v>0</v>
          </cell>
          <cell r="DD45">
            <v>0</v>
          </cell>
          <cell r="DE45">
            <v>0</v>
          </cell>
          <cell r="DF45">
            <v>0</v>
          </cell>
          <cell r="DG45">
            <v>0</v>
          </cell>
          <cell r="DH45">
            <v>0</v>
          </cell>
          <cell r="DI45">
            <v>0</v>
          </cell>
          <cell r="DJ45">
            <v>0</v>
          </cell>
          <cell r="DK45">
            <v>0</v>
          </cell>
          <cell r="DL45">
            <v>0</v>
          </cell>
          <cell r="DM45">
            <v>0</v>
          </cell>
          <cell r="DN45">
            <v>0</v>
          </cell>
          <cell r="DO45">
            <v>0</v>
          </cell>
          <cell r="DP45">
            <v>0</v>
          </cell>
          <cell r="DQ45">
            <v>0</v>
          </cell>
        </row>
        <row r="46">
          <cell r="A46">
            <v>370</v>
          </cell>
          <cell r="B46">
            <v>342212.97</v>
          </cell>
          <cell r="C46">
            <v>-6725</v>
          </cell>
          <cell r="D46">
            <v>7426.16</v>
          </cell>
          <cell r="E46">
            <v>-4910.76</v>
          </cell>
          <cell r="F46">
            <v>5598.2181332479777</v>
          </cell>
          <cell r="G46">
            <v>-2107567.127158585</v>
          </cell>
          <cell r="H46">
            <v>-249596.99028235098</v>
          </cell>
          <cell r="I46">
            <v>423367.24470494874</v>
          </cell>
          <cell r="J46">
            <v>135352.29487598158</v>
          </cell>
          <cell r="K46">
            <v>-105404.44817525132</v>
          </cell>
          <cell r="L46">
            <v>615061.82593776972</v>
          </cell>
          <cell r="M46">
            <v>836430.35531205731</v>
          </cell>
          <cell r="N46">
            <v>219447.61261240326</v>
          </cell>
          <cell r="O46">
            <v>219488.22646114352</v>
          </cell>
          <cell r="P46">
            <v>0</v>
          </cell>
          <cell r="Q46">
            <v>4.6931852007024522E-10</v>
          </cell>
          <cell r="R46">
            <v>-3.9085926966696084E-10</v>
          </cell>
          <cell r="S46">
            <v>-719075.15800416959</v>
          </cell>
          <cell r="T46">
            <v>-157170.53013217516</v>
          </cell>
          <cell r="U46">
            <v>363687.19284844142</v>
          </cell>
          <cell r="V46">
            <v>145002.94587706577</v>
          </cell>
          <cell r="W46">
            <v>-205783.09541746491</v>
          </cell>
          <cell r="X46">
            <v>-92779.422730384424</v>
          </cell>
          <cell r="Y46">
            <v>111626.44859645737</v>
          </cell>
          <cell r="Z46">
            <v>207827.09180299882</v>
          </cell>
          <cell r="AA46">
            <v>346664.52715923043</v>
          </cell>
          <cell r="AB46">
            <v>3.9045856244489051E-10</v>
          </cell>
          <cell r="AC46">
            <v>-4.6931860158370776E-10</v>
          </cell>
          <cell r="AD46">
            <v>0</v>
          </cell>
          <cell r="AE46">
            <v>-783737.54330475465</v>
          </cell>
          <cell r="AF46">
            <v>-154451.79960362613</v>
          </cell>
          <cell r="AG46">
            <v>383004.54978220462</v>
          </cell>
          <cell r="AH46">
            <v>151091.50845727994</v>
          </cell>
          <cell r="AI46">
            <v>-210262.98497556156</v>
          </cell>
          <cell r="AJ46">
            <v>-94353.967832077265</v>
          </cell>
          <cell r="AK46">
            <v>106885.48513338799</v>
          </cell>
          <cell r="AL46">
            <v>207843.66015904496</v>
          </cell>
          <cell r="AM46">
            <v>388221.46682404465</v>
          </cell>
          <cell r="AN46">
            <v>5759.6253600568652</v>
          </cell>
          <cell r="AO46">
            <v>-4.6931868309717029E-10</v>
          </cell>
          <cell r="AP46">
            <v>3.908594326938859E-10</v>
          </cell>
          <cell r="AQ46">
            <v>-815714.0377788163</v>
          </cell>
          <cell r="AR46">
            <v>-169044.97397782328</v>
          </cell>
          <cell r="AS46">
            <v>399969.63883229333</v>
          </cell>
          <cell r="AT46">
            <v>152158.09533429361</v>
          </cell>
          <cell r="AU46">
            <v>-209498.96368315493</v>
          </cell>
          <cell r="AV46">
            <v>-134082.41800292101</v>
          </cell>
          <cell r="AW46">
            <v>68415.697772883184</v>
          </cell>
          <cell r="AX46">
            <v>390186.0332059731</v>
          </cell>
          <cell r="AY46">
            <v>259703.33404059874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  <cell r="CR46">
            <v>0</v>
          </cell>
          <cell r="CS46">
            <v>0</v>
          </cell>
          <cell r="CT46">
            <v>0</v>
          </cell>
          <cell r="CU46">
            <v>0</v>
          </cell>
          <cell r="CV46">
            <v>0</v>
          </cell>
          <cell r="CW46">
            <v>0</v>
          </cell>
          <cell r="CX46">
            <v>0</v>
          </cell>
          <cell r="CY46">
            <v>0</v>
          </cell>
          <cell r="CZ46">
            <v>0</v>
          </cell>
          <cell r="DA46">
            <v>0</v>
          </cell>
          <cell r="DB46">
            <v>0</v>
          </cell>
          <cell r="DC46">
            <v>0</v>
          </cell>
          <cell r="DD46">
            <v>0</v>
          </cell>
          <cell r="DE46">
            <v>0</v>
          </cell>
          <cell r="DF46">
            <v>0</v>
          </cell>
          <cell r="DG46">
            <v>0</v>
          </cell>
          <cell r="DH46">
            <v>0</v>
          </cell>
          <cell r="DI46">
            <v>0</v>
          </cell>
          <cell r="DJ46">
            <v>0</v>
          </cell>
          <cell r="DK46">
            <v>0</v>
          </cell>
          <cell r="DL46">
            <v>0</v>
          </cell>
          <cell r="DM46">
            <v>0</v>
          </cell>
          <cell r="DN46">
            <v>0</v>
          </cell>
          <cell r="DO46">
            <v>0</v>
          </cell>
          <cell r="DP46">
            <v>0</v>
          </cell>
          <cell r="DQ46">
            <v>0</v>
          </cell>
        </row>
        <row r="47">
          <cell r="A47">
            <v>371</v>
          </cell>
          <cell r="B47">
            <v>0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  <cell r="BZ47">
            <v>0</v>
          </cell>
          <cell r="CA47">
            <v>0</v>
          </cell>
          <cell r="CB47">
            <v>0</v>
          </cell>
          <cell r="CC47">
            <v>0</v>
          </cell>
          <cell r="CD47">
            <v>0</v>
          </cell>
          <cell r="CE47">
            <v>0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  <cell r="CP47">
            <v>0</v>
          </cell>
          <cell r="CQ47">
            <v>0</v>
          </cell>
          <cell r="CR47">
            <v>0</v>
          </cell>
          <cell r="CS47">
            <v>0</v>
          </cell>
          <cell r="CT47">
            <v>0</v>
          </cell>
          <cell r="CU47">
            <v>0</v>
          </cell>
          <cell r="CV47">
            <v>0</v>
          </cell>
          <cell r="CW47">
            <v>0</v>
          </cell>
          <cell r="CX47">
            <v>0</v>
          </cell>
          <cell r="CY47">
            <v>0</v>
          </cell>
          <cell r="CZ47">
            <v>0</v>
          </cell>
          <cell r="DA47">
            <v>0</v>
          </cell>
          <cell r="DB47">
            <v>0</v>
          </cell>
          <cell r="DC47">
            <v>0</v>
          </cell>
          <cell r="DD47">
            <v>0</v>
          </cell>
          <cell r="DE47">
            <v>0</v>
          </cell>
          <cell r="DF47">
            <v>0</v>
          </cell>
          <cell r="DG47">
            <v>0</v>
          </cell>
          <cell r="DH47">
            <v>0</v>
          </cell>
          <cell r="DI47">
            <v>0</v>
          </cell>
          <cell r="DJ47">
            <v>0</v>
          </cell>
          <cell r="DK47">
            <v>0</v>
          </cell>
          <cell r="DL47">
            <v>0</v>
          </cell>
          <cell r="DM47">
            <v>0</v>
          </cell>
          <cell r="DN47">
            <v>0</v>
          </cell>
          <cell r="DO47">
            <v>0</v>
          </cell>
          <cell r="DP47">
            <v>0</v>
          </cell>
          <cell r="DQ47">
            <v>0</v>
          </cell>
        </row>
        <row r="48">
          <cell r="A48">
            <v>372</v>
          </cell>
          <cell r="B48">
            <v>175715.92</v>
          </cell>
          <cell r="C48">
            <v>175715.92</v>
          </cell>
          <cell r="D48">
            <v>175715.92</v>
          </cell>
          <cell r="E48">
            <v>175715.92</v>
          </cell>
          <cell r="F48">
            <v>175715.92</v>
          </cell>
          <cell r="G48">
            <v>175715.92</v>
          </cell>
          <cell r="H48">
            <v>175715.92</v>
          </cell>
          <cell r="I48">
            <v>175715.92</v>
          </cell>
          <cell r="J48">
            <v>175715.92</v>
          </cell>
          <cell r="K48">
            <v>175715.92</v>
          </cell>
          <cell r="L48">
            <v>175715.92</v>
          </cell>
          <cell r="M48">
            <v>175715.92</v>
          </cell>
          <cell r="N48">
            <v>180114.33</v>
          </cell>
          <cell r="O48">
            <v>180114.33</v>
          </cell>
          <cell r="P48">
            <v>180114.33</v>
          </cell>
          <cell r="Q48">
            <v>180114.33</v>
          </cell>
          <cell r="R48">
            <v>180114.33</v>
          </cell>
          <cell r="S48">
            <v>180114.33</v>
          </cell>
          <cell r="T48">
            <v>180114.33</v>
          </cell>
          <cell r="U48">
            <v>180114.33</v>
          </cell>
          <cell r="V48">
            <v>180114.33</v>
          </cell>
          <cell r="W48">
            <v>180114.33</v>
          </cell>
          <cell r="X48">
            <v>180114.33</v>
          </cell>
          <cell r="Y48">
            <v>180114.33</v>
          </cell>
          <cell r="Z48">
            <v>184622.67</v>
          </cell>
          <cell r="AA48">
            <v>184622.67</v>
          </cell>
          <cell r="AB48">
            <v>184622.67</v>
          </cell>
          <cell r="AC48">
            <v>184622.67</v>
          </cell>
          <cell r="AD48">
            <v>184622.67</v>
          </cell>
          <cell r="AE48">
            <v>184622.67</v>
          </cell>
          <cell r="AF48">
            <v>184622.67</v>
          </cell>
          <cell r="AG48">
            <v>184622.67</v>
          </cell>
          <cell r="AH48">
            <v>184622.67</v>
          </cell>
          <cell r="AI48">
            <v>184622.67</v>
          </cell>
          <cell r="AJ48">
            <v>184622.67</v>
          </cell>
          <cell r="AK48">
            <v>184622.67</v>
          </cell>
          <cell r="AL48">
            <v>189241</v>
          </cell>
          <cell r="AM48">
            <v>189241</v>
          </cell>
          <cell r="AN48">
            <v>189241</v>
          </cell>
          <cell r="AO48">
            <v>189241</v>
          </cell>
          <cell r="AP48">
            <v>189241</v>
          </cell>
          <cell r="AQ48">
            <v>189241</v>
          </cell>
          <cell r="AR48">
            <v>189241</v>
          </cell>
          <cell r="AS48">
            <v>189241</v>
          </cell>
          <cell r="AT48">
            <v>189241</v>
          </cell>
          <cell r="AU48">
            <v>189241</v>
          </cell>
          <cell r="AV48">
            <v>189241</v>
          </cell>
          <cell r="AW48">
            <v>189241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  <cell r="CR48">
            <v>0</v>
          </cell>
          <cell r="CS48">
            <v>0</v>
          </cell>
          <cell r="CT48">
            <v>0</v>
          </cell>
          <cell r="CU48">
            <v>0</v>
          </cell>
          <cell r="CV48">
            <v>0</v>
          </cell>
          <cell r="CW48">
            <v>0</v>
          </cell>
          <cell r="CX48">
            <v>0</v>
          </cell>
          <cell r="CY48">
            <v>0</v>
          </cell>
          <cell r="CZ48">
            <v>0</v>
          </cell>
          <cell r="DA48">
            <v>0</v>
          </cell>
          <cell r="DB48">
            <v>0</v>
          </cell>
          <cell r="DC48">
            <v>0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0</v>
          </cell>
          <cell r="DI48">
            <v>0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0</v>
          </cell>
          <cell r="DQ48">
            <v>0</v>
          </cell>
        </row>
        <row r="49">
          <cell r="A49">
            <v>473</v>
          </cell>
          <cell r="B49">
            <v>-601298.35166446283</v>
          </cell>
          <cell r="C49">
            <v>-601298.35492749827</v>
          </cell>
          <cell r="D49">
            <v>-601298.3523936742</v>
          </cell>
          <cell r="E49">
            <v>-601298.35446326784</v>
          </cell>
          <cell r="F49">
            <v>-601298.35706729267</v>
          </cell>
          <cell r="G49">
            <v>-601298.35187302122</v>
          </cell>
          <cell r="H49">
            <v>-601298.35706729267</v>
          </cell>
          <cell r="I49">
            <v>-601298.35706729267</v>
          </cell>
          <cell r="J49">
            <v>-601298.35694204213</v>
          </cell>
          <cell r="K49">
            <v>-601298.35193392623</v>
          </cell>
          <cell r="L49">
            <v>-601298.35023617046</v>
          </cell>
          <cell r="M49">
            <v>-601298.3541</v>
          </cell>
          <cell r="N49">
            <v>-601298.3541</v>
          </cell>
          <cell r="O49">
            <v>-601298.3541</v>
          </cell>
          <cell r="P49">
            <v>-601298.3541</v>
          </cell>
          <cell r="Q49">
            <v>-601298.3541</v>
          </cell>
          <cell r="R49">
            <v>-601298.3541</v>
          </cell>
          <cell r="S49">
            <v>-601298.3541</v>
          </cell>
          <cell r="T49">
            <v>-601298.3541</v>
          </cell>
          <cell r="U49">
            <v>-601298.3541</v>
          </cell>
          <cell r="V49">
            <v>-601298.3541</v>
          </cell>
          <cell r="W49">
            <v>-601298.3541</v>
          </cell>
          <cell r="X49">
            <v>-601298.3541</v>
          </cell>
          <cell r="Y49">
            <v>-601298.3541</v>
          </cell>
          <cell r="Z49">
            <v>-601298.3541</v>
          </cell>
          <cell r="AA49">
            <v>-601298.3541</v>
          </cell>
          <cell r="AB49">
            <v>-601298.3541</v>
          </cell>
          <cell r="AC49">
            <v>-601298.3541</v>
          </cell>
          <cell r="AD49">
            <v>-601298.3541</v>
          </cell>
          <cell r="AE49">
            <v>-601298.3541</v>
          </cell>
          <cell r="AF49">
            <v>-601298.3541</v>
          </cell>
          <cell r="AG49">
            <v>-601298.3541</v>
          </cell>
          <cell r="AH49">
            <v>-601298.3541</v>
          </cell>
          <cell r="AI49">
            <v>-601298.3541</v>
          </cell>
          <cell r="AJ49">
            <v>-601298.3541</v>
          </cell>
          <cell r="AK49">
            <v>-601298.3541</v>
          </cell>
          <cell r="AL49">
            <v>-601298.3541</v>
          </cell>
          <cell r="AM49">
            <v>-601298.3541</v>
          </cell>
          <cell r="AN49">
            <v>-601298.3541</v>
          </cell>
          <cell r="AO49">
            <v>-601298.3541</v>
          </cell>
          <cell r="AP49">
            <v>-601298.3541</v>
          </cell>
          <cell r="AQ49">
            <v>-601298.3541</v>
          </cell>
          <cell r="AR49">
            <v>-601298.3541</v>
          </cell>
          <cell r="AS49">
            <v>-601298.3541</v>
          </cell>
          <cell r="AT49">
            <v>-601298.3541</v>
          </cell>
          <cell r="AU49">
            <v>-601298.3541</v>
          </cell>
          <cell r="AV49">
            <v>-601298.3541</v>
          </cell>
          <cell r="AW49">
            <v>-601298.3541</v>
          </cell>
          <cell r="AX49">
            <v>-601298.3541</v>
          </cell>
          <cell r="AY49">
            <v>-601298.3541</v>
          </cell>
          <cell r="AZ49">
            <v>-601298.3541</v>
          </cell>
          <cell r="BA49">
            <v>-601298.3541</v>
          </cell>
          <cell r="BB49">
            <v>-601298.3541</v>
          </cell>
          <cell r="BC49">
            <v>-601298.3541</v>
          </cell>
          <cell r="BD49">
            <v>-601298.3541</v>
          </cell>
          <cell r="BE49">
            <v>-601298.3541</v>
          </cell>
          <cell r="BF49">
            <v>-601298.3541</v>
          </cell>
          <cell r="BG49">
            <v>-601298.3541</v>
          </cell>
          <cell r="BH49">
            <v>-601298.3541</v>
          </cell>
          <cell r="BI49">
            <v>-601298.3541</v>
          </cell>
          <cell r="BJ49">
            <v>-601298.3541</v>
          </cell>
          <cell r="BK49">
            <v>-601298.3541</v>
          </cell>
          <cell r="BL49">
            <v>-601298.3541</v>
          </cell>
          <cell r="BM49">
            <v>-601298.3541</v>
          </cell>
          <cell r="BN49">
            <v>-601298.3541</v>
          </cell>
          <cell r="BO49">
            <v>-601298.3541</v>
          </cell>
          <cell r="BP49">
            <v>-601298.3541</v>
          </cell>
          <cell r="BQ49">
            <v>-601298.3541</v>
          </cell>
          <cell r="BR49">
            <v>-601298.3541</v>
          </cell>
          <cell r="BS49">
            <v>-601298.3541</v>
          </cell>
          <cell r="BT49">
            <v>-601298.3541</v>
          </cell>
          <cell r="BU49">
            <v>-601298.3541</v>
          </cell>
          <cell r="BV49">
            <v>-601298.3541</v>
          </cell>
          <cell r="BW49">
            <v>-601298.3541</v>
          </cell>
          <cell r="BX49">
            <v>-601298.3541</v>
          </cell>
          <cell r="BY49">
            <v>-601298.3541</v>
          </cell>
          <cell r="BZ49">
            <v>-601298.3541</v>
          </cell>
          <cell r="CA49">
            <v>-601298.3541</v>
          </cell>
          <cell r="CB49">
            <v>-601298.3541</v>
          </cell>
          <cell r="CC49">
            <v>-601298.3541</v>
          </cell>
          <cell r="CD49">
            <v>-601298.3541</v>
          </cell>
          <cell r="CE49">
            <v>-601298.3541</v>
          </cell>
          <cell r="CF49">
            <v>-601298.3541</v>
          </cell>
          <cell r="CG49">
            <v>-601298.3541</v>
          </cell>
          <cell r="CH49">
            <v>-601298.3541</v>
          </cell>
          <cell r="CI49">
            <v>-601298.3541</v>
          </cell>
          <cell r="CJ49">
            <v>-601298.3541</v>
          </cell>
          <cell r="CK49">
            <v>-601298.3541</v>
          </cell>
          <cell r="CL49">
            <v>-601298.3541</v>
          </cell>
          <cell r="CM49">
            <v>-601298.3541</v>
          </cell>
          <cell r="CN49">
            <v>-601298.3541</v>
          </cell>
          <cell r="CO49">
            <v>-601298.3541</v>
          </cell>
          <cell r="CP49">
            <v>-601298.3541</v>
          </cell>
          <cell r="CQ49">
            <v>-601298.3541</v>
          </cell>
          <cell r="CR49">
            <v>-601298.3541</v>
          </cell>
          <cell r="CS49">
            <v>-601298.3541</v>
          </cell>
          <cell r="CT49">
            <v>-601298.3541</v>
          </cell>
          <cell r="CU49">
            <v>-601298.3541</v>
          </cell>
          <cell r="CV49">
            <v>-601298.3541</v>
          </cell>
          <cell r="CW49">
            <v>-601298.3541</v>
          </cell>
          <cell r="CX49">
            <v>-601298.3541</v>
          </cell>
          <cell r="CY49">
            <v>-601298.3541</v>
          </cell>
          <cell r="CZ49">
            <v>-601298.3541</v>
          </cell>
          <cell r="DA49">
            <v>-601298.3541</v>
          </cell>
          <cell r="DB49">
            <v>-601298.3541</v>
          </cell>
          <cell r="DC49">
            <v>-601298.3541</v>
          </cell>
          <cell r="DD49">
            <v>-601298.3541</v>
          </cell>
          <cell r="DE49">
            <v>-601298.3541</v>
          </cell>
          <cell r="DF49">
            <v>-601298.3541</v>
          </cell>
          <cell r="DG49">
            <v>-601298.3541</v>
          </cell>
          <cell r="DH49">
            <v>-601298.3541</v>
          </cell>
          <cell r="DI49">
            <v>-601298.3541</v>
          </cell>
          <cell r="DJ49">
            <v>-601298.3541</v>
          </cell>
          <cell r="DK49">
            <v>-601298.3541</v>
          </cell>
          <cell r="DL49">
            <v>-601298.3541</v>
          </cell>
          <cell r="DM49">
            <v>-601298.3541</v>
          </cell>
          <cell r="DN49">
            <v>-601298.3541</v>
          </cell>
          <cell r="DO49">
            <v>-601298.3541</v>
          </cell>
          <cell r="DP49">
            <v>-601298.3541</v>
          </cell>
          <cell r="DQ49">
            <v>-601298.3541</v>
          </cell>
        </row>
        <row r="50">
          <cell r="A50">
            <v>480</v>
          </cell>
          <cell r="B50">
            <v>0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341525</v>
          </cell>
          <cell r="O50">
            <v>565440</v>
          </cell>
          <cell r="P50">
            <v>847880.7</v>
          </cell>
          <cell r="Q50">
            <v>876143.2</v>
          </cell>
          <cell r="R50">
            <v>876143.2</v>
          </cell>
          <cell r="S50">
            <v>847880.7</v>
          </cell>
          <cell r="T50">
            <v>877321.2</v>
          </cell>
          <cell r="U50">
            <v>847880.7</v>
          </cell>
          <cell r="V50">
            <v>876143.2</v>
          </cell>
          <cell r="W50">
            <v>876143.2</v>
          </cell>
          <cell r="X50">
            <v>791355.7</v>
          </cell>
          <cell r="Y50">
            <v>876143.2</v>
          </cell>
          <cell r="Z50">
            <v>330740</v>
          </cell>
          <cell r="AA50">
            <v>547584</v>
          </cell>
          <cell r="AB50">
            <v>821105.52</v>
          </cell>
          <cell r="AC50">
            <v>848475.52</v>
          </cell>
          <cell r="AD50">
            <v>848475.52</v>
          </cell>
          <cell r="AE50">
            <v>821105.52</v>
          </cell>
          <cell r="AF50">
            <v>849616.32</v>
          </cell>
          <cell r="AG50">
            <v>821105.52</v>
          </cell>
          <cell r="AH50">
            <v>848475.52</v>
          </cell>
          <cell r="AI50">
            <v>848475.52</v>
          </cell>
          <cell r="AJ50">
            <v>766365.52</v>
          </cell>
          <cell r="AK50">
            <v>848475.52</v>
          </cell>
          <cell r="AL50">
            <v>330740</v>
          </cell>
          <cell r="AM50">
            <v>547584</v>
          </cell>
          <cell r="AN50">
            <v>821105.52</v>
          </cell>
          <cell r="AO50">
            <v>848475.52</v>
          </cell>
          <cell r="AP50">
            <v>848475.52</v>
          </cell>
          <cell r="AQ50">
            <v>821105.52</v>
          </cell>
          <cell r="AR50">
            <v>849616.32</v>
          </cell>
          <cell r="AS50">
            <v>821105.52</v>
          </cell>
          <cell r="AT50">
            <v>848475.52</v>
          </cell>
          <cell r="AU50">
            <v>848475.52</v>
          </cell>
          <cell r="AV50">
            <v>766365.52</v>
          </cell>
          <cell r="AW50">
            <v>848475.52</v>
          </cell>
          <cell r="AX50">
            <v>312765</v>
          </cell>
          <cell r="AY50">
            <v>517824</v>
          </cell>
          <cell r="AZ50">
            <v>776480.22</v>
          </cell>
          <cell r="BA50">
            <v>802362.72</v>
          </cell>
          <cell r="BB50">
            <v>802362.72</v>
          </cell>
          <cell r="BC50">
            <v>776480.22</v>
          </cell>
          <cell r="BD50">
            <v>803441.52</v>
          </cell>
          <cell r="BE50">
            <v>776480.22</v>
          </cell>
          <cell r="BF50">
            <v>802362.72</v>
          </cell>
          <cell r="BG50">
            <v>802362.72</v>
          </cell>
          <cell r="BH50">
            <v>724715.22</v>
          </cell>
          <cell r="BI50">
            <v>802362.72</v>
          </cell>
          <cell r="BJ50">
            <v>309170</v>
          </cell>
          <cell r="BK50">
            <v>511872</v>
          </cell>
          <cell r="BL50">
            <v>767555.16</v>
          </cell>
          <cell r="BM50">
            <v>793140.16</v>
          </cell>
          <cell r="BN50">
            <v>793140.16</v>
          </cell>
          <cell r="BO50">
            <v>767555.16</v>
          </cell>
          <cell r="BP50">
            <v>794206.56</v>
          </cell>
          <cell r="BQ50">
            <v>767555.16</v>
          </cell>
          <cell r="BR50">
            <v>793140.16</v>
          </cell>
          <cell r="BS50">
            <v>793140.16</v>
          </cell>
          <cell r="BT50">
            <v>716385.16</v>
          </cell>
          <cell r="BU50">
            <v>793140.16</v>
          </cell>
          <cell r="BV50">
            <v>312765</v>
          </cell>
          <cell r="BW50">
            <v>517824</v>
          </cell>
          <cell r="BX50">
            <v>776480.22</v>
          </cell>
          <cell r="BY50">
            <v>802362.72</v>
          </cell>
          <cell r="BZ50">
            <v>802362.72</v>
          </cell>
          <cell r="CA50">
            <v>776480.22</v>
          </cell>
          <cell r="CB50">
            <v>803441.52</v>
          </cell>
          <cell r="CC50">
            <v>776480.22</v>
          </cell>
          <cell r="CD50">
            <v>802362.72</v>
          </cell>
          <cell r="CE50">
            <v>802362.72</v>
          </cell>
          <cell r="CF50">
            <v>724715.22</v>
          </cell>
          <cell r="CG50">
            <v>802362.72</v>
          </cell>
          <cell r="CH50">
            <v>291195</v>
          </cell>
          <cell r="CI50">
            <v>482112</v>
          </cell>
          <cell r="CJ50">
            <v>722929.86</v>
          </cell>
          <cell r="CK50">
            <v>747027.36</v>
          </cell>
          <cell r="CL50">
            <v>747027.36</v>
          </cell>
          <cell r="CM50">
            <v>722929.86</v>
          </cell>
          <cell r="CN50">
            <v>748031.76</v>
          </cell>
          <cell r="CO50">
            <v>722929.86</v>
          </cell>
          <cell r="CP50">
            <v>747027.36</v>
          </cell>
          <cell r="CQ50">
            <v>747027.36</v>
          </cell>
          <cell r="CR50">
            <v>674734.86</v>
          </cell>
          <cell r="CS50">
            <v>747027.36</v>
          </cell>
          <cell r="CT50">
            <v>291195</v>
          </cell>
          <cell r="CU50">
            <v>482112</v>
          </cell>
          <cell r="CV50">
            <v>722929.86</v>
          </cell>
          <cell r="CW50">
            <v>747027.36</v>
          </cell>
          <cell r="CX50">
            <v>747027.36</v>
          </cell>
          <cell r="CY50">
            <v>722929.86</v>
          </cell>
          <cell r="CZ50">
            <v>748031.76</v>
          </cell>
          <cell r="DA50">
            <v>722929.86</v>
          </cell>
          <cell r="DB50">
            <v>747027.36</v>
          </cell>
          <cell r="DC50">
            <v>747027.36</v>
          </cell>
          <cell r="DD50">
            <v>674734.86</v>
          </cell>
          <cell r="DE50">
            <v>747027.36</v>
          </cell>
          <cell r="DF50">
            <v>291195</v>
          </cell>
          <cell r="DG50">
            <v>482112</v>
          </cell>
          <cell r="DH50">
            <v>722929.86</v>
          </cell>
          <cell r="DI50">
            <v>747027.36</v>
          </cell>
          <cell r="DJ50">
            <v>747027.36</v>
          </cell>
          <cell r="DK50">
            <v>722929.86</v>
          </cell>
          <cell r="DL50">
            <v>748031.76</v>
          </cell>
          <cell r="DM50">
            <v>722929.86</v>
          </cell>
          <cell r="DN50">
            <v>747027.36</v>
          </cell>
          <cell r="DO50">
            <v>747027.36</v>
          </cell>
          <cell r="DP50">
            <v>674734.86</v>
          </cell>
          <cell r="DQ50">
            <v>747027.36</v>
          </cell>
        </row>
        <row r="51">
          <cell r="A51">
            <v>559</v>
          </cell>
          <cell r="B51">
            <v>3217830.19</v>
          </cell>
          <cell r="C51">
            <v>3211712.96</v>
          </cell>
          <cell r="D51">
            <v>3632662.1</v>
          </cell>
          <cell r="E51">
            <v>0</v>
          </cell>
          <cell r="F51">
            <v>3630000</v>
          </cell>
          <cell r="G51">
            <v>3680000</v>
          </cell>
          <cell r="H51">
            <v>4010000</v>
          </cell>
          <cell r="I51">
            <v>3780000</v>
          </cell>
          <cell r="J51">
            <v>3420000</v>
          </cell>
          <cell r="K51">
            <v>3500000</v>
          </cell>
          <cell r="L51">
            <v>3340000</v>
          </cell>
          <cell r="M51">
            <v>3330000</v>
          </cell>
          <cell r="N51">
            <v>3438600</v>
          </cell>
          <cell r="O51">
            <v>3377400</v>
          </cell>
          <cell r="P51">
            <v>3459000</v>
          </cell>
          <cell r="Q51">
            <v>3612000</v>
          </cell>
          <cell r="R51">
            <v>3642600</v>
          </cell>
          <cell r="S51">
            <v>3693600</v>
          </cell>
          <cell r="T51">
            <v>4030200</v>
          </cell>
          <cell r="U51">
            <v>3795600</v>
          </cell>
          <cell r="V51">
            <v>3428400</v>
          </cell>
          <cell r="W51">
            <v>3510000</v>
          </cell>
          <cell r="X51">
            <v>3346800</v>
          </cell>
          <cell r="Y51">
            <v>3336600</v>
          </cell>
          <cell r="Z51">
            <v>3447372</v>
          </cell>
          <cell r="AA51">
            <v>3384948</v>
          </cell>
          <cell r="AB51">
            <v>3468180</v>
          </cell>
          <cell r="AC51">
            <v>3624240</v>
          </cell>
          <cell r="AD51">
            <v>3655452</v>
          </cell>
          <cell r="AE51">
            <v>3707472</v>
          </cell>
          <cell r="AF51">
            <v>4050804</v>
          </cell>
          <cell r="AG51">
            <v>3811512</v>
          </cell>
          <cell r="AH51">
            <v>3436968</v>
          </cell>
          <cell r="AI51">
            <v>3520200</v>
          </cell>
          <cell r="AJ51">
            <v>3353736</v>
          </cell>
          <cell r="AK51">
            <v>3343332</v>
          </cell>
          <cell r="AL51">
            <v>3456319.44</v>
          </cell>
          <cell r="AM51">
            <v>3392646.96</v>
          </cell>
          <cell r="AN51">
            <v>3477543.6</v>
          </cell>
          <cell r="AO51">
            <v>3636724.8</v>
          </cell>
          <cell r="AP51">
            <v>3668561.04</v>
          </cell>
          <cell r="AQ51">
            <v>3721621.44</v>
          </cell>
          <cell r="AR51">
            <v>4071820.08</v>
          </cell>
          <cell r="AS51">
            <v>3827742.24</v>
          </cell>
          <cell r="AT51">
            <v>3445707.36</v>
          </cell>
          <cell r="AU51">
            <v>3530604</v>
          </cell>
          <cell r="AV51">
            <v>3360810.72</v>
          </cell>
          <cell r="AW51">
            <v>3350198.64</v>
          </cell>
          <cell r="AX51">
            <v>3465445.8288000003</v>
          </cell>
          <cell r="AY51">
            <v>3400499.8991999999</v>
          </cell>
          <cell r="AZ51">
            <v>3487094.4720000001</v>
          </cell>
          <cell r="BA51">
            <v>3649459.2960000001</v>
          </cell>
          <cell r="BB51">
            <v>3681932.2608000003</v>
          </cell>
          <cell r="BC51">
            <v>3736053.8688000003</v>
          </cell>
          <cell r="BD51">
            <v>4093256.4816000001</v>
          </cell>
          <cell r="BE51">
            <v>3844297.0847999998</v>
          </cell>
          <cell r="BF51">
            <v>3454621.5071999999</v>
          </cell>
          <cell r="BG51">
            <v>3541216.08</v>
          </cell>
          <cell r="BH51">
            <v>3368026.9344000001</v>
          </cell>
          <cell r="BI51">
            <v>3280757.5307999998</v>
          </cell>
          <cell r="BJ51">
            <v>3719341.423856</v>
          </cell>
          <cell r="BK51">
            <v>3588480.809264</v>
          </cell>
          <cell r="BL51">
            <v>3749695.0346400002</v>
          </cell>
          <cell r="BM51">
            <v>3882596.9907200001</v>
          </cell>
          <cell r="BN51">
            <v>3730070.224248</v>
          </cell>
          <cell r="BO51">
            <v>3759912.5744344001</v>
          </cell>
          <cell r="BP51">
            <v>4133401.3722320003</v>
          </cell>
          <cell r="BQ51">
            <v>3918009.2551199999</v>
          </cell>
          <cell r="BR51">
            <v>3779235.5865839999</v>
          </cell>
          <cell r="BS51">
            <v>3779662.3490399998</v>
          </cell>
          <cell r="BT51">
            <v>3486095.4902480002</v>
          </cell>
          <cell r="BU51">
            <v>3484053.9374239999</v>
          </cell>
          <cell r="BV51">
            <v>3779610.8823075201</v>
          </cell>
          <cell r="BW51">
            <v>3638608.0187276797</v>
          </cell>
          <cell r="BX51">
            <v>3601322.7795248004</v>
          </cell>
          <cell r="BY51">
            <v>3930064.7696703998</v>
          </cell>
          <cell r="BZ51">
            <v>3790227.07737632</v>
          </cell>
          <cell r="CA51">
            <v>3780110.5708835199</v>
          </cell>
          <cell r="CB51">
            <v>4146113.7218566402</v>
          </cell>
          <cell r="CC51">
            <v>3920037.1041059201</v>
          </cell>
          <cell r="CD51">
            <v>3758506.2452908801</v>
          </cell>
          <cell r="CE51">
            <v>3660725.6107919998</v>
          </cell>
          <cell r="CF51">
            <v>3484173.85356976</v>
          </cell>
          <cell r="CG51">
            <v>3466327.03071712</v>
          </cell>
          <cell r="CH51">
            <v>3751119.9946891908</v>
          </cell>
          <cell r="CI51">
            <v>3556101.4051622339</v>
          </cell>
          <cell r="CJ51">
            <v>3801044.6569621759</v>
          </cell>
          <cell r="CK51">
            <v>4123985.4301895681</v>
          </cell>
          <cell r="CL51">
            <v>3830570.3544190465</v>
          </cell>
          <cell r="CM51">
            <v>3821325.4213615106</v>
          </cell>
          <cell r="CN51">
            <v>4167782.3174937731</v>
          </cell>
          <cell r="CO51">
            <v>3958483.6390064387</v>
          </cell>
          <cell r="CP51">
            <v>3708770.5605726978</v>
          </cell>
          <cell r="CQ51">
            <v>3676150.9527334399</v>
          </cell>
          <cell r="CR51">
            <v>3478153.3902207552</v>
          </cell>
          <cell r="CS51">
            <v>3460970.6912042624</v>
          </cell>
          <cell r="CT51">
            <v>3728092.1235109745</v>
          </cell>
          <cell r="CU51">
            <v>3527783.4314508382</v>
          </cell>
          <cell r="CV51">
            <v>3670182.7828510199</v>
          </cell>
          <cell r="CW51">
            <v>3764888.5039813593</v>
          </cell>
          <cell r="CX51">
            <v>3815874.2020314275</v>
          </cell>
          <cell r="CY51">
            <v>3880961.6364175407</v>
          </cell>
          <cell r="CZ51">
            <v>4209039.3118922878</v>
          </cell>
          <cell r="DA51">
            <v>4076361.7233792869</v>
          </cell>
          <cell r="DB51">
            <v>3886607.7412209515</v>
          </cell>
          <cell r="DC51">
            <v>3989071.0377011327</v>
          </cell>
          <cell r="DD51">
            <v>3696935.7011407702</v>
          </cell>
          <cell r="DE51">
            <v>3599565.6384507474</v>
          </cell>
          <cell r="DF51">
            <v>3836098.728107594</v>
          </cell>
          <cell r="DG51">
            <v>3657072.2873342549</v>
          </cell>
          <cell r="DH51">
            <v>3924377.5486800401</v>
          </cell>
          <cell r="DI51">
            <v>4226645.9039733866</v>
          </cell>
          <cell r="DJ51">
            <v>3952161.3606720557</v>
          </cell>
          <cell r="DK51">
            <v>3890006.1542431712</v>
          </cell>
          <cell r="DL51">
            <v>4228733.4076685337</v>
          </cell>
          <cell r="DM51">
            <v>4040666.1296214024</v>
          </cell>
          <cell r="DN51">
            <v>3914075.2257813709</v>
          </cell>
          <cell r="DO51">
            <v>3898907.8083391553</v>
          </cell>
          <cell r="DP51">
            <v>3648888.4835315859</v>
          </cell>
          <cell r="DQ51">
            <v>3574790.3618453625</v>
          </cell>
        </row>
        <row r="52">
          <cell r="A52">
            <v>573</v>
          </cell>
          <cell r="B52">
            <v>146325.29999999999</v>
          </cell>
          <cell r="C52">
            <v>150768.6</v>
          </cell>
          <cell r="D52">
            <v>145135.28</v>
          </cell>
          <cell r="E52">
            <v>149341.72</v>
          </cell>
          <cell r="F52">
            <v>148733.20000000001</v>
          </cell>
          <cell r="G52">
            <v>133774.07999999999</v>
          </cell>
          <cell r="H52">
            <v>301809.40000000002</v>
          </cell>
          <cell r="I52">
            <v>361325.12</v>
          </cell>
          <cell r="J52">
            <v>146264.12</v>
          </cell>
          <cell r="K52">
            <v>140969.17000000001</v>
          </cell>
          <cell r="L52">
            <v>145054.85999999999</v>
          </cell>
          <cell r="M52">
            <v>144463.81</v>
          </cell>
          <cell r="N52">
            <v>138975.73000000001</v>
          </cell>
          <cell r="O52">
            <v>143183.94</v>
          </cell>
          <cell r="P52">
            <v>137842.4</v>
          </cell>
          <cell r="Q52">
            <v>141825.67000000001</v>
          </cell>
          <cell r="R52">
            <v>141236.4</v>
          </cell>
          <cell r="S52">
            <v>131557.17000000001</v>
          </cell>
          <cell r="T52">
            <v>278419.46999999997</v>
          </cell>
          <cell r="U52">
            <v>333998.59999999998</v>
          </cell>
          <cell r="V52">
            <v>138845.92000000001</v>
          </cell>
          <cell r="W52">
            <v>133808.75</v>
          </cell>
          <cell r="X52">
            <v>137675.44</v>
          </cell>
          <cell r="Y52">
            <v>322315.84000000003</v>
          </cell>
          <cell r="Z52">
            <v>297182.34000000003</v>
          </cell>
          <cell r="AA52">
            <v>175997.11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0</v>
          </cell>
          <cell r="CE52">
            <v>0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P52">
            <v>0</v>
          </cell>
          <cell r="CQ52">
            <v>0</v>
          </cell>
          <cell r="CR52">
            <v>0</v>
          </cell>
          <cell r="CS52">
            <v>0</v>
          </cell>
          <cell r="CT52">
            <v>0</v>
          </cell>
          <cell r="CU52">
            <v>0</v>
          </cell>
          <cell r="CV52">
            <v>0</v>
          </cell>
          <cell r="CW52">
            <v>0</v>
          </cell>
          <cell r="CX52">
            <v>0</v>
          </cell>
          <cell r="CY52">
            <v>0</v>
          </cell>
          <cell r="CZ52">
            <v>0</v>
          </cell>
          <cell r="DA52">
            <v>0</v>
          </cell>
          <cell r="DB52">
            <v>0</v>
          </cell>
          <cell r="DC52">
            <v>0</v>
          </cell>
          <cell r="DD52">
            <v>0</v>
          </cell>
          <cell r="DE52">
            <v>0</v>
          </cell>
          <cell r="DF52">
            <v>0</v>
          </cell>
          <cell r="DG52">
            <v>0</v>
          </cell>
          <cell r="DH52">
            <v>0</v>
          </cell>
          <cell r="DI52">
            <v>0</v>
          </cell>
          <cell r="DJ52">
            <v>0</v>
          </cell>
          <cell r="DK52">
            <v>0</v>
          </cell>
          <cell r="DL52">
            <v>0</v>
          </cell>
          <cell r="DM52">
            <v>0</v>
          </cell>
          <cell r="DN52">
            <v>0</v>
          </cell>
          <cell r="DO52">
            <v>0</v>
          </cell>
          <cell r="DP52">
            <v>0</v>
          </cell>
          <cell r="DQ52">
            <v>0</v>
          </cell>
        </row>
        <row r="53">
          <cell r="A53">
            <v>583</v>
          </cell>
          <cell r="B53">
            <v>202471.60431286803</v>
          </cell>
          <cell r="C53">
            <v>173653.5735409123</v>
          </cell>
          <cell r="D53">
            <v>184201.90893129923</v>
          </cell>
          <cell r="E53">
            <v>185696.5228401077</v>
          </cell>
          <cell r="F53">
            <v>196932.30999576996</v>
          </cell>
          <cell r="G53">
            <v>184560.79650477422</v>
          </cell>
          <cell r="H53">
            <v>176197.25670469279</v>
          </cell>
          <cell r="I53">
            <v>183347.0189216295</v>
          </cell>
          <cell r="J53">
            <v>173674.63144485306</v>
          </cell>
          <cell r="K53">
            <v>180233.49365463119</v>
          </cell>
          <cell r="L53">
            <v>139964.59080358178</v>
          </cell>
          <cell r="M53">
            <v>198093.75234487976</v>
          </cell>
          <cell r="N53">
            <v>202471.60431286803</v>
          </cell>
          <cell r="O53">
            <v>173653.5735409123</v>
          </cell>
          <cell r="P53">
            <v>184201.90893129923</v>
          </cell>
          <cell r="Q53">
            <v>185696.5228401077</v>
          </cell>
          <cell r="R53">
            <v>196932.30999576996</v>
          </cell>
          <cell r="S53">
            <v>184560.79650477422</v>
          </cell>
          <cell r="T53">
            <v>176197.25670469279</v>
          </cell>
          <cell r="U53">
            <v>183347.0189216295</v>
          </cell>
          <cell r="V53">
            <v>173674.63144485306</v>
          </cell>
          <cell r="W53">
            <v>180233.49365463119</v>
          </cell>
          <cell r="X53">
            <v>139964.59080358178</v>
          </cell>
          <cell r="Y53">
            <v>198093.75234487976</v>
          </cell>
          <cell r="Z53">
            <v>202471.60431286803</v>
          </cell>
          <cell r="AA53">
            <v>173653.5735409123</v>
          </cell>
          <cell r="AB53">
            <v>184201.90893129923</v>
          </cell>
          <cell r="AC53">
            <v>185696.5228401077</v>
          </cell>
          <cell r="AD53">
            <v>196932.30999576996</v>
          </cell>
          <cell r="AE53">
            <v>184560.79650477422</v>
          </cell>
          <cell r="AF53">
            <v>176197.25670469279</v>
          </cell>
          <cell r="AG53">
            <v>183347.0189216295</v>
          </cell>
          <cell r="AH53">
            <v>173674.63144485306</v>
          </cell>
          <cell r="AI53">
            <v>180233.49365463119</v>
          </cell>
          <cell r="AJ53">
            <v>139964.59080358178</v>
          </cell>
          <cell r="AK53">
            <v>198093.75234487976</v>
          </cell>
          <cell r="AL53">
            <v>243260.34813207496</v>
          </cell>
          <cell r="AM53">
            <v>208636.80562665677</v>
          </cell>
          <cell r="AN53">
            <v>221310.14689832629</v>
          </cell>
          <cell r="AO53">
            <v>223105.85697339429</v>
          </cell>
          <cell r="AP53">
            <v>236605.14001755291</v>
          </cell>
          <cell r="AQ53">
            <v>221741.33386086402</v>
          </cell>
          <cell r="AR53">
            <v>211692.9243059101</v>
          </cell>
          <cell r="AS53">
            <v>220283.03575317265</v>
          </cell>
          <cell r="AT53">
            <v>208662.1057326195</v>
          </cell>
          <cell r="AU53">
            <v>216542.27791733481</v>
          </cell>
          <cell r="AV53">
            <v>168161.03769509579</v>
          </cell>
          <cell r="AW53">
            <v>238000.55974141305</v>
          </cell>
          <cell r="AX53">
            <v>243260.34813207496</v>
          </cell>
          <cell r="AY53">
            <v>208636.80562665677</v>
          </cell>
          <cell r="AZ53">
            <v>221310.14689832629</v>
          </cell>
          <cell r="BA53">
            <v>223105.85697339429</v>
          </cell>
          <cell r="BB53">
            <v>236605.14001755291</v>
          </cell>
          <cell r="BC53">
            <v>221741.33386086402</v>
          </cell>
          <cell r="BD53">
            <v>211692.9243059101</v>
          </cell>
          <cell r="BE53">
            <v>220283.03575317265</v>
          </cell>
          <cell r="BF53">
            <v>208662.1057326195</v>
          </cell>
          <cell r="BG53">
            <v>216542.27791733481</v>
          </cell>
          <cell r="BH53">
            <v>168161.03769509579</v>
          </cell>
          <cell r="BI53">
            <v>238000.55974141305</v>
          </cell>
          <cell r="BJ53">
            <v>420655.38340985391</v>
          </cell>
          <cell r="BK53">
            <v>360782.98883564072</v>
          </cell>
          <cell r="BL53">
            <v>382698.23015077529</v>
          </cell>
          <cell r="BM53">
            <v>385803.44280018966</v>
          </cell>
          <cell r="BN53">
            <v>409146.93518726621</v>
          </cell>
          <cell r="BO53">
            <v>383443.85564395745</v>
          </cell>
          <cell r="BP53">
            <v>366067.74972922186</v>
          </cell>
          <cell r="BQ53">
            <v>380922.10906944494</v>
          </cell>
          <cell r="BR53">
            <v>360826.73877621174</v>
          </cell>
          <cell r="BS53">
            <v>374453.44315754942</v>
          </cell>
          <cell r="BT53">
            <v>290790.69535748282</v>
          </cell>
          <cell r="BU53">
            <v>411559.94998176681</v>
          </cell>
          <cell r="BV53">
            <v>420655.38340985391</v>
          </cell>
          <cell r="BW53">
            <v>360782.98883564072</v>
          </cell>
          <cell r="BX53">
            <v>382698.23015077529</v>
          </cell>
          <cell r="BY53">
            <v>385803.44280018966</v>
          </cell>
          <cell r="BZ53">
            <v>409146.93518726621</v>
          </cell>
          <cell r="CA53">
            <v>383443.85564395745</v>
          </cell>
          <cell r="CB53">
            <v>366067.74972922186</v>
          </cell>
          <cell r="CC53">
            <v>380922.10906944494</v>
          </cell>
          <cell r="CD53">
            <v>360826.73877621174</v>
          </cell>
          <cell r="CE53">
            <v>374453.44315754942</v>
          </cell>
          <cell r="CF53">
            <v>290790.69535748282</v>
          </cell>
          <cell r="CG53">
            <v>411559.94998176681</v>
          </cell>
          <cell r="CH53">
            <v>511350.42661330139</v>
          </cell>
          <cell r="CI53">
            <v>438569.2957510007</v>
          </cell>
          <cell r="CJ53">
            <v>465209.5538762816</v>
          </cell>
          <cell r="CK53">
            <v>468984.26323607116</v>
          </cell>
          <cell r="CL53">
            <v>497360.70928085118</v>
          </cell>
          <cell r="CM53">
            <v>466115.93931450375</v>
          </cell>
          <cell r="CN53">
            <v>444993.47298505035</v>
          </cell>
          <cell r="CO53">
            <v>463050.49373233889</v>
          </cell>
          <cell r="CP53">
            <v>438622.4783599904</v>
          </cell>
          <cell r="CQ53">
            <v>455187.15665376914</v>
          </cell>
          <cell r="CR53">
            <v>353486.37385997653</v>
          </cell>
          <cell r="CS53">
            <v>500293.98006081855</v>
          </cell>
          <cell r="CT53">
            <v>511350.42661330139</v>
          </cell>
          <cell r="CU53">
            <v>438569.2957510007</v>
          </cell>
          <cell r="CV53">
            <v>465209.5538762816</v>
          </cell>
          <cell r="CW53">
            <v>468984.26323607116</v>
          </cell>
          <cell r="CX53">
            <v>497360.70928085118</v>
          </cell>
          <cell r="CY53">
            <v>466115.93931450375</v>
          </cell>
          <cell r="CZ53">
            <v>444993.47298505035</v>
          </cell>
          <cell r="DA53">
            <v>463050.49373233889</v>
          </cell>
          <cell r="DB53">
            <v>438622.4783599904</v>
          </cell>
          <cell r="DC53">
            <v>455187.15665376914</v>
          </cell>
          <cell r="DD53">
            <v>353486.37385997653</v>
          </cell>
          <cell r="DE53">
            <v>500293.98006081855</v>
          </cell>
          <cell r="DF53">
            <v>511350.42661330139</v>
          </cell>
          <cell r="DG53">
            <v>438569.2957510007</v>
          </cell>
          <cell r="DH53">
            <v>465209.5538762816</v>
          </cell>
          <cell r="DI53">
            <v>468984.26323607116</v>
          </cell>
          <cell r="DJ53">
            <v>497360.70928085118</v>
          </cell>
          <cell r="DK53">
            <v>466115.93931450375</v>
          </cell>
          <cell r="DL53">
            <v>444993.47298505035</v>
          </cell>
          <cell r="DM53">
            <v>463050.49373233889</v>
          </cell>
          <cell r="DN53">
            <v>438622.4783599904</v>
          </cell>
          <cell r="DO53">
            <v>455187.15665376914</v>
          </cell>
          <cell r="DP53">
            <v>353486.37385997653</v>
          </cell>
          <cell r="DQ53">
            <v>500293.98006081855</v>
          </cell>
        </row>
        <row r="54">
          <cell r="A54">
            <v>586</v>
          </cell>
          <cell r="B54">
            <v>2201</v>
          </cell>
          <cell r="C54">
            <v>2201</v>
          </cell>
          <cell r="D54">
            <v>2201</v>
          </cell>
          <cell r="E54">
            <v>2201</v>
          </cell>
          <cell r="F54">
            <v>2201</v>
          </cell>
          <cell r="G54">
            <v>2201</v>
          </cell>
          <cell r="H54">
            <v>2201</v>
          </cell>
          <cell r="I54">
            <v>2201</v>
          </cell>
          <cell r="J54">
            <v>2201</v>
          </cell>
          <cell r="K54">
            <v>2201</v>
          </cell>
          <cell r="L54">
            <v>2201</v>
          </cell>
          <cell r="M54">
            <v>2201</v>
          </cell>
          <cell r="N54">
            <v>2201</v>
          </cell>
          <cell r="O54">
            <v>2201</v>
          </cell>
          <cell r="P54">
            <v>2201</v>
          </cell>
          <cell r="Q54">
            <v>2201</v>
          </cell>
          <cell r="R54">
            <v>2201</v>
          </cell>
          <cell r="S54">
            <v>2201</v>
          </cell>
          <cell r="T54">
            <v>2201</v>
          </cell>
          <cell r="U54">
            <v>2201</v>
          </cell>
          <cell r="V54">
            <v>2201</v>
          </cell>
          <cell r="W54">
            <v>2201</v>
          </cell>
          <cell r="X54">
            <v>2201</v>
          </cell>
          <cell r="Y54">
            <v>2201</v>
          </cell>
          <cell r="Z54">
            <v>2201</v>
          </cell>
          <cell r="AA54">
            <v>2201</v>
          </cell>
          <cell r="AB54">
            <v>2201</v>
          </cell>
          <cell r="AC54">
            <v>2201</v>
          </cell>
          <cell r="AD54">
            <v>2201</v>
          </cell>
          <cell r="AE54">
            <v>2201</v>
          </cell>
          <cell r="AF54">
            <v>2201</v>
          </cell>
          <cell r="AG54">
            <v>2201</v>
          </cell>
          <cell r="AH54">
            <v>2201</v>
          </cell>
          <cell r="AI54">
            <v>2201</v>
          </cell>
          <cell r="AJ54">
            <v>2201</v>
          </cell>
          <cell r="AK54">
            <v>2201</v>
          </cell>
          <cell r="AL54">
            <v>2201</v>
          </cell>
          <cell r="AM54">
            <v>2201</v>
          </cell>
          <cell r="AN54">
            <v>2201</v>
          </cell>
          <cell r="AO54">
            <v>2201</v>
          </cell>
          <cell r="AP54">
            <v>2201</v>
          </cell>
          <cell r="AQ54">
            <v>2201</v>
          </cell>
          <cell r="AR54">
            <v>2201</v>
          </cell>
          <cell r="AS54">
            <v>2201</v>
          </cell>
          <cell r="AT54">
            <v>2201</v>
          </cell>
          <cell r="AU54">
            <v>2201</v>
          </cell>
          <cell r="AV54">
            <v>2201</v>
          </cell>
          <cell r="AW54">
            <v>2201</v>
          </cell>
          <cell r="AX54">
            <v>2201</v>
          </cell>
          <cell r="AY54">
            <v>2201</v>
          </cell>
          <cell r="AZ54">
            <v>2201</v>
          </cell>
          <cell r="BA54">
            <v>2201</v>
          </cell>
          <cell r="BB54">
            <v>2201</v>
          </cell>
          <cell r="BC54">
            <v>2201</v>
          </cell>
          <cell r="BD54">
            <v>2201</v>
          </cell>
          <cell r="BE54">
            <v>2201</v>
          </cell>
          <cell r="BF54">
            <v>2201</v>
          </cell>
          <cell r="BG54">
            <v>2201</v>
          </cell>
          <cell r="BH54">
            <v>2201</v>
          </cell>
          <cell r="BI54">
            <v>2201</v>
          </cell>
          <cell r="BJ54">
            <v>2201</v>
          </cell>
          <cell r="BK54">
            <v>2201</v>
          </cell>
          <cell r="BL54">
            <v>2201</v>
          </cell>
          <cell r="BM54">
            <v>2201</v>
          </cell>
          <cell r="BN54">
            <v>2201</v>
          </cell>
          <cell r="BO54">
            <v>2201</v>
          </cell>
          <cell r="BP54">
            <v>2201</v>
          </cell>
          <cell r="BQ54">
            <v>2201</v>
          </cell>
          <cell r="BR54">
            <v>2201</v>
          </cell>
          <cell r="BS54">
            <v>2201</v>
          </cell>
          <cell r="BT54">
            <v>2201</v>
          </cell>
          <cell r="BU54">
            <v>2201</v>
          </cell>
          <cell r="BV54">
            <v>2201</v>
          </cell>
          <cell r="BW54">
            <v>2201</v>
          </cell>
          <cell r="BX54">
            <v>2201</v>
          </cell>
          <cell r="BY54">
            <v>2201</v>
          </cell>
          <cell r="BZ54">
            <v>2201</v>
          </cell>
          <cell r="CA54">
            <v>2201</v>
          </cell>
          <cell r="CB54">
            <v>2201</v>
          </cell>
          <cell r="CC54">
            <v>2201</v>
          </cell>
          <cell r="CD54">
            <v>2201</v>
          </cell>
          <cell r="CE54">
            <v>2201</v>
          </cell>
          <cell r="CF54">
            <v>2201</v>
          </cell>
          <cell r="CG54">
            <v>2201</v>
          </cell>
          <cell r="CH54">
            <v>2201</v>
          </cell>
          <cell r="CI54">
            <v>2201</v>
          </cell>
          <cell r="CJ54">
            <v>2201</v>
          </cell>
          <cell r="CK54">
            <v>2201</v>
          </cell>
          <cell r="CL54">
            <v>2201</v>
          </cell>
          <cell r="CM54">
            <v>2201</v>
          </cell>
          <cell r="CN54">
            <v>2201</v>
          </cell>
          <cell r="CO54">
            <v>2201</v>
          </cell>
          <cell r="CP54">
            <v>2201</v>
          </cell>
          <cell r="CQ54">
            <v>2201</v>
          </cell>
          <cell r="CR54">
            <v>2201</v>
          </cell>
          <cell r="CS54">
            <v>2201</v>
          </cell>
          <cell r="CT54">
            <v>2201</v>
          </cell>
          <cell r="CU54">
            <v>2201</v>
          </cell>
          <cell r="CV54">
            <v>2201</v>
          </cell>
          <cell r="CW54">
            <v>2201</v>
          </cell>
          <cell r="CX54">
            <v>2201</v>
          </cell>
          <cell r="CY54">
            <v>2201</v>
          </cell>
          <cell r="CZ54">
            <v>2201</v>
          </cell>
          <cell r="DA54">
            <v>2201</v>
          </cell>
          <cell r="DB54">
            <v>2201</v>
          </cell>
          <cell r="DC54">
            <v>2201</v>
          </cell>
          <cell r="DD54">
            <v>2201</v>
          </cell>
          <cell r="DE54">
            <v>2201</v>
          </cell>
          <cell r="DF54">
            <v>2201</v>
          </cell>
          <cell r="DG54">
            <v>2201</v>
          </cell>
          <cell r="DH54">
            <v>2201</v>
          </cell>
          <cell r="DI54">
            <v>2201</v>
          </cell>
          <cell r="DJ54">
            <v>2201</v>
          </cell>
          <cell r="DK54">
            <v>2201</v>
          </cell>
          <cell r="DL54">
            <v>2201</v>
          </cell>
          <cell r="DM54">
            <v>2201</v>
          </cell>
          <cell r="DN54">
            <v>2201</v>
          </cell>
          <cell r="DO54">
            <v>2201</v>
          </cell>
          <cell r="DP54">
            <v>2201</v>
          </cell>
          <cell r="DQ54">
            <v>2201</v>
          </cell>
        </row>
        <row r="55">
          <cell r="A55">
            <v>607</v>
          </cell>
          <cell r="B55">
            <v>-8333</v>
          </cell>
          <cell r="C55">
            <v>-8333</v>
          </cell>
          <cell r="D55">
            <v>-8333</v>
          </cell>
          <cell r="E55">
            <v>-8333</v>
          </cell>
          <cell r="F55">
            <v>-8333</v>
          </cell>
          <cell r="G55">
            <v>-8333</v>
          </cell>
          <cell r="H55">
            <v>-8333</v>
          </cell>
          <cell r="I55">
            <v>-8333</v>
          </cell>
          <cell r="J55">
            <v>-8333</v>
          </cell>
          <cell r="K55">
            <v>-8333</v>
          </cell>
          <cell r="L55">
            <v>-8333</v>
          </cell>
          <cell r="M55">
            <v>-8333</v>
          </cell>
          <cell r="N55">
            <v>-8333</v>
          </cell>
          <cell r="O55">
            <v>-8333</v>
          </cell>
          <cell r="P55">
            <v>-8333</v>
          </cell>
          <cell r="Q55">
            <v>-8333</v>
          </cell>
          <cell r="R55">
            <v>-8333</v>
          </cell>
          <cell r="S55">
            <v>-8333</v>
          </cell>
          <cell r="T55">
            <v>-8333</v>
          </cell>
          <cell r="U55">
            <v>-8333</v>
          </cell>
          <cell r="V55">
            <v>-8333</v>
          </cell>
          <cell r="W55">
            <v>-8333</v>
          </cell>
          <cell r="X55">
            <v>-8333</v>
          </cell>
          <cell r="Y55">
            <v>-8333</v>
          </cell>
          <cell r="Z55">
            <v>-8333</v>
          </cell>
          <cell r="AA55">
            <v>-8333</v>
          </cell>
          <cell r="AB55">
            <v>-8333</v>
          </cell>
          <cell r="AC55">
            <v>-8333</v>
          </cell>
          <cell r="AD55">
            <v>-8333</v>
          </cell>
          <cell r="AE55">
            <v>-8333</v>
          </cell>
          <cell r="AF55">
            <v>-8333</v>
          </cell>
          <cell r="AG55">
            <v>-8333</v>
          </cell>
          <cell r="AH55">
            <v>-8333</v>
          </cell>
          <cell r="AI55">
            <v>-8333</v>
          </cell>
          <cell r="AJ55">
            <v>-8333</v>
          </cell>
          <cell r="AK55">
            <v>-8333</v>
          </cell>
          <cell r="AL55">
            <v>-8333</v>
          </cell>
          <cell r="AM55">
            <v>-8333</v>
          </cell>
          <cell r="AN55">
            <v>-8333</v>
          </cell>
          <cell r="AO55">
            <v>-8333</v>
          </cell>
          <cell r="AP55">
            <v>-8333</v>
          </cell>
          <cell r="AQ55">
            <v>-8333</v>
          </cell>
          <cell r="AR55">
            <v>-8333</v>
          </cell>
          <cell r="AS55">
            <v>-8333</v>
          </cell>
          <cell r="AT55">
            <v>-8333</v>
          </cell>
          <cell r="AU55">
            <v>-8333</v>
          </cell>
          <cell r="AV55">
            <v>-8333</v>
          </cell>
          <cell r="AW55">
            <v>-8333</v>
          </cell>
          <cell r="AX55">
            <v>-8333</v>
          </cell>
          <cell r="AY55">
            <v>-8333</v>
          </cell>
          <cell r="AZ55">
            <v>-8333</v>
          </cell>
          <cell r="BA55">
            <v>-8333</v>
          </cell>
          <cell r="BB55">
            <v>-8333</v>
          </cell>
          <cell r="BC55">
            <v>-8333</v>
          </cell>
          <cell r="BD55">
            <v>-8333</v>
          </cell>
          <cell r="BE55">
            <v>-8333</v>
          </cell>
          <cell r="BF55">
            <v>-8333</v>
          </cell>
          <cell r="BG55">
            <v>-8333</v>
          </cell>
          <cell r="BH55">
            <v>-8333</v>
          </cell>
          <cell r="BI55">
            <v>-8333</v>
          </cell>
          <cell r="BJ55">
            <v>-8333</v>
          </cell>
          <cell r="BK55">
            <v>-8333</v>
          </cell>
          <cell r="BL55">
            <v>-8333</v>
          </cell>
          <cell r="BM55">
            <v>-8333</v>
          </cell>
          <cell r="BN55">
            <v>-8333</v>
          </cell>
          <cell r="BO55">
            <v>-8333</v>
          </cell>
          <cell r="BP55">
            <v>-8333</v>
          </cell>
          <cell r="BQ55">
            <v>-8333</v>
          </cell>
          <cell r="BR55">
            <v>-8333</v>
          </cell>
          <cell r="BS55">
            <v>-8333</v>
          </cell>
          <cell r="BT55">
            <v>-8333</v>
          </cell>
          <cell r="BU55">
            <v>-8333</v>
          </cell>
          <cell r="BV55">
            <v>-8333</v>
          </cell>
          <cell r="BW55">
            <v>-8333</v>
          </cell>
          <cell r="BX55">
            <v>-8333</v>
          </cell>
          <cell r="BY55">
            <v>-8333</v>
          </cell>
          <cell r="BZ55">
            <v>-8333</v>
          </cell>
          <cell r="CA55">
            <v>-8333</v>
          </cell>
          <cell r="CB55">
            <v>-8333</v>
          </cell>
          <cell r="CC55">
            <v>-8333</v>
          </cell>
          <cell r="CD55">
            <v>-8333</v>
          </cell>
          <cell r="CE55">
            <v>-8333</v>
          </cell>
          <cell r="CF55">
            <v>-8333</v>
          </cell>
          <cell r="CG55">
            <v>-8333</v>
          </cell>
          <cell r="CH55">
            <v>-8333</v>
          </cell>
          <cell r="CI55">
            <v>-8333</v>
          </cell>
          <cell r="CJ55">
            <v>-8333</v>
          </cell>
          <cell r="CK55">
            <v>-8333</v>
          </cell>
          <cell r="CL55">
            <v>-8333</v>
          </cell>
          <cell r="CM55">
            <v>-8333</v>
          </cell>
          <cell r="CN55">
            <v>-8333</v>
          </cell>
          <cell r="CO55">
            <v>-8333</v>
          </cell>
          <cell r="CP55">
            <v>-8333</v>
          </cell>
          <cell r="CQ55">
            <v>-8333</v>
          </cell>
          <cell r="CR55">
            <v>-8333</v>
          </cell>
          <cell r="CS55">
            <v>-8333</v>
          </cell>
          <cell r="CT55">
            <v>-8333</v>
          </cell>
          <cell r="CU55">
            <v>-8333</v>
          </cell>
          <cell r="CV55">
            <v>-8333</v>
          </cell>
          <cell r="CW55">
            <v>-8333</v>
          </cell>
          <cell r="CX55">
            <v>-8333</v>
          </cell>
          <cell r="CY55">
            <v>-8333</v>
          </cell>
          <cell r="CZ55">
            <v>-8333</v>
          </cell>
          <cell r="DA55">
            <v>-8333</v>
          </cell>
          <cell r="DB55">
            <v>-8333</v>
          </cell>
          <cell r="DC55">
            <v>-8333</v>
          </cell>
          <cell r="DD55">
            <v>-8333</v>
          </cell>
          <cell r="DE55">
            <v>-8333</v>
          </cell>
          <cell r="DF55">
            <v>-8333</v>
          </cell>
          <cell r="DG55">
            <v>-8333</v>
          </cell>
          <cell r="DH55">
            <v>-8333</v>
          </cell>
          <cell r="DI55">
            <v>-8333</v>
          </cell>
          <cell r="DJ55">
            <v>-8333</v>
          </cell>
          <cell r="DK55">
            <v>-8333</v>
          </cell>
          <cell r="DL55">
            <v>-8333</v>
          </cell>
          <cell r="DM55">
            <v>-8333</v>
          </cell>
          <cell r="DN55">
            <v>-8333</v>
          </cell>
          <cell r="DO55">
            <v>-8333</v>
          </cell>
          <cell r="DP55">
            <v>-8333</v>
          </cell>
          <cell r="DQ55">
            <v>-8333</v>
          </cell>
        </row>
        <row r="56">
          <cell r="A56">
            <v>628</v>
          </cell>
          <cell r="B56">
            <v>-80000</v>
          </cell>
          <cell r="C56">
            <v>-80000</v>
          </cell>
          <cell r="D56">
            <v>-40000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CL56">
            <v>0</v>
          </cell>
          <cell r="CM56">
            <v>0</v>
          </cell>
          <cell r="CN56">
            <v>0</v>
          </cell>
          <cell r="CO56">
            <v>0</v>
          </cell>
          <cell r="CP56">
            <v>0</v>
          </cell>
          <cell r="CQ56">
            <v>0</v>
          </cell>
          <cell r="CR56">
            <v>0</v>
          </cell>
          <cell r="CS56">
            <v>0</v>
          </cell>
          <cell r="CT56">
            <v>0</v>
          </cell>
          <cell r="CU56">
            <v>0</v>
          </cell>
          <cell r="CV56">
            <v>0</v>
          </cell>
          <cell r="CW56">
            <v>0</v>
          </cell>
          <cell r="CX56">
            <v>0</v>
          </cell>
          <cell r="CY56">
            <v>0</v>
          </cell>
          <cell r="CZ56">
            <v>0</v>
          </cell>
          <cell r="DA56">
            <v>0</v>
          </cell>
          <cell r="DB56">
            <v>0</v>
          </cell>
          <cell r="DC56">
            <v>0</v>
          </cell>
          <cell r="DD56">
            <v>0</v>
          </cell>
          <cell r="DE56">
            <v>0</v>
          </cell>
          <cell r="DF56">
            <v>0</v>
          </cell>
          <cell r="DG56">
            <v>0</v>
          </cell>
          <cell r="DH56">
            <v>0</v>
          </cell>
          <cell r="DI56">
            <v>0</v>
          </cell>
          <cell r="DJ56">
            <v>0</v>
          </cell>
          <cell r="DK56">
            <v>0</v>
          </cell>
          <cell r="DL56">
            <v>0</v>
          </cell>
          <cell r="DM56">
            <v>0</v>
          </cell>
          <cell r="DN56">
            <v>0</v>
          </cell>
          <cell r="DO56">
            <v>0</v>
          </cell>
          <cell r="DP56">
            <v>0</v>
          </cell>
          <cell r="DQ56">
            <v>0</v>
          </cell>
        </row>
        <row r="57">
          <cell r="A57">
            <v>633</v>
          </cell>
          <cell r="B57">
            <v>-278484.17</v>
          </cell>
          <cell r="C57">
            <v>-165126.04</v>
          </cell>
          <cell r="D57">
            <v>-148884.25</v>
          </cell>
          <cell r="E57">
            <v>-110281.75</v>
          </cell>
          <cell r="F57">
            <v>-55904.33</v>
          </cell>
          <cell r="G57">
            <v>-220198.19771462161</v>
          </cell>
          <cell r="H57">
            <v>-431446.07777248463</v>
          </cell>
          <cell r="I57">
            <v>-509978.52612063481</v>
          </cell>
          <cell r="J57">
            <v>-389458.68745926896</v>
          </cell>
          <cell r="K57">
            <v>-266442.45825821039</v>
          </cell>
          <cell r="L57">
            <v>-263272.85864248924</v>
          </cell>
          <cell r="M57">
            <v>-348039.13179807976</v>
          </cell>
          <cell r="N57">
            <v>-332585.85469981568</v>
          </cell>
          <cell r="O57">
            <v>-287238.3630071446</v>
          </cell>
          <cell r="P57">
            <v>-256904.70550576728</v>
          </cell>
          <cell r="Q57">
            <v>-167876.61746278414</v>
          </cell>
          <cell r="R57">
            <v>-166838.8904934859</v>
          </cell>
          <cell r="S57">
            <v>-217424.1430065445</v>
          </cell>
          <cell r="T57">
            <v>-423401.86642191483</v>
          </cell>
          <cell r="U57">
            <v>-501352.23356422613</v>
          </cell>
          <cell r="V57">
            <v>-381979.61227986112</v>
          </cell>
          <cell r="W57">
            <v>-259655.13801076013</v>
          </cell>
          <cell r="X57">
            <v>-257315.63605852818</v>
          </cell>
          <cell r="Y57">
            <v>-341123.47731525853</v>
          </cell>
          <cell r="Z57">
            <v>-294942.97411897231</v>
          </cell>
          <cell r="AA57">
            <v>-245387.73207689892</v>
          </cell>
          <cell r="AB57">
            <v>-207529.14310665548</v>
          </cell>
          <cell r="AC57">
            <v>-145159.79927412776</v>
          </cell>
          <cell r="AD57">
            <v>-116597.69071587898</v>
          </cell>
          <cell r="AE57">
            <v>-142749.07235446159</v>
          </cell>
          <cell r="AF57">
            <v>-323047.94094342558</v>
          </cell>
          <cell r="AG57">
            <v>-410410.33318383695</v>
          </cell>
          <cell r="AH57">
            <v>-327383.67729213845</v>
          </cell>
          <cell r="AI57">
            <v>-156575.17696308016</v>
          </cell>
          <cell r="AJ57">
            <v>-213466.69279194629</v>
          </cell>
          <cell r="AK57">
            <v>-338137.72203915479</v>
          </cell>
          <cell r="AL57">
            <v>-322859.19608548528</v>
          </cell>
          <cell r="AM57">
            <v>-281190.03499216156</v>
          </cell>
          <cell r="AN57">
            <v>-252782.15745878164</v>
          </cell>
          <cell r="AO57">
            <v>-161489.43644147326</v>
          </cell>
          <cell r="AP57">
            <v>-159864.78006048658</v>
          </cell>
          <cell r="AQ57">
            <v>-210086.92664625391</v>
          </cell>
          <cell r="AR57">
            <v>-415775.7010945598</v>
          </cell>
          <cell r="AS57">
            <v>-493381.56385012332</v>
          </cell>
          <cell r="AT57">
            <v>-374814.30942295986</v>
          </cell>
          <cell r="AU57">
            <v>-250787.33034195879</v>
          </cell>
          <cell r="AV57">
            <v>-253611.3918237699</v>
          </cell>
          <cell r="AW57">
            <v>-334650.52812144835</v>
          </cell>
          <cell r="AX57">
            <v>-303542.08928110392</v>
          </cell>
          <cell r="AY57">
            <v>-264172.05677402596</v>
          </cell>
          <cell r="AZ57">
            <v>-233797.72973389918</v>
          </cell>
          <cell r="BA57">
            <v>-140163.23111184096</v>
          </cell>
          <cell r="BB57">
            <v>-144320.45234352796</v>
          </cell>
          <cell r="BC57">
            <v>-188874.02524523879</v>
          </cell>
          <cell r="BD57">
            <v>-386871.25505657488</v>
          </cell>
          <cell r="BE57">
            <v>-477098.89609760622</v>
          </cell>
          <cell r="BF57">
            <v>-349550.83897253621</v>
          </cell>
          <cell r="BG57">
            <v>-234407.28818422463</v>
          </cell>
          <cell r="BH57">
            <v>-236697.57678331088</v>
          </cell>
          <cell r="BI57">
            <v>-313744.75225485041</v>
          </cell>
          <cell r="BJ57">
            <v>-304168.26121737814</v>
          </cell>
          <cell r="BK57">
            <v>-261695.24706109855</v>
          </cell>
          <cell r="BL57">
            <v>-229146.62316709489</v>
          </cell>
          <cell r="BM57">
            <v>-140847.94256363044</v>
          </cell>
          <cell r="BN57">
            <v>-141972.35071099448</v>
          </cell>
          <cell r="BO57">
            <v>-180474.60986997469</v>
          </cell>
          <cell r="BP57">
            <v>-405892.51264114468</v>
          </cell>
          <cell r="BQ57">
            <v>-486918.32695395255</v>
          </cell>
          <cell r="BR57">
            <v>-344100.32074382913</v>
          </cell>
          <cell r="BS57">
            <v>-232969.91570774111</v>
          </cell>
          <cell r="BT57">
            <v>-240847.84991254663</v>
          </cell>
          <cell r="BU57">
            <v>-298291.1519070497</v>
          </cell>
          <cell r="BV57">
            <v>-306025.31878985907</v>
          </cell>
          <cell r="BW57">
            <v>-253261.2513818072</v>
          </cell>
          <cell r="BX57">
            <v>-208666.03084134022</v>
          </cell>
          <cell r="BY57">
            <v>-151635.10605276836</v>
          </cell>
          <cell r="BZ57">
            <v>-175135.39711238453</v>
          </cell>
          <cell r="CA57">
            <v>-225366.17618378132</v>
          </cell>
          <cell r="CB57">
            <v>-342463.29934892722</v>
          </cell>
          <cell r="CC57">
            <v>-394606.75671486434</v>
          </cell>
          <cell r="CD57">
            <v>-306613.06688417884</v>
          </cell>
          <cell r="CE57">
            <v>-213284.29272519654</v>
          </cell>
          <cell r="CF57">
            <v>-215976.69321826895</v>
          </cell>
          <cell r="CG57">
            <v>-253641.44742613379</v>
          </cell>
          <cell r="CH57">
            <v>-256742.8837035422</v>
          </cell>
          <cell r="CI57">
            <v>-206780.79809925193</v>
          </cell>
          <cell r="CJ57">
            <v>-207087.47521819209</v>
          </cell>
          <cell r="CK57">
            <v>-211540.06930201201</v>
          </cell>
          <cell r="CL57">
            <v>-193183.9775592839</v>
          </cell>
          <cell r="CM57">
            <v>-227841.34598711607</v>
          </cell>
          <cell r="CN57">
            <v>-357627.06531578413</v>
          </cell>
          <cell r="CO57">
            <v>-453423.39388053963</v>
          </cell>
          <cell r="CP57">
            <v>-368057.70824514062</v>
          </cell>
          <cell r="CQ57">
            <v>-234827.62508753978</v>
          </cell>
          <cell r="CR57">
            <v>-220327.39371357614</v>
          </cell>
          <cell r="CS57">
            <v>-287170.00557607308</v>
          </cell>
          <cell r="CT57">
            <v>-272890.17035630386</v>
          </cell>
          <cell r="CU57">
            <v>-277149.63092167687</v>
          </cell>
          <cell r="CV57">
            <v>-232416.01871222284</v>
          </cell>
          <cell r="CW57">
            <v>-213817.767907514</v>
          </cell>
          <cell r="CX57">
            <v>-191007.51992554936</v>
          </cell>
          <cell r="CY57">
            <v>-256713.23376263291</v>
          </cell>
          <cell r="CZ57">
            <v>-372836.19551700412</v>
          </cell>
          <cell r="DA57">
            <v>-494065.57262874267</v>
          </cell>
          <cell r="DB57">
            <v>-390489.32941680623</v>
          </cell>
          <cell r="DC57">
            <v>-249787.50044542763</v>
          </cell>
          <cell r="DD57">
            <v>-259876.63343429094</v>
          </cell>
          <cell r="DE57">
            <v>-305723.80339493271</v>
          </cell>
          <cell r="DF57">
            <v>-319752.21694056172</v>
          </cell>
          <cell r="DG57">
            <v>-256015.18570040408</v>
          </cell>
          <cell r="DH57">
            <v>-254136.39932853085</v>
          </cell>
          <cell r="DI57">
            <v>-246180.34598980803</v>
          </cell>
          <cell r="DJ57">
            <v>-251120.65764297044</v>
          </cell>
          <cell r="DK57">
            <v>-306930.50624905998</v>
          </cell>
          <cell r="DL57">
            <v>-415707.20750282996</v>
          </cell>
          <cell r="DM57">
            <v>-558378.80951447913</v>
          </cell>
          <cell r="DN57">
            <v>-402117.7656621206</v>
          </cell>
          <cell r="DO57">
            <v>-274670.42955503322</v>
          </cell>
          <cell r="DP57">
            <v>-283039.74762325193</v>
          </cell>
          <cell r="DQ57">
            <v>-330562.19245187391</v>
          </cell>
        </row>
        <row r="58">
          <cell r="A58">
            <v>637</v>
          </cell>
          <cell r="B58">
            <v>-156887.94</v>
          </cell>
          <cell r="C58">
            <v>-184941.94200000001</v>
          </cell>
          <cell r="D58">
            <v>-188552.242</v>
          </cell>
          <cell r="E58">
            <v>-223982.71445878781</v>
          </cell>
          <cell r="F58">
            <v>-15597.685983273666</v>
          </cell>
          <cell r="G58">
            <v>-14902.421199914999</v>
          </cell>
          <cell r="H58">
            <v>-43101.36658631661</v>
          </cell>
          <cell r="I58">
            <v>-59116.174654015194</v>
          </cell>
          <cell r="J58">
            <v>-52928.468390976312</v>
          </cell>
          <cell r="K58">
            <v>-50115.88772967871</v>
          </cell>
          <cell r="L58">
            <v>-49998.153061639052</v>
          </cell>
          <cell r="M58">
            <v>-39974.601718971098</v>
          </cell>
          <cell r="N58">
            <v>-88977.686899658613</v>
          </cell>
          <cell r="O58">
            <v>-88218.129215810797</v>
          </cell>
          <cell r="P58">
            <v>-122145.80478089847</v>
          </cell>
          <cell r="Q58">
            <v>-148513.38023199508</v>
          </cell>
          <cell r="R58">
            <v>-3176.6861036884075</v>
          </cell>
          <cell r="S58">
            <v>-14177.168549106078</v>
          </cell>
          <cell r="T58">
            <v>-13093.658464529261</v>
          </cell>
          <cell r="U58">
            <v>-47078.514453831216</v>
          </cell>
          <cell r="V58">
            <v>-66692.713531457033</v>
          </cell>
          <cell r="W58">
            <v>-69545.552898324095</v>
          </cell>
          <cell r="X58">
            <v>-56725.940020317532</v>
          </cell>
          <cell r="Y58">
            <v>-43162.401916914241</v>
          </cell>
          <cell r="Z58">
            <v>-20242.758045456052</v>
          </cell>
          <cell r="AA58">
            <v>-33463.777249863197</v>
          </cell>
          <cell r="AB58">
            <v>-45207.407906510343</v>
          </cell>
          <cell r="AC58">
            <v>-54390.833990810665</v>
          </cell>
          <cell r="AD58">
            <v>46387.926386582141</v>
          </cell>
          <cell r="AE58">
            <v>43297.54916219716</v>
          </cell>
          <cell r="AF58">
            <v>60923.282648523949</v>
          </cell>
          <cell r="AG58">
            <v>51861.678163904609</v>
          </cell>
          <cell r="AH58">
            <v>10817.901046464831</v>
          </cell>
          <cell r="AI58">
            <v>-12280.939882636332</v>
          </cell>
          <cell r="AJ58">
            <v>-9545.3567139453371</v>
          </cell>
          <cell r="AK58">
            <v>-3801.5944920375769</v>
          </cell>
          <cell r="AL58">
            <v>-32772.181812387142</v>
          </cell>
          <cell r="AM58">
            <v>-32772.181812387142</v>
          </cell>
          <cell r="AN58">
            <v>-32772.181812387142</v>
          </cell>
          <cell r="AO58">
            <v>-32772.181812387142</v>
          </cell>
          <cell r="AP58">
            <v>-32772.181812387142</v>
          </cell>
          <cell r="AQ58">
            <v>-32772.181812387142</v>
          </cell>
          <cell r="AR58">
            <v>-32772.181812387142</v>
          </cell>
          <cell r="AS58">
            <v>-32772.181812387142</v>
          </cell>
          <cell r="AT58">
            <v>-32772.181812387142</v>
          </cell>
          <cell r="AU58">
            <v>-32772.181812387142</v>
          </cell>
          <cell r="AV58">
            <v>-32772.181812387142</v>
          </cell>
          <cell r="AW58">
            <v>-32772.181812387142</v>
          </cell>
          <cell r="AX58">
            <v>-40453.267734126137</v>
          </cell>
          <cell r="AY58">
            <v>-40453.267734126137</v>
          </cell>
          <cell r="AZ58">
            <v>-40453.267734126137</v>
          </cell>
          <cell r="BA58">
            <v>-40453.267734126137</v>
          </cell>
          <cell r="BB58">
            <v>-40453.267734126137</v>
          </cell>
          <cell r="BC58">
            <v>-40453.267734126137</v>
          </cell>
          <cell r="BD58">
            <v>-40453.267734126137</v>
          </cell>
          <cell r="BE58">
            <v>-40453.267734126137</v>
          </cell>
          <cell r="BF58">
            <v>-40453.267734126137</v>
          </cell>
          <cell r="BG58">
            <v>-40453.267734126137</v>
          </cell>
          <cell r="BH58">
            <v>-40453.267734126137</v>
          </cell>
          <cell r="BI58">
            <v>-40453.267734126137</v>
          </cell>
          <cell r="BJ58">
            <v>-19241.452079723244</v>
          </cell>
          <cell r="BK58">
            <v>-19241.452079723244</v>
          </cell>
          <cell r="BL58">
            <v>-19241.452079723244</v>
          </cell>
          <cell r="BM58">
            <v>-19241.452079723244</v>
          </cell>
          <cell r="BN58">
            <v>-19241.452079723244</v>
          </cell>
          <cell r="BO58">
            <v>-19241.452079723244</v>
          </cell>
          <cell r="BP58">
            <v>-19241.452079723244</v>
          </cell>
          <cell r="BQ58">
            <v>-19241.452079723244</v>
          </cell>
          <cell r="BR58">
            <v>-19241.452079723244</v>
          </cell>
          <cell r="BS58">
            <v>-19241.452079723244</v>
          </cell>
          <cell r="BT58">
            <v>-19241.452079723244</v>
          </cell>
          <cell r="BU58">
            <v>-19241.452079723244</v>
          </cell>
          <cell r="BV58">
            <v>64253.257817776845</v>
          </cell>
          <cell r="BW58">
            <v>64253.257817776845</v>
          </cell>
          <cell r="BX58">
            <v>64253.257817776845</v>
          </cell>
          <cell r="BY58">
            <v>64253.257817776845</v>
          </cell>
          <cell r="BZ58">
            <v>64253.257817776845</v>
          </cell>
          <cell r="CA58">
            <v>64253.257817776845</v>
          </cell>
          <cell r="CB58">
            <v>64253.257817776845</v>
          </cell>
          <cell r="CC58">
            <v>64253.257817776845</v>
          </cell>
          <cell r="CD58">
            <v>64253.257817776845</v>
          </cell>
          <cell r="CE58">
            <v>64253.257817776845</v>
          </cell>
          <cell r="CF58">
            <v>64253.257817776845</v>
          </cell>
          <cell r="CG58">
            <v>64253.257817776845</v>
          </cell>
          <cell r="CH58">
            <v>18322.755167142401</v>
          </cell>
          <cell r="CI58">
            <v>18322.755167142401</v>
          </cell>
          <cell r="CJ58">
            <v>18322.755167142401</v>
          </cell>
          <cell r="CK58">
            <v>18322.755167142401</v>
          </cell>
          <cell r="CL58">
            <v>18322.755167142401</v>
          </cell>
          <cell r="CM58">
            <v>18322.755167142401</v>
          </cell>
          <cell r="CN58">
            <v>18322.755167142401</v>
          </cell>
          <cell r="CO58">
            <v>18322.755167142401</v>
          </cell>
          <cell r="CP58">
            <v>18322.755167142401</v>
          </cell>
          <cell r="CQ58">
            <v>18322.755167142401</v>
          </cell>
          <cell r="CR58">
            <v>18322.755167142401</v>
          </cell>
          <cell r="CS58">
            <v>18322.755167142401</v>
          </cell>
          <cell r="CT58">
            <v>-236940.66803760387</v>
          </cell>
          <cell r="CU58">
            <v>-236940.66803760387</v>
          </cell>
          <cell r="CV58">
            <v>-236940.66803760387</v>
          </cell>
          <cell r="CW58">
            <v>-236940.66803760387</v>
          </cell>
          <cell r="CX58">
            <v>-236940.66803760387</v>
          </cell>
          <cell r="CY58">
            <v>-236940.66803760387</v>
          </cell>
          <cell r="CZ58">
            <v>-236940.66803760387</v>
          </cell>
          <cell r="DA58">
            <v>-236940.66803760387</v>
          </cell>
          <cell r="DB58">
            <v>-236940.66803760387</v>
          </cell>
          <cell r="DC58">
            <v>-236940.66803760387</v>
          </cell>
          <cell r="DD58">
            <v>-236940.66803760387</v>
          </cell>
          <cell r="DE58">
            <v>-236940.66803760387</v>
          </cell>
          <cell r="DF58">
            <v>-322259.85474441946</v>
          </cell>
          <cell r="DG58">
            <v>-322259.85474441946</v>
          </cell>
          <cell r="DH58">
            <v>-322259.85474441946</v>
          </cell>
          <cell r="DI58">
            <v>-322259.85474441946</v>
          </cell>
          <cell r="DJ58">
            <v>-322259.85474441946</v>
          </cell>
          <cell r="DK58">
            <v>-322259.85474441946</v>
          </cell>
          <cell r="DL58">
            <v>-322259.85474441946</v>
          </cell>
          <cell r="DM58">
            <v>-322259.85474441946</v>
          </cell>
          <cell r="DN58">
            <v>-322259.85474441946</v>
          </cell>
          <cell r="DO58">
            <v>-322259.85474441946</v>
          </cell>
          <cell r="DP58">
            <v>-322259.85474441946</v>
          </cell>
          <cell r="DQ58">
            <v>-322259.85474441946</v>
          </cell>
        </row>
        <row r="59">
          <cell r="A59">
            <v>646</v>
          </cell>
          <cell r="B59">
            <v>-804686.56</v>
          </cell>
          <cell r="C59">
            <v>-776227.44</v>
          </cell>
          <cell r="D59">
            <v>-804687.06</v>
          </cell>
          <cell r="E59">
            <v>-795201.25</v>
          </cell>
          <cell r="F59">
            <v>-804688.1</v>
          </cell>
          <cell r="G59">
            <v>-795202.25</v>
          </cell>
          <cell r="H59">
            <v>-804689.1</v>
          </cell>
          <cell r="I59">
            <v>-804689.6</v>
          </cell>
          <cell r="J59">
            <v>-795203.75</v>
          </cell>
          <cell r="K59">
            <v>-804690.6</v>
          </cell>
          <cell r="L59">
            <v>-795204.8</v>
          </cell>
          <cell r="M59">
            <v>-804691.7</v>
          </cell>
          <cell r="N59">
            <v>-804686.56</v>
          </cell>
          <cell r="O59">
            <v>-776227.44</v>
          </cell>
          <cell r="P59">
            <v>-804687.06</v>
          </cell>
          <cell r="Q59">
            <v>-795201.25</v>
          </cell>
          <cell r="R59">
            <v>-804688.1</v>
          </cell>
          <cell r="S59">
            <v>-795202.25</v>
          </cell>
          <cell r="T59">
            <v>-804689.1</v>
          </cell>
          <cell r="U59">
            <v>-804689.6</v>
          </cell>
          <cell r="V59">
            <v>-795203.75</v>
          </cell>
          <cell r="W59">
            <v>-804690.6</v>
          </cell>
          <cell r="X59">
            <v>-795204.8</v>
          </cell>
          <cell r="Y59">
            <v>-804691.7</v>
          </cell>
          <cell r="Z59">
            <v>-804686.56</v>
          </cell>
          <cell r="AA59">
            <v>-776227.44</v>
          </cell>
          <cell r="AB59">
            <v>-804687.06</v>
          </cell>
          <cell r="AC59">
            <v>-795201.25</v>
          </cell>
          <cell r="AD59">
            <v>-804688.1</v>
          </cell>
          <cell r="AE59">
            <v>-795202.25</v>
          </cell>
          <cell r="AF59">
            <v>-804689.1</v>
          </cell>
          <cell r="AG59">
            <v>-804689.6</v>
          </cell>
          <cell r="AH59">
            <v>-795203.75</v>
          </cell>
          <cell r="AI59">
            <v>-804690.6</v>
          </cell>
          <cell r="AJ59">
            <v>-795204.8</v>
          </cell>
          <cell r="AK59">
            <v>-804691.7</v>
          </cell>
          <cell r="AL59">
            <v>-804686.56</v>
          </cell>
          <cell r="AM59">
            <v>-776227.44</v>
          </cell>
          <cell r="AN59">
            <v>-804687.06</v>
          </cell>
          <cell r="AO59">
            <v>-795201.25</v>
          </cell>
          <cell r="AP59">
            <v>-804688.1</v>
          </cell>
          <cell r="AQ59">
            <v>-795202.25</v>
          </cell>
          <cell r="AR59">
            <v>-804689.1</v>
          </cell>
          <cell r="AS59">
            <v>-804689.6</v>
          </cell>
          <cell r="AT59">
            <v>-795203.75</v>
          </cell>
          <cell r="AU59">
            <v>-804690.6</v>
          </cell>
          <cell r="AV59">
            <v>-795204.8</v>
          </cell>
          <cell r="AW59">
            <v>-804691.7</v>
          </cell>
          <cell r="AX59">
            <v>-804686.56</v>
          </cell>
          <cell r="AY59">
            <v>-776227.44</v>
          </cell>
          <cell r="AZ59">
            <v>-804687.06</v>
          </cell>
          <cell r="BA59">
            <v>-795201.25</v>
          </cell>
          <cell r="BB59">
            <v>-804688.1</v>
          </cell>
          <cell r="BC59">
            <v>-795202.25</v>
          </cell>
          <cell r="BD59">
            <v>-804689.1</v>
          </cell>
          <cell r="BE59">
            <v>-804689.6</v>
          </cell>
          <cell r="BF59">
            <v>-795203.75</v>
          </cell>
          <cell r="BG59">
            <v>-804690.6</v>
          </cell>
          <cell r="BH59">
            <v>-795204.8</v>
          </cell>
          <cell r="BI59">
            <v>-804691.7</v>
          </cell>
          <cell r="BJ59">
            <v>-804686.56</v>
          </cell>
          <cell r="BK59">
            <v>-776227.44</v>
          </cell>
          <cell r="BL59">
            <v>-804687.06</v>
          </cell>
          <cell r="BM59">
            <v>-795201.25</v>
          </cell>
          <cell r="BN59">
            <v>-804688.1</v>
          </cell>
          <cell r="BO59">
            <v>-795202.25</v>
          </cell>
          <cell r="BP59">
            <v>-804689.1</v>
          </cell>
          <cell r="BQ59">
            <v>-804689.6</v>
          </cell>
          <cell r="BR59">
            <v>-795203.75</v>
          </cell>
          <cell r="BS59">
            <v>-804690.6</v>
          </cell>
          <cell r="BT59">
            <v>-795204.8</v>
          </cell>
          <cell r="BU59">
            <v>-804691.7</v>
          </cell>
          <cell r="BV59">
            <v>-804686.56</v>
          </cell>
          <cell r="BW59">
            <v>-776227.44</v>
          </cell>
          <cell r="BX59">
            <v>-804687.06</v>
          </cell>
          <cell r="BY59">
            <v>-795201.25</v>
          </cell>
          <cell r="BZ59">
            <v>-804688.1</v>
          </cell>
          <cell r="CA59">
            <v>-795202.25</v>
          </cell>
          <cell r="CB59">
            <v>-804689.1</v>
          </cell>
          <cell r="CC59">
            <v>-804689.6</v>
          </cell>
          <cell r="CD59">
            <v>-795203.75</v>
          </cell>
          <cell r="CE59">
            <v>-804690.6</v>
          </cell>
          <cell r="CF59">
            <v>-795204.8</v>
          </cell>
          <cell r="CG59">
            <v>-804691.7</v>
          </cell>
          <cell r="CH59">
            <v>-804686.56</v>
          </cell>
          <cell r="CI59">
            <v>-776227.44</v>
          </cell>
          <cell r="CJ59">
            <v>-804687.06</v>
          </cell>
          <cell r="CK59">
            <v>-795201.25</v>
          </cell>
          <cell r="CL59">
            <v>-804688.1</v>
          </cell>
          <cell r="CM59">
            <v>-795202.25</v>
          </cell>
          <cell r="CN59">
            <v>-804689.1</v>
          </cell>
          <cell r="CO59">
            <v>-804689.6</v>
          </cell>
          <cell r="CP59">
            <v>-795203.75</v>
          </cell>
          <cell r="CQ59">
            <v>-804690.6</v>
          </cell>
          <cell r="CR59">
            <v>-795204.8</v>
          </cell>
          <cell r="CS59">
            <v>-804691.7</v>
          </cell>
          <cell r="CT59">
            <v>-804686.56</v>
          </cell>
          <cell r="CU59">
            <v>-776227.44</v>
          </cell>
          <cell r="CV59">
            <v>-804687.06</v>
          </cell>
          <cell r="CW59">
            <v>-795201.25</v>
          </cell>
          <cell r="CX59">
            <v>-804688.1</v>
          </cell>
          <cell r="CY59">
            <v>-795202.25</v>
          </cell>
          <cell r="CZ59">
            <v>-804689.1</v>
          </cell>
          <cell r="DA59">
            <v>-804689.6</v>
          </cell>
          <cell r="DB59">
            <v>-795203.75</v>
          </cell>
          <cell r="DC59">
            <v>-804690.6</v>
          </cell>
          <cell r="DD59">
            <v>-795204.8</v>
          </cell>
          <cell r="DE59">
            <v>-804691.7</v>
          </cell>
          <cell r="DF59">
            <v>-804686.56</v>
          </cell>
          <cell r="DG59">
            <v>-776227.44</v>
          </cell>
          <cell r="DH59">
            <v>-804687.06</v>
          </cell>
          <cell r="DI59">
            <v>-795201.25</v>
          </cell>
          <cell r="DJ59">
            <v>-804688.1</v>
          </cell>
          <cell r="DK59">
            <v>-795202.25</v>
          </cell>
          <cell r="DL59">
            <v>-804689.1</v>
          </cell>
          <cell r="DM59">
            <v>-804689.6</v>
          </cell>
          <cell r="DN59">
            <v>-795203.75</v>
          </cell>
          <cell r="DO59">
            <v>-804690.6</v>
          </cell>
          <cell r="DP59">
            <v>-795204.8</v>
          </cell>
          <cell r="DQ59">
            <v>-804691.7</v>
          </cell>
        </row>
        <row r="60">
          <cell r="A60">
            <v>664</v>
          </cell>
          <cell r="B60">
            <v>-5217687.5</v>
          </cell>
          <cell r="C60">
            <v>-353800.00000000081</v>
          </cell>
          <cell r="D60">
            <v>2724900</v>
          </cell>
          <cell r="E60">
            <v>790650.00031000073</v>
          </cell>
          <cell r="F60">
            <v>5097950.001960001</v>
          </cell>
          <cell r="G60">
            <v>6384600.0051699998</v>
          </cell>
          <cell r="H60">
            <v>10015635.000639999</v>
          </cell>
          <cell r="I60">
            <v>10437389.99896</v>
          </cell>
          <cell r="J60">
            <v>8192249.9984100023</v>
          </cell>
          <cell r="K60">
            <v>4006904.9995599994</v>
          </cell>
          <cell r="L60">
            <v>6175800.0036800001</v>
          </cell>
          <cell r="M60">
            <v>8129052.5053700004</v>
          </cell>
          <cell r="N60">
            <v>4571725.0011600005</v>
          </cell>
          <cell r="O60">
            <v>3780700.0008700001</v>
          </cell>
          <cell r="P60">
            <v>3415037.5008499995</v>
          </cell>
          <cell r="Q60">
            <v>-858172.49979999987</v>
          </cell>
          <cell r="R60">
            <v>-1368494.9994000003</v>
          </cell>
          <cell r="S60">
            <v>-1078169.9996199999</v>
          </cell>
          <cell r="T60">
            <v>-349059.99981000007</v>
          </cell>
          <cell r="U60">
            <v>-110359.99989000004</v>
          </cell>
          <cell r="V60">
            <v>-112424.99994000001</v>
          </cell>
          <cell r="W60">
            <v>-1567173.9987500003</v>
          </cell>
          <cell r="X60">
            <v>-1071705.0005699995</v>
          </cell>
          <cell r="Y60">
            <v>67440.498419998941</v>
          </cell>
          <cell r="Z60">
            <v>493946.24886000296</v>
          </cell>
          <cell r="AA60">
            <v>446144.99895000027</v>
          </cell>
          <cell r="AB60">
            <v>19870.998870001222</v>
          </cell>
          <cell r="AC60">
            <v>-1181549.9994700002</v>
          </cell>
          <cell r="AD60">
            <v>-1325559.9994800007</v>
          </cell>
          <cell r="AE60">
            <v>-1159049.9994700011</v>
          </cell>
          <cell r="AF60">
            <v>-408920.99983000039</v>
          </cell>
          <cell r="AG60">
            <v>-238420.99976999985</v>
          </cell>
          <cell r="AH60">
            <v>-271799.99981000012</v>
          </cell>
          <cell r="AI60">
            <v>-417430.49970000039</v>
          </cell>
          <cell r="AJ60">
            <v>337575.00000999996</v>
          </cell>
          <cell r="AK60">
            <v>1092269.5000899995</v>
          </cell>
          <cell r="AL60">
            <v>249053.99996999995</v>
          </cell>
          <cell r="AM60">
            <v>38975.999959999994</v>
          </cell>
          <cell r="AN60">
            <v>-5332.0001399999965</v>
          </cell>
          <cell r="AO60">
            <v>-73500.00006000002</v>
          </cell>
          <cell r="AP60">
            <v>-82150.000060000006</v>
          </cell>
          <cell r="AQ60">
            <v>85500.000080000013</v>
          </cell>
          <cell r="AR60">
            <v>1105024.7855699998</v>
          </cell>
          <cell r="AS60">
            <v>1539023.9643700002</v>
          </cell>
          <cell r="AT60">
            <v>1528377.8680800002</v>
          </cell>
          <cell r="AU60">
            <v>874072.81078000006</v>
          </cell>
          <cell r="AV60">
            <v>-510000.00024999998</v>
          </cell>
          <cell r="AW60">
            <v>578399.65536000009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BV60">
            <v>0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0</v>
          </cell>
          <cell r="CC60">
            <v>0</v>
          </cell>
          <cell r="CD60">
            <v>0</v>
          </cell>
          <cell r="CE60">
            <v>0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  <cell r="CP60">
            <v>0</v>
          </cell>
          <cell r="CQ60">
            <v>0</v>
          </cell>
          <cell r="CR60">
            <v>0</v>
          </cell>
          <cell r="CS60">
            <v>0</v>
          </cell>
          <cell r="CT60">
            <v>0</v>
          </cell>
          <cell r="CU60">
            <v>0</v>
          </cell>
          <cell r="CV60">
            <v>0</v>
          </cell>
          <cell r="CW60">
            <v>0</v>
          </cell>
          <cell r="CX60">
            <v>0</v>
          </cell>
          <cell r="CY60">
            <v>0</v>
          </cell>
          <cell r="CZ60">
            <v>0</v>
          </cell>
          <cell r="DA60">
            <v>0</v>
          </cell>
          <cell r="DB60">
            <v>0</v>
          </cell>
          <cell r="DC60">
            <v>0</v>
          </cell>
          <cell r="DD60">
            <v>0</v>
          </cell>
          <cell r="DE60">
            <v>0</v>
          </cell>
          <cell r="DF60">
            <v>0</v>
          </cell>
          <cell r="DG60">
            <v>0</v>
          </cell>
          <cell r="DH60">
            <v>0</v>
          </cell>
          <cell r="DI60">
            <v>0</v>
          </cell>
          <cell r="DJ60">
            <v>0</v>
          </cell>
          <cell r="DK60">
            <v>0</v>
          </cell>
          <cell r="DL60">
            <v>0</v>
          </cell>
          <cell r="DM60">
            <v>0</v>
          </cell>
          <cell r="DN60">
            <v>0</v>
          </cell>
          <cell r="DO60">
            <v>0</v>
          </cell>
          <cell r="DP60">
            <v>0</v>
          </cell>
          <cell r="DQ60">
            <v>0</v>
          </cell>
        </row>
        <row r="61">
          <cell r="A61">
            <v>691</v>
          </cell>
          <cell r="B61">
            <v>0</v>
          </cell>
          <cell r="C61">
            <v>0</v>
          </cell>
          <cell r="D61">
            <v>-31942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-32869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-33822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-34803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-35812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-36850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-37919</v>
          </cell>
          <cell r="BY61">
            <v>0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-39019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0</v>
          </cell>
          <cell r="CT61">
            <v>0</v>
          </cell>
          <cell r="CU61">
            <v>0</v>
          </cell>
          <cell r="CV61">
            <v>-40015</v>
          </cell>
          <cell r="CW61">
            <v>0</v>
          </cell>
          <cell r="CX61">
            <v>0</v>
          </cell>
          <cell r="CY61">
            <v>0</v>
          </cell>
          <cell r="CZ61">
            <v>0</v>
          </cell>
          <cell r="DA61">
            <v>0</v>
          </cell>
          <cell r="DB61">
            <v>0</v>
          </cell>
          <cell r="DC61">
            <v>0</v>
          </cell>
          <cell r="DD61">
            <v>0</v>
          </cell>
          <cell r="DE61">
            <v>0</v>
          </cell>
          <cell r="DF61">
            <v>0</v>
          </cell>
          <cell r="DG61">
            <v>0</v>
          </cell>
          <cell r="DH61">
            <v>-41315</v>
          </cell>
          <cell r="DI61">
            <v>0</v>
          </cell>
          <cell r="DJ61">
            <v>0</v>
          </cell>
          <cell r="DK61">
            <v>0</v>
          </cell>
          <cell r="DL61">
            <v>0</v>
          </cell>
          <cell r="DM61">
            <v>0</v>
          </cell>
          <cell r="DN61">
            <v>0</v>
          </cell>
          <cell r="DO61">
            <v>0</v>
          </cell>
          <cell r="DP61">
            <v>0</v>
          </cell>
          <cell r="DQ61">
            <v>0</v>
          </cell>
        </row>
        <row r="62">
          <cell r="A62">
            <v>721</v>
          </cell>
          <cell r="B62">
            <v>0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0</v>
          </cell>
          <cell r="CE62">
            <v>0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0</v>
          </cell>
          <cell r="CT62">
            <v>0</v>
          </cell>
          <cell r="CU62">
            <v>0</v>
          </cell>
          <cell r="CV62">
            <v>0</v>
          </cell>
          <cell r="CW62">
            <v>0</v>
          </cell>
          <cell r="CX62">
            <v>0</v>
          </cell>
          <cell r="CY62">
            <v>0</v>
          </cell>
          <cell r="CZ62">
            <v>0</v>
          </cell>
          <cell r="DA62">
            <v>0</v>
          </cell>
          <cell r="DB62">
            <v>0</v>
          </cell>
          <cell r="DC62">
            <v>0</v>
          </cell>
          <cell r="DD62">
            <v>0</v>
          </cell>
          <cell r="DE62">
            <v>0</v>
          </cell>
          <cell r="DF62">
            <v>0</v>
          </cell>
          <cell r="DG62">
            <v>0</v>
          </cell>
          <cell r="DH62">
            <v>0</v>
          </cell>
          <cell r="DI62">
            <v>0</v>
          </cell>
          <cell r="DJ62">
            <v>0</v>
          </cell>
          <cell r="DK62">
            <v>0</v>
          </cell>
          <cell r="DL62">
            <v>0</v>
          </cell>
          <cell r="DM62">
            <v>0</v>
          </cell>
          <cell r="DN62">
            <v>0</v>
          </cell>
          <cell r="DO62">
            <v>0</v>
          </cell>
          <cell r="DP62">
            <v>0</v>
          </cell>
          <cell r="DQ62">
            <v>0</v>
          </cell>
        </row>
        <row r="63">
          <cell r="A63">
            <v>725</v>
          </cell>
          <cell r="B63">
            <v>0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-3100</v>
          </cell>
          <cell r="I63">
            <v>-3100</v>
          </cell>
          <cell r="J63">
            <v>-3000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-3100</v>
          </cell>
          <cell r="U63">
            <v>-3100</v>
          </cell>
          <cell r="V63">
            <v>-3000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-3100</v>
          </cell>
          <cell r="AG63">
            <v>-3100</v>
          </cell>
          <cell r="AH63">
            <v>-3000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-3100</v>
          </cell>
          <cell r="AS63">
            <v>-3100</v>
          </cell>
          <cell r="AT63">
            <v>-3000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0</v>
          </cell>
          <cell r="BQ63">
            <v>0</v>
          </cell>
          <cell r="BR63">
            <v>0</v>
          </cell>
          <cell r="BS63">
            <v>0</v>
          </cell>
          <cell r="BT63">
            <v>0</v>
          </cell>
          <cell r="BU63">
            <v>0</v>
          </cell>
          <cell r="BV63">
            <v>0</v>
          </cell>
          <cell r="BW63">
            <v>0</v>
          </cell>
          <cell r="BX63">
            <v>0</v>
          </cell>
          <cell r="BY63">
            <v>0</v>
          </cell>
          <cell r="BZ63">
            <v>0</v>
          </cell>
          <cell r="CA63">
            <v>0</v>
          </cell>
          <cell r="CB63">
            <v>0</v>
          </cell>
          <cell r="CC63">
            <v>0</v>
          </cell>
          <cell r="CD63">
            <v>0</v>
          </cell>
          <cell r="CE63">
            <v>0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CL63">
            <v>0</v>
          </cell>
          <cell r="CM63">
            <v>0</v>
          </cell>
          <cell r="CN63">
            <v>0</v>
          </cell>
          <cell r="CO63">
            <v>0</v>
          </cell>
          <cell r="CP63">
            <v>0</v>
          </cell>
          <cell r="CQ63">
            <v>0</v>
          </cell>
          <cell r="CR63">
            <v>0</v>
          </cell>
          <cell r="CS63">
            <v>0</v>
          </cell>
          <cell r="CT63">
            <v>0</v>
          </cell>
          <cell r="CU63">
            <v>0</v>
          </cell>
          <cell r="CV63">
            <v>0</v>
          </cell>
          <cell r="CW63">
            <v>0</v>
          </cell>
          <cell r="CX63">
            <v>0</v>
          </cell>
          <cell r="CY63">
            <v>0</v>
          </cell>
          <cell r="CZ63">
            <v>0</v>
          </cell>
          <cell r="DA63">
            <v>0</v>
          </cell>
          <cell r="DB63">
            <v>0</v>
          </cell>
          <cell r="DC63">
            <v>0</v>
          </cell>
          <cell r="DD63">
            <v>0</v>
          </cell>
          <cell r="DE63">
            <v>0</v>
          </cell>
          <cell r="DF63">
            <v>0</v>
          </cell>
          <cell r="DG63">
            <v>0</v>
          </cell>
          <cell r="DH63">
            <v>0</v>
          </cell>
          <cell r="DI63">
            <v>0</v>
          </cell>
          <cell r="DJ63">
            <v>0</v>
          </cell>
          <cell r="DK63">
            <v>0</v>
          </cell>
          <cell r="DL63">
            <v>0</v>
          </cell>
          <cell r="DM63">
            <v>0</v>
          </cell>
          <cell r="DN63">
            <v>0</v>
          </cell>
          <cell r="DO63">
            <v>0</v>
          </cell>
          <cell r="DP63">
            <v>0</v>
          </cell>
          <cell r="DQ63">
            <v>0</v>
          </cell>
        </row>
        <row r="64">
          <cell r="A64">
            <v>732</v>
          </cell>
          <cell r="B64">
            <v>0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  <cell r="BZ64">
            <v>0</v>
          </cell>
          <cell r="CA64">
            <v>0</v>
          </cell>
          <cell r="CB64">
            <v>0</v>
          </cell>
          <cell r="CC64">
            <v>0</v>
          </cell>
          <cell r="CD64">
            <v>0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  <cell r="CP64">
            <v>0</v>
          </cell>
          <cell r="CQ64">
            <v>0</v>
          </cell>
          <cell r="CR64">
            <v>0</v>
          </cell>
          <cell r="CS64">
            <v>0</v>
          </cell>
          <cell r="CT64">
            <v>0</v>
          </cell>
          <cell r="CU64">
            <v>0</v>
          </cell>
          <cell r="CV64">
            <v>0</v>
          </cell>
          <cell r="CW64">
            <v>0</v>
          </cell>
          <cell r="CX64">
            <v>0</v>
          </cell>
          <cell r="CY64">
            <v>0</v>
          </cell>
          <cell r="CZ64">
            <v>0</v>
          </cell>
          <cell r="DA64">
            <v>0</v>
          </cell>
          <cell r="DB64">
            <v>0</v>
          </cell>
          <cell r="DC64">
            <v>0</v>
          </cell>
          <cell r="DD64">
            <v>0</v>
          </cell>
          <cell r="DE64">
            <v>0</v>
          </cell>
          <cell r="DF64">
            <v>0</v>
          </cell>
          <cell r="DG64">
            <v>0</v>
          </cell>
          <cell r="DH64">
            <v>0</v>
          </cell>
          <cell r="DI64">
            <v>0</v>
          </cell>
          <cell r="DJ64">
            <v>0</v>
          </cell>
          <cell r="DK64">
            <v>0</v>
          </cell>
          <cell r="DL64">
            <v>0</v>
          </cell>
          <cell r="DM64">
            <v>0</v>
          </cell>
          <cell r="DN64">
            <v>0</v>
          </cell>
          <cell r="DO64">
            <v>0</v>
          </cell>
          <cell r="DP64">
            <v>0</v>
          </cell>
          <cell r="DQ64">
            <v>0</v>
          </cell>
        </row>
        <row r="65">
          <cell r="A65">
            <v>738</v>
          </cell>
          <cell r="B65">
            <v>216004.02</v>
          </cell>
          <cell r="C65">
            <v>201217.53</v>
          </cell>
          <cell r="D65">
            <v>214247.33</v>
          </cell>
          <cell r="E65">
            <v>206463.2</v>
          </cell>
          <cell r="F65">
            <v>212476</v>
          </cell>
          <cell r="G65">
            <v>204756.23</v>
          </cell>
          <cell r="H65">
            <v>420696.25</v>
          </cell>
          <cell r="I65">
            <v>521032.53</v>
          </cell>
          <cell r="J65">
            <v>202208.45</v>
          </cell>
          <cell r="K65">
            <v>208097.36</v>
          </cell>
          <cell r="L65">
            <v>200536.67</v>
          </cell>
          <cell r="M65">
            <v>206376.88</v>
          </cell>
          <cell r="N65">
            <v>205154.64</v>
          </cell>
          <cell r="O65">
            <v>184505.47</v>
          </cell>
          <cell r="P65">
            <v>203481.66</v>
          </cell>
          <cell r="Q65">
            <v>195800.03</v>
          </cell>
          <cell r="R65">
            <v>201766.3</v>
          </cell>
          <cell r="S65">
            <v>42340.24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  <cell r="BZ65">
            <v>0</v>
          </cell>
          <cell r="CA65">
            <v>0</v>
          </cell>
          <cell r="CB65">
            <v>0</v>
          </cell>
          <cell r="CC65">
            <v>0</v>
          </cell>
          <cell r="CD65">
            <v>0</v>
          </cell>
          <cell r="CE65">
            <v>0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  <cell r="CR65">
            <v>0</v>
          </cell>
          <cell r="CS65">
            <v>0</v>
          </cell>
          <cell r="CT65">
            <v>0</v>
          </cell>
          <cell r="CU65">
            <v>0</v>
          </cell>
          <cell r="CV65">
            <v>0</v>
          </cell>
          <cell r="CW65">
            <v>0</v>
          </cell>
          <cell r="CX65">
            <v>0</v>
          </cell>
          <cell r="CY65">
            <v>0</v>
          </cell>
          <cell r="CZ65">
            <v>0</v>
          </cell>
          <cell r="DA65">
            <v>0</v>
          </cell>
          <cell r="DB65">
            <v>0</v>
          </cell>
          <cell r="DC65">
            <v>0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0</v>
          </cell>
          <cell r="DJ65">
            <v>0</v>
          </cell>
          <cell r="DK65">
            <v>0</v>
          </cell>
          <cell r="DL65">
            <v>0</v>
          </cell>
          <cell r="DM65">
            <v>0</v>
          </cell>
          <cell r="DN65">
            <v>0</v>
          </cell>
          <cell r="DO65">
            <v>0</v>
          </cell>
          <cell r="DP65">
            <v>0</v>
          </cell>
          <cell r="DQ65">
            <v>0</v>
          </cell>
        </row>
        <row r="66">
          <cell r="A66">
            <v>740</v>
          </cell>
          <cell r="B66">
            <v>0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0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0</v>
          </cell>
          <cell r="CR66">
            <v>0</v>
          </cell>
          <cell r="CS66">
            <v>0</v>
          </cell>
          <cell r="CT66">
            <v>0</v>
          </cell>
          <cell r="CU66">
            <v>0</v>
          </cell>
          <cell r="CV66">
            <v>0</v>
          </cell>
          <cell r="CW66">
            <v>0</v>
          </cell>
          <cell r="CX66">
            <v>0</v>
          </cell>
          <cell r="CY66">
            <v>0</v>
          </cell>
          <cell r="CZ66">
            <v>0</v>
          </cell>
          <cell r="DA66">
            <v>0</v>
          </cell>
          <cell r="DB66">
            <v>0</v>
          </cell>
          <cell r="DC66">
            <v>0</v>
          </cell>
          <cell r="DD66">
            <v>0</v>
          </cell>
          <cell r="DE66">
            <v>0</v>
          </cell>
          <cell r="DF66">
            <v>0</v>
          </cell>
          <cell r="DG66">
            <v>0</v>
          </cell>
          <cell r="DH66">
            <v>0</v>
          </cell>
          <cell r="DI66">
            <v>0</v>
          </cell>
          <cell r="DJ66">
            <v>0</v>
          </cell>
          <cell r="DK66">
            <v>0</v>
          </cell>
          <cell r="DL66">
            <v>0</v>
          </cell>
          <cell r="DM66">
            <v>0</v>
          </cell>
          <cell r="DN66">
            <v>0</v>
          </cell>
          <cell r="DO66">
            <v>0</v>
          </cell>
          <cell r="DP66">
            <v>0</v>
          </cell>
          <cell r="DQ66">
            <v>0</v>
          </cell>
        </row>
        <row r="67">
          <cell r="A67">
            <v>5158</v>
          </cell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-1003648.4150992981</v>
          </cell>
          <cell r="AY67">
            <v>-1003648.4150992981</v>
          </cell>
          <cell r="AZ67">
            <v>-1003648.4150992981</v>
          </cell>
          <cell r="BA67">
            <v>-1003648.4150992981</v>
          </cell>
          <cell r="BB67">
            <v>-1003648.4150992981</v>
          </cell>
          <cell r="BC67">
            <v>-1003648.4150992981</v>
          </cell>
          <cell r="BD67">
            <v>-1003648.4150992981</v>
          </cell>
          <cell r="BE67">
            <v>-1003648.4150992981</v>
          </cell>
          <cell r="BF67">
            <v>-1003648.4150992981</v>
          </cell>
          <cell r="BG67">
            <v>-1003648.4150992981</v>
          </cell>
          <cell r="BH67">
            <v>-1003648.4150992981</v>
          </cell>
          <cell r="BI67">
            <v>-1003648.4150992981</v>
          </cell>
          <cell r="BJ67">
            <v>-2930814.7277430072</v>
          </cell>
          <cell r="BK67">
            <v>-2930814.7277430072</v>
          </cell>
          <cell r="BL67">
            <v>-2930814.7277430072</v>
          </cell>
          <cell r="BM67">
            <v>-2930814.7277430072</v>
          </cell>
          <cell r="BN67">
            <v>-2930814.7277430072</v>
          </cell>
          <cell r="BO67">
            <v>-2930814.7277430072</v>
          </cell>
          <cell r="BP67">
            <v>-2930814.7277430072</v>
          </cell>
          <cell r="BQ67">
            <v>-2930814.7277430072</v>
          </cell>
          <cell r="BR67">
            <v>-2930814.7277430072</v>
          </cell>
          <cell r="BS67">
            <v>-2930814.7277430072</v>
          </cell>
          <cell r="BT67">
            <v>-2930814.7277430072</v>
          </cell>
          <cell r="BU67">
            <v>-2930814.7277430072</v>
          </cell>
          <cell r="BV67">
            <v>-2106341.8489055387</v>
          </cell>
          <cell r="BW67">
            <v>-2106341.8489055387</v>
          </cell>
          <cell r="BX67">
            <v>-2106341.8489055387</v>
          </cell>
          <cell r="BY67">
            <v>-2106341.8489055387</v>
          </cell>
          <cell r="BZ67">
            <v>-2106341.8489055387</v>
          </cell>
          <cell r="CA67">
            <v>-2106341.8489055387</v>
          </cell>
          <cell r="CB67">
            <v>-2106341.8489055387</v>
          </cell>
          <cell r="CC67">
            <v>-2106341.8489055387</v>
          </cell>
          <cell r="CD67">
            <v>-2106341.8489055387</v>
          </cell>
          <cell r="CE67">
            <v>-2106341.8489055387</v>
          </cell>
          <cell r="CF67">
            <v>-2106341.8489055387</v>
          </cell>
          <cell r="CG67">
            <v>-2106341.8489055387</v>
          </cell>
          <cell r="CH67">
            <v>-3425157.2138155675</v>
          </cell>
          <cell r="CI67">
            <v>-3425157.2138155675</v>
          </cell>
          <cell r="CJ67">
            <v>-3425157.2138155675</v>
          </cell>
          <cell r="CK67">
            <v>-3425157.2138155675</v>
          </cell>
          <cell r="CL67">
            <v>-3425157.2138155675</v>
          </cell>
          <cell r="CM67">
            <v>-3425157.2138155675</v>
          </cell>
          <cell r="CN67">
            <v>-3425157.2138155675</v>
          </cell>
          <cell r="CO67">
            <v>-3425157.2138155675</v>
          </cell>
          <cell r="CP67">
            <v>-3425157.2138155675</v>
          </cell>
          <cell r="CQ67">
            <v>-3425157.2138155675</v>
          </cell>
          <cell r="CR67">
            <v>-3425157.2138155675</v>
          </cell>
          <cell r="CS67">
            <v>-3425157.2138155675</v>
          </cell>
          <cell r="CT67">
            <v>-2688459.664987918</v>
          </cell>
          <cell r="CU67">
            <v>-2688459.664987918</v>
          </cell>
          <cell r="CV67">
            <v>-2688459.664987918</v>
          </cell>
          <cell r="CW67">
            <v>-2688459.664987918</v>
          </cell>
          <cell r="CX67">
            <v>-2688459.664987918</v>
          </cell>
          <cell r="CY67">
            <v>-2688459.664987918</v>
          </cell>
          <cell r="CZ67">
            <v>-2688459.664987918</v>
          </cell>
          <cell r="DA67">
            <v>-2688459.664987918</v>
          </cell>
          <cell r="DB67">
            <v>-2688459.664987918</v>
          </cell>
          <cell r="DC67">
            <v>-2688459.664987918</v>
          </cell>
          <cell r="DD67">
            <v>-2688459.664987918</v>
          </cell>
          <cell r="DE67">
            <v>-2688459.664987918</v>
          </cell>
          <cell r="DF67">
            <v>-4009086.148803696</v>
          </cell>
          <cell r="DG67">
            <v>-4009086.148803696</v>
          </cell>
          <cell r="DH67">
            <v>-4009086.148803696</v>
          </cell>
          <cell r="DI67">
            <v>-4009086.148803696</v>
          </cell>
          <cell r="DJ67">
            <v>-4009086.148803696</v>
          </cell>
          <cell r="DK67">
            <v>-4009086.148803696</v>
          </cell>
          <cell r="DL67">
            <v>-4009086.148803696</v>
          </cell>
          <cell r="DM67">
            <v>-4009086.148803696</v>
          </cell>
          <cell r="DN67">
            <v>-4009086.148803696</v>
          </cell>
          <cell r="DO67">
            <v>-4009086.148803696</v>
          </cell>
          <cell r="DP67">
            <v>-4009086.148803696</v>
          </cell>
          <cell r="DQ67">
            <v>-4009086.148803696</v>
          </cell>
        </row>
        <row r="68">
          <cell r="A68">
            <v>5158</v>
          </cell>
          <cell r="B68">
            <v>0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-1003648.4150992981</v>
          </cell>
          <cell r="AY68">
            <v>-1003648.4150992981</v>
          </cell>
          <cell r="AZ68">
            <v>-1003648.4150992981</v>
          </cell>
          <cell r="BA68">
            <v>-1003648.4150992981</v>
          </cell>
          <cell r="BB68">
            <v>-1003648.4150992981</v>
          </cell>
          <cell r="BC68">
            <v>-1003648.4150992981</v>
          </cell>
          <cell r="BD68">
            <v>-1003648.4150992981</v>
          </cell>
          <cell r="BE68">
            <v>-1003648.4150992981</v>
          </cell>
          <cell r="BF68">
            <v>-1003648.4150992981</v>
          </cell>
          <cell r="BG68">
            <v>-1003648.4150992981</v>
          </cell>
          <cell r="BH68">
            <v>-1003648.4150992981</v>
          </cell>
          <cell r="BI68">
            <v>-1003648.4150992981</v>
          </cell>
          <cell r="BJ68">
            <v>-2930814.7277430072</v>
          </cell>
          <cell r="BK68">
            <v>-2930814.7277430072</v>
          </cell>
          <cell r="BL68">
            <v>-2930814.7277430072</v>
          </cell>
          <cell r="BM68">
            <v>-2930814.7277430072</v>
          </cell>
          <cell r="BN68">
            <v>-2930814.7277430072</v>
          </cell>
          <cell r="BO68">
            <v>-2930814.7277430072</v>
          </cell>
          <cell r="BP68">
            <v>-2930814.7277430072</v>
          </cell>
          <cell r="BQ68">
            <v>-2930814.7277430072</v>
          </cell>
          <cell r="BR68">
            <v>-2930814.7277430072</v>
          </cell>
          <cell r="BS68">
            <v>-2930814.7277430072</v>
          </cell>
          <cell r="BT68">
            <v>-2930814.7277430072</v>
          </cell>
          <cell r="BU68">
            <v>-2930814.7277430072</v>
          </cell>
          <cell r="BV68">
            <v>-2106341.8489055387</v>
          </cell>
          <cell r="BW68">
            <v>-2106341.8489055387</v>
          </cell>
          <cell r="BX68">
            <v>-2106341.8489055387</v>
          </cell>
          <cell r="BY68">
            <v>-2106341.8489055387</v>
          </cell>
          <cell r="BZ68">
            <v>-2106341.8489055387</v>
          </cell>
          <cell r="CA68">
            <v>-2106341.8489055387</v>
          </cell>
          <cell r="CB68">
            <v>-2106341.8489055387</v>
          </cell>
          <cell r="CC68">
            <v>-2106341.8489055387</v>
          </cell>
          <cell r="CD68">
            <v>-2106341.8489055387</v>
          </cell>
          <cell r="CE68">
            <v>-2106341.8489055387</v>
          </cell>
          <cell r="CF68">
            <v>-2106341.8489055387</v>
          </cell>
          <cell r="CG68">
            <v>-2106341.8489055387</v>
          </cell>
          <cell r="CH68">
            <v>-3425157.2138155675</v>
          </cell>
          <cell r="CI68">
            <v>-3425157.2138155675</v>
          </cell>
          <cell r="CJ68">
            <v>-3425157.2138155675</v>
          </cell>
          <cell r="CK68">
            <v>-3425157.2138155675</v>
          </cell>
          <cell r="CL68">
            <v>-3425157.2138155675</v>
          </cell>
          <cell r="CM68">
            <v>-3425157.2138155675</v>
          </cell>
          <cell r="CN68">
            <v>-3425157.2138155675</v>
          </cell>
          <cell r="CO68">
            <v>-3425157.2138155675</v>
          </cell>
          <cell r="CP68">
            <v>-3425157.2138155675</v>
          </cell>
          <cell r="CQ68">
            <v>-3425157.2138155675</v>
          </cell>
          <cell r="CR68">
            <v>-3425157.2138155675</v>
          </cell>
          <cell r="CS68">
            <v>-3425157.2138155675</v>
          </cell>
          <cell r="CT68">
            <v>-2688459.664987918</v>
          </cell>
          <cell r="CU68">
            <v>-2688459.664987918</v>
          </cell>
          <cell r="CV68">
            <v>-2688459.664987918</v>
          </cell>
          <cell r="CW68">
            <v>-2688459.664987918</v>
          </cell>
          <cell r="CX68">
            <v>-2688459.664987918</v>
          </cell>
          <cell r="CY68">
            <v>-2688459.664987918</v>
          </cell>
          <cell r="CZ68">
            <v>-2688459.664987918</v>
          </cell>
          <cell r="DA68">
            <v>-2688459.664987918</v>
          </cell>
          <cell r="DB68">
            <v>-2688459.664987918</v>
          </cell>
          <cell r="DC68">
            <v>-2688459.664987918</v>
          </cell>
          <cell r="DD68">
            <v>-2688459.664987918</v>
          </cell>
          <cell r="DE68">
            <v>-2688459.664987918</v>
          </cell>
          <cell r="DF68">
            <v>-4009086.148803696</v>
          </cell>
          <cell r="DG68">
            <v>-4009086.148803696</v>
          </cell>
          <cell r="DH68">
            <v>-4009086.148803696</v>
          </cell>
          <cell r="DI68">
            <v>-4009086.148803696</v>
          </cell>
          <cell r="DJ68">
            <v>-4009086.148803696</v>
          </cell>
          <cell r="DK68">
            <v>-4009086.148803696</v>
          </cell>
          <cell r="DL68">
            <v>-4009086.148803696</v>
          </cell>
          <cell r="DM68">
            <v>-4009086.148803696</v>
          </cell>
          <cell r="DN68">
            <v>-4009086.148803696</v>
          </cell>
          <cell r="DO68">
            <v>-4009086.148803696</v>
          </cell>
          <cell r="DP68">
            <v>-4009086.148803696</v>
          </cell>
          <cell r="DQ68">
            <v>-4009086.148803696</v>
          </cell>
        </row>
        <row r="69">
          <cell r="A69">
            <v>5158</v>
          </cell>
          <cell r="B69">
            <v>0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-14051077.811390178</v>
          </cell>
          <cell r="AY69">
            <v>-14051077.811390178</v>
          </cell>
          <cell r="AZ69">
            <v>-14051077.811390178</v>
          </cell>
          <cell r="BA69">
            <v>-14051077.811390178</v>
          </cell>
          <cell r="BB69">
            <v>-14051077.811390178</v>
          </cell>
          <cell r="BC69">
            <v>-14051077.811390178</v>
          </cell>
          <cell r="BD69">
            <v>-14051077.811390178</v>
          </cell>
          <cell r="BE69">
            <v>-14051077.811390178</v>
          </cell>
          <cell r="BF69">
            <v>-14051077.811390178</v>
          </cell>
          <cell r="BG69">
            <v>-14051077.811390178</v>
          </cell>
          <cell r="BH69">
            <v>-14051077.811390178</v>
          </cell>
          <cell r="BI69">
            <v>-14051077.811390178</v>
          </cell>
          <cell r="BJ69">
            <v>-41031406.188402101</v>
          </cell>
          <cell r="BK69">
            <v>-41031406.188402101</v>
          </cell>
          <cell r="BL69">
            <v>-41031406.188402101</v>
          </cell>
          <cell r="BM69">
            <v>-41031406.188402101</v>
          </cell>
          <cell r="BN69">
            <v>-41031406.188402101</v>
          </cell>
          <cell r="BO69">
            <v>-41031406.188402101</v>
          </cell>
          <cell r="BP69">
            <v>-41031406.188402101</v>
          </cell>
          <cell r="BQ69">
            <v>-41031406.188402101</v>
          </cell>
          <cell r="BR69">
            <v>-41031406.188402101</v>
          </cell>
          <cell r="BS69">
            <v>-41031406.188402101</v>
          </cell>
          <cell r="BT69">
            <v>-41031406.188402101</v>
          </cell>
          <cell r="BU69">
            <v>-41031406.188402101</v>
          </cell>
          <cell r="BV69">
            <v>-29488785.884677533</v>
          </cell>
          <cell r="BW69">
            <v>-29488785.884677533</v>
          </cell>
          <cell r="BX69">
            <v>-29488785.884677533</v>
          </cell>
          <cell r="BY69">
            <v>-29488785.884677533</v>
          </cell>
          <cell r="BZ69">
            <v>-29488785.884677533</v>
          </cell>
          <cell r="CA69">
            <v>-29488785.884677533</v>
          </cell>
          <cell r="CB69">
            <v>-29488785.884677533</v>
          </cell>
          <cell r="CC69">
            <v>-29488785.884677533</v>
          </cell>
          <cell r="CD69">
            <v>-29488785.884677533</v>
          </cell>
          <cell r="CE69">
            <v>-29488785.884677533</v>
          </cell>
          <cell r="CF69">
            <v>-29488785.884677533</v>
          </cell>
          <cell r="CG69">
            <v>-29488785.884677533</v>
          </cell>
          <cell r="CH69">
            <v>-47952200.993417948</v>
          </cell>
          <cell r="CI69">
            <v>-47952200.993417948</v>
          </cell>
          <cell r="CJ69">
            <v>-47952200.993417948</v>
          </cell>
          <cell r="CK69">
            <v>-47952200.993417948</v>
          </cell>
          <cell r="CL69">
            <v>-47952200.993417948</v>
          </cell>
          <cell r="CM69">
            <v>-47952200.993417948</v>
          </cell>
          <cell r="CN69">
            <v>-47952200.993417948</v>
          </cell>
          <cell r="CO69">
            <v>-47952200.993417948</v>
          </cell>
          <cell r="CP69">
            <v>-47952200.993417948</v>
          </cell>
          <cell r="CQ69">
            <v>-47952200.993417948</v>
          </cell>
          <cell r="CR69">
            <v>-47952200.993417948</v>
          </cell>
          <cell r="CS69">
            <v>-47952200.993417948</v>
          </cell>
          <cell r="CT69">
            <v>-37638435.309830859</v>
          </cell>
          <cell r="CU69">
            <v>-37638435.309830859</v>
          </cell>
          <cell r="CV69">
            <v>-37638435.309830859</v>
          </cell>
          <cell r="CW69">
            <v>-37638435.309830859</v>
          </cell>
          <cell r="CX69">
            <v>-37638435.309830859</v>
          </cell>
          <cell r="CY69">
            <v>-37638435.309830859</v>
          </cell>
          <cell r="CZ69">
            <v>-37638435.309830859</v>
          </cell>
          <cell r="DA69">
            <v>-37638435.309830859</v>
          </cell>
          <cell r="DB69">
            <v>-37638435.309830859</v>
          </cell>
          <cell r="DC69">
            <v>-37638435.309830859</v>
          </cell>
          <cell r="DD69">
            <v>-37638435.309830859</v>
          </cell>
          <cell r="DE69">
            <v>-37638435.309830859</v>
          </cell>
          <cell r="DF69">
            <v>-56127206.083251745</v>
          </cell>
          <cell r="DG69">
            <v>-56127206.083251745</v>
          </cell>
          <cell r="DH69">
            <v>-56127206.083251745</v>
          </cell>
          <cell r="DI69">
            <v>-56127206.083251745</v>
          </cell>
          <cell r="DJ69">
            <v>-56127206.083251745</v>
          </cell>
          <cell r="DK69">
            <v>-56127206.083251745</v>
          </cell>
          <cell r="DL69">
            <v>-56127206.083251745</v>
          </cell>
          <cell r="DM69">
            <v>-56127206.083251745</v>
          </cell>
          <cell r="DN69">
            <v>-56127206.083251745</v>
          </cell>
          <cell r="DO69">
            <v>-56127206.083251745</v>
          </cell>
          <cell r="DP69">
            <v>-56127206.083251745</v>
          </cell>
          <cell r="DQ69">
            <v>-56127206.083251745</v>
          </cell>
        </row>
        <row r="70">
          <cell r="A70">
            <v>9999</v>
          </cell>
          <cell r="N70">
            <v>-300000</v>
          </cell>
          <cell r="O70">
            <v>-300000</v>
          </cell>
          <cell r="P70">
            <v>-300000</v>
          </cell>
          <cell r="Q70">
            <v>-300000</v>
          </cell>
          <cell r="R70">
            <v>-300000</v>
          </cell>
          <cell r="S70">
            <v>-300000</v>
          </cell>
          <cell r="T70">
            <v>-300000</v>
          </cell>
          <cell r="U70">
            <v>-300000</v>
          </cell>
          <cell r="V70">
            <v>-300000</v>
          </cell>
          <cell r="W70">
            <v>-300000</v>
          </cell>
          <cell r="X70">
            <v>-300000</v>
          </cell>
          <cell r="Y70">
            <v>-300000</v>
          </cell>
          <cell r="Z70">
            <v>-600000</v>
          </cell>
          <cell r="AA70">
            <v>-600000</v>
          </cell>
          <cell r="AB70">
            <v>-600000</v>
          </cell>
          <cell r="AC70">
            <v>-600000</v>
          </cell>
          <cell r="AD70">
            <v>-600000</v>
          </cell>
          <cell r="AE70">
            <v>-600000</v>
          </cell>
          <cell r="AF70">
            <v>-600000</v>
          </cell>
          <cell r="AG70">
            <v>-600000</v>
          </cell>
          <cell r="AH70">
            <v>-600000</v>
          </cell>
          <cell r="AI70">
            <v>-600000</v>
          </cell>
          <cell r="AJ70">
            <v>-600000</v>
          </cell>
          <cell r="AK70">
            <v>-600000</v>
          </cell>
          <cell r="AL70">
            <v>-750000</v>
          </cell>
          <cell r="AM70">
            <v>-750000</v>
          </cell>
          <cell r="AN70">
            <v>-750000</v>
          </cell>
          <cell r="AO70">
            <v>-750000</v>
          </cell>
          <cell r="AP70">
            <v>-750000</v>
          </cell>
          <cell r="AQ70">
            <v>-750000</v>
          </cell>
          <cell r="AR70">
            <v>-750000</v>
          </cell>
          <cell r="AS70">
            <v>-750000</v>
          </cell>
          <cell r="AT70">
            <v>-750000</v>
          </cell>
          <cell r="AU70">
            <v>-750000</v>
          </cell>
          <cell r="AV70">
            <v>-750000</v>
          </cell>
          <cell r="AW70">
            <v>-750000</v>
          </cell>
          <cell r="AX70">
            <v>-900000</v>
          </cell>
          <cell r="AY70">
            <v>-900000</v>
          </cell>
          <cell r="AZ70">
            <v>-900000</v>
          </cell>
          <cell r="BA70">
            <v>-900000</v>
          </cell>
          <cell r="BB70">
            <v>-900000</v>
          </cell>
          <cell r="BC70">
            <v>-900000</v>
          </cell>
          <cell r="BD70">
            <v>-900000</v>
          </cell>
          <cell r="BE70">
            <v>-900000</v>
          </cell>
          <cell r="BF70">
            <v>-900000</v>
          </cell>
          <cell r="BG70">
            <v>-900000</v>
          </cell>
          <cell r="BH70">
            <v>-900000</v>
          </cell>
          <cell r="BI70">
            <v>-900000</v>
          </cell>
          <cell r="BJ70">
            <v>-900000</v>
          </cell>
          <cell r="BK70">
            <v>-900000</v>
          </cell>
          <cell r="BL70">
            <v>-900000</v>
          </cell>
          <cell r="BM70">
            <v>-900000</v>
          </cell>
          <cell r="BN70">
            <v>-900000</v>
          </cell>
          <cell r="BO70">
            <v>-900000</v>
          </cell>
          <cell r="BP70">
            <v>-900000</v>
          </cell>
          <cell r="BQ70">
            <v>-900000</v>
          </cell>
          <cell r="BR70">
            <v>-900000</v>
          </cell>
          <cell r="BS70">
            <v>-900000</v>
          </cell>
          <cell r="BT70">
            <v>-900000</v>
          </cell>
          <cell r="BU70">
            <v>-900000</v>
          </cell>
          <cell r="BV70">
            <v>-900000</v>
          </cell>
          <cell r="BW70">
            <v>-900000</v>
          </cell>
          <cell r="BX70">
            <v>-900000</v>
          </cell>
          <cell r="BY70">
            <v>-900000</v>
          </cell>
          <cell r="BZ70">
            <v>-900000</v>
          </cell>
          <cell r="CA70">
            <v>-900000</v>
          </cell>
          <cell r="CB70">
            <v>-900000</v>
          </cell>
          <cell r="CC70">
            <v>-900000</v>
          </cell>
          <cell r="CD70">
            <v>-900000</v>
          </cell>
          <cell r="CE70">
            <v>-900000</v>
          </cell>
          <cell r="CF70">
            <v>-900000</v>
          </cell>
          <cell r="CG70">
            <v>-900000</v>
          </cell>
          <cell r="CH70">
            <v>-900000</v>
          </cell>
          <cell r="CI70">
            <v>-900000</v>
          </cell>
          <cell r="CJ70">
            <v>-900000</v>
          </cell>
          <cell r="CK70">
            <v>-900000</v>
          </cell>
          <cell r="CL70">
            <v>-900000</v>
          </cell>
          <cell r="CM70">
            <v>-900000</v>
          </cell>
          <cell r="CN70">
            <v>-900000</v>
          </cell>
          <cell r="CO70">
            <v>-900000</v>
          </cell>
          <cell r="CP70">
            <v>-900000</v>
          </cell>
          <cell r="CQ70">
            <v>-900000</v>
          </cell>
          <cell r="CR70">
            <v>-900000</v>
          </cell>
          <cell r="CS70">
            <v>-900000</v>
          </cell>
          <cell r="CT70">
            <v>-900000</v>
          </cell>
          <cell r="CU70">
            <v>-900000</v>
          </cell>
          <cell r="CV70">
            <v>-900000</v>
          </cell>
          <cell r="CW70">
            <v>-900000</v>
          </cell>
          <cell r="CX70">
            <v>-900000</v>
          </cell>
          <cell r="CY70">
            <v>-900000</v>
          </cell>
          <cell r="CZ70">
            <v>-900000</v>
          </cell>
          <cell r="DA70">
            <v>-900000</v>
          </cell>
          <cell r="DB70">
            <v>-900000</v>
          </cell>
          <cell r="DC70">
            <v>-900000</v>
          </cell>
          <cell r="DD70">
            <v>-900000</v>
          </cell>
          <cell r="DE70">
            <v>-900000</v>
          </cell>
          <cell r="DF70">
            <v>-900000</v>
          </cell>
          <cell r="DG70">
            <v>-900000</v>
          </cell>
          <cell r="DH70">
            <v>-900000</v>
          </cell>
          <cell r="DI70">
            <v>-900000</v>
          </cell>
          <cell r="DJ70">
            <v>-900000</v>
          </cell>
          <cell r="DK70">
            <v>-900000</v>
          </cell>
          <cell r="DL70">
            <v>-900000</v>
          </cell>
          <cell r="DM70">
            <v>-900000</v>
          </cell>
          <cell r="DN70">
            <v>-900000</v>
          </cell>
          <cell r="DO70">
            <v>-900000</v>
          </cell>
          <cell r="DP70">
            <v>-900000</v>
          </cell>
          <cell r="DQ70">
            <v>-900000</v>
          </cell>
        </row>
      </sheetData>
      <sheetData sheetId="6" refreshError="1">
        <row r="4">
          <cell r="B4">
            <v>39448</v>
          </cell>
          <cell r="C4">
            <v>39479</v>
          </cell>
          <cell r="D4">
            <v>39508</v>
          </cell>
          <cell r="E4">
            <v>39539</v>
          </cell>
          <cell r="F4">
            <v>39569</v>
          </cell>
          <cell r="G4">
            <v>39600</v>
          </cell>
          <cell r="H4">
            <v>39630</v>
          </cell>
          <cell r="I4">
            <v>39661</v>
          </cell>
          <cell r="J4">
            <v>39692</v>
          </cell>
          <cell r="K4">
            <v>39722</v>
          </cell>
          <cell r="L4">
            <v>39753</v>
          </cell>
          <cell r="M4">
            <v>39783</v>
          </cell>
          <cell r="N4">
            <v>39783</v>
          </cell>
        </row>
        <row r="5">
          <cell r="A5">
            <v>264</v>
          </cell>
          <cell r="B5">
            <v>183911.51987266541</v>
          </cell>
          <cell r="C5">
            <v>168828.47996139526</v>
          </cell>
          <cell r="D5">
            <v>168176.87532043457</v>
          </cell>
          <cell r="E5">
            <v>157560.80226135254</v>
          </cell>
          <cell r="F5">
            <v>152001.92212677002</v>
          </cell>
          <cell r="G5">
            <v>141972.16007995605</v>
          </cell>
          <cell r="H5">
            <v>51355.040000915527</v>
          </cell>
          <cell r="I5">
            <v>121535.67980575562</v>
          </cell>
          <cell r="J5">
            <v>157063.67992172026</v>
          </cell>
          <cell r="K5">
            <v>177460.16014099121</v>
          </cell>
          <cell r="L5">
            <v>154849.9536000005</v>
          </cell>
          <cell r="M5">
            <v>160041.70607999925</v>
          </cell>
          <cell r="N5">
            <v>160041.70607999925</v>
          </cell>
        </row>
        <row r="6">
          <cell r="A6">
            <v>265</v>
          </cell>
          <cell r="B6">
            <v>0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</row>
        <row r="7">
          <cell r="A7">
            <v>266</v>
          </cell>
          <cell r="B7">
            <v>586692.77687740326</v>
          </cell>
          <cell r="C7">
            <v>484147.69465637207</v>
          </cell>
          <cell r="D7">
            <v>459955.60781574249</v>
          </cell>
          <cell r="E7">
            <v>568407.65490722656</v>
          </cell>
          <cell r="F7">
            <v>484926.77069091797</v>
          </cell>
          <cell r="G7">
            <v>545132.68658447266</v>
          </cell>
          <cell r="H7">
            <v>577878.27551269531</v>
          </cell>
          <cell r="I7">
            <v>523703.95417022705</v>
          </cell>
          <cell r="J7">
            <v>471763.96508111327</v>
          </cell>
          <cell r="K7">
            <v>522024.77441185591</v>
          </cell>
          <cell r="L7">
            <v>461115.24882000126</v>
          </cell>
          <cell r="M7">
            <v>545061.62439999951</v>
          </cell>
          <cell r="N7">
            <v>520099.43114</v>
          </cell>
        </row>
        <row r="8">
          <cell r="A8">
            <v>267</v>
          </cell>
          <cell r="B8">
            <v>754498.35052108765</v>
          </cell>
          <cell r="C8">
            <v>738837.53022956848</v>
          </cell>
          <cell r="D8">
            <v>82.2091064453125</v>
          </cell>
          <cell r="E8">
            <v>136432.02111053467</v>
          </cell>
          <cell r="F8">
            <v>740277.96649360657</v>
          </cell>
          <cell r="G8">
            <v>629168.47163391113</v>
          </cell>
          <cell r="H8">
            <v>793468.62512207031</v>
          </cell>
          <cell r="I8">
            <v>712988.2998046875</v>
          </cell>
          <cell r="J8">
            <v>762492.40531050554</v>
          </cell>
          <cell r="K8">
            <v>716791.48089915537</v>
          </cell>
          <cell r="L8">
            <v>732258.5280000004</v>
          </cell>
          <cell r="M8">
            <v>756643.01680000173</v>
          </cell>
          <cell r="N8">
            <v>748922.3637700018</v>
          </cell>
        </row>
        <row r="9">
          <cell r="A9">
            <v>270</v>
          </cell>
          <cell r="B9">
            <v>2693180.0422439575</v>
          </cell>
          <cell r="C9">
            <v>2567061.1223144531</v>
          </cell>
          <cell r="D9">
            <v>2484436.7488479614</v>
          </cell>
          <cell r="E9">
            <v>0</v>
          </cell>
          <cell r="F9">
            <v>703025.89591217041</v>
          </cell>
          <cell r="G9">
            <v>2047254.3178710938</v>
          </cell>
          <cell r="H9">
            <v>2704899.9080810547</v>
          </cell>
          <cell r="I9">
            <v>2792182.6073532104</v>
          </cell>
          <cell r="J9">
            <v>2798871.7310200613</v>
          </cell>
          <cell r="K9">
            <v>2794116.7405491257</v>
          </cell>
          <cell r="L9">
            <v>2548642.2323000021</v>
          </cell>
          <cell r="M9">
            <v>2773509.3826999958</v>
          </cell>
          <cell r="N9">
            <v>2703962.3415999943</v>
          </cell>
        </row>
        <row r="10">
          <cell r="A10">
            <v>271</v>
          </cell>
          <cell r="B10">
            <v>588588.49926757813</v>
          </cell>
          <cell r="C10">
            <v>548105.26790237427</v>
          </cell>
          <cell r="D10">
            <v>584497.45477294922</v>
          </cell>
          <cell r="E10">
            <v>543848.9553527832</v>
          </cell>
          <cell r="F10">
            <v>552120.49076080322</v>
          </cell>
          <cell r="G10">
            <v>501126.318359375</v>
          </cell>
          <cell r="H10">
            <v>570100.97146606445</v>
          </cell>
          <cell r="I10">
            <v>554575.89419555664</v>
          </cell>
          <cell r="J10">
            <v>471351.21909278678</v>
          </cell>
          <cell r="K10">
            <v>584313.21168892621</v>
          </cell>
          <cell r="L10">
            <v>544855.71120000037</v>
          </cell>
          <cell r="M10">
            <v>562725.98815999948</v>
          </cell>
          <cell r="N10">
            <v>562725.98815999948</v>
          </cell>
        </row>
        <row r="11">
          <cell r="A11">
            <v>272</v>
          </cell>
          <cell r="B11">
            <v>578846.67028808594</v>
          </cell>
          <cell r="C11">
            <v>539985.02668762207</v>
          </cell>
          <cell r="D11">
            <v>575262.02291870117</v>
          </cell>
          <cell r="E11">
            <v>534575.89080810547</v>
          </cell>
          <cell r="F11">
            <v>543626.28894805908</v>
          </cell>
          <cell r="G11">
            <v>495245.89535522461</v>
          </cell>
          <cell r="H11">
            <v>562289.64300537109</v>
          </cell>
          <cell r="I11">
            <v>547320.06509399414</v>
          </cell>
          <cell r="J11">
            <v>466641.81487475964</v>
          </cell>
          <cell r="K11">
            <v>575169.01327272912</v>
          </cell>
          <cell r="L11">
            <v>544811.61071999895</v>
          </cell>
          <cell r="M11">
            <v>562692.40559999645</v>
          </cell>
          <cell r="N11">
            <v>562692.40559999645</v>
          </cell>
        </row>
        <row r="12">
          <cell r="A12">
            <v>273</v>
          </cell>
          <cell r="B12">
            <v>623500.88604736328</v>
          </cell>
          <cell r="C12">
            <v>574929.30572509766</v>
          </cell>
          <cell r="D12">
            <v>621612.25643920898</v>
          </cell>
          <cell r="E12">
            <v>217140.60422515869</v>
          </cell>
          <cell r="F12">
            <v>575800.7434387207</v>
          </cell>
          <cell r="G12">
            <v>593989.24807739258</v>
          </cell>
          <cell r="H12">
            <v>624143.95678710938</v>
          </cell>
          <cell r="I12">
            <v>619054.93804931641</v>
          </cell>
          <cell r="J12">
            <v>595602.9715557422</v>
          </cell>
          <cell r="K12">
            <v>618764.12579448847</v>
          </cell>
          <cell r="L12">
            <v>573925.05143999564</v>
          </cell>
          <cell r="M12">
            <v>593047.90432000242</v>
          </cell>
          <cell r="N12">
            <v>593047.90432000242</v>
          </cell>
        </row>
        <row r="13">
          <cell r="A13">
            <v>274</v>
          </cell>
          <cell r="B13">
            <v>534794.96984863281</v>
          </cell>
          <cell r="C13">
            <v>573894.90542602539</v>
          </cell>
          <cell r="D13">
            <v>621032.49435424805</v>
          </cell>
          <cell r="E13">
            <v>604441.12664794922</v>
          </cell>
          <cell r="F13">
            <v>621005.48754882813</v>
          </cell>
          <cell r="G13">
            <v>585613.41461181641</v>
          </cell>
          <cell r="H13">
            <v>576821.60481262207</v>
          </cell>
          <cell r="I13">
            <v>589815.51928710938</v>
          </cell>
          <cell r="J13">
            <v>585822.75230949151</v>
          </cell>
          <cell r="K13">
            <v>616810.74369686819</v>
          </cell>
          <cell r="L13">
            <v>592997.05165999767</v>
          </cell>
          <cell r="M13">
            <v>614060.46308000199</v>
          </cell>
          <cell r="N13">
            <v>614060.46308000199</v>
          </cell>
        </row>
        <row r="14">
          <cell r="A14">
            <v>275</v>
          </cell>
          <cell r="B14">
            <v>800237.61761474609</v>
          </cell>
          <cell r="C14">
            <v>760194.60504150391</v>
          </cell>
          <cell r="D14">
            <v>796743.17236328125</v>
          </cell>
          <cell r="E14">
            <v>755026.84594726563</v>
          </cell>
          <cell r="F14">
            <v>769578.63000488281</v>
          </cell>
          <cell r="G14">
            <v>717659.53106689453</v>
          </cell>
          <cell r="H14">
            <v>766955.54693603516</v>
          </cell>
          <cell r="I14">
            <v>733930.85296630859</v>
          </cell>
          <cell r="J14">
            <v>435430.98667345953</v>
          </cell>
          <cell r="K14">
            <v>4544.9620262327644</v>
          </cell>
          <cell r="L14">
            <v>740544.23520000139</v>
          </cell>
          <cell r="M14">
            <v>765241.07892000175</v>
          </cell>
          <cell r="N14">
            <v>742114.18068000488</v>
          </cell>
        </row>
        <row r="15">
          <cell r="A15">
            <v>276</v>
          </cell>
          <cell r="B15">
            <v>802960.11901855469</v>
          </cell>
          <cell r="C15">
            <v>752467.26818847656</v>
          </cell>
          <cell r="D15">
            <v>789427.9921875</v>
          </cell>
          <cell r="E15">
            <v>463175.87048816681</v>
          </cell>
          <cell r="F15">
            <v>85522.782969474792</v>
          </cell>
          <cell r="G15">
            <v>771879.32624816895</v>
          </cell>
          <cell r="H15">
            <v>780407.90126037598</v>
          </cell>
          <cell r="I15">
            <v>787313.20644187927</v>
          </cell>
          <cell r="J15">
            <v>776234.41954073729</v>
          </cell>
          <cell r="K15">
            <v>793441.40271321707</v>
          </cell>
          <cell r="L15">
            <v>759911.0864799968</v>
          </cell>
          <cell r="M15">
            <v>797867.22720000043</v>
          </cell>
          <cell r="N15">
            <v>797867.22720000043</v>
          </cell>
        </row>
        <row r="16">
          <cell r="A16">
            <v>277</v>
          </cell>
          <cell r="B16">
            <v>1766926.6864547729</v>
          </cell>
          <cell r="C16">
            <v>1683592.3592529297</v>
          </cell>
          <cell r="D16">
            <v>1536107.5747032166</v>
          </cell>
          <cell r="E16">
            <v>1758948.8973388672</v>
          </cell>
          <cell r="F16">
            <v>1653442.1855163574</v>
          </cell>
          <cell r="G16">
            <v>1680969.2142944336</v>
          </cell>
          <cell r="H16">
            <v>1694938.6173095703</v>
          </cell>
          <cell r="I16">
            <v>1558250.7003479004</v>
          </cell>
          <cell r="J16">
            <v>1589534.8107971577</v>
          </cell>
          <cell r="K16">
            <v>1622609.0235178145</v>
          </cell>
          <cell r="L16">
            <v>1582874.6320000081</v>
          </cell>
          <cell r="M16">
            <v>1641235.3855999946</v>
          </cell>
          <cell r="N16">
            <v>1622589.2408000089</v>
          </cell>
        </row>
        <row r="17">
          <cell r="A17">
            <v>278</v>
          </cell>
          <cell r="B17">
            <v>2378561.6753540039</v>
          </cell>
          <cell r="C17">
            <v>2234074.8178710938</v>
          </cell>
          <cell r="D17">
            <v>1733647.5988311768</v>
          </cell>
          <cell r="E17">
            <v>2279851.943359375</v>
          </cell>
          <cell r="F17">
            <v>2174235.0278320313</v>
          </cell>
          <cell r="G17">
            <v>1657366.24243927</v>
          </cell>
          <cell r="H17">
            <v>2013798.7175245285</v>
          </cell>
          <cell r="I17">
            <v>2232516.659538269</v>
          </cell>
          <cell r="J17">
            <v>2241312.9533505412</v>
          </cell>
          <cell r="K17">
            <v>2141757.2085470543</v>
          </cell>
          <cell r="L17">
            <v>2137235.4808000056</v>
          </cell>
          <cell r="M17">
            <v>2258131.639199994</v>
          </cell>
          <cell r="N17">
            <v>2240160.0884000072</v>
          </cell>
        </row>
        <row r="18">
          <cell r="A18">
            <v>279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58983.648548126221</v>
          </cell>
          <cell r="H18">
            <v>108054.81286239624</v>
          </cell>
          <cell r="I18">
            <v>121276.79420852661</v>
          </cell>
          <cell r="J18">
            <v>134766.69318807361</v>
          </cell>
          <cell r="K18">
            <v>64906.219182939705</v>
          </cell>
          <cell r="L18">
            <v>0</v>
          </cell>
          <cell r="M18">
            <v>0</v>
          </cell>
          <cell r="N18">
            <v>0</v>
          </cell>
        </row>
        <row r="19">
          <cell r="A19">
            <v>280</v>
          </cell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103710.8518371582</v>
          </cell>
          <cell r="H19">
            <v>159420.73068237305</v>
          </cell>
          <cell r="I19">
            <v>147124.63595581055</v>
          </cell>
          <cell r="J19">
            <v>179064.45474296328</v>
          </cell>
          <cell r="K19">
            <v>141278.33849936834</v>
          </cell>
          <cell r="L19">
            <v>133857.56092999974</v>
          </cell>
          <cell r="M19">
            <v>0</v>
          </cell>
          <cell r="N19">
            <v>0</v>
          </cell>
        </row>
        <row r="20">
          <cell r="A20">
            <v>281</v>
          </cell>
          <cell r="B20">
            <v>0</v>
          </cell>
          <cell r="C20">
            <v>0</v>
          </cell>
          <cell r="D20">
            <v>0</v>
          </cell>
          <cell r="E20">
            <v>0</v>
          </cell>
          <cell r="F20">
            <v>18379.039482116699</v>
          </cell>
          <cell r="G20">
            <v>194923.41832065582</v>
          </cell>
          <cell r="H20">
            <v>264417.71271514893</v>
          </cell>
          <cell r="I20">
            <v>285690.73452854156</v>
          </cell>
          <cell r="J20">
            <v>279048.52457648359</v>
          </cell>
          <cell r="K20">
            <v>263899.77121014061</v>
          </cell>
          <cell r="L20">
            <v>268099.16772999964</v>
          </cell>
          <cell r="M20">
            <v>0</v>
          </cell>
          <cell r="N20">
            <v>0</v>
          </cell>
        </row>
        <row r="21">
          <cell r="A21">
            <v>283</v>
          </cell>
          <cell r="B21">
            <v>350085.66223144531</v>
          </cell>
          <cell r="C21">
            <v>298597.80696105957</v>
          </cell>
          <cell r="D21">
            <v>347568.2060546875</v>
          </cell>
          <cell r="E21">
            <v>335157.40353393555</v>
          </cell>
          <cell r="F21">
            <v>338237.37255859375</v>
          </cell>
          <cell r="G21">
            <v>309076.35586547852</v>
          </cell>
          <cell r="H21">
            <v>347462.87316894531</v>
          </cell>
          <cell r="I21">
            <v>312830.28366088867</v>
          </cell>
          <cell r="J21">
            <v>308793.56171527237</v>
          </cell>
          <cell r="K21">
            <v>340107.51046286843</v>
          </cell>
          <cell r="L21">
            <v>329911.80240000098</v>
          </cell>
          <cell r="M21">
            <v>341536.06280000223</v>
          </cell>
          <cell r="N21">
            <v>341536.06280000223</v>
          </cell>
        </row>
        <row r="22">
          <cell r="A22">
            <v>284</v>
          </cell>
          <cell r="B22">
            <v>254805.67309570313</v>
          </cell>
          <cell r="C22">
            <v>237315.40014648438</v>
          </cell>
          <cell r="D22">
            <v>254463.19235229492</v>
          </cell>
          <cell r="E22">
            <v>31082.25</v>
          </cell>
          <cell r="F22">
            <v>147617.12982177734</v>
          </cell>
          <cell r="G22">
            <v>246145.97528076172</v>
          </cell>
          <cell r="H22">
            <v>245125.85028076172</v>
          </cell>
          <cell r="I22">
            <v>235638.74688720703</v>
          </cell>
          <cell r="J22">
            <v>229760.97412670479</v>
          </cell>
          <cell r="K22">
            <v>229216.47990574583</v>
          </cell>
          <cell r="L22">
            <v>238483.42656000098</v>
          </cell>
          <cell r="M22">
            <v>246273.09067999915</v>
          </cell>
          <cell r="N22">
            <v>246273.09067999915</v>
          </cell>
        </row>
        <row r="23">
          <cell r="A23">
            <v>285</v>
          </cell>
          <cell r="B23">
            <v>626610.97418212891</v>
          </cell>
          <cell r="C23">
            <v>580345.40705871582</v>
          </cell>
          <cell r="D23">
            <v>448880.47402572632</v>
          </cell>
          <cell r="E23">
            <v>613535.22644042969</v>
          </cell>
          <cell r="F23">
            <v>572350.77508544922</v>
          </cell>
          <cell r="G23">
            <v>321185.62671661377</v>
          </cell>
          <cell r="H23">
            <v>501021.7873878479</v>
          </cell>
          <cell r="I23">
            <v>581399.74694061279</v>
          </cell>
          <cell r="J23">
            <v>534402.84253200842</v>
          </cell>
          <cell r="K23">
            <v>622640.4045123508</v>
          </cell>
          <cell r="L23">
            <v>587522.85479999927</v>
          </cell>
          <cell r="M23">
            <v>615966.3014</v>
          </cell>
          <cell r="N23">
            <v>615966.3014</v>
          </cell>
        </row>
        <row r="24">
          <cell r="A24">
            <v>286</v>
          </cell>
          <cell r="B24">
            <v>628520.74267578125</v>
          </cell>
          <cell r="C24">
            <v>565148.64440536499</v>
          </cell>
          <cell r="D24">
            <v>607555.02377700806</v>
          </cell>
          <cell r="E24">
            <v>612245.27221679688</v>
          </cell>
          <cell r="F24">
            <v>435707.38823699951</v>
          </cell>
          <cell r="G24">
            <v>173804.78331375122</v>
          </cell>
          <cell r="H24">
            <v>473937.51669311523</v>
          </cell>
          <cell r="I24">
            <v>574615.4571762085</v>
          </cell>
          <cell r="J24">
            <v>537943.33113451465</v>
          </cell>
          <cell r="K24">
            <v>621305.64832736971</v>
          </cell>
          <cell r="L24">
            <v>582563.40840000194</v>
          </cell>
          <cell r="M24">
            <v>610129.59680000041</v>
          </cell>
          <cell r="N24">
            <v>610129.59680000041</v>
          </cell>
        </row>
        <row r="25">
          <cell r="A25">
            <v>287</v>
          </cell>
          <cell r="B25">
            <v>2743167.0296096802</v>
          </cell>
          <cell r="C25">
            <v>2575679.8563537598</v>
          </cell>
          <cell r="D25">
            <v>3038725.0346679688</v>
          </cell>
          <cell r="E25">
            <v>2970881.71875</v>
          </cell>
          <cell r="F25">
            <v>2917210.1683349609</v>
          </cell>
          <cell r="G25">
            <v>2094728.1877441406</v>
          </cell>
          <cell r="H25">
            <v>2960258.0798339844</v>
          </cell>
          <cell r="I25">
            <v>2641508.2679748535</v>
          </cell>
          <cell r="J25">
            <v>2800417.58231994</v>
          </cell>
          <cell r="K25">
            <v>2631271.2540595392</v>
          </cell>
          <cell r="L25">
            <v>2698858.2571999948</v>
          </cell>
          <cell r="M25">
            <v>2810439.6807999839</v>
          </cell>
          <cell r="N25">
            <v>2797123.033400001</v>
          </cell>
        </row>
        <row r="26">
          <cell r="A26">
            <v>288</v>
          </cell>
          <cell r="B26">
            <v>1688070.6518859863</v>
          </cell>
          <cell r="C26">
            <v>1703233.5030212402</v>
          </cell>
          <cell r="D26">
            <v>1884543.584777832</v>
          </cell>
          <cell r="E26">
            <v>1843143.5692138672</v>
          </cell>
          <cell r="F26">
            <v>1590905.1974487305</v>
          </cell>
          <cell r="G26">
            <v>1761213.0585327148</v>
          </cell>
          <cell r="H26">
            <v>1868436.7149658203</v>
          </cell>
          <cell r="I26">
            <v>1658724.5706787109</v>
          </cell>
          <cell r="J26">
            <v>1780373.1849756371</v>
          </cell>
          <cell r="K26">
            <v>1882022.3251257304</v>
          </cell>
          <cell r="L26">
            <v>1744845.142800007</v>
          </cell>
          <cell r="M26">
            <v>1816304.5768000055</v>
          </cell>
          <cell r="N26">
            <v>1808346.3379999977</v>
          </cell>
        </row>
        <row r="27">
          <cell r="A27">
            <v>289</v>
          </cell>
          <cell r="B27">
            <v>3360102.6081085205</v>
          </cell>
          <cell r="C27">
            <v>2021102.5933303833</v>
          </cell>
          <cell r="D27">
            <v>3119176.6112060547</v>
          </cell>
          <cell r="E27">
            <v>3124150.4516601563</v>
          </cell>
          <cell r="F27">
            <v>2908409.066619873</v>
          </cell>
          <cell r="G27">
            <v>2581058.6179962158</v>
          </cell>
          <cell r="H27">
            <v>2789224.7508850098</v>
          </cell>
          <cell r="I27">
            <v>3282502.9637870789</v>
          </cell>
          <cell r="J27">
            <v>3179040.9358152207</v>
          </cell>
          <cell r="K27">
            <v>3209829.4040652476</v>
          </cell>
          <cell r="L27">
            <v>2941507.7611999931</v>
          </cell>
          <cell r="M27">
            <v>3093233.4611999947</v>
          </cell>
          <cell r="N27">
            <v>3093233.4611999947</v>
          </cell>
        </row>
        <row r="28">
          <cell r="A28">
            <v>294</v>
          </cell>
          <cell r="B28">
            <v>3262628.5534667969</v>
          </cell>
          <cell r="C28">
            <v>2257763.3313522339</v>
          </cell>
          <cell r="D28">
            <v>3008642.3337554932</v>
          </cell>
          <cell r="E28">
            <v>2696855.0661315918</v>
          </cell>
          <cell r="F28">
            <v>3182779.6975097656</v>
          </cell>
          <cell r="G28">
            <v>2681131.8044891357</v>
          </cell>
          <cell r="H28">
            <v>3206827.2099609375</v>
          </cell>
          <cell r="I28">
            <v>2969800.3805084229</v>
          </cell>
          <cell r="J28">
            <v>3163994.6003999542</v>
          </cell>
          <cell r="K28">
            <v>2476526.4670029623</v>
          </cell>
          <cell r="L28">
            <v>2941114.0660000183</v>
          </cell>
          <cell r="M28">
            <v>3044382.5648000082</v>
          </cell>
          <cell r="N28">
            <v>3044382.5648000082</v>
          </cell>
        </row>
        <row r="29">
          <cell r="A29">
            <v>295</v>
          </cell>
          <cell r="B29">
            <v>3493488.8793945313</v>
          </cell>
          <cell r="C29">
            <v>2622892.5367660522</v>
          </cell>
          <cell r="D29">
            <v>3479021.0100097656</v>
          </cell>
          <cell r="E29">
            <v>3427921.8232421875</v>
          </cell>
          <cell r="F29">
            <v>2981907.6003952026</v>
          </cell>
          <cell r="G29">
            <v>3228246.7769088745</v>
          </cell>
          <cell r="H29">
            <v>3439043.2266845703</v>
          </cell>
          <cell r="I29">
            <v>3473248.2263183594</v>
          </cell>
          <cell r="J29">
            <v>3332767.2586516291</v>
          </cell>
          <cell r="K29">
            <v>3483918.1879341248</v>
          </cell>
          <cell r="L29">
            <v>2938390.1028000028</v>
          </cell>
          <cell r="M29">
            <v>3036212.6503999894</v>
          </cell>
          <cell r="N29">
            <v>3017316.6104000094</v>
          </cell>
        </row>
        <row r="30">
          <cell r="A30">
            <v>296</v>
          </cell>
          <cell r="B30">
            <v>0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</row>
        <row r="31">
          <cell r="A31">
            <v>297</v>
          </cell>
          <cell r="B31">
            <v>2164306.6611042023</v>
          </cell>
          <cell r="C31">
            <v>2332369.0253505707</v>
          </cell>
          <cell r="D31">
            <v>2253351.2563591003</v>
          </cell>
          <cell r="E31">
            <v>2350309.9838418961</v>
          </cell>
          <cell r="F31">
            <v>2212634.313785553</v>
          </cell>
          <cell r="G31">
            <v>1739999.922958374</v>
          </cell>
          <cell r="H31">
            <v>2308095.7757568359</v>
          </cell>
          <cell r="I31">
            <v>2362241.7303543091</v>
          </cell>
          <cell r="J31">
            <v>2249977.6985893087</v>
          </cell>
          <cell r="K31">
            <v>2323705.2668776452</v>
          </cell>
          <cell r="L31">
            <v>2076696.0444</v>
          </cell>
          <cell r="M31">
            <v>2329721.0684000063</v>
          </cell>
          <cell r="N31">
            <v>2329721.0684000063</v>
          </cell>
        </row>
        <row r="32">
          <cell r="A32">
            <v>298</v>
          </cell>
          <cell r="B32">
            <v>2422213.299779892</v>
          </cell>
          <cell r="C32">
            <v>2056130.8553905487</v>
          </cell>
          <cell r="D32">
            <v>2531229.318359375</v>
          </cell>
          <cell r="E32">
            <v>2229167.0624628067</v>
          </cell>
          <cell r="F32">
            <v>2051755.4041643143</v>
          </cell>
          <cell r="G32">
            <v>1790208.45789814</v>
          </cell>
          <cell r="H32">
            <v>2411302.4407806396</v>
          </cell>
          <cell r="I32">
            <v>2547926.4263916016</v>
          </cell>
          <cell r="J32">
            <v>2263123.0133396252</v>
          </cell>
          <cell r="K32">
            <v>2336509.7117779967</v>
          </cell>
          <cell r="L32">
            <v>2113111.6053000037</v>
          </cell>
          <cell r="M32">
            <v>2373415.5012000147</v>
          </cell>
          <cell r="N32">
            <v>2379631.1208000043</v>
          </cell>
        </row>
        <row r="33">
          <cell r="A33">
            <v>299</v>
          </cell>
          <cell r="B33">
            <v>2427162.5358362198</v>
          </cell>
          <cell r="C33">
            <v>2420622.6865234375</v>
          </cell>
          <cell r="D33">
            <v>2241539.0303344727</v>
          </cell>
          <cell r="E33">
            <v>2324047.2085418701</v>
          </cell>
          <cell r="F33">
            <v>2451663.0891113281</v>
          </cell>
          <cell r="G33">
            <v>1723878.0658893585</v>
          </cell>
          <cell r="H33">
            <v>2455025.1966876984</v>
          </cell>
          <cell r="I33">
            <v>2375575.3855781555</v>
          </cell>
          <cell r="J33">
            <v>2453169.2743299482</v>
          </cell>
          <cell r="K33">
            <v>2436983.8449187176</v>
          </cell>
          <cell r="L33">
            <v>2143287.4489000048</v>
          </cell>
          <cell r="M33">
            <v>2411437.7739999886</v>
          </cell>
          <cell r="N33">
            <v>2411418.1620000051</v>
          </cell>
        </row>
        <row r="34">
          <cell r="A34">
            <v>300</v>
          </cell>
          <cell r="B34">
            <v>2440819.6052265167</v>
          </cell>
          <cell r="C34">
            <v>2367997.2870483398</v>
          </cell>
          <cell r="D34">
            <v>2207456.4471616745</v>
          </cell>
          <cell r="E34">
            <v>1418.9286098480225</v>
          </cell>
          <cell r="F34">
            <v>913.04971027374268</v>
          </cell>
          <cell r="G34">
            <v>1398105.0855474472</v>
          </cell>
          <cell r="H34">
            <v>2302328.583571434</v>
          </cell>
          <cell r="I34">
            <v>2631949.8072509766</v>
          </cell>
          <cell r="J34">
            <v>2536279.9938679803</v>
          </cell>
          <cell r="K34">
            <v>2162018.7175550209</v>
          </cell>
          <cell r="L34">
            <v>2029523.6548000081</v>
          </cell>
          <cell r="M34">
            <v>2297012.8036000081</v>
          </cell>
          <cell r="N34">
            <v>2273392.8268000106</v>
          </cell>
        </row>
        <row r="35">
          <cell r="A35">
            <v>302</v>
          </cell>
          <cell r="B35">
            <v>1106521.9537658691</v>
          </cell>
          <cell r="C35">
            <v>1040988.4181518555</v>
          </cell>
          <cell r="D35">
            <v>1091838.7026367188</v>
          </cell>
          <cell r="E35">
            <v>1117129.7871551514</v>
          </cell>
          <cell r="F35">
            <v>931091.76338386536</v>
          </cell>
          <cell r="G35">
            <v>1053190.4715576172</v>
          </cell>
          <cell r="H35">
            <v>1108409.862487793</v>
          </cell>
          <cell r="I35">
            <v>1058302.0706787109</v>
          </cell>
          <cell r="J35">
            <v>1048231.3423203931</v>
          </cell>
          <cell r="K35">
            <v>959787.84644354496</v>
          </cell>
          <cell r="L35">
            <v>1024235.6536154398</v>
          </cell>
          <cell r="M35">
            <v>1084519.195576444</v>
          </cell>
          <cell r="N35">
            <v>1089414.8026509602</v>
          </cell>
        </row>
        <row r="36">
          <cell r="A36">
            <v>303</v>
          </cell>
          <cell r="B36">
            <v>1406357.1655578613</v>
          </cell>
          <cell r="C36">
            <v>1362339.2830810547</v>
          </cell>
          <cell r="D36">
            <v>1406674.4747314453</v>
          </cell>
          <cell r="E36">
            <v>1432584.2725830078</v>
          </cell>
          <cell r="F36">
            <v>1395364.6702880859</v>
          </cell>
          <cell r="G36">
            <v>1377341.3277587891</v>
          </cell>
          <cell r="H36">
            <v>1515707.2310791016</v>
          </cell>
          <cell r="I36">
            <v>1383546.959777832</v>
          </cell>
          <cell r="J36">
            <v>1139116.8349873645</v>
          </cell>
          <cell r="K36">
            <v>1150755.1575557762</v>
          </cell>
          <cell r="L36">
            <v>1342246.4189452801</v>
          </cell>
          <cell r="M36">
            <v>1428611.7512640059</v>
          </cell>
          <cell r="N36">
            <v>1396493.2815418744</v>
          </cell>
        </row>
        <row r="37">
          <cell r="A37">
            <v>304</v>
          </cell>
          <cell r="B37">
            <v>2347523.2333984375</v>
          </cell>
          <cell r="C37">
            <v>1827413.8434753418</v>
          </cell>
          <cell r="D37">
            <v>2310456.1221618652</v>
          </cell>
          <cell r="E37">
            <v>882971.61121749878</v>
          </cell>
          <cell r="F37">
            <v>2069006.012588501</v>
          </cell>
          <cell r="G37">
            <v>1918996.3537368774</v>
          </cell>
          <cell r="H37">
            <v>1644842.2507667542</v>
          </cell>
          <cell r="I37">
            <v>2046866.5162353516</v>
          </cell>
          <cell r="J37">
            <v>1801557.7875101846</v>
          </cell>
          <cell r="K37">
            <v>2034643.7534230128</v>
          </cell>
          <cell r="L37">
            <v>2006491.0103490585</v>
          </cell>
          <cell r="M37">
            <v>2118105.1680041719</v>
          </cell>
          <cell r="N37">
            <v>2107103.0149079114</v>
          </cell>
        </row>
        <row r="38">
          <cell r="A38">
            <v>305</v>
          </cell>
          <cell r="B38">
            <v>2322118.3168000085</v>
          </cell>
          <cell r="C38">
            <v>2171919.3916000007</v>
          </cell>
          <cell r="D38">
            <v>2321626.9496000027</v>
          </cell>
          <cell r="E38">
            <v>2246306.0567999901</v>
          </cell>
          <cell r="F38">
            <v>2321135.5647999994</v>
          </cell>
          <cell r="G38">
            <v>2224728.9279999956</v>
          </cell>
          <cell r="H38">
            <v>2298602.8975999914</v>
          </cell>
          <cell r="I38">
            <v>2298357.2176000029</v>
          </cell>
          <cell r="J38">
            <v>2224015.7520000064</v>
          </cell>
          <cell r="K38">
            <v>2319678.7851999938</v>
          </cell>
          <cell r="L38">
            <v>2245099.1351999952</v>
          </cell>
          <cell r="M38">
            <v>2319415.8875999991</v>
          </cell>
        </row>
        <row r="39">
          <cell r="A39">
            <v>306</v>
          </cell>
          <cell r="B39">
            <v>2108278.5316467285</v>
          </cell>
          <cell r="C39">
            <v>2060065.662322998</v>
          </cell>
          <cell r="D39">
            <v>2294244.8205566406</v>
          </cell>
          <cell r="E39">
            <v>2256017.2575378418</v>
          </cell>
          <cell r="F39">
            <v>2234451.7214355469</v>
          </cell>
          <cell r="G39">
            <v>2294993.703125</v>
          </cell>
          <cell r="H39">
            <v>2311996.0661621094</v>
          </cell>
          <cell r="I39">
            <v>2283026.0949707031</v>
          </cell>
          <cell r="J39">
            <v>2167277.3475986421</v>
          </cell>
          <cell r="K39">
            <v>2263639.0830674218</v>
          </cell>
          <cell r="L39">
            <v>2272939.1663999902</v>
          </cell>
          <cell r="M39">
            <v>2348183.906800007</v>
          </cell>
          <cell r="N39">
            <v>2319415.8875999991</v>
          </cell>
        </row>
        <row r="40">
          <cell r="A40">
            <v>313</v>
          </cell>
          <cell r="B40">
            <v>0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</row>
        <row r="41">
          <cell r="A41">
            <v>314</v>
          </cell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</row>
        <row r="42">
          <cell r="A42">
            <v>315</v>
          </cell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</row>
        <row r="43">
          <cell r="A43">
            <v>316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</row>
        <row r="44">
          <cell r="A44">
            <v>317</v>
          </cell>
          <cell r="B44">
            <v>0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</row>
        <row r="45">
          <cell r="A45">
            <v>318</v>
          </cell>
          <cell r="B45">
            <v>0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</row>
        <row r="46">
          <cell r="A46">
            <v>319</v>
          </cell>
          <cell r="B46">
            <v>0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</row>
        <row r="47">
          <cell r="A47">
            <v>320</v>
          </cell>
          <cell r="B47">
            <v>0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</row>
        <row r="48">
          <cell r="A48">
            <v>373</v>
          </cell>
          <cell r="B48">
            <v>38517.829986572266</v>
          </cell>
          <cell r="C48">
            <v>21904.769069671631</v>
          </cell>
          <cell r="D48">
            <v>884.90989685058594</v>
          </cell>
          <cell r="E48">
            <v>23644.125240325928</v>
          </cell>
          <cell r="F48">
            <v>29596.971237182617</v>
          </cell>
          <cell r="G48">
            <v>120206.67670440674</v>
          </cell>
          <cell r="H48">
            <v>127795.65924072266</v>
          </cell>
          <cell r="I48">
            <v>119908.16750717163</v>
          </cell>
          <cell r="J48">
            <v>136744.88902250043</v>
          </cell>
          <cell r="K48">
            <v>138620.83610049996</v>
          </cell>
          <cell r="L48">
            <v>118634.46031999917</v>
          </cell>
          <cell r="M48">
            <v>100399.12807999921</v>
          </cell>
          <cell r="N48">
            <v>94949.488559999561</v>
          </cell>
        </row>
        <row r="49">
          <cell r="A49">
            <v>374</v>
          </cell>
          <cell r="B49">
            <v>45107.449104309082</v>
          </cell>
          <cell r="C49">
            <v>21996.536460876465</v>
          </cell>
          <cell r="D49">
            <v>0</v>
          </cell>
          <cell r="E49">
            <v>15304.199817657471</v>
          </cell>
          <cell r="F49">
            <v>21877.398506164551</v>
          </cell>
          <cell r="G49">
            <v>119970.2140083313</v>
          </cell>
          <cell r="H49">
            <v>132205.44388198853</v>
          </cell>
          <cell r="I49">
            <v>125421.27304840088</v>
          </cell>
          <cell r="J49">
            <v>142675.37229449948</v>
          </cell>
          <cell r="K49">
            <v>152788.94085999954</v>
          </cell>
          <cell r="L49">
            <v>143795.12433999957</v>
          </cell>
          <cell r="M49">
            <v>96416.699199999188</v>
          </cell>
          <cell r="N49">
            <v>79858.179119999812</v>
          </cell>
        </row>
        <row r="50">
          <cell r="A50">
            <v>375</v>
          </cell>
          <cell r="B50">
            <v>38515.967525482178</v>
          </cell>
          <cell r="C50">
            <v>16942.523513793945</v>
          </cell>
          <cell r="D50">
            <v>68.392486572265625</v>
          </cell>
          <cell r="E50">
            <v>16856.563293457031</v>
          </cell>
          <cell r="F50">
            <v>21380.953063964844</v>
          </cell>
          <cell r="G50">
            <v>103337.14905548096</v>
          </cell>
          <cell r="H50">
            <v>115179.54906082153</v>
          </cell>
          <cell r="I50">
            <v>116741.32413101196</v>
          </cell>
          <cell r="J50">
            <v>133418.93467350068</v>
          </cell>
          <cell r="K50">
            <v>141876.49592450034</v>
          </cell>
          <cell r="L50">
            <v>156500.24744999947</v>
          </cell>
          <cell r="M50">
            <v>98303.112879999157</v>
          </cell>
          <cell r="N50">
            <v>51561.973919999975</v>
          </cell>
        </row>
        <row r="51">
          <cell r="A51">
            <v>387</v>
          </cell>
          <cell r="B51">
            <v>47861.882360458374</v>
          </cell>
          <cell r="C51">
            <v>59544.123044967651</v>
          </cell>
          <cell r="D51">
            <v>64436.205755233765</v>
          </cell>
          <cell r="E51">
            <v>123281.62615394592</v>
          </cell>
          <cell r="F51">
            <v>117993.00906848907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</row>
        <row r="52">
          <cell r="A52">
            <v>388</v>
          </cell>
          <cell r="B52">
            <v>47470.312760353088</v>
          </cell>
          <cell r="C52">
            <v>50153.849273681641</v>
          </cell>
          <cell r="D52">
            <v>57151.403046607971</v>
          </cell>
          <cell r="E52">
            <v>100470.81919574738</v>
          </cell>
          <cell r="F52">
            <v>109114.16960334778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</row>
        <row r="53">
          <cell r="A53">
            <v>389</v>
          </cell>
          <cell r="B53">
            <v>45710.002249717712</v>
          </cell>
          <cell r="C53">
            <v>44304.251087188721</v>
          </cell>
          <cell r="D53">
            <v>25568.012233734131</v>
          </cell>
          <cell r="E53">
            <v>85936.341681480408</v>
          </cell>
          <cell r="F53">
            <v>87508.474607467651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</row>
        <row r="54">
          <cell r="A54">
            <v>390</v>
          </cell>
          <cell r="B54">
            <v>32373.441143989563</v>
          </cell>
          <cell r="C54">
            <v>35092.713980674744</v>
          </cell>
          <cell r="D54">
            <v>37465.07285118103</v>
          </cell>
          <cell r="E54">
            <v>71650.479295730591</v>
          </cell>
          <cell r="F54">
            <v>75760.471022605896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</row>
        <row r="55">
          <cell r="A55">
            <v>391</v>
          </cell>
          <cell r="B55">
            <v>33203.83326625824</v>
          </cell>
          <cell r="C55">
            <v>34699.401042938232</v>
          </cell>
          <cell r="D55">
            <v>22730.864444732666</v>
          </cell>
          <cell r="E55">
            <v>50216.459585189819</v>
          </cell>
          <cell r="F55">
            <v>93899.159088134766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</row>
        <row r="56">
          <cell r="A56">
            <v>406</v>
          </cell>
          <cell r="B56">
            <v>995.42476768000188</v>
          </cell>
          <cell r="C56">
            <v>930.59186136000176</v>
          </cell>
          <cell r="D56">
            <v>993.16303701999436</v>
          </cell>
          <cell r="E56">
            <v>959.87342919999776</v>
          </cell>
          <cell r="F56">
            <v>967.58413772999825</v>
          </cell>
          <cell r="G56">
            <v>926.45672776999891</v>
          </cell>
          <cell r="H56">
            <v>962.79685936000033</v>
          </cell>
          <cell r="I56">
            <v>979.4118382999992</v>
          </cell>
          <cell r="J56">
            <v>951.02563849999956</v>
          </cell>
          <cell r="K56">
            <v>960.36580128999719</v>
          </cell>
          <cell r="L56">
            <v>955.00002129000518</v>
          </cell>
          <cell r="M56">
            <v>986.64440952000564</v>
          </cell>
        </row>
        <row r="57">
          <cell r="A57">
            <v>407</v>
          </cell>
          <cell r="B57">
            <v>78.780979056000476</v>
          </cell>
          <cell r="C57">
            <v>74.162270464000045</v>
          </cell>
          <cell r="D57">
            <v>79.777922863999919</v>
          </cell>
          <cell r="E57">
            <v>38.842314496000157</v>
          </cell>
          <cell r="F57">
            <v>80.776760624000218</v>
          </cell>
          <cell r="G57">
            <v>78.655648799999796</v>
          </cell>
          <cell r="H57">
            <v>81.777473008000001</v>
          </cell>
          <cell r="I57">
            <v>82.278535295999845</v>
          </cell>
          <cell r="J57">
            <v>80.110406559999575</v>
          </cell>
          <cell r="K57">
            <v>83.277813984000147</v>
          </cell>
          <cell r="L57">
            <v>81.086934048000103</v>
          </cell>
          <cell r="M57">
            <v>84.28749209600025</v>
          </cell>
        </row>
        <row r="58">
          <cell r="A58">
            <v>408</v>
          </cell>
          <cell r="B58">
            <v>0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</row>
        <row r="59">
          <cell r="A59">
            <v>410</v>
          </cell>
          <cell r="B59">
            <v>3329.5545449852943</v>
          </cell>
          <cell r="C59">
            <v>3132.3623716831207</v>
          </cell>
          <cell r="D59">
            <v>3285.3722603321075</v>
          </cell>
          <cell r="E59">
            <v>3361.4738131761551</v>
          </cell>
          <cell r="F59">
            <v>2801.6803367808461</v>
          </cell>
          <cell r="G59">
            <v>3169.0786547660828</v>
          </cell>
          <cell r="H59">
            <v>3335.2352738380432</v>
          </cell>
          <cell r="I59">
            <v>3184.4595894813538</v>
          </cell>
          <cell r="J59">
            <v>3154.1564964505292</v>
          </cell>
          <cell r="K59">
            <v>2888.0276221972263</v>
          </cell>
          <cell r="L59">
            <v>717.46718455999985</v>
          </cell>
          <cell r="M59">
            <v>759.69522355999879</v>
          </cell>
          <cell r="N59">
            <v>763.12454904000083</v>
          </cell>
        </row>
        <row r="60">
          <cell r="A60">
            <v>411</v>
          </cell>
          <cell r="B60">
            <v>4231.766813158989</v>
          </cell>
          <cell r="C60">
            <v>4099.3158192634583</v>
          </cell>
          <cell r="D60">
            <v>4232.7216107845306</v>
          </cell>
          <cell r="E60">
            <v>4310.684868812561</v>
          </cell>
          <cell r="F60">
            <v>4198.6900773048401</v>
          </cell>
          <cell r="G60">
            <v>4144.4573543071747</v>
          </cell>
          <cell r="H60">
            <v>4560.804087638855</v>
          </cell>
          <cell r="I60">
            <v>4163.1302514076233</v>
          </cell>
          <cell r="J60">
            <v>3427.6334051776353</v>
          </cell>
          <cell r="K60">
            <v>3462.6534329662277</v>
          </cell>
          <cell r="L60">
            <v>940.23065472000394</v>
          </cell>
          <cell r="M60">
            <v>1000.7287360000028</v>
          </cell>
          <cell r="N60">
            <v>978.2300581200052</v>
          </cell>
        </row>
        <row r="61">
          <cell r="A61">
            <v>412</v>
          </cell>
          <cell r="B61">
            <v>11796.599160194397</v>
          </cell>
          <cell r="C61">
            <v>9182.9840599894524</v>
          </cell>
          <cell r="D61">
            <v>11610.332210183144</v>
          </cell>
          <cell r="E61">
            <v>4437.0432923734188</v>
          </cell>
          <cell r="F61">
            <v>10397.015119552612</v>
          </cell>
          <cell r="G61">
            <v>9643.1976978182793</v>
          </cell>
          <cell r="H61">
            <v>8265.5389122664928</v>
          </cell>
          <cell r="I61">
            <v>10285.761342048645</v>
          </cell>
          <cell r="J61">
            <v>9053.0542085938832</v>
          </cell>
          <cell r="K61">
            <v>10224.340469462359</v>
          </cell>
          <cell r="L61">
            <v>80.262850927999708</v>
          </cell>
          <cell r="M61">
            <v>84.727595824000332</v>
          </cell>
          <cell r="N61">
            <v>84.28749209600025</v>
          </cell>
        </row>
        <row r="62">
          <cell r="A62">
            <v>502</v>
          </cell>
          <cell r="B62">
            <v>985237.49285697937</v>
          </cell>
          <cell r="C62">
            <v>960312.23336791992</v>
          </cell>
          <cell r="D62">
            <v>1073999.2818489075</v>
          </cell>
          <cell r="E62">
            <v>882718.15217399597</v>
          </cell>
          <cell r="F62">
            <v>752653.60668182373</v>
          </cell>
          <cell r="G62">
            <v>654113.46581459045</v>
          </cell>
          <cell r="H62">
            <v>656231.68379974365</v>
          </cell>
          <cell r="I62">
            <v>963527.26440811157</v>
          </cell>
          <cell r="J62">
            <v>752858.61851819884</v>
          </cell>
          <cell r="K62">
            <v>763826.91024819901</v>
          </cell>
          <cell r="L62">
            <v>1206167.95</v>
          </cell>
          <cell r="M62">
            <v>1248376.4271000002</v>
          </cell>
          <cell r="N62">
            <v>0</v>
          </cell>
        </row>
        <row r="63">
          <cell r="A63">
            <v>503</v>
          </cell>
          <cell r="B63">
            <v>18045.972719192505</v>
          </cell>
          <cell r="C63">
            <v>31595.016387939453</v>
          </cell>
          <cell r="D63">
            <v>44905.193439483643</v>
          </cell>
          <cell r="E63">
            <v>48771.862186431885</v>
          </cell>
          <cell r="F63">
            <v>35812.792049407959</v>
          </cell>
          <cell r="G63">
            <v>13815.855819702148</v>
          </cell>
          <cell r="H63">
            <v>34932.977340698242</v>
          </cell>
          <cell r="I63">
            <v>49200.506374359131</v>
          </cell>
          <cell r="J63">
            <v>59607.595000000038</v>
          </cell>
          <cell r="K63">
            <v>31536.98520000005</v>
          </cell>
          <cell r="L63">
            <v>104460.47997000022</v>
          </cell>
          <cell r="M63">
            <v>65312.025510000341</v>
          </cell>
          <cell r="N63">
            <v>0</v>
          </cell>
        </row>
        <row r="64">
          <cell r="A64">
            <v>504</v>
          </cell>
          <cell r="B64">
            <v>16739.127511978149</v>
          </cell>
          <cell r="C64">
            <v>30379.22681427002</v>
          </cell>
          <cell r="D64">
            <v>43029.447309494019</v>
          </cell>
          <cell r="E64">
            <v>48851.310283660889</v>
          </cell>
          <cell r="F64">
            <v>35291.262256622314</v>
          </cell>
          <cell r="G64">
            <v>13295.804410934448</v>
          </cell>
          <cell r="H64">
            <v>33357.189725875854</v>
          </cell>
          <cell r="I64">
            <v>46733.876079559326</v>
          </cell>
          <cell r="J64">
            <v>58012.196400000008</v>
          </cell>
          <cell r="K64">
            <v>30208.861200000028</v>
          </cell>
          <cell r="L64">
            <v>79653.53853000034</v>
          </cell>
          <cell r="M64">
            <v>65312.025510000341</v>
          </cell>
          <cell r="N64">
            <v>969094.54749999894</v>
          </cell>
        </row>
        <row r="65">
          <cell r="A65">
            <v>561</v>
          </cell>
          <cell r="B65">
            <v>1054165.3981609344</v>
          </cell>
          <cell r="C65">
            <v>954114.19098472595</v>
          </cell>
          <cell r="D65">
            <v>814595.75095367432</v>
          </cell>
          <cell r="E65">
            <v>965157.66311836243</v>
          </cell>
          <cell r="F65">
            <v>894595.9724445343</v>
          </cell>
          <cell r="G65">
            <v>444013.76195335388</v>
          </cell>
          <cell r="H65">
            <v>657122.59880256653</v>
          </cell>
          <cell r="I65">
            <v>965329.56041717529</v>
          </cell>
          <cell r="J65">
            <v>767458.67443099886</v>
          </cell>
          <cell r="K65">
            <v>666242.74236759904</v>
          </cell>
          <cell r="L65">
            <v>921910.72359999875</v>
          </cell>
          <cell r="M65">
            <v>1250419.4140000003</v>
          </cell>
          <cell r="N65">
            <v>16667.163779999988</v>
          </cell>
        </row>
        <row r="66">
          <cell r="A66">
            <v>636</v>
          </cell>
          <cell r="B66">
            <v>17508.451240000009</v>
          </cell>
          <cell r="C66">
            <v>0</v>
          </cell>
          <cell r="D66">
            <v>13953.904559999992</v>
          </cell>
          <cell r="E66">
            <v>0</v>
          </cell>
          <cell r="F66">
            <v>46513.015200000227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16667.163779999988</v>
          </cell>
        </row>
        <row r="67">
          <cell r="A67">
            <v>650</v>
          </cell>
          <cell r="B67">
            <v>65900</v>
          </cell>
          <cell r="C67">
            <v>16500</v>
          </cell>
          <cell r="D67">
            <v>119000</v>
          </cell>
          <cell r="E67">
            <v>758500</v>
          </cell>
          <cell r="F67">
            <v>64500</v>
          </cell>
          <cell r="G67">
            <v>102500</v>
          </cell>
          <cell r="H67">
            <v>7000</v>
          </cell>
          <cell r="I67">
            <v>62000</v>
          </cell>
          <cell r="J67">
            <v>866741</v>
          </cell>
          <cell r="K67">
            <v>252485</v>
          </cell>
          <cell r="L67">
            <v>810301.01640000183</v>
          </cell>
          <cell r="M67">
            <v>978369.44739999902</v>
          </cell>
          <cell r="N67">
            <v>978338.85199999867</v>
          </cell>
        </row>
        <row r="68">
          <cell r="A68">
            <v>651</v>
          </cell>
          <cell r="B68">
            <v>-497947</v>
          </cell>
          <cell r="C68">
            <v>-260650</v>
          </cell>
          <cell r="D68">
            <v>-527500</v>
          </cell>
          <cell r="E68">
            <v>-60000</v>
          </cell>
          <cell r="F68">
            <v>-319500</v>
          </cell>
          <cell r="G68">
            <v>-155500</v>
          </cell>
          <cell r="H68">
            <v>-296000</v>
          </cell>
          <cell r="I68">
            <v>-128000</v>
          </cell>
          <cell r="J68">
            <v>0</v>
          </cell>
          <cell r="K68">
            <v>-47000</v>
          </cell>
          <cell r="L68">
            <v>0</v>
          </cell>
          <cell r="M68">
            <v>0</v>
          </cell>
          <cell r="N68">
            <v>0</v>
          </cell>
        </row>
        <row r="69">
          <cell r="A69">
            <v>652</v>
          </cell>
          <cell r="B69">
            <v>4912400</v>
          </cell>
          <cell r="C69">
            <v>4527500</v>
          </cell>
          <cell r="D69">
            <v>4395000</v>
          </cell>
          <cell r="E69">
            <v>3986551</v>
          </cell>
          <cell r="F69">
            <v>4288600</v>
          </cell>
          <cell r="G69">
            <v>3460000</v>
          </cell>
          <cell r="H69">
            <v>4953800</v>
          </cell>
          <cell r="I69">
            <v>5270700</v>
          </cell>
          <cell r="J69">
            <v>5465600</v>
          </cell>
          <cell r="K69">
            <v>5551025</v>
          </cell>
          <cell r="L69">
            <v>4293750</v>
          </cell>
          <cell r="M69">
            <v>3410000</v>
          </cell>
          <cell r="N69">
            <v>1619761.3410000005</v>
          </cell>
        </row>
        <row r="70">
          <cell r="A70">
            <v>653</v>
          </cell>
          <cell r="B70">
            <v>-26000</v>
          </cell>
          <cell r="C70">
            <v>-36000</v>
          </cell>
          <cell r="D70">
            <v>-120000</v>
          </cell>
          <cell r="E70">
            <v>-9000</v>
          </cell>
          <cell r="F70">
            <v>-316000</v>
          </cell>
          <cell r="G70">
            <v>7434.4712400000053</v>
          </cell>
          <cell r="H70">
            <v>-331000</v>
          </cell>
          <cell r="I70">
            <v>-52000</v>
          </cell>
          <cell r="J70">
            <v>-3800</v>
          </cell>
          <cell r="K70">
            <v>60537.837240000095</v>
          </cell>
          <cell r="L70">
            <v>0</v>
          </cell>
          <cell r="M70">
            <v>0</v>
          </cell>
          <cell r="N70">
            <v>0</v>
          </cell>
        </row>
        <row r="71">
          <cell r="A71">
            <v>749</v>
          </cell>
          <cell r="B71">
            <v>1981181.1297607422</v>
          </cell>
          <cell r="C71">
            <v>1826387.7541503906</v>
          </cell>
          <cell r="D71">
            <v>1447844.2751131058</v>
          </cell>
          <cell r="E71">
            <v>1915761.1640911102</v>
          </cell>
          <cell r="F71">
            <v>1122294.8981771469</v>
          </cell>
          <cell r="G71">
            <v>1082706.9790344238</v>
          </cell>
          <cell r="H71">
            <v>1541531.4290661812</v>
          </cell>
          <cell r="I71">
            <v>1799353.7669816017</v>
          </cell>
          <cell r="J71">
            <v>2217013.4648925718</v>
          </cell>
          <cell r="K71">
            <v>1193101.6013999996</v>
          </cell>
          <cell r="L71">
            <v>2412518.4918999923</v>
          </cell>
          <cell r="M71">
            <v>2234671.9870000016</v>
          </cell>
          <cell r="N71">
            <v>119989.77028999962</v>
          </cell>
        </row>
        <row r="72">
          <cell r="A72">
            <v>750</v>
          </cell>
          <cell r="B72">
            <v>3648.3635137731658</v>
          </cell>
          <cell r="C72">
            <v>20351.169516178237</v>
          </cell>
          <cell r="D72">
            <v>10323.915481976248</v>
          </cell>
          <cell r="E72">
            <v>34416.386467548793</v>
          </cell>
          <cell r="F72">
            <v>896.23289992415903</v>
          </cell>
          <cell r="G72">
            <v>374.50188298587761</v>
          </cell>
          <cell r="H72">
            <v>151.55434777587345</v>
          </cell>
          <cell r="I72">
            <v>1147.9153789349887</v>
          </cell>
          <cell r="J72">
            <v>5813.4523344148574</v>
          </cell>
          <cell r="K72">
            <v>818.65440000000001</v>
          </cell>
          <cell r="L72">
            <v>0</v>
          </cell>
          <cell r="M72">
            <v>0</v>
          </cell>
          <cell r="N72">
            <v>615966.3014</v>
          </cell>
        </row>
        <row r="73">
          <cell r="A73">
            <v>751</v>
          </cell>
          <cell r="B73">
            <v>31243.514569686802</v>
          </cell>
          <cell r="C73">
            <v>64323.343678622798</v>
          </cell>
          <cell r="D73">
            <v>40284.483904670335</v>
          </cell>
          <cell r="E73">
            <v>82596.515725837264</v>
          </cell>
          <cell r="F73">
            <v>18959.333378883424</v>
          </cell>
          <cell r="G73">
            <v>10265.757498318762</v>
          </cell>
          <cell r="H73">
            <v>27034.408893734377</v>
          </cell>
          <cell r="I73">
            <v>50486.617892404814</v>
          </cell>
          <cell r="J73">
            <v>61443.612560754809</v>
          </cell>
          <cell r="K73">
            <v>12552.54</v>
          </cell>
          <cell r="L73">
            <v>175049.08168999956</v>
          </cell>
          <cell r="M73">
            <v>163270.37534999946</v>
          </cell>
          <cell r="N73">
            <v>610129.59680000041</v>
          </cell>
        </row>
        <row r="74">
          <cell r="A74">
            <v>756</v>
          </cell>
          <cell r="B74">
            <v>-65900</v>
          </cell>
          <cell r="C74">
            <v>-16500</v>
          </cell>
          <cell r="D74">
            <v>-119000</v>
          </cell>
          <cell r="E74">
            <v>-758500</v>
          </cell>
          <cell r="F74">
            <v>-64500</v>
          </cell>
          <cell r="G74">
            <v>-102500</v>
          </cell>
          <cell r="H74">
            <v>-7000</v>
          </cell>
          <cell r="I74">
            <v>-62000</v>
          </cell>
          <cell r="J74">
            <v>-866741</v>
          </cell>
          <cell r="K74">
            <v>-252485</v>
          </cell>
          <cell r="L74">
            <v>0</v>
          </cell>
          <cell r="M74">
            <v>0</v>
          </cell>
          <cell r="N74">
            <v>0</v>
          </cell>
        </row>
        <row r="75">
          <cell r="A75">
            <v>757</v>
          </cell>
          <cell r="B75">
            <v>497947</v>
          </cell>
          <cell r="C75">
            <v>260650</v>
          </cell>
          <cell r="D75">
            <v>527500</v>
          </cell>
          <cell r="E75">
            <v>60000</v>
          </cell>
          <cell r="F75">
            <v>319500</v>
          </cell>
          <cell r="G75">
            <v>155500</v>
          </cell>
          <cell r="H75">
            <v>296000</v>
          </cell>
          <cell r="I75">
            <v>128000</v>
          </cell>
          <cell r="J75">
            <v>150258.65748500044</v>
          </cell>
          <cell r="K75">
            <v>47000</v>
          </cell>
          <cell r="L75">
            <v>117143.94187999952</v>
          </cell>
          <cell r="M75">
            <v>116043.4370949997</v>
          </cell>
          <cell r="N75">
            <v>0</v>
          </cell>
        </row>
        <row r="76">
          <cell r="A76">
            <v>758</v>
          </cell>
          <cell r="B76">
            <v>-4912400</v>
          </cell>
          <cell r="C76">
            <v>-4527500</v>
          </cell>
          <cell r="D76">
            <v>-4395000</v>
          </cell>
          <cell r="E76">
            <v>-3986551</v>
          </cell>
          <cell r="F76">
            <v>-4288600</v>
          </cell>
          <cell r="G76">
            <v>-3460000</v>
          </cell>
          <cell r="H76">
            <v>-4953800</v>
          </cell>
          <cell r="I76">
            <v>-5270700</v>
          </cell>
          <cell r="J76">
            <v>-5465600</v>
          </cell>
          <cell r="K76">
            <v>-5551025</v>
          </cell>
          <cell r="L76">
            <v>-4293750</v>
          </cell>
          <cell r="M76">
            <v>-3410000</v>
          </cell>
          <cell r="N76">
            <v>0</v>
          </cell>
        </row>
        <row r="77">
          <cell r="A77">
            <v>759</v>
          </cell>
          <cell r="B77">
            <v>26000</v>
          </cell>
          <cell r="C77">
            <v>36000</v>
          </cell>
          <cell r="D77">
            <v>120000</v>
          </cell>
          <cell r="E77">
            <v>9000</v>
          </cell>
          <cell r="F77">
            <v>316000</v>
          </cell>
          <cell r="G77">
            <v>0</v>
          </cell>
          <cell r="H77">
            <v>331000</v>
          </cell>
          <cell r="I77">
            <v>52000</v>
          </cell>
          <cell r="J77">
            <v>3800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</row>
        <row r="78">
          <cell r="A78">
            <v>760</v>
          </cell>
          <cell r="B78">
            <v>627257.26557209995</v>
          </cell>
          <cell r="C78">
            <v>580340.8100433636</v>
          </cell>
          <cell r="D78">
            <v>449123.68684307171</v>
          </cell>
          <cell r="E78">
            <v>613538.73932887241</v>
          </cell>
          <cell r="F78">
            <v>572352.41873108363</v>
          </cell>
          <cell r="G78">
            <v>321187.07442359801</v>
          </cell>
          <cell r="H78">
            <v>501014.65261691401</v>
          </cell>
          <cell r="I78">
            <v>581396.26981261768</v>
          </cell>
          <cell r="J78">
            <v>530497.7804656548</v>
          </cell>
          <cell r="K78">
            <v>622640.49279676494</v>
          </cell>
          <cell r="L78">
            <v>587522.85479999927</v>
          </cell>
          <cell r="M78">
            <v>615966.3014</v>
          </cell>
          <cell r="N78">
            <v>0</v>
          </cell>
        </row>
        <row r="79">
          <cell r="A79">
            <v>761</v>
          </cell>
          <cell r="B79">
            <v>629177.63079796685</v>
          </cell>
          <cell r="C79">
            <v>565151.69584553433</v>
          </cell>
          <cell r="D79">
            <v>607680.55801924132</v>
          </cell>
          <cell r="E79">
            <v>612248.84918441472</v>
          </cell>
          <cell r="F79">
            <v>435707.95068292774</v>
          </cell>
          <cell r="G79">
            <v>173735.69197543547</v>
          </cell>
          <cell r="H79">
            <v>473941.58895374549</v>
          </cell>
          <cell r="I79">
            <v>574602.33996090363</v>
          </cell>
          <cell r="J79">
            <v>537912.62513686204</v>
          </cell>
          <cell r="K79">
            <v>621306.89880535332</v>
          </cell>
          <cell r="L79">
            <v>582563.40840000194</v>
          </cell>
          <cell r="M79">
            <v>610129.59680000041</v>
          </cell>
          <cell r="N79">
            <v>0</v>
          </cell>
        </row>
        <row r="80">
          <cell r="A80">
            <v>766</v>
          </cell>
          <cell r="B80">
            <v>616681.09423742862</v>
          </cell>
          <cell r="C80">
            <v>571126.24019999779</v>
          </cell>
          <cell r="D80">
            <v>448381.49179999955</v>
          </cell>
          <cell r="E80">
            <v>581043.14800000098</v>
          </cell>
          <cell r="F80">
            <v>597816.52020000143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</row>
        <row r="81">
          <cell r="A81">
            <v>799</v>
          </cell>
          <cell r="B81">
            <v>616790.44657924294</v>
          </cell>
          <cell r="C81">
            <v>568922.79440000188</v>
          </cell>
          <cell r="D81">
            <v>601623.81140000036</v>
          </cell>
          <cell r="E81">
            <v>578219.16679999849</v>
          </cell>
          <cell r="F81">
            <v>325751.91950000043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</row>
        <row r="82">
          <cell r="A82">
            <v>5001</v>
          </cell>
          <cell r="B82">
            <v>0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</row>
        <row r="83">
          <cell r="A83">
            <v>5002</v>
          </cell>
          <cell r="B83">
            <v>0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</row>
        <row r="84">
          <cell r="A84">
            <v>5036</v>
          </cell>
          <cell r="B84">
            <v>0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</row>
        <row r="85">
          <cell r="A85">
            <v>5038</v>
          </cell>
          <cell r="B85">
            <v>0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</row>
        <row r="86">
          <cell r="A86">
            <v>5131</v>
          </cell>
          <cell r="B86">
            <v>0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</row>
        <row r="87">
          <cell r="A87">
            <v>5134</v>
          </cell>
          <cell r="B87">
            <v>0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</row>
        <row r="88">
          <cell r="A88">
            <v>5170</v>
          </cell>
          <cell r="B88">
            <v>0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</row>
        <row r="89">
          <cell r="A89">
            <v>5207</v>
          </cell>
          <cell r="B89">
            <v>0</v>
          </cell>
          <cell r="C89">
            <v>0</v>
          </cell>
          <cell r="D89">
            <v>2327583.2306356714</v>
          </cell>
          <cell r="E89">
            <v>2410704.2465632744</v>
          </cell>
          <cell r="F89">
            <v>365772.61689158983</v>
          </cell>
          <cell r="G89">
            <v>0</v>
          </cell>
          <cell r="H89">
            <v>583616.67278969008</v>
          </cell>
          <cell r="I89">
            <v>1882094.0244917586</v>
          </cell>
          <cell r="J89">
            <v>911719.33524483955</v>
          </cell>
          <cell r="K89">
            <v>0</v>
          </cell>
          <cell r="L89">
            <v>0</v>
          </cell>
          <cell r="M89">
            <v>0</v>
          </cell>
        </row>
        <row r="90">
          <cell r="A90">
            <v>5208</v>
          </cell>
          <cell r="D90">
            <v>2327583.2306356714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933433.18676748115</v>
          </cell>
          <cell r="K90">
            <v>1199116.031962411</v>
          </cell>
          <cell r="L90">
            <v>1274546.9180000022</v>
          </cell>
          <cell r="M90">
            <v>1997271.3024000083</v>
          </cell>
        </row>
        <row r="91">
          <cell r="A91">
            <v>5281</v>
          </cell>
          <cell r="F91">
            <v>0</v>
          </cell>
          <cell r="G91">
            <v>0</v>
          </cell>
          <cell r="H91">
            <v>1395000</v>
          </cell>
          <cell r="I91">
            <v>1240000</v>
          </cell>
          <cell r="J91">
            <v>3457500</v>
          </cell>
          <cell r="K91">
            <v>1395000</v>
          </cell>
          <cell r="L91">
            <v>1350000</v>
          </cell>
          <cell r="M91">
            <v>1240000</v>
          </cell>
        </row>
        <row r="92">
          <cell r="A92">
            <v>5284</v>
          </cell>
          <cell r="H92">
            <v>4340000</v>
          </cell>
          <cell r="I92">
            <v>5292500</v>
          </cell>
          <cell r="J92">
            <v>4702500</v>
          </cell>
          <cell r="K92">
            <v>3817500</v>
          </cell>
          <cell r="L92">
            <v>3300000</v>
          </cell>
          <cell r="M92">
            <v>3100000</v>
          </cell>
        </row>
        <row r="93">
          <cell r="A93">
            <v>5285</v>
          </cell>
          <cell r="H93">
            <v>1085000</v>
          </cell>
          <cell r="I93">
            <v>1085000</v>
          </cell>
          <cell r="J93">
            <v>1275000</v>
          </cell>
          <cell r="K93">
            <v>1302500</v>
          </cell>
          <cell r="L93">
            <v>1050000</v>
          </cell>
          <cell r="M93">
            <v>155000</v>
          </cell>
        </row>
        <row r="94">
          <cell r="A94">
            <v>5291</v>
          </cell>
          <cell r="H94">
            <v>-1395000</v>
          </cell>
          <cell r="I94">
            <v>-1240000</v>
          </cell>
          <cell r="J94">
            <v>-3457500</v>
          </cell>
          <cell r="K94">
            <v>-1395000</v>
          </cell>
          <cell r="L94">
            <v>-1350000</v>
          </cell>
          <cell r="M94">
            <v>-1240000</v>
          </cell>
        </row>
        <row r="95">
          <cell r="A95">
            <v>5294</v>
          </cell>
          <cell r="H95">
            <v>-4340000</v>
          </cell>
          <cell r="I95">
            <v>-5292500</v>
          </cell>
          <cell r="J95">
            <v>-4702500</v>
          </cell>
          <cell r="K95">
            <v>-3817500</v>
          </cell>
          <cell r="L95">
            <v>-3300000</v>
          </cell>
          <cell r="M95">
            <v>-3100000</v>
          </cell>
        </row>
        <row r="96">
          <cell r="A96">
            <v>5295</v>
          </cell>
          <cell r="H96">
            <v>-1085000</v>
          </cell>
          <cell r="I96">
            <v>-1085000</v>
          </cell>
          <cell r="J96">
            <v>-1275000</v>
          </cell>
          <cell r="K96">
            <v>-1302500</v>
          </cell>
          <cell r="L96">
            <v>-1050000</v>
          </cell>
          <cell r="M96">
            <v>-155000</v>
          </cell>
        </row>
        <row r="97">
          <cell r="A97">
            <v>5280</v>
          </cell>
        </row>
        <row r="98">
          <cell r="A98">
            <v>5282</v>
          </cell>
        </row>
        <row r="99">
          <cell r="A99">
            <v>5283</v>
          </cell>
        </row>
        <row r="100">
          <cell r="A100">
            <v>5286</v>
          </cell>
        </row>
        <row r="101">
          <cell r="A101">
            <v>5290</v>
          </cell>
        </row>
        <row r="102">
          <cell r="A102">
            <v>5292</v>
          </cell>
        </row>
        <row r="103">
          <cell r="A103">
            <v>5293</v>
          </cell>
        </row>
        <row r="104">
          <cell r="A104">
            <v>5296</v>
          </cell>
        </row>
      </sheetData>
      <sheetData sheetId="7" refreshError="1">
        <row r="4">
          <cell r="B4">
            <v>1</v>
          </cell>
          <cell r="C4">
            <v>2</v>
          </cell>
          <cell r="D4">
            <v>3</v>
          </cell>
          <cell r="E4">
            <v>4</v>
          </cell>
          <cell r="F4">
            <v>5</v>
          </cell>
          <cell r="G4">
            <v>6</v>
          </cell>
          <cell r="H4">
            <v>7</v>
          </cell>
          <cell r="I4">
            <v>8</v>
          </cell>
          <cell r="J4">
            <v>9</v>
          </cell>
          <cell r="K4">
            <v>10</v>
          </cell>
          <cell r="L4">
            <v>11</v>
          </cell>
          <cell r="M4">
            <v>12</v>
          </cell>
        </row>
        <row r="5">
          <cell r="A5" t="str">
            <v>4C</v>
          </cell>
          <cell r="B5">
            <v>67.835700000000003</v>
          </cell>
          <cell r="C5">
            <v>68.839399999999998</v>
          </cell>
          <cell r="D5">
            <v>75.357799999999997</v>
          </cell>
          <cell r="E5">
            <v>88.268799999999999</v>
          </cell>
          <cell r="F5">
            <v>86.992699999999999</v>
          </cell>
          <cell r="G5">
            <v>112.3818</v>
          </cell>
          <cell r="H5">
            <v>121.6169</v>
          </cell>
          <cell r="I5">
            <v>83.807299999999998</v>
          </cell>
          <cell r="J5">
            <v>58.967599999999997</v>
          </cell>
          <cell r="K5">
            <v>46.282299999999999</v>
          </cell>
          <cell r="L5">
            <v>36.25</v>
          </cell>
          <cell r="M5">
            <v>45.75</v>
          </cell>
        </row>
        <row r="6">
          <cell r="A6" t="str">
            <v>COB</v>
          </cell>
          <cell r="B6">
            <v>75.806799999999996</v>
          </cell>
          <cell r="C6">
            <v>71.462800000000001</v>
          </cell>
          <cell r="D6">
            <v>74.412700000000001</v>
          </cell>
          <cell r="E6">
            <v>85.624200000000002</v>
          </cell>
          <cell r="F6">
            <v>75.394300000000001</v>
          </cell>
          <cell r="G6">
            <v>84.456400000000002</v>
          </cell>
          <cell r="H6">
            <v>109.4714</v>
          </cell>
          <cell r="I6">
            <v>81.491500000000002</v>
          </cell>
          <cell r="J6">
            <v>64.968000000000004</v>
          </cell>
          <cell r="K6">
            <v>57.050699999999999</v>
          </cell>
          <cell r="L6">
            <v>54.5</v>
          </cell>
          <cell r="M6">
            <v>61</v>
          </cell>
        </row>
        <row r="7">
          <cell r="A7" t="str">
            <v>MIDC</v>
          </cell>
          <cell r="B7">
            <v>72.270700000000005</v>
          </cell>
          <cell r="C7">
            <v>67.668700000000001</v>
          </cell>
          <cell r="D7">
            <v>69.326499999999996</v>
          </cell>
          <cell r="E7">
            <v>80.633200000000002</v>
          </cell>
          <cell r="F7">
            <v>56.176000000000002</v>
          </cell>
          <cell r="G7">
            <v>51.490499999999997</v>
          </cell>
          <cell r="H7">
            <v>90.239199999999997</v>
          </cell>
          <cell r="I7">
            <v>74.576700000000002</v>
          </cell>
          <cell r="J7">
            <v>58.565300000000001</v>
          </cell>
          <cell r="K7">
            <v>52.4925</v>
          </cell>
          <cell r="L7">
            <v>51</v>
          </cell>
          <cell r="M7">
            <v>59</v>
          </cell>
        </row>
        <row r="8">
          <cell r="A8" t="str">
            <v>PV</v>
          </cell>
          <cell r="B8">
            <v>67.897300000000001</v>
          </cell>
          <cell r="C8">
            <v>69.671300000000002</v>
          </cell>
          <cell r="D8">
            <v>74.832700000000003</v>
          </cell>
          <cell r="E8">
            <v>88.0411</v>
          </cell>
          <cell r="F8">
            <v>87.463800000000006</v>
          </cell>
          <cell r="G8">
            <v>112.3211</v>
          </cell>
          <cell r="H8">
            <v>121.35850000000001</v>
          </cell>
          <cell r="I8">
            <v>84.239599999999996</v>
          </cell>
          <cell r="J8">
            <v>60.4651</v>
          </cell>
          <cell r="K8">
            <v>46.2898</v>
          </cell>
          <cell r="L8">
            <v>35.75</v>
          </cell>
          <cell r="M8">
            <v>45.25</v>
          </cell>
        </row>
        <row r="9">
          <cell r="A9" t="str">
            <v>SP15</v>
          </cell>
          <cell r="B9">
            <v>76.219700000000003</v>
          </cell>
          <cell r="C9">
            <v>74.859099999999998</v>
          </cell>
          <cell r="D9">
            <v>80.726500000000001</v>
          </cell>
          <cell r="E9">
            <v>93.811000000000007</v>
          </cell>
          <cell r="F9">
            <v>92.636200000000002</v>
          </cell>
          <cell r="G9">
            <v>110.0947</v>
          </cell>
          <cell r="H9">
            <v>120.7467</v>
          </cell>
          <cell r="I9">
            <v>85.9328</v>
          </cell>
          <cell r="J9">
            <v>67.713099999999997</v>
          </cell>
          <cell r="K9">
            <v>54.863799999999998</v>
          </cell>
          <cell r="L9">
            <v>46.5</v>
          </cell>
          <cell r="M9">
            <v>57</v>
          </cell>
        </row>
        <row r="10">
          <cell r="A10" t="str">
            <v>SYS</v>
          </cell>
          <cell r="B10">
            <v>70.053200000000004</v>
          </cell>
          <cell r="C10">
            <v>68.254000000000005</v>
          </cell>
          <cell r="D10">
            <v>72.342200000000005</v>
          </cell>
          <cell r="E10">
            <v>84.450999999999993</v>
          </cell>
          <cell r="F10">
            <v>71.584299999999999</v>
          </cell>
          <cell r="G10">
            <v>81.936199999999999</v>
          </cell>
          <cell r="H10">
            <v>105.9281</v>
          </cell>
          <cell r="I10">
            <v>79.191999999999993</v>
          </cell>
          <cell r="J10">
            <v>58.766500000000001</v>
          </cell>
          <cell r="K10">
            <v>49.3874</v>
          </cell>
          <cell r="L10">
            <v>43.625</v>
          </cell>
          <cell r="M10">
            <v>52.375</v>
          </cell>
        </row>
        <row r="11">
          <cell r="A11" t="str">
            <v>WY</v>
          </cell>
          <cell r="C11">
            <v>64.918000000000006</v>
          </cell>
          <cell r="D11">
            <v>67.788499999999999</v>
          </cell>
          <cell r="E11">
            <v>79.804699999999997</v>
          </cell>
          <cell r="F11">
            <v>56.089300000000001</v>
          </cell>
          <cell r="G11">
            <v>51.490499999999997</v>
          </cell>
          <cell r="H11">
            <v>89.828400000000002</v>
          </cell>
          <cell r="I11">
            <v>73.388800000000003</v>
          </cell>
          <cell r="J11">
            <v>55.391599999999997</v>
          </cell>
          <cell r="K11">
            <v>45.685600000000001</v>
          </cell>
          <cell r="L11">
            <v>36.25</v>
          </cell>
          <cell r="M11">
            <v>45.75</v>
          </cell>
        </row>
        <row r="12">
          <cell r="A12" t="str">
            <v>Illiquid Market</v>
          </cell>
          <cell r="C12">
            <v>61.203099999999999</v>
          </cell>
          <cell r="D12">
            <v>68.784999999999997</v>
          </cell>
          <cell r="E12">
            <v>80.268799999999999</v>
          </cell>
          <cell r="F12">
            <v>78.992699999999999</v>
          </cell>
          <cell r="G12">
            <v>104.3818</v>
          </cell>
          <cell r="H12">
            <v>113.6169</v>
          </cell>
          <cell r="I12">
            <v>75.807299999999998</v>
          </cell>
          <cell r="J12">
            <v>50.967599999999997</v>
          </cell>
          <cell r="K12">
            <v>38.282299999999999</v>
          </cell>
          <cell r="L12">
            <v>28.25</v>
          </cell>
          <cell r="M12">
            <v>37.75</v>
          </cell>
        </row>
        <row r="13">
          <cell r="A13" t="str">
            <v>Chehalis</v>
          </cell>
          <cell r="D13">
            <v>73.856200000000001</v>
          </cell>
          <cell r="E13">
            <v>82.842500000000001</v>
          </cell>
          <cell r="F13">
            <v>56.176000000000002</v>
          </cell>
          <cell r="G13">
            <v>51.490499999999997</v>
          </cell>
          <cell r="H13">
            <v>90.239199999999997</v>
          </cell>
          <cell r="I13">
            <v>74.576700000000002</v>
          </cell>
          <cell r="J13">
            <v>58.565300000000001</v>
          </cell>
          <cell r="K13">
            <v>52.4925</v>
          </cell>
          <cell r="L13">
            <v>51</v>
          </cell>
          <cell r="M13">
            <v>59</v>
          </cell>
        </row>
        <row r="14">
          <cell r="A14" t="str">
            <v>NP15</v>
          </cell>
          <cell r="G14">
            <v>119.1504</v>
          </cell>
          <cell r="H14">
            <v>115.6674</v>
          </cell>
          <cell r="I14">
            <v>86.114800000000002</v>
          </cell>
          <cell r="J14">
            <v>67.774799999999999</v>
          </cell>
          <cell r="K14">
            <v>56.642099999999999</v>
          </cell>
          <cell r="L14">
            <v>49.5</v>
          </cell>
          <cell r="M14">
            <v>58.25</v>
          </cell>
        </row>
      </sheetData>
      <sheetData sheetId="8" refreshError="1">
        <row r="4">
          <cell r="B4">
            <v>1</v>
          </cell>
          <cell r="C4">
            <v>2</v>
          </cell>
          <cell r="D4">
            <v>3</v>
          </cell>
          <cell r="E4">
            <v>4</v>
          </cell>
          <cell r="F4">
            <v>5</v>
          </cell>
          <cell r="G4">
            <v>6</v>
          </cell>
          <cell r="H4">
            <v>7</v>
          </cell>
          <cell r="I4">
            <v>8</v>
          </cell>
          <cell r="J4">
            <v>9</v>
          </cell>
          <cell r="K4">
            <v>10</v>
          </cell>
          <cell r="L4">
            <v>11</v>
          </cell>
          <cell r="M4">
            <v>12</v>
          </cell>
        </row>
        <row r="5">
          <cell r="A5" t="str">
            <v>4C</v>
          </cell>
          <cell r="B5">
            <v>53.997599999999998</v>
          </cell>
          <cell r="C5">
            <v>55.142699999999998</v>
          </cell>
          <cell r="D5">
            <v>59.083100000000002</v>
          </cell>
          <cell r="E5">
            <v>65.310699999999997</v>
          </cell>
          <cell r="F5">
            <v>54.730699999999999</v>
          </cell>
          <cell r="G5">
            <v>60.567599999999999</v>
          </cell>
          <cell r="H5">
            <v>76.671700000000001</v>
          </cell>
          <cell r="I5">
            <v>54.69</v>
          </cell>
          <cell r="J5">
            <v>42.606099999999998</v>
          </cell>
          <cell r="K5">
            <v>32.158000000000001</v>
          </cell>
          <cell r="L5">
            <v>27.25</v>
          </cell>
          <cell r="M5">
            <v>38</v>
          </cell>
        </row>
        <row r="6">
          <cell r="A6" t="str">
            <v>COB</v>
          </cell>
          <cell r="B6">
            <v>64.259100000000004</v>
          </cell>
          <cell r="C6">
            <v>62.270200000000003</v>
          </cell>
          <cell r="D6">
            <v>64.555700000000002</v>
          </cell>
          <cell r="E6">
            <v>72.158100000000005</v>
          </cell>
          <cell r="F6">
            <v>45.572600000000001</v>
          </cell>
          <cell r="G6">
            <v>40.944299999999998</v>
          </cell>
          <cell r="H6">
            <v>67.756100000000004</v>
          </cell>
          <cell r="I6">
            <v>61.256799999999998</v>
          </cell>
          <cell r="J6">
            <v>50.709400000000002</v>
          </cell>
          <cell r="K6">
            <v>44.603400000000001</v>
          </cell>
          <cell r="L6">
            <v>43.75</v>
          </cell>
          <cell r="M6">
            <v>53</v>
          </cell>
        </row>
        <row r="7">
          <cell r="A7" t="str">
            <v>MIDC</v>
          </cell>
          <cell r="B7">
            <v>62.8765</v>
          </cell>
          <cell r="C7">
            <v>60.852200000000003</v>
          </cell>
          <cell r="D7">
            <v>62.856400000000001</v>
          </cell>
          <cell r="E7">
            <v>70.130799999999994</v>
          </cell>
          <cell r="F7">
            <v>35.277900000000002</v>
          </cell>
          <cell r="G7">
            <v>12.785600000000001</v>
          </cell>
          <cell r="H7">
            <v>59.7074</v>
          </cell>
          <cell r="I7">
            <v>60.147199999999998</v>
          </cell>
          <cell r="J7">
            <v>49.682600000000001</v>
          </cell>
          <cell r="K7">
            <v>43.434399999999997</v>
          </cell>
          <cell r="L7">
            <v>42.75</v>
          </cell>
          <cell r="M7">
            <v>52</v>
          </cell>
        </row>
        <row r="8">
          <cell r="A8" t="str">
            <v>PV</v>
          </cell>
          <cell r="B8">
            <v>54.922400000000003</v>
          </cell>
          <cell r="C8">
            <v>55.558300000000003</v>
          </cell>
          <cell r="D8">
            <v>59.593400000000003</v>
          </cell>
          <cell r="E8">
            <v>65.089500000000001</v>
          </cell>
          <cell r="F8">
            <v>55.739699999999999</v>
          </cell>
          <cell r="G8">
            <v>63.412300000000002</v>
          </cell>
          <cell r="H8">
            <v>77.602599999999995</v>
          </cell>
          <cell r="I8">
            <v>54.2881</v>
          </cell>
          <cell r="J8">
            <v>42.297699999999999</v>
          </cell>
          <cell r="K8">
            <v>31.930599999999998</v>
          </cell>
          <cell r="L8">
            <v>28.25</v>
          </cell>
          <cell r="M8">
            <v>38.75</v>
          </cell>
        </row>
        <row r="9">
          <cell r="A9" t="str">
            <v>SP15</v>
          </cell>
          <cell r="B9">
            <v>60.091299999999997</v>
          </cell>
          <cell r="C9">
            <v>60.844000000000001</v>
          </cell>
          <cell r="D9">
            <v>63.350200000000001</v>
          </cell>
          <cell r="E9">
            <v>70.018500000000003</v>
          </cell>
          <cell r="F9">
            <v>60.951700000000002</v>
          </cell>
          <cell r="G9">
            <v>63.930199999999999</v>
          </cell>
          <cell r="H9">
            <v>81.971999999999994</v>
          </cell>
          <cell r="I9">
            <v>60.459499999999998</v>
          </cell>
          <cell r="J9">
            <v>48.440300000000001</v>
          </cell>
          <cell r="K9">
            <v>39.150100000000002</v>
          </cell>
          <cell r="L9">
            <v>34.5</v>
          </cell>
          <cell r="M9">
            <v>45.5</v>
          </cell>
        </row>
        <row r="10">
          <cell r="A10" t="str">
            <v>SYS</v>
          </cell>
          <cell r="B10">
            <v>58.437100000000001</v>
          </cell>
          <cell r="C10">
            <v>57.997399999999999</v>
          </cell>
          <cell r="D10">
            <v>60.969700000000003</v>
          </cell>
          <cell r="E10">
            <v>67.720799999999997</v>
          </cell>
          <cell r="F10">
            <v>45.004300000000001</v>
          </cell>
          <cell r="G10">
            <v>36.676600000000001</v>
          </cell>
          <cell r="H10">
            <v>68.189499999999995</v>
          </cell>
          <cell r="I10">
            <v>57.418599999999998</v>
          </cell>
          <cell r="J10">
            <v>46.144399999999997</v>
          </cell>
          <cell r="K10">
            <v>37.796199999999999</v>
          </cell>
          <cell r="L10">
            <v>35</v>
          </cell>
          <cell r="M10">
            <v>45</v>
          </cell>
        </row>
        <row r="11">
          <cell r="A11" t="str">
            <v>Illiquid Market</v>
          </cell>
          <cell r="C11">
            <v>47.113599999999998</v>
          </cell>
          <cell r="D11">
            <v>52.160299999999999</v>
          </cell>
          <cell r="E11">
            <v>57.310699999999997</v>
          </cell>
          <cell r="F11">
            <v>46.730699999999999</v>
          </cell>
          <cell r="G11">
            <v>52.567599999999999</v>
          </cell>
          <cell r="H11">
            <v>68.671700000000001</v>
          </cell>
          <cell r="I11">
            <v>46.69</v>
          </cell>
          <cell r="J11">
            <v>34.606099999999998</v>
          </cell>
          <cell r="K11">
            <v>24.158000000000001</v>
          </cell>
          <cell r="L11">
            <v>19.25</v>
          </cell>
          <cell r="M11">
            <v>30</v>
          </cell>
        </row>
        <row r="12">
          <cell r="A12" t="str">
            <v>WY</v>
          </cell>
          <cell r="C12">
            <v>54.453499999999998</v>
          </cell>
          <cell r="D12">
            <v>56.044899999999998</v>
          </cell>
          <cell r="E12">
            <v>64.404499999999999</v>
          </cell>
          <cell r="F12">
            <v>35.034700000000001</v>
          </cell>
          <cell r="G12">
            <v>12.785600000000001</v>
          </cell>
          <cell r="H12">
            <v>58.937600000000003</v>
          </cell>
          <cell r="I12">
            <v>54.414499999999997</v>
          </cell>
          <cell r="J12">
            <v>42.496600000000001</v>
          </cell>
          <cell r="K12">
            <v>32.158000000000001</v>
          </cell>
          <cell r="L12">
            <v>27.25</v>
          </cell>
          <cell r="M12">
            <v>38</v>
          </cell>
        </row>
        <row r="13">
          <cell r="A13" t="str">
            <v>Chehalis</v>
          </cell>
          <cell r="D13">
            <v>65.8155</v>
          </cell>
          <cell r="E13">
            <v>71.387100000000004</v>
          </cell>
          <cell r="F13">
            <v>35.277900000000002</v>
          </cell>
          <cell r="G13">
            <v>12.785600000000001</v>
          </cell>
          <cell r="H13">
            <v>59.7074</v>
          </cell>
          <cell r="I13">
            <v>60.147199999999998</v>
          </cell>
          <cell r="J13">
            <v>49.682600000000001</v>
          </cell>
          <cell r="K13">
            <v>43.434399999999997</v>
          </cell>
          <cell r="L13">
            <v>42.75</v>
          </cell>
          <cell r="M13">
            <v>52</v>
          </cell>
        </row>
        <row r="14">
          <cell r="A14" t="str">
            <v>NP15</v>
          </cell>
          <cell r="G14">
            <v>83.479600000000005</v>
          </cell>
          <cell r="H14">
            <v>84.898399999999995</v>
          </cell>
          <cell r="I14">
            <v>60.564300000000003</v>
          </cell>
          <cell r="J14">
            <v>48.685400000000001</v>
          </cell>
          <cell r="K14">
            <v>44.121099999999998</v>
          </cell>
          <cell r="L14">
            <v>39.5</v>
          </cell>
          <cell r="M14">
            <v>49</v>
          </cell>
        </row>
      </sheetData>
      <sheetData sheetId="9" refreshError="1">
        <row r="5">
          <cell r="A5" t="str">
            <v>Name</v>
          </cell>
          <cell r="B5">
            <v>39448</v>
          </cell>
          <cell r="C5">
            <v>39479</v>
          </cell>
          <cell r="D5">
            <v>39508</v>
          </cell>
          <cell r="E5">
            <v>39539</v>
          </cell>
          <cell r="F5">
            <v>39569</v>
          </cell>
          <cell r="G5">
            <v>39600</v>
          </cell>
          <cell r="H5">
            <v>39630</v>
          </cell>
          <cell r="I5">
            <v>39661</v>
          </cell>
          <cell r="J5">
            <v>39692</v>
          </cell>
          <cell r="K5">
            <v>39722</v>
          </cell>
          <cell r="L5">
            <v>39753</v>
          </cell>
          <cell r="M5">
            <v>39783</v>
          </cell>
          <cell r="N5" t="str">
            <v>Grand Total</v>
          </cell>
        </row>
        <row r="6">
          <cell r="A6" t="str">
            <v>Ancillary Services - NUCOR Reserves</v>
          </cell>
          <cell r="B6">
            <v>0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</row>
        <row r="7">
          <cell r="A7" t="str">
            <v>APGI Rocky Reach</v>
          </cell>
          <cell r="B7">
            <v>35942</v>
          </cell>
          <cell r="C7">
            <v>34560</v>
          </cell>
          <cell r="D7">
            <v>35839</v>
          </cell>
          <cell r="E7">
            <v>32521</v>
          </cell>
          <cell r="F7">
            <v>27648</v>
          </cell>
          <cell r="G7">
            <v>29583</v>
          </cell>
          <cell r="H7">
            <v>35721</v>
          </cell>
          <cell r="I7">
            <v>34835</v>
          </cell>
          <cell r="J7">
            <v>34560</v>
          </cell>
          <cell r="K7">
            <v>37325</v>
          </cell>
          <cell r="L7">
            <v>33178</v>
          </cell>
          <cell r="M7">
            <v>35942</v>
          </cell>
          <cell r="N7">
            <v>407654</v>
          </cell>
        </row>
        <row r="8">
          <cell r="A8" t="str">
            <v>APS -&gt; Four Corners</v>
          </cell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</row>
        <row r="9">
          <cell r="A9" t="str">
            <v>APS -&gt; Palo Verde</v>
          </cell>
          <cell r="B9">
            <v>0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</row>
        <row r="10">
          <cell r="A10" t="str">
            <v>APS -&gt; PP-GC</v>
          </cell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</row>
        <row r="11">
          <cell r="A11" t="str">
            <v>Bear</v>
          </cell>
          <cell r="B11">
            <v>16640</v>
          </cell>
          <cell r="C11">
            <v>16000</v>
          </cell>
          <cell r="D11">
            <v>16640</v>
          </cell>
          <cell r="E11">
            <v>16640</v>
          </cell>
          <cell r="F11">
            <v>16640</v>
          </cell>
          <cell r="G11">
            <v>16000</v>
          </cell>
          <cell r="H11">
            <v>16640</v>
          </cell>
          <cell r="I11">
            <v>16640</v>
          </cell>
          <cell r="J11">
            <v>16000</v>
          </cell>
          <cell r="K11">
            <v>17280</v>
          </cell>
          <cell r="L11">
            <v>15360</v>
          </cell>
          <cell r="M11">
            <v>16640</v>
          </cell>
          <cell r="N11">
            <v>197120</v>
          </cell>
        </row>
        <row r="12">
          <cell r="A12" t="str">
            <v>Bend</v>
          </cell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</row>
        <row r="13">
          <cell r="A13" t="str">
            <v>Big Fork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</row>
        <row r="14">
          <cell r="A14" t="str">
            <v>Blundell 1</v>
          </cell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</row>
        <row r="15">
          <cell r="A15" t="str">
            <v>Blundell 2</v>
          </cell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</row>
        <row r="16">
          <cell r="A16" t="str">
            <v>Blundell 3</v>
          </cell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7">
          <cell r="A17" t="str">
            <v>BPA FPT -&gt; Walla Walla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</row>
        <row r="18">
          <cell r="A18" t="str">
            <v>BPA FPT -&gt; West Main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</row>
        <row r="19">
          <cell r="A19" t="str">
            <v>BPA FPT -&gt; Yakima</v>
          </cell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</row>
        <row r="20">
          <cell r="A20" t="str">
            <v>Carbon 1</v>
          </cell>
          <cell r="B20">
            <v>0</v>
          </cell>
          <cell r="C20">
            <v>195</v>
          </cell>
          <cell r="D20">
            <v>425</v>
          </cell>
          <cell r="E20">
            <v>0</v>
          </cell>
          <cell r="F20">
            <v>17</v>
          </cell>
          <cell r="G20">
            <v>8</v>
          </cell>
          <cell r="H20">
            <v>414</v>
          </cell>
          <cell r="I20">
            <v>134</v>
          </cell>
          <cell r="J20">
            <v>272</v>
          </cell>
          <cell r="K20">
            <v>68</v>
          </cell>
          <cell r="L20">
            <v>63</v>
          </cell>
          <cell r="M20">
            <v>0</v>
          </cell>
          <cell r="N20">
            <v>1596</v>
          </cell>
        </row>
        <row r="21">
          <cell r="A21" t="str">
            <v>Carbon 2</v>
          </cell>
          <cell r="B21">
            <v>0</v>
          </cell>
          <cell r="C21">
            <v>123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370</v>
          </cell>
          <cell r="I21">
            <v>72</v>
          </cell>
          <cell r="J21">
            <v>101</v>
          </cell>
          <cell r="K21">
            <v>13</v>
          </cell>
          <cell r="L21">
            <v>0</v>
          </cell>
          <cell r="M21">
            <v>0</v>
          </cell>
          <cell r="N21">
            <v>679</v>
          </cell>
        </row>
        <row r="22">
          <cell r="A22" t="str">
            <v>Chelan - Rocky Reach</v>
          </cell>
          <cell r="B22">
            <v>10964</v>
          </cell>
          <cell r="C22">
            <v>13087</v>
          </cell>
          <cell r="D22">
            <v>15617</v>
          </cell>
          <cell r="E22">
            <v>14462</v>
          </cell>
          <cell r="F22">
            <v>7827</v>
          </cell>
          <cell r="G22">
            <v>5309</v>
          </cell>
          <cell r="H22">
            <v>6081</v>
          </cell>
          <cell r="I22">
            <v>14167</v>
          </cell>
          <cell r="J22">
            <v>17381</v>
          </cell>
          <cell r="K22">
            <v>18583</v>
          </cell>
          <cell r="L22">
            <v>13641</v>
          </cell>
          <cell r="M22">
            <v>13243</v>
          </cell>
          <cell r="N22">
            <v>150362</v>
          </cell>
        </row>
        <row r="23">
          <cell r="A23" t="str">
            <v>Cholla -&gt; APS</v>
          </cell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</row>
        <row r="24">
          <cell r="A24" t="str">
            <v>Cholla -&gt; Four Corners</v>
          </cell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</row>
        <row r="25">
          <cell r="A25" t="str">
            <v>Cholla 4</v>
          </cell>
          <cell r="B25">
            <v>9</v>
          </cell>
          <cell r="C25">
            <v>701</v>
          </cell>
          <cell r="D25">
            <v>1367</v>
          </cell>
          <cell r="E25">
            <v>0</v>
          </cell>
          <cell r="F25">
            <v>326</v>
          </cell>
          <cell r="G25">
            <v>329</v>
          </cell>
          <cell r="H25">
            <v>1223</v>
          </cell>
          <cell r="I25">
            <v>616</v>
          </cell>
          <cell r="J25">
            <v>835</v>
          </cell>
          <cell r="K25">
            <v>460</v>
          </cell>
          <cell r="L25">
            <v>2443</v>
          </cell>
          <cell r="M25">
            <v>0</v>
          </cell>
          <cell r="N25">
            <v>8309</v>
          </cell>
        </row>
        <row r="26">
          <cell r="A26" t="str">
            <v>Clearwater 1</v>
          </cell>
          <cell r="B26">
            <v>0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A27" t="str">
            <v>Clearwater 2</v>
          </cell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</row>
        <row r="28">
          <cell r="A28" t="str">
            <v>COB -&gt; West Main</v>
          </cell>
          <cell r="B28">
            <v>0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</row>
        <row r="29">
          <cell r="A29" t="str">
            <v>Colorado -&gt; Four Corners</v>
          </cell>
          <cell r="B29">
            <v>0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</row>
        <row r="30">
          <cell r="A30" t="str">
            <v>Colorado -&gt; Mona</v>
          </cell>
          <cell r="B30">
            <v>0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</row>
        <row r="31">
          <cell r="A31" t="str">
            <v>Colorado -&gt; Mona UAMPS</v>
          </cell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</row>
        <row r="32">
          <cell r="A32" t="str">
            <v>Colorado -&gt; Utah North</v>
          </cell>
          <cell r="B32">
            <v>0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</row>
        <row r="33">
          <cell r="A33" t="str">
            <v>Colstrip -&gt; West Main</v>
          </cell>
          <cell r="B33">
            <v>0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</row>
        <row r="34">
          <cell r="A34" t="str">
            <v>Colstrip 3</v>
          </cell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</row>
        <row r="35">
          <cell r="A35" t="str">
            <v>Colstrip 4</v>
          </cell>
          <cell r="B35">
            <v>0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</row>
        <row r="36">
          <cell r="A36" t="str">
            <v>Condit</v>
          </cell>
          <cell r="B36">
            <v>0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</row>
        <row r="37">
          <cell r="A37" t="str">
            <v>Copco 1</v>
          </cell>
          <cell r="B37">
            <v>5491</v>
          </cell>
          <cell r="C37">
            <v>5320</v>
          </cell>
          <cell r="D37">
            <v>4539</v>
          </cell>
          <cell r="E37">
            <v>2308</v>
          </cell>
          <cell r="F37">
            <v>4621</v>
          </cell>
          <cell r="G37">
            <v>4020</v>
          </cell>
          <cell r="H37">
            <v>6137</v>
          </cell>
          <cell r="I37">
            <v>6128</v>
          </cell>
          <cell r="J37">
            <v>6131</v>
          </cell>
          <cell r="K37">
            <v>4109</v>
          </cell>
          <cell r="L37">
            <v>4928</v>
          </cell>
          <cell r="M37">
            <v>5617</v>
          </cell>
          <cell r="N37">
            <v>59349</v>
          </cell>
        </row>
        <row r="38">
          <cell r="A38" t="str">
            <v>Copco 2</v>
          </cell>
          <cell r="B38">
            <v>4175</v>
          </cell>
          <cell r="C38">
            <v>6534</v>
          </cell>
          <cell r="D38">
            <v>5088</v>
          </cell>
          <cell r="E38">
            <v>2432</v>
          </cell>
          <cell r="F38">
            <v>5162</v>
          </cell>
          <cell r="G38">
            <v>4716</v>
          </cell>
          <cell r="H38">
            <v>7363</v>
          </cell>
          <cell r="I38">
            <v>7514</v>
          </cell>
          <cell r="J38">
            <v>7644</v>
          </cell>
          <cell r="K38">
            <v>4972</v>
          </cell>
          <cell r="L38">
            <v>6080</v>
          </cell>
          <cell r="M38">
            <v>6909</v>
          </cell>
          <cell r="N38">
            <v>68589</v>
          </cell>
        </row>
        <row r="39">
          <cell r="A39" t="str">
            <v>Craig 1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</row>
        <row r="40">
          <cell r="A40" t="str">
            <v>Craig 2</v>
          </cell>
          <cell r="B40">
            <v>0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</row>
        <row r="41">
          <cell r="A41" t="str">
            <v>Currant Creek CCCT 1A</v>
          </cell>
          <cell r="B41">
            <v>6311</v>
          </cell>
          <cell r="C41">
            <v>1851</v>
          </cell>
          <cell r="D41">
            <v>3602</v>
          </cell>
          <cell r="E41">
            <v>5965</v>
          </cell>
          <cell r="F41">
            <v>667</v>
          </cell>
          <cell r="G41">
            <v>590</v>
          </cell>
          <cell r="H41">
            <v>927</v>
          </cell>
          <cell r="I41">
            <v>609</v>
          </cell>
          <cell r="J41">
            <v>524</v>
          </cell>
          <cell r="K41">
            <v>487</v>
          </cell>
          <cell r="L41">
            <v>0</v>
          </cell>
          <cell r="M41">
            <v>0</v>
          </cell>
          <cell r="N41">
            <v>21533</v>
          </cell>
        </row>
        <row r="42">
          <cell r="A42" t="str">
            <v>Currant Creek CCCT 1A Duct Firing</v>
          </cell>
          <cell r="B42">
            <v>4147</v>
          </cell>
          <cell r="C42">
            <v>474</v>
          </cell>
          <cell r="D42">
            <v>711</v>
          </cell>
          <cell r="E42">
            <v>2281</v>
          </cell>
          <cell r="F42">
            <v>8299</v>
          </cell>
          <cell r="G42">
            <v>10005</v>
          </cell>
          <cell r="H42">
            <v>10892</v>
          </cell>
          <cell r="I42">
            <v>12453</v>
          </cell>
          <cell r="J42">
            <v>10066</v>
          </cell>
          <cell r="K42">
            <v>10800</v>
          </cell>
          <cell r="L42">
            <v>11375</v>
          </cell>
          <cell r="M42">
            <v>9242</v>
          </cell>
          <cell r="N42">
            <v>90745</v>
          </cell>
        </row>
        <row r="43">
          <cell r="A43" t="str">
            <v>Currant Creek CCCT 1B</v>
          </cell>
          <cell r="B43">
            <v>6115</v>
          </cell>
          <cell r="C43">
            <v>635</v>
          </cell>
          <cell r="D43">
            <v>2149</v>
          </cell>
          <cell r="E43">
            <v>5305</v>
          </cell>
          <cell r="F43">
            <v>322</v>
          </cell>
          <cell r="G43">
            <v>225</v>
          </cell>
          <cell r="H43">
            <v>754</v>
          </cell>
          <cell r="I43">
            <v>488</v>
          </cell>
          <cell r="J43">
            <v>405</v>
          </cell>
          <cell r="K43">
            <v>48</v>
          </cell>
          <cell r="L43">
            <v>0</v>
          </cell>
          <cell r="M43">
            <v>0</v>
          </cell>
          <cell r="N43">
            <v>16446</v>
          </cell>
        </row>
        <row r="44">
          <cell r="A44" t="str">
            <v>Currant Creek CCCT 1B Duct Firing</v>
          </cell>
          <cell r="B44">
            <v>4147</v>
          </cell>
          <cell r="C44">
            <v>474</v>
          </cell>
          <cell r="D44">
            <v>711</v>
          </cell>
          <cell r="E44">
            <v>2281</v>
          </cell>
          <cell r="F44">
            <v>8299</v>
          </cell>
          <cell r="G44">
            <v>10005</v>
          </cell>
          <cell r="H44">
            <v>10892</v>
          </cell>
          <cell r="I44">
            <v>12453</v>
          </cell>
          <cell r="J44">
            <v>10035</v>
          </cell>
          <cell r="K44">
            <v>3977</v>
          </cell>
          <cell r="L44">
            <v>8531</v>
          </cell>
          <cell r="M44">
            <v>9242</v>
          </cell>
          <cell r="N44">
            <v>81047</v>
          </cell>
        </row>
        <row r="45">
          <cell r="A45" t="str">
            <v>Dave Johnston 1</v>
          </cell>
          <cell r="B45">
            <v>0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</row>
        <row r="46">
          <cell r="A46" t="str">
            <v>Dave Johnston 2</v>
          </cell>
          <cell r="B46">
            <v>0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</row>
        <row r="47">
          <cell r="A47" t="str">
            <v>Dave Johnston 3</v>
          </cell>
          <cell r="B47">
            <v>0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</row>
        <row r="48">
          <cell r="A48" t="str">
            <v>Dave Johnston 4</v>
          </cell>
          <cell r="B48">
            <v>0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</row>
        <row r="49">
          <cell r="A49" t="str">
            <v>Douglas - Wells</v>
          </cell>
          <cell r="B49">
            <v>9441</v>
          </cell>
          <cell r="C49">
            <v>12023</v>
          </cell>
          <cell r="D49">
            <v>17062</v>
          </cell>
          <cell r="E49">
            <v>17057</v>
          </cell>
          <cell r="F49">
            <v>12459</v>
          </cell>
          <cell r="G49">
            <v>10524</v>
          </cell>
          <cell r="H49">
            <v>11497</v>
          </cell>
          <cell r="I49">
            <v>17770</v>
          </cell>
          <cell r="J49">
            <v>18481</v>
          </cell>
          <cell r="K49">
            <v>14543</v>
          </cell>
          <cell r="L49">
            <v>11259</v>
          </cell>
          <cell r="M49">
            <v>11074</v>
          </cell>
          <cell r="N49">
            <v>163190</v>
          </cell>
        </row>
        <row r="50">
          <cell r="A50" t="str">
            <v>Eagle Point</v>
          </cell>
          <cell r="B50">
            <v>0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</row>
        <row r="51">
          <cell r="A51" t="str">
            <v>East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</row>
        <row r="52">
          <cell r="A52" t="str">
            <v>East Side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</row>
        <row r="53">
          <cell r="A53" t="str">
            <v>Fall Creek</v>
          </cell>
          <cell r="B53">
            <v>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</row>
        <row r="54">
          <cell r="A54" t="str">
            <v>Fish Creek</v>
          </cell>
          <cell r="B54">
            <v>0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</row>
        <row r="55">
          <cell r="A55" t="str">
            <v>Four Corners -&gt; Cholla</v>
          </cell>
          <cell r="B55">
            <v>0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</row>
        <row r="56">
          <cell r="A56" t="str">
            <v>Four Corners -&gt; Utah South</v>
          </cell>
          <cell r="B56">
            <v>0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</row>
        <row r="57">
          <cell r="A57" t="str">
            <v>Gadsby 1</v>
          </cell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1020</v>
          </cell>
          <cell r="H57">
            <v>5060</v>
          </cell>
          <cell r="I57">
            <v>6260</v>
          </cell>
          <cell r="J57">
            <v>6140</v>
          </cell>
          <cell r="K57">
            <v>3540</v>
          </cell>
          <cell r="L57">
            <v>0</v>
          </cell>
          <cell r="M57">
            <v>0</v>
          </cell>
          <cell r="N57">
            <v>22020</v>
          </cell>
        </row>
        <row r="58">
          <cell r="A58" t="str">
            <v>Gadsby 2</v>
          </cell>
          <cell r="B58">
            <v>0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3275</v>
          </cell>
          <cell r="H58">
            <v>7825</v>
          </cell>
          <cell r="I58">
            <v>9000</v>
          </cell>
          <cell r="J58">
            <v>9022</v>
          </cell>
          <cell r="K58">
            <v>8697</v>
          </cell>
          <cell r="L58">
            <v>7600</v>
          </cell>
          <cell r="M58">
            <v>0</v>
          </cell>
          <cell r="N58">
            <v>45419</v>
          </cell>
        </row>
        <row r="59">
          <cell r="A59" t="str">
            <v>Gadsby 3</v>
          </cell>
          <cell r="B59">
            <v>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5610</v>
          </cell>
          <cell r="H59">
            <v>9810</v>
          </cell>
          <cell r="I59">
            <v>11040</v>
          </cell>
          <cell r="J59">
            <v>11400</v>
          </cell>
          <cell r="K59">
            <v>10800</v>
          </cell>
          <cell r="L59">
            <v>11220</v>
          </cell>
          <cell r="M59">
            <v>0</v>
          </cell>
          <cell r="N59">
            <v>59880</v>
          </cell>
        </row>
        <row r="60">
          <cell r="A60" t="str">
            <v>Gadsby 4</v>
          </cell>
          <cell r="B60">
            <v>8072</v>
          </cell>
          <cell r="C60">
            <v>5590</v>
          </cell>
          <cell r="D60">
            <v>5765</v>
          </cell>
          <cell r="E60">
            <v>6099</v>
          </cell>
          <cell r="F60">
            <v>9005</v>
          </cell>
          <cell r="G60">
            <v>8586</v>
          </cell>
          <cell r="H60">
            <v>7263</v>
          </cell>
          <cell r="I60">
            <v>6561</v>
          </cell>
          <cell r="J60">
            <v>5607</v>
          </cell>
          <cell r="K60">
            <v>7400</v>
          </cell>
          <cell r="L60">
            <v>9297</v>
          </cell>
          <cell r="M60">
            <v>9775</v>
          </cell>
          <cell r="N60">
            <v>89020</v>
          </cell>
        </row>
        <row r="61">
          <cell r="A61" t="str">
            <v>Gadsby 5</v>
          </cell>
          <cell r="B61">
            <v>6056</v>
          </cell>
          <cell r="C61">
            <v>2453</v>
          </cell>
          <cell r="D61">
            <v>5095</v>
          </cell>
          <cell r="E61">
            <v>5421</v>
          </cell>
          <cell r="F61">
            <v>9556</v>
          </cell>
          <cell r="G61">
            <v>7106</v>
          </cell>
          <cell r="H61">
            <v>5525</v>
          </cell>
          <cell r="I61">
            <v>5466</v>
          </cell>
          <cell r="J61">
            <v>4204</v>
          </cell>
          <cell r="K61">
            <v>5132</v>
          </cell>
          <cell r="L61">
            <v>5852</v>
          </cell>
          <cell r="M61">
            <v>9873</v>
          </cell>
          <cell r="N61">
            <v>71739</v>
          </cell>
        </row>
        <row r="62">
          <cell r="A62" t="str">
            <v>Gadsby 6</v>
          </cell>
          <cell r="B62">
            <v>5757</v>
          </cell>
          <cell r="C62">
            <v>2021</v>
          </cell>
          <cell r="D62">
            <v>4346</v>
          </cell>
          <cell r="E62">
            <v>4608</v>
          </cell>
          <cell r="F62">
            <v>4480</v>
          </cell>
          <cell r="G62">
            <v>5908</v>
          </cell>
          <cell r="H62">
            <v>4976</v>
          </cell>
          <cell r="I62">
            <v>4734</v>
          </cell>
          <cell r="J62">
            <v>3770</v>
          </cell>
          <cell r="K62">
            <v>3827</v>
          </cell>
          <cell r="L62">
            <v>3347</v>
          </cell>
          <cell r="M62">
            <v>10114</v>
          </cell>
          <cell r="N62">
            <v>57888</v>
          </cell>
        </row>
        <row r="63">
          <cell r="A63" t="str">
            <v>Gas Peakers Non-Spin Credit East</v>
          </cell>
          <cell r="B63">
            <v>0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</row>
        <row r="64">
          <cell r="A64" t="str">
            <v>Goshen -&gt; Path C</v>
          </cell>
          <cell r="B64">
            <v>0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</row>
        <row r="65">
          <cell r="A65" t="str">
            <v>Grant - Priest Rapids</v>
          </cell>
          <cell r="B65">
            <v>0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</row>
        <row r="66">
          <cell r="A66" t="str">
            <v>Grant - Wanapum</v>
          </cell>
          <cell r="B66">
            <v>19176</v>
          </cell>
          <cell r="C66">
            <v>19748</v>
          </cell>
          <cell r="D66">
            <v>20761</v>
          </cell>
          <cell r="E66">
            <v>20607</v>
          </cell>
          <cell r="F66">
            <v>15907</v>
          </cell>
          <cell r="G66">
            <v>11145</v>
          </cell>
          <cell r="H66">
            <v>14683</v>
          </cell>
          <cell r="I66">
            <v>20710</v>
          </cell>
          <cell r="J66">
            <v>20000</v>
          </cell>
          <cell r="K66">
            <v>21600</v>
          </cell>
          <cell r="L66">
            <v>19042</v>
          </cell>
          <cell r="M66">
            <v>20444</v>
          </cell>
          <cell r="N66">
            <v>223823</v>
          </cell>
        </row>
        <row r="67">
          <cell r="A67" t="str">
            <v>Grant Priest Rapids Development</v>
          </cell>
          <cell r="B67">
            <v>2799</v>
          </cell>
          <cell r="C67">
            <v>5723</v>
          </cell>
          <cell r="D67">
            <v>7070</v>
          </cell>
          <cell r="E67">
            <v>6602</v>
          </cell>
          <cell r="F67">
            <v>1392</v>
          </cell>
          <cell r="G67">
            <v>2703</v>
          </cell>
          <cell r="H67">
            <v>5251</v>
          </cell>
          <cell r="I67">
            <v>6907</v>
          </cell>
          <cell r="J67">
            <v>6622</v>
          </cell>
          <cell r="K67">
            <v>7437</v>
          </cell>
          <cell r="L67">
            <v>6476</v>
          </cell>
          <cell r="M67">
            <v>6392</v>
          </cell>
          <cell r="N67">
            <v>65374</v>
          </cell>
        </row>
        <row r="68">
          <cell r="A68" t="str">
            <v>Grant Wanapum Development</v>
          </cell>
          <cell r="B68">
            <v>0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</row>
        <row r="69">
          <cell r="A69" t="str">
            <v>Hayden 1</v>
          </cell>
          <cell r="B69">
            <v>0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</row>
        <row r="70">
          <cell r="A70" t="str">
            <v>Hayden 2</v>
          </cell>
          <cell r="B70">
            <v>0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</row>
        <row r="71">
          <cell r="A71" t="str">
            <v>Hermiston 1 Owned</v>
          </cell>
          <cell r="B71">
            <v>0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</row>
        <row r="72">
          <cell r="A72" t="str">
            <v>Hermiston 2 Owned</v>
          </cell>
          <cell r="B72">
            <v>0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</row>
        <row r="73">
          <cell r="A73" t="str">
            <v>Hunter 1</v>
          </cell>
          <cell r="B73">
            <v>0</v>
          </cell>
          <cell r="C73">
            <v>0</v>
          </cell>
          <cell r="D73">
            <v>119</v>
          </cell>
          <cell r="E73">
            <v>0</v>
          </cell>
          <cell r="F73">
            <v>0</v>
          </cell>
          <cell r="G73">
            <v>0</v>
          </cell>
          <cell r="H73">
            <v>95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214</v>
          </cell>
        </row>
        <row r="74">
          <cell r="A74" t="str">
            <v>Hunter 2</v>
          </cell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</row>
        <row r="75">
          <cell r="A75" t="str">
            <v>Hunter 3</v>
          </cell>
          <cell r="B75">
            <v>0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29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29</v>
          </cell>
        </row>
        <row r="76">
          <cell r="A76" t="str">
            <v>Huntington 1</v>
          </cell>
          <cell r="B76">
            <v>0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</row>
        <row r="77">
          <cell r="A77" t="str">
            <v>Huntington 2</v>
          </cell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</row>
        <row r="78">
          <cell r="A78" t="str">
            <v>Idaho -&gt; Goshen</v>
          </cell>
          <cell r="B78">
            <v>0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</row>
        <row r="79">
          <cell r="A79" t="str">
            <v>Idaho -&gt; Path C</v>
          </cell>
          <cell r="B79">
            <v>0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</row>
        <row r="80">
          <cell r="A80" t="str">
            <v>Idaho -&gt; Path C STF</v>
          </cell>
          <cell r="B80">
            <v>0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</row>
        <row r="81">
          <cell r="A81" t="str">
            <v>Idaho -&gt; Walla Walla</v>
          </cell>
          <cell r="B81">
            <v>0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</row>
        <row r="82">
          <cell r="A82" t="str">
            <v>Idaho -&gt; West Main</v>
          </cell>
          <cell r="B82">
            <v>0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</row>
        <row r="83">
          <cell r="A83" t="str">
            <v>Iron Gate</v>
          </cell>
          <cell r="B83">
            <v>0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</row>
        <row r="84">
          <cell r="A84" t="str">
            <v>JCBoyle</v>
          </cell>
          <cell r="B84">
            <v>0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</row>
        <row r="85">
          <cell r="A85" t="str">
            <v>Jim Bridger -&gt; Idaho</v>
          </cell>
          <cell r="B85">
            <v>0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</row>
        <row r="86">
          <cell r="A86" t="str">
            <v>Jim Bridger -&gt; Path C</v>
          </cell>
          <cell r="B86">
            <v>0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</row>
        <row r="87">
          <cell r="A87" t="str">
            <v>Jim Bridger -&gt; Wyoming</v>
          </cell>
          <cell r="B87">
            <v>0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</row>
        <row r="88">
          <cell r="A88" t="str">
            <v>Jim Bridger 1</v>
          </cell>
          <cell r="B88">
            <v>0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</row>
        <row r="89">
          <cell r="A89" t="str">
            <v>Jim Bridger 2</v>
          </cell>
          <cell r="B89">
            <v>0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</row>
        <row r="90">
          <cell r="A90" t="str">
            <v>Jim Bridger 3</v>
          </cell>
          <cell r="B90">
            <v>0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</row>
        <row r="91">
          <cell r="A91" t="str">
            <v>Jim Bridger 4</v>
          </cell>
          <cell r="B91">
            <v>0</v>
          </cell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</row>
        <row r="92">
          <cell r="A92" t="str">
            <v>Lake Side</v>
          </cell>
          <cell r="B92">
            <v>24345</v>
          </cell>
          <cell r="C92">
            <v>44360</v>
          </cell>
          <cell r="D92">
            <v>33653</v>
          </cell>
          <cell r="E92">
            <v>16559</v>
          </cell>
          <cell r="F92">
            <v>15262</v>
          </cell>
          <cell r="G92">
            <v>12932</v>
          </cell>
          <cell r="H92">
            <v>6086</v>
          </cell>
          <cell r="I92">
            <v>2194</v>
          </cell>
          <cell r="J92">
            <v>1067</v>
          </cell>
          <cell r="K92">
            <v>6421</v>
          </cell>
          <cell r="L92">
            <v>0</v>
          </cell>
          <cell r="M92">
            <v>22698</v>
          </cell>
          <cell r="N92">
            <v>185577</v>
          </cell>
        </row>
        <row r="93">
          <cell r="A93" t="str">
            <v>Lake Side Augmentation</v>
          </cell>
          <cell r="B93">
            <v>0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</row>
        <row r="94">
          <cell r="A94" t="str">
            <v>Lake Side Duct Firing</v>
          </cell>
          <cell r="B94">
            <v>0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</row>
        <row r="95">
          <cell r="A95" t="str">
            <v>Lemolo 1</v>
          </cell>
          <cell r="B95">
            <v>0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</row>
        <row r="96">
          <cell r="A96" t="str">
            <v>Lemolo 2</v>
          </cell>
          <cell r="B96">
            <v>0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</row>
        <row r="97">
          <cell r="A97" t="str">
            <v>Little Mountain</v>
          </cell>
          <cell r="B97">
            <v>0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</row>
        <row r="98">
          <cell r="A98" t="str">
            <v>Merwin</v>
          </cell>
          <cell r="B98">
            <v>2912</v>
          </cell>
          <cell r="C98">
            <v>400</v>
          </cell>
          <cell r="D98">
            <v>416</v>
          </cell>
          <cell r="E98">
            <v>416</v>
          </cell>
          <cell r="F98">
            <v>416</v>
          </cell>
          <cell r="G98">
            <v>400</v>
          </cell>
          <cell r="H98">
            <v>416</v>
          </cell>
          <cell r="I98">
            <v>416</v>
          </cell>
          <cell r="J98">
            <v>2800</v>
          </cell>
          <cell r="K98">
            <v>3024</v>
          </cell>
          <cell r="L98">
            <v>2688</v>
          </cell>
          <cell r="M98">
            <v>2912</v>
          </cell>
          <cell r="N98">
            <v>17216</v>
          </cell>
        </row>
      </sheetData>
      <sheetData sheetId="10" refreshError="1">
        <row r="5">
          <cell r="A5" t="str">
            <v>Name</v>
          </cell>
          <cell r="B5">
            <v>39448</v>
          </cell>
          <cell r="C5">
            <v>39479</v>
          </cell>
          <cell r="D5">
            <v>39508</v>
          </cell>
          <cell r="E5">
            <v>39539</v>
          </cell>
          <cell r="F5">
            <v>39569</v>
          </cell>
          <cell r="G5">
            <v>39600</v>
          </cell>
          <cell r="H5">
            <v>39630</v>
          </cell>
          <cell r="I5">
            <v>39661</v>
          </cell>
          <cell r="J5">
            <v>39692</v>
          </cell>
          <cell r="K5">
            <v>39722</v>
          </cell>
          <cell r="L5">
            <v>39753</v>
          </cell>
          <cell r="M5">
            <v>39783</v>
          </cell>
          <cell r="N5" t="str">
            <v>Grand Total</v>
          </cell>
        </row>
        <row r="6">
          <cell r="A6" t="str">
            <v>Ancillary Services - NUCOR Reserves</v>
          </cell>
          <cell r="B6">
            <v>0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</row>
        <row r="7">
          <cell r="A7" t="str">
            <v>APGI Rocky Reach</v>
          </cell>
          <cell r="B7">
            <v>28339</v>
          </cell>
          <cell r="C7">
            <v>25574</v>
          </cell>
          <cell r="D7">
            <v>28287</v>
          </cell>
          <cell r="E7">
            <v>23933</v>
          </cell>
          <cell r="F7">
            <v>21807</v>
          </cell>
          <cell r="G7">
            <v>23604</v>
          </cell>
          <cell r="H7">
            <v>28228</v>
          </cell>
          <cell r="I7">
            <v>27453</v>
          </cell>
          <cell r="J7">
            <v>27648</v>
          </cell>
          <cell r="K7">
            <v>26957</v>
          </cell>
          <cell r="L7">
            <v>29030</v>
          </cell>
          <cell r="M7">
            <v>28339</v>
          </cell>
          <cell r="N7">
            <v>319199</v>
          </cell>
        </row>
        <row r="8">
          <cell r="A8" t="str">
            <v>APS -&gt; Four Corners</v>
          </cell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</row>
        <row r="9">
          <cell r="A9" t="str">
            <v>APS -&gt; Palo Verde</v>
          </cell>
          <cell r="B9">
            <v>0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</row>
        <row r="10">
          <cell r="A10" t="str">
            <v>APS -&gt; PP-GC</v>
          </cell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</row>
        <row r="11">
          <cell r="A11" t="str">
            <v>Bear</v>
          </cell>
          <cell r="B11">
            <v>13120</v>
          </cell>
          <cell r="C11">
            <v>11840</v>
          </cell>
          <cell r="D11">
            <v>13120</v>
          </cell>
          <cell r="E11">
            <v>12160</v>
          </cell>
          <cell r="F11">
            <v>13120</v>
          </cell>
          <cell r="G11">
            <v>12800</v>
          </cell>
          <cell r="H11">
            <v>13120</v>
          </cell>
          <cell r="I11">
            <v>13120</v>
          </cell>
          <cell r="J11">
            <v>12800</v>
          </cell>
          <cell r="K11">
            <v>12480</v>
          </cell>
          <cell r="L11">
            <v>13440</v>
          </cell>
          <cell r="M11">
            <v>13120</v>
          </cell>
          <cell r="N11">
            <v>154240</v>
          </cell>
        </row>
        <row r="12">
          <cell r="A12" t="str">
            <v>Bend</v>
          </cell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</row>
        <row r="13">
          <cell r="A13" t="str">
            <v>Big Fork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</row>
        <row r="14">
          <cell r="A14" t="str">
            <v>Blundell 1</v>
          </cell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</row>
        <row r="15">
          <cell r="A15" t="str">
            <v>Blundell 2</v>
          </cell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</row>
        <row r="16">
          <cell r="A16" t="str">
            <v>Blundell 3</v>
          </cell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7">
          <cell r="A17" t="str">
            <v>BPA FPT -&gt; Walla Walla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</row>
        <row r="18">
          <cell r="A18" t="str">
            <v>BPA FPT -&gt; West Main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</row>
        <row r="19">
          <cell r="A19" t="str">
            <v>BPA FPT -&gt; Yakima</v>
          </cell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</row>
        <row r="20">
          <cell r="A20" t="str">
            <v>Carbon 1</v>
          </cell>
          <cell r="B20">
            <v>270</v>
          </cell>
          <cell r="C20">
            <v>3275</v>
          </cell>
          <cell r="D20">
            <v>4278</v>
          </cell>
          <cell r="E20">
            <v>3581</v>
          </cell>
          <cell r="F20">
            <v>5320</v>
          </cell>
          <cell r="G20">
            <v>4647</v>
          </cell>
          <cell r="H20">
            <v>1402</v>
          </cell>
          <cell r="I20">
            <v>1345</v>
          </cell>
          <cell r="J20">
            <v>1480</v>
          </cell>
          <cell r="K20">
            <v>1608</v>
          </cell>
          <cell r="L20">
            <v>5592</v>
          </cell>
          <cell r="M20">
            <v>0</v>
          </cell>
          <cell r="N20">
            <v>32798</v>
          </cell>
        </row>
        <row r="21">
          <cell r="A21" t="str">
            <v>Carbon 2</v>
          </cell>
          <cell r="B21">
            <v>333</v>
          </cell>
          <cell r="C21">
            <v>3001</v>
          </cell>
          <cell r="D21">
            <v>0</v>
          </cell>
          <cell r="E21">
            <v>256</v>
          </cell>
          <cell r="F21">
            <v>6696</v>
          </cell>
          <cell r="G21">
            <v>5594</v>
          </cell>
          <cell r="H21">
            <v>948</v>
          </cell>
          <cell r="I21">
            <v>556</v>
          </cell>
          <cell r="J21">
            <v>1109</v>
          </cell>
          <cell r="K21">
            <v>663</v>
          </cell>
          <cell r="L21">
            <v>0</v>
          </cell>
          <cell r="M21">
            <v>0</v>
          </cell>
          <cell r="N21">
            <v>19156</v>
          </cell>
        </row>
        <row r="22">
          <cell r="A22" t="str">
            <v>Chelan - Rocky Reach</v>
          </cell>
          <cell r="B22">
            <v>8989</v>
          </cell>
          <cell r="C22">
            <v>10420</v>
          </cell>
          <cell r="D22">
            <v>13928</v>
          </cell>
          <cell r="E22">
            <v>12145</v>
          </cell>
          <cell r="F22">
            <v>6636</v>
          </cell>
          <cell r="G22">
            <v>4473</v>
          </cell>
          <cell r="H22">
            <v>4907</v>
          </cell>
          <cell r="I22">
            <v>12200</v>
          </cell>
          <cell r="J22">
            <v>15697</v>
          </cell>
          <cell r="K22">
            <v>15222</v>
          </cell>
          <cell r="L22">
            <v>13376</v>
          </cell>
          <cell r="M22">
            <v>11387</v>
          </cell>
          <cell r="N22">
            <v>129380</v>
          </cell>
        </row>
        <row r="23">
          <cell r="A23" t="str">
            <v>Cholla -&gt; APS</v>
          </cell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</row>
        <row r="24">
          <cell r="A24" t="str">
            <v>Cholla -&gt; Four Corners</v>
          </cell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</row>
        <row r="25">
          <cell r="A25" t="str">
            <v>Cholla 4</v>
          </cell>
          <cell r="B25">
            <v>1684</v>
          </cell>
          <cell r="C25">
            <v>7649</v>
          </cell>
          <cell r="D25">
            <v>7906</v>
          </cell>
          <cell r="E25">
            <v>0</v>
          </cell>
          <cell r="F25">
            <v>3123</v>
          </cell>
          <cell r="G25">
            <v>9014</v>
          </cell>
          <cell r="H25">
            <v>4185</v>
          </cell>
          <cell r="I25">
            <v>4422</v>
          </cell>
          <cell r="J25">
            <v>4303</v>
          </cell>
          <cell r="K25">
            <v>5812</v>
          </cell>
          <cell r="L25">
            <v>11763</v>
          </cell>
          <cell r="M25">
            <v>1023</v>
          </cell>
          <cell r="N25">
            <v>60884</v>
          </cell>
        </row>
        <row r="26">
          <cell r="A26" t="str">
            <v>Clearwater 1</v>
          </cell>
          <cell r="B26">
            <v>0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A27" t="str">
            <v>Clearwater 2</v>
          </cell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</row>
        <row r="28">
          <cell r="A28" t="str">
            <v>COB -&gt; West Main</v>
          </cell>
          <cell r="B28">
            <v>0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</row>
        <row r="29">
          <cell r="A29" t="str">
            <v>Colorado -&gt; Four Corners</v>
          </cell>
          <cell r="B29">
            <v>0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</row>
        <row r="30">
          <cell r="A30" t="str">
            <v>Colorado -&gt; Mona</v>
          </cell>
          <cell r="B30">
            <v>0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</row>
        <row r="31">
          <cell r="A31" t="str">
            <v>Colorado -&gt; Mona UAMPS</v>
          </cell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</row>
        <row r="32">
          <cell r="A32" t="str">
            <v>Colorado -&gt; Utah North</v>
          </cell>
          <cell r="B32">
            <v>0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</row>
        <row r="33">
          <cell r="A33" t="str">
            <v>Colstrip -&gt; West Main</v>
          </cell>
          <cell r="B33">
            <v>0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</row>
        <row r="34">
          <cell r="A34" t="str">
            <v>Colstrip 3</v>
          </cell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</row>
        <row r="35">
          <cell r="A35" t="str">
            <v>Colstrip 4</v>
          </cell>
          <cell r="B35">
            <v>0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</row>
        <row r="36">
          <cell r="A36" t="str">
            <v>Condit</v>
          </cell>
          <cell r="B36">
            <v>0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</row>
        <row r="37">
          <cell r="A37" t="str">
            <v>Copco 1</v>
          </cell>
          <cell r="B37">
            <v>5741</v>
          </cell>
          <cell r="C37">
            <v>5191</v>
          </cell>
          <cell r="D37">
            <v>4799</v>
          </cell>
          <cell r="E37">
            <v>2269</v>
          </cell>
          <cell r="F37">
            <v>4732</v>
          </cell>
          <cell r="G37">
            <v>4154</v>
          </cell>
          <cell r="H37">
            <v>6195</v>
          </cell>
          <cell r="I37">
            <v>6287</v>
          </cell>
          <cell r="J37">
            <v>6414</v>
          </cell>
          <cell r="K37">
            <v>3986</v>
          </cell>
          <cell r="L37">
            <v>5602</v>
          </cell>
          <cell r="M37">
            <v>5764</v>
          </cell>
          <cell r="N37">
            <v>61134</v>
          </cell>
        </row>
        <row r="38">
          <cell r="A38" t="str">
            <v>Copco 2</v>
          </cell>
          <cell r="B38">
            <v>4487</v>
          </cell>
          <cell r="C38">
            <v>6358</v>
          </cell>
          <cell r="D38">
            <v>5420</v>
          </cell>
          <cell r="E38">
            <v>2411</v>
          </cell>
          <cell r="F38">
            <v>5294</v>
          </cell>
          <cell r="G38">
            <v>4885</v>
          </cell>
          <cell r="H38">
            <v>7442</v>
          </cell>
          <cell r="I38">
            <v>7726</v>
          </cell>
          <cell r="J38">
            <v>7959</v>
          </cell>
          <cell r="K38">
            <v>4817</v>
          </cell>
          <cell r="L38">
            <v>6909</v>
          </cell>
          <cell r="M38">
            <v>7081</v>
          </cell>
          <cell r="N38">
            <v>70789</v>
          </cell>
        </row>
        <row r="39">
          <cell r="A39" t="str">
            <v>Craig 1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</row>
        <row r="40">
          <cell r="A40" t="str">
            <v>Craig 2</v>
          </cell>
          <cell r="B40">
            <v>0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</row>
        <row r="41">
          <cell r="A41" t="str">
            <v>Currant Creek CCCT 1A</v>
          </cell>
          <cell r="B41">
            <v>2285</v>
          </cell>
          <cell r="C41">
            <v>994</v>
          </cell>
          <cell r="D41">
            <v>1074</v>
          </cell>
          <cell r="E41">
            <v>910</v>
          </cell>
          <cell r="F41">
            <v>553</v>
          </cell>
          <cell r="G41">
            <v>535</v>
          </cell>
          <cell r="H41">
            <v>2354</v>
          </cell>
          <cell r="I41">
            <v>2981</v>
          </cell>
          <cell r="J41">
            <v>1881</v>
          </cell>
          <cell r="K41">
            <v>991</v>
          </cell>
          <cell r="L41">
            <v>0</v>
          </cell>
          <cell r="M41">
            <v>1777</v>
          </cell>
          <cell r="N41">
            <v>16335</v>
          </cell>
        </row>
        <row r="42">
          <cell r="A42" t="str">
            <v>Currant Creek CCCT 1A Duct Firing</v>
          </cell>
          <cell r="B42">
            <v>444</v>
          </cell>
          <cell r="C42">
            <v>0</v>
          </cell>
          <cell r="D42">
            <v>444</v>
          </cell>
          <cell r="E42">
            <v>0</v>
          </cell>
          <cell r="F42">
            <v>186</v>
          </cell>
          <cell r="G42">
            <v>918</v>
          </cell>
          <cell r="H42">
            <v>4039</v>
          </cell>
          <cell r="I42">
            <v>4895</v>
          </cell>
          <cell r="J42">
            <v>2111</v>
          </cell>
          <cell r="K42">
            <v>1958</v>
          </cell>
          <cell r="L42">
            <v>4592</v>
          </cell>
          <cell r="M42">
            <v>741</v>
          </cell>
          <cell r="N42">
            <v>20328</v>
          </cell>
        </row>
        <row r="43">
          <cell r="A43" t="str">
            <v>Currant Creek CCCT 1B</v>
          </cell>
          <cell r="B43">
            <v>2636</v>
          </cell>
          <cell r="C43">
            <v>531</v>
          </cell>
          <cell r="D43">
            <v>739</v>
          </cell>
          <cell r="E43">
            <v>910</v>
          </cell>
          <cell r="F43">
            <v>535</v>
          </cell>
          <cell r="G43">
            <v>454</v>
          </cell>
          <cell r="H43">
            <v>2061</v>
          </cell>
          <cell r="I43">
            <v>2756</v>
          </cell>
          <cell r="J43">
            <v>1548</v>
          </cell>
          <cell r="K43">
            <v>499</v>
          </cell>
          <cell r="L43">
            <v>0</v>
          </cell>
          <cell r="M43">
            <v>1531</v>
          </cell>
          <cell r="N43">
            <v>14200</v>
          </cell>
        </row>
        <row r="44">
          <cell r="A44" t="str">
            <v>Currant Creek CCCT 1B Duct Firing</v>
          </cell>
          <cell r="B44">
            <v>444</v>
          </cell>
          <cell r="C44">
            <v>0</v>
          </cell>
          <cell r="D44">
            <v>444</v>
          </cell>
          <cell r="E44">
            <v>0</v>
          </cell>
          <cell r="F44">
            <v>186</v>
          </cell>
          <cell r="G44">
            <v>918</v>
          </cell>
          <cell r="H44">
            <v>4024</v>
          </cell>
          <cell r="I44">
            <v>4871</v>
          </cell>
          <cell r="J44">
            <v>1958</v>
          </cell>
          <cell r="K44">
            <v>337</v>
          </cell>
          <cell r="L44">
            <v>3644</v>
          </cell>
          <cell r="M44">
            <v>741</v>
          </cell>
          <cell r="N44">
            <v>17567</v>
          </cell>
        </row>
        <row r="45">
          <cell r="A45" t="str">
            <v>Dave Johnston 1</v>
          </cell>
          <cell r="B45">
            <v>0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</row>
        <row r="46">
          <cell r="A46" t="str">
            <v>Dave Johnston 2</v>
          </cell>
          <cell r="B46">
            <v>0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</row>
        <row r="47">
          <cell r="A47" t="str">
            <v>Dave Johnston 3</v>
          </cell>
          <cell r="B47">
            <v>0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</row>
        <row r="48">
          <cell r="A48" t="str">
            <v>Dave Johnston 4</v>
          </cell>
          <cell r="B48">
            <v>0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</row>
        <row r="49">
          <cell r="A49" t="str">
            <v>Douglas - Wells</v>
          </cell>
          <cell r="B49">
            <v>7734</v>
          </cell>
          <cell r="C49">
            <v>9086</v>
          </cell>
          <cell r="D49">
            <v>14219</v>
          </cell>
          <cell r="E49">
            <v>13186</v>
          </cell>
          <cell r="F49">
            <v>10582</v>
          </cell>
          <cell r="G49">
            <v>8764</v>
          </cell>
          <cell r="H49">
            <v>9569</v>
          </cell>
          <cell r="I49">
            <v>14441</v>
          </cell>
          <cell r="J49">
            <v>15153</v>
          </cell>
          <cell r="K49">
            <v>12390</v>
          </cell>
          <cell r="L49">
            <v>10651</v>
          </cell>
          <cell r="M49">
            <v>9364</v>
          </cell>
          <cell r="N49">
            <v>135139</v>
          </cell>
        </row>
        <row r="50">
          <cell r="A50" t="str">
            <v>Eagle Point</v>
          </cell>
          <cell r="B50">
            <v>0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</row>
        <row r="51">
          <cell r="A51" t="str">
            <v>East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</row>
        <row r="52">
          <cell r="A52" t="str">
            <v>East Side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</row>
        <row r="53">
          <cell r="A53" t="str">
            <v>Fall Creek</v>
          </cell>
          <cell r="B53">
            <v>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</row>
        <row r="54">
          <cell r="A54" t="str">
            <v>Fish Creek</v>
          </cell>
          <cell r="B54">
            <v>0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</row>
        <row r="55">
          <cell r="A55" t="str">
            <v>Four Corners -&gt; Cholla</v>
          </cell>
          <cell r="B55">
            <v>0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</row>
        <row r="56">
          <cell r="A56" t="str">
            <v>Four Corners -&gt; Utah South</v>
          </cell>
          <cell r="B56">
            <v>0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</row>
        <row r="57">
          <cell r="A57" t="str">
            <v>Gadsby 1</v>
          </cell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180</v>
          </cell>
          <cell r="H57">
            <v>1220</v>
          </cell>
          <cell r="I57">
            <v>880</v>
          </cell>
          <cell r="J57">
            <v>840</v>
          </cell>
          <cell r="K57">
            <v>280</v>
          </cell>
          <cell r="L57">
            <v>0</v>
          </cell>
          <cell r="M57">
            <v>0</v>
          </cell>
          <cell r="N57">
            <v>3400</v>
          </cell>
        </row>
        <row r="58">
          <cell r="A58" t="str">
            <v>Gadsby 2</v>
          </cell>
          <cell r="B58">
            <v>0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25</v>
          </cell>
          <cell r="H58">
            <v>2700</v>
          </cell>
          <cell r="I58">
            <v>1975</v>
          </cell>
          <cell r="J58">
            <v>2672</v>
          </cell>
          <cell r="K58">
            <v>1275</v>
          </cell>
          <cell r="L58">
            <v>0</v>
          </cell>
          <cell r="M58">
            <v>0</v>
          </cell>
          <cell r="N58">
            <v>8647</v>
          </cell>
        </row>
        <row r="59">
          <cell r="A59" t="str">
            <v>Gadsby 3</v>
          </cell>
          <cell r="B59">
            <v>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540</v>
          </cell>
          <cell r="H59">
            <v>3300</v>
          </cell>
          <cell r="I59">
            <v>2940</v>
          </cell>
          <cell r="J59">
            <v>3270</v>
          </cell>
          <cell r="K59">
            <v>1680</v>
          </cell>
          <cell r="L59">
            <v>0</v>
          </cell>
          <cell r="M59">
            <v>0</v>
          </cell>
          <cell r="N59">
            <v>11730</v>
          </cell>
        </row>
        <row r="60">
          <cell r="A60" t="str">
            <v>Gadsby 4</v>
          </cell>
          <cell r="B60">
            <v>1739</v>
          </cell>
          <cell r="C60">
            <v>3399</v>
          </cell>
          <cell r="D60">
            <v>3876</v>
          </cell>
          <cell r="E60">
            <v>2655</v>
          </cell>
          <cell r="F60">
            <v>1246</v>
          </cell>
          <cell r="G60">
            <v>1641</v>
          </cell>
          <cell r="H60">
            <v>5410</v>
          </cell>
          <cell r="I60">
            <v>6016</v>
          </cell>
          <cell r="J60">
            <v>5739</v>
          </cell>
          <cell r="K60">
            <v>3420</v>
          </cell>
          <cell r="L60">
            <v>4407</v>
          </cell>
          <cell r="M60">
            <v>2049</v>
          </cell>
          <cell r="N60">
            <v>41597</v>
          </cell>
        </row>
        <row r="61">
          <cell r="A61" t="str">
            <v>Gadsby 5</v>
          </cell>
          <cell r="B61">
            <v>1532</v>
          </cell>
          <cell r="C61">
            <v>2870</v>
          </cell>
          <cell r="D61">
            <v>2801</v>
          </cell>
          <cell r="E61">
            <v>2506</v>
          </cell>
          <cell r="F61">
            <v>1432</v>
          </cell>
          <cell r="G61">
            <v>1969</v>
          </cell>
          <cell r="H61">
            <v>5252</v>
          </cell>
          <cell r="I61">
            <v>5784</v>
          </cell>
          <cell r="J61">
            <v>5670</v>
          </cell>
          <cell r="K61">
            <v>3600</v>
          </cell>
          <cell r="L61">
            <v>4303</v>
          </cell>
          <cell r="M61">
            <v>1538</v>
          </cell>
          <cell r="N61">
            <v>39257</v>
          </cell>
        </row>
        <row r="62">
          <cell r="A62" t="str">
            <v>Gadsby 6</v>
          </cell>
          <cell r="B62">
            <v>858</v>
          </cell>
          <cell r="C62">
            <v>2218</v>
          </cell>
          <cell r="D62">
            <v>3010</v>
          </cell>
          <cell r="E62">
            <v>1425</v>
          </cell>
          <cell r="F62">
            <v>1972</v>
          </cell>
          <cell r="G62">
            <v>1759</v>
          </cell>
          <cell r="H62">
            <v>5117</v>
          </cell>
          <cell r="I62">
            <v>5446</v>
          </cell>
          <cell r="J62">
            <v>4941</v>
          </cell>
          <cell r="K62">
            <v>3487</v>
          </cell>
          <cell r="L62">
            <v>3567</v>
          </cell>
          <cell r="M62">
            <v>1512</v>
          </cell>
          <cell r="N62">
            <v>35312</v>
          </cell>
        </row>
        <row r="63">
          <cell r="A63" t="str">
            <v>Gas Peakers Non-Spin Credit East</v>
          </cell>
          <cell r="B63">
            <v>0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</row>
        <row r="64">
          <cell r="A64" t="str">
            <v>Goshen -&gt; Path C</v>
          </cell>
          <cell r="B64">
            <v>0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</row>
        <row r="65">
          <cell r="A65" t="str">
            <v>Grant - Priest Rapids</v>
          </cell>
          <cell r="B65">
            <v>0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</row>
        <row r="66">
          <cell r="A66" t="str">
            <v>Grant - Wanapum</v>
          </cell>
          <cell r="B66">
            <v>12273</v>
          </cell>
          <cell r="C66">
            <v>12974</v>
          </cell>
          <cell r="D66">
            <v>16090</v>
          </cell>
          <cell r="E66">
            <v>14210</v>
          </cell>
          <cell r="F66">
            <v>9891</v>
          </cell>
          <cell r="G66">
            <v>6742</v>
          </cell>
          <cell r="H66">
            <v>8862</v>
          </cell>
          <cell r="I66">
            <v>15711</v>
          </cell>
          <cell r="J66">
            <v>16000</v>
          </cell>
          <cell r="K66">
            <v>15600</v>
          </cell>
          <cell r="L66">
            <v>15536</v>
          </cell>
          <cell r="M66">
            <v>14150</v>
          </cell>
          <cell r="N66">
            <v>158039</v>
          </cell>
        </row>
        <row r="67">
          <cell r="A67" t="str">
            <v>Grant Priest Rapids Development</v>
          </cell>
          <cell r="B67">
            <v>1448</v>
          </cell>
          <cell r="C67">
            <v>3645</v>
          </cell>
          <cell r="D67">
            <v>5569</v>
          </cell>
          <cell r="E67">
            <v>4900</v>
          </cell>
          <cell r="F67">
            <v>872</v>
          </cell>
          <cell r="G67">
            <v>1518</v>
          </cell>
          <cell r="H67">
            <v>3618</v>
          </cell>
          <cell r="I67">
            <v>5438</v>
          </cell>
          <cell r="J67">
            <v>5312</v>
          </cell>
          <cell r="K67">
            <v>5378</v>
          </cell>
          <cell r="L67">
            <v>5669</v>
          </cell>
          <cell r="M67">
            <v>4201</v>
          </cell>
          <cell r="N67">
            <v>47568</v>
          </cell>
        </row>
        <row r="68">
          <cell r="A68" t="str">
            <v>Grant Wanapum Development</v>
          </cell>
          <cell r="B68">
            <v>0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</row>
        <row r="69">
          <cell r="A69" t="str">
            <v>Hayden 1</v>
          </cell>
          <cell r="B69">
            <v>0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</row>
        <row r="70">
          <cell r="A70" t="str">
            <v>Hayden 2</v>
          </cell>
          <cell r="B70">
            <v>0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</row>
        <row r="71">
          <cell r="A71" t="str">
            <v>Hermiston 1 Owned</v>
          </cell>
          <cell r="B71">
            <v>0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</row>
        <row r="72">
          <cell r="A72" t="str">
            <v>Hermiston 2 Owned</v>
          </cell>
          <cell r="B72">
            <v>0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</row>
        <row r="73">
          <cell r="A73" t="str">
            <v>Hunter 1</v>
          </cell>
          <cell r="B73">
            <v>28</v>
          </cell>
          <cell r="C73">
            <v>172</v>
          </cell>
          <cell r="D73">
            <v>5001</v>
          </cell>
          <cell r="E73">
            <v>4858</v>
          </cell>
          <cell r="F73">
            <v>5616</v>
          </cell>
          <cell r="G73">
            <v>3695</v>
          </cell>
          <cell r="H73">
            <v>234</v>
          </cell>
          <cell r="I73">
            <v>43</v>
          </cell>
          <cell r="J73">
            <v>70</v>
          </cell>
          <cell r="K73">
            <v>144</v>
          </cell>
          <cell r="L73">
            <v>0</v>
          </cell>
          <cell r="M73">
            <v>0</v>
          </cell>
          <cell r="N73">
            <v>19861</v>
          </cell>
        </row>
        <row r="74">
          <cell r="A74" t="str">
            <v>Hunter 2</v>
          </cell>
          <cell r="B74">
            <v>0</v>
          </cell>
          <cell r="C74">
            <v>0</v>
          </cell>
          <cell r="D74">
            <v>2</v>
          </cell>
          <cell r="E74">
            <v>361</v>
          </cell>
          <cell r="F74">
            <v>0</v>
          </cell>
          <cell r="G74">
            <v>82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445</v>
          </cell>
        </row>
        <row r="75">
          <cell r="A75" t="str">
            <v>Hunter 3</v>
          </cell>
          <cell r="B75">
            <v>0</v>
          </cell>
          <cell r="C75">
            <v>0</v>
          </cell>
          <cell r="D75">
            <v>1304</v>
          </cell>
          <cell r="E75">
            <v>1846</v>
          </cell>
          <cell r="F75">
            <v>3501</v>
          </cell>
          <cell r="G75">
            <v>1598</v>
          </cell>
          <cell r="H75">
            <v>10</v>
          </cell>
          <cell r="I75">
            <v>0</v>
          </cell>
          <cell r="J75">
            <v>0</v>
          </cell>
          <cell r="K75">
            <v>64</v>
          </cell>
          <cell r="L75">
            <v>0</v>
          </cell>
          <cell r="M75">
            <v>0</v>
          </cell>
          <cell r="N75">
            <v>8323</v>
          </cell>
        </row>
        <row r="76">
          <cell r="A76" t="str">
            <v>Huntington 1</v>
          </cell>
          <cell r="B76">
            <v>0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2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2</v>
          </cell>
        </row>
        <row r="77">
          <cell r="A77" t="str">
            <v>Huntington 2</v>
          </cell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</row>
        <row r="78">
          <cell r="A78" t="str">
            <v>Idaho -&gt; Goshen</v>
          </cell>
          <cell r="B78">
            <v>0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</row>
        <row r="79">
          <cell r="A79" t="str">
            <v>Idaho -&gt; Path C</v>
          </cell>
          <cell r="B79">
            <v>0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</row>
        <row r="80">
          <cell r="A80" t="str">
            <v>Idaho -&gt; Path C STF</v>
          </cell>
          <cell r="B80">
            <v>0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</row>
        <row r="81">
          <cell r="A81" t="str">
            <v>Idaho -&gt; Walla Walla</v>
          </cell>
          <cell r="B81">
            <v>0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</row>
        <row r="82">
          <cell r="A82" t="str">
            <v>Idaho -&gt; West Main</v>
          </cell>
          <cell r="B82">
            <v>0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</row>
        <row r="83">
          <cell r="A83" t="str">
            <v>Iron Gate</v>
          </cell>
          <cell r="B83">
            <v>0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</row>
        <row r="84">
          <cell r="A84" t="str">
            <v>JCBoyle</v>
          </cell>
          <cell r="B84">
            <v>0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</row>
        <row r="85">
          <cell r="A85" t="str">
            <v>Jim Bridger -&gt; Idaho</v>
          </cell>
          <cell r="B85">
            <v>0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</row>
        <row r="86">
          <cell r="A86" t="str">
            <v>Jim Bridger -&gt; Path C</v>
          </cell>
          <cell r="B86">
            <v>0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</row>
        <row r="87">
          <cell r="A87" t="str">
            <v>Jim Bridger -&gt; Wyoming</v>
          </cell>
          <cell r="B87">
            <v>0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</row>
        <row r="88">
          <cell r="A88" t="str">
            <v>Jim Bridger 1</v>
          </cell>
          <cell r="B88">
            <v>0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</row>
        <row r="89">
          <cell r="A89" t="str">
            <v>Jim Bridger 2</v>
          </cell>
          <cell r="B89">
            <v>0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</row>
        <row r="90">
          <cell r="A90" t="str">
            <v>Jim Bridger 3</v>
          </cell>
          <cell r="B90">
            <v>0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</row>
        <row r="91">
          <cell r="A91" t="str">
            <v>Jim Bridger 4</v>
          </cell>
          <cell r="B91">
            <v>0</v>
          </cell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</row>
        <row r="92">
          <cell r="A92" t="str">
            <v>Lake Side</v>
          </cell>
          <cell r="B92">
            <v>35886</v>
          </cell>
          <cell r="C92">
            <v>14216</v>
          </cell>
          <cell r="D92">
            <v>11196</v>
          </cell>
          <cell r="E92">
            <v>12943</v>
          </cell>
          <cell r="F92">
            <v>9430</v>
          </cell>
          <cell r="G92">
            <v>11610</v>
          </cell>
          <cell r="H92">
            <v>9736</v>
          </cell>
          <cell r="I92">
            <v>6714</v>
          </cell>
          <cell r="J92">
            <v>8004</v>
          </cell>
          <cell r="K92">
            <v>16975</v>
          </cell>
          <cell r="L92">
            <v>13432</v>
          </cell>
          <cell r="M92">
            <v>41633</v>
          </cell>
          <cell r="N92">
            <v>191775</v>
          </cell>
        </row>
        <row r="93">
          <cell r="A93" t="str">
            <v>Lake Side Augmentation</v>
          </cell>
          <cell r="B93">
            <v>0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</row>
        <row r="94">
          <cell r="A94" t="str">
            <v>Lake Side Duct Firing</v>
          </cell>
          <cell r="B94">
            <v>0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</row>
        <row r="95">
          <cell r="A95" t="str">
            <v>Lemolo 1</v>
          </cell>
          <cell r="B95">
            <v>0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</row>
        <row r="96">
          <cell r="A96" t="str">
            <v>Lemolo 2</v>
          </cell>
          <cell r="B96">
            <v>0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</row>
        <row r="97">
          <cell r="A97" t="str">
            <v>Little Mountain</v>
          </cell>
          <cell r="B97">
            <v>0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</row>
        <row r="98">
          <cell r="A98" t="str">
            <v>Merwin</v>
          </cell>
          <cell r="B98">
            <v>2296</v>
          </cell>
          <cell r="C98">
            <v>296</v>
          </cell>
          <cell r="D98">
            <v>328</v>
          </cell>
          <cell r="E98">
            <v>304</v>
          </cell>
          <cell r="F98">
            <v>328</v>
          </cell>
          <cell r="G98">
            <v>320</v>
          </cell>
          <cell r="H98">
            <v>328</v>
          </cell>
          <cell r="I98">
            <v>328</v>
          </cell>
          <cell r="J98">
            <v>2240</v>
          </cell>
          <cell r="K98">
            <v>2184</v>
          </cell>
          <cell r="L98">
            <v>2352</v>
          </cell>
          <cell r="M98">
            <v>2296</v>
          </cell>
          <cell r="N98">
            <v>13600</v>
          </cell>
        </row>
      </sheetData>
      <sheetData sheetId="11" refreshError="1">
        <row r="5">
          <cell r="A5" t="str">
            <v>Name</v>
          </cell>
          <cell r="B5">
            <v>39448</v>
          </cell>
          <cell r="C5">
            <v>39479</v>
          </cell>
          <cell r="D5">
            <v>39508</v>
          </cell>
          <cell r="E5">
            <v>39539</v>
          </cell>
          <cell r="F5">
            <v>39569</v>
          </cell>
          <cell r="G5">
            <v>39600</v>
          </cell>
          <cell r="H5">
            <v>39630</v>
          </cell>
          <cell r="I5">
            <v>39661</v>
          </cell>
          <cell r="J5">
            <v>39692</v>
          </cell>
          <cell r="K5">
            <v>39722</v>
          </cell>
          <cell r="L5">
            <v>39753</v>
          </cell>
          <cell r="M5">
            <v>39783</v>
          </cell>
          <cell r="N5" t="str">
            <v>Grand Total</v>
          </cell>
        </row>
        <row r="6">
          <cell r="A6" t="str">
            <v>Ancillary Services - NUCOR Reserves</v>
          </cell>
        </row>
        <row r="7">
          <cell r="A7" t="str">
            <v>APGI Rocky Reach</v>
          </cell>
          <cell r="B7">
            <v>0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</row>
        <row r="8">
          <cell r="A8" t="str">
            <v>APS -&gt; Four Corners</v>
          </cell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</row>
        <row r="9">
          <cell r="A9" t="str">
            <v>APS -&gt; Palo Verde</v>
          </cell>
        </row>
        <row r="10">
          <cell r="A10" t="str">
            <v>APS -&gt; PP-GC</v>
          </cell>
        </row>
        <row r="11">
          <cell r="A11" t="str">
            <v>Bear</v>
          </cell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</row>
        <row r="12">
          <cell r="A12" t="str">
            <v>Bend</v>
          </cell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</row>
        <row r="13">
          <cell r="A13" t="str">
            <v>Big Fork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</row>
        <row r="14">
          <cell r="A14" t="str">
            <v>Blundell 1</v>
          </cell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</row>
        <row r="15">
          <cell r="A15" t="str">
            <v>Blundell 2</v>
          </cell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</row>
        <row r="16">
          <cell r="A16" t="str">
            <v>Blundell 3</v>
          </cell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7">
          <cell r="A17" t="str">
            <v>BPA FPT -&gt; Walla Walla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</row>
        <row r="18">
          <cell r="A18" t="str">
            <v>BPA FPT -&gt; West Main</v>
          </cell>
        </row>
        <row r="19">
          <cell r="A19" t="str">
            <v>BPA FPT -&gt; Yakima</v>
          </cell>
        </row>
        <row r="20">
          <cell r="A20" t="str">
            <v>Carbon 1</v>
          </cell>
          <cell r="B20">
            <v>0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</row>
        <row r="21">
          <cell r="A21" t="str">
            <v>Carbon 2</v>
          </cell>
          <cell r="B21">
            <v>0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</row>
        <row r="22">
          <cell r="A22" t="str">
            <v>Chelan - Rocky Reach</v>
          </cell>
          <cell r="B22">
            <v>0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</row>
        <row r="23">
          <cell r="A23" t="str">
            <v>Cholla -&gt; APS</v>
          </cell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</row>
        <row r="24">
          <cell r="A24" t="str">
            <v>Cholla -&gt; Four Corners</v>
          </cell>
        </row>
        <row r="25">
          <cell r="A25" t="str">
            <v>Cholla 4</v>
          </cell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</row>
        <row r="26">
          <cell r="A26" t="str">
            <v>Clearwater 1</v>
          </cell>
          <cell r="B26">
            <v>0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A27" t="str">
            <v>Clearwater 2</v>
          </cell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</row>
        <row r="28">
          <cell r="A28" t="str">
            <v>COB -&gt; West Main</v>
          </cell>
          <cell r="B28">
            <v>0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</row>
        <row r="29">
          <cell r="A29" t="str">
            <v>Colorado -&gt; Four Corners</v>
          </cell>
        </row>
        <row r="30">
          <cell r="A30" t="str">
            <v>Colorado -&gt; Mona</v>
          </cell>
        </row>
        <row r="31">
          <cell r="A31" t="str">
            <v>Colorado -&gt; Mona UAMPS</v>
          </cell>
        </row>
        <row r="32">
          <cell r="A32" t="str">
            <v>Colorado -&gt; Utah North</v>
          </cell>
        </row>
        <row r="33">
          <cell r="A33" t="str">
            <v>Colstrip -&gt; West Main</v>
          </cell>
        </row>
        <row r="34">
          <cell r="A34" t="str">
            <v>Colstrip 3</v>
          </cell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</row>
        <row r="35">
          <cell r="A35" t="str">
            <v>Colstrip 4</v>
          </cell>
          <cell r="B35">
            <v>0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</row>
        <row r="36">
          <cell r="A36" t="str">
            <v>Condit</v>
          </cell>
          <cell r="B36">
            <v>0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</row>
        <row r="37">
          <cell r="A37" t="str">
            <v>Copco 1</v>
          </cell>
          <cell r="B37">
            <v>0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</row>
        <row r="38">
          <cell r="A38" t="str">
            <v>Copco 2</v>
          </cell>
          <cell r="B38">
            <v>0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</row>
        <row r="39">
          <cell r="A39" t="str">
            <v>Craig 1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</row>
        <row r="40">
          <cell r="A40" t="str">
            <v>Craig 2</v>
          </cell>
          <cell r="B40">
            <v>0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</row>
        <row r="41">
          <cell r="A41" t="str">
            <v>Currant Creek CCCT 1A</v>
          </cell>
          <cell r="B41">
            <v>96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96</v>
          </cell>
        </row>
        <row r="42">
          <cell r="A42" t="str">
            <v>Currant Creek CCCT 1A Duct Firing</v>
          </cell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</row>
        <row r="43">
          <cell r="A43" t="str">
            <v>Currant Creek CCCT 1B</v>
          </cell>
          <cell r="B43">
            <v>43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43</v>
          </cell>
        </row>
        <row r="44">
          <cell r="A44" t="str">
            <v>Currant Creek CCCT 1B Duct Firing</v>
          </cell>
          <cell r="B44">
            <v>0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</row>
        <row r="45">
          <cell r="A45" t="str">
            <v>Dave Johnston 1</v>
          </cell>
          <cell r="B45">
            <v>0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</row>
        <row r="46">
          <cell r="A46" t="str">
            <v>Dave Johnston 2</v>
          </cell>
          <cell r="B46">
            <v>0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</row>
        <row r="47">
          <cell r="A47" t="str">
            <v>Dave Johnston 3</v>
          </cell>
          <cell r="B47">
            <v>0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</row>
        <row r="48">
          <cell r="A48" t="str">
            <v>Dave Johnston 4</v>
          </cell>
          <cell r="B48">
            <v>0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</row>
        <row r="49">
          <cell r="A49" t="str">
            <v>Douglas - Wells</v>
          </cell>
          <cell r="B49">
            <v>0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</row>
        <row r="50">
          <cell r="A50" t="str">
            <v>Eagle Point</v>
          </cell>
          <cell r="B50">
            <v>0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</row>
        <row r="51">
          <cell r="A51" t="str">
            <v>East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</row>
        <row r="52">
          <cell r="A52" t="str">
            <v>East Side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</row>
        <row r="53">
          <cell r="A53" t="str">
            <v>Fall Creek</v>
          </cell>
          <cell r="B53">
            <v>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</row>
        <row r="54">
          <cell r="A54" t="str">
            <v>Fish Creek</v>
          </cell>
          <cell r="B54">
            <v>0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</row>
        <row r="55">
          <cell r="A55" t="str">
            <v>Four Corners -&gt; Cholla</v>
          </cell>
          <cell r="B55">
            <v>0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</row>
        <row r="56">
          <cell r="A56" t="str">
            <v>Four Corners -&gt; Utah South</v>
          </cell>
          <cell r="B56">
            <v>0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</row>
        <row r="57">
          <cell r="A57" t="str">
            <v>Gadsby 1</v>
          </cell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</row>
        <row r="58">
          <cell r="A58" t="str">
            <v>Gadsby 2</v>
          </cell>
          <cell r="B58">
            <v>0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24</v>
          </cell>
          <cell r="K58">
            <v>0</v>
          </cell>
          <cell r="L58">
            <v>0</v>
          </cell>
          <cell r="M58">
            <v>0</v>
          </cell>
          <cell r="N58">
            <v>24</v>
          </cell>
        </row>
        <row r="59">
          <cell r="A59" t="str">
            <v>Gadsby 3</v>
          </cell>
          <cell r="B59">
            <v>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</row>
        <row r="60">
          <cell r="A60" t="str">
            <v>Gadsby 4</v>
          </cell>
          <cell r="B60">
            <v>0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286</v>
          </cell>
          <cell r="H60">
            <v>722</v>
          </cell>
          <cell r="I60">
            <v>1219</v>
          </cell>
          <cell r="J60">
            <v>30</v>
          </cell>
          <cell r="K60">
            <v>0</v>
          </cell>
          <cell r="L60">
            <v>0</v>
          </cell>
          <cell r="M60">
            <v>0</v>
          </cell>
          <cell r="N60">
            <v>2257</v>
          </cell>
        </row>
        <row r="61">
          <cell r="A61" t="str">
            <v>Gadsby 5</v>
          </cell>
          <cell r="B61">
            <v>0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297</v>
          </cell>
          <cell r="H61">
            <v>370</v>
          </cell>
          <cell r="I61">
            <v>167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834</v>
          </cell>
        </row>
        <row r="62">
          <cell r="A62" t="str">
            <v>Gadsby 6</v>
          </cell>
          <cell r="B62">
            <v>41</v>
          </cell>
          <cell r="C62">
            <v>0</v>
          </cell>
          <cell r="D62">
            <v>0</v>
          </cell>
          <cell r="E62">
            <v>0</v>
          </cell>
          <cell r="F62">
            <v>1650</v>
          </cell>
          <cell r="G62">
            <v>531</v>
          </cell>
          <cell r="H62">
            <v>53</v>
          </cell>
          <cell r="I62">
            <v>0</v>
          </cell>
          <cell r="J62">
            <v>0</v>
          </cell>
          <cell r="K62">
            <v>125</v>
          </cell>
          <cell r="L62">
            <v>0</v>
          </cell>
          <cell r="M62">
            <v>0</v>
          </cell>
          <cell r="N62">
            <v>2400</v>
          </cell>
        </row>
        <row r="63">
          <cell r="A63" t="str">
            <v>Gas Peakers Non-Spin Credit East</v>
          </cell>
          <cell r="B63">
            <v>0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</row>
        <row r="64">
          <cell r="A64" t="str">
            <v>Goshen -&gt; Path C</v>
          </cell>
          <cell r="B64">
            <v>0</v>
          </cell>
          <cell r="C64">
            <v>0</v>
          </cell>
          <cell r="D64">
            <v>0</v>
          </cell>
          <cell r="E64">
            <v>1710</v>
          </cell>
          <cell r="F64">
            <v>0</v>
          </cell>
          <cell r="G64">
            <v>0</v>
          </cell>
          <cell r="H64">
            <v>0</v>
          </cell>
          <cell r="I64">
            <v>1710</v>
          </cell>
        </row>
        <row r="65">
          <cell r="A65" t="str">
            <v>Grant - Priest Rapids</v>
          </cell>
          <cell r="B65">
            <v>0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</row>
        <row r="66">
          <cell r="A66" t="str">
            <v>Grant - Wanapum</v>
          </cell>
          <cell r="B66">
            <v>0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</row>
        <row r="67">
          <cell r="A67" t="str">
            <v>Grant Priest Rapids Development</v>
          </cell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</row>
        <row r="68">
          <cell r="A68" t="str">
            <v>Grant Wanapum Development</v>
          </cell>
          <cell r="B68">
            <v>0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</row>
        <row r="69">
          <cell r="A69" t="str">
            <v>Hayden 1</v>
          </cell>
          <cell r="B69">
            <v>0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</row>
        <row r="70">
          <cell r="A70" t="str">
            <v>Hayden 2</v>
          </cell>
          <cell r="B70">
            <v>0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</row>
        <row r="71">
          <cell r="A71" t="str">
            <v>Hermiston 1 Owned</v>
          </cell>
          <cell r="B71">
            <v>0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</row>
        <row r="72">
          <cell r="A72" t="str">
            <v>Hermiston 2 Owned</v>
          </cell>
          <cell r="B72">
            <v>0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</row>
        <row r="73">
          <cell r="A73" t="str">
            <v>Hunter 1</v>
          </cell>
          <cell r="B73">
            <v>0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</row>
        <row r="74">
          <cell r="A74" t="str">
            <v>Hunter 2</v>
          </cell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</row>
        <row r="75">
          <cell r="A75" t="str">
            <v>Hunter 3</v>
          </cell>
          <cell r="B75">
            <v>0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</row>
        <row r="76">
          <cell r="A76" t="str">
            <v>Huntington 1</v>
          </cell>
          <cell r="B76">
            <v>0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</row>
        <row r="77">
          <cell r="A77" t="str">
            <v>Huntington 2</v>
          </cell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</row>
        <row r="78">
          <cell r="A78" t="str">
            <v>Idaho -&gt; Goshen</v>
          </cell>
          <cell r="B78">
            <v>0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</row>
        <row r="79">
          <cell r="A79" t="str">
            <v>Idaho -&gt; Path C</v>
          </cell>
          <cell r="B79">
            <v>0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</row>
        <row r="80">
          <cell r="A80" t="str">
            <v>Idaho -&gt; Path C STF</v>
          </cell>
          <cell r="B80">
            <v>0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</row>
        <row r="81">
          <cell r="A81" t="str">
            <v>Idaho -&gt; Walla Walla</v>
          </cell>
          <cell r="B81">
            <v>0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</row>
        <row r="82">
          <cell r="A82" t="str">
            <v>Idaho -&gt; West Main</v>
          </cell>
          <cell r="B82">
            <v>0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</row>
        <row r="83">
          <cell r="A83" t="str">
            <v>Iron Gate</v>
          </cell>
          <cell r="B83">
            <v>0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</row>
        <row r="84">
          <cell r="A84" t="str">
            <v>JCBoyle</v>
          </cell>
          <cell r="B84">
            <v>0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</row>
        <row r="85">
          <cell r="A85" t="str">
            <v>Jim Bridger -&gt; Idaho</v>
          </cell>
          <cell r="B85">
            <v>0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</row>
        <row r="86">
          <cell r="A86" t="str">
            <v>Jim Bridger -&gt; Path C</v>
          </cell>
        </row>
        <row r="87">
          <cell r="A87" t="str">
            <v>Jim Bridger -&gt; Wyoming</v>
          </cell>
          <cell r="B87">
            <v>0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</row>
        <row r="88">
          <cell r="A88" t="str">
            <v>Jim Bridger 1</v>
          </cell>
          <cell r="B88">
            <v>0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</row>
        <row r="89">
          <cell r="A89" t="str">
            <v>Jim Bridger 2</v>
          </cell>
          <cell r="B89">
            <v>0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</row>
        <row r="90">
          <cell r="A90" t="str">
            <v>Jim Bridger 3</v>
          </cell>
          <cell r="B90">
            <v>0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</row>
        <row r="91">
          <cell r="A91" t="str">
            <v>Jim Bridger 4</v>
          </cell>
          <cell r="B91">
            <v>0</v>
          </cell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</row>
        <row r="92">
          <cell r="A92" t="str">
            <v>Lake Side</v>
          </cell>
          <cell r="B92">
            <v>124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66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669</v>
          </cell>
          <cell r="N92">
            <v>859</v>
          </cell>
        </row>
        <row r="93">
          <cell r="A93" t="str">
            <v>Lake Side Augmentation</v>
          </cell>
          <cell r="B93">
            <v>0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</row>
        <row r="94">
          <cell r="A94" t="str">
            <v>Lake Side Duct Firing</v>
          </cell>
          <cell r="B94">
            <v>1993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738</v>
          </cell>
          <cell r="H94">
            <v>0</v>
          </cell>
          <cell r="I94">
            <v>0</v>
          </cell>
          <cell r="J94">
            <v>1365</v>
          </cell>
          <cell r="K94">
            <v>0</v>
          </cell>
          <cell r="L94">
            <v>0</v>
          </cell>
          <cell r="M94">
            <v>2376</v>
          </cell>
          <cell r="N94">
            <v>6472</v>
          </cell>
        </row>
        <row r="95">
          <cell r="A95" t="str">
            <v>Lemolo 1</v>
          </cell>
          <cell r="B95">
            <v>0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</row>
        <row r="96">
          <cell r="A96" t="str">
            <v>Lemolo 2</v>
          </cell>
          <cell r="B96">
            <v>0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</row>
        <row r="97">
          <cell r="A97" t="str">
            <v>Little Mountain</v>
          </cell>
          <cell r="B97">
            <v>0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</row>
        <row r="98">
          <cell r="A98" t="str">
            <v>Merwin</v>
          </cell>
          <cell r="B98">
            <v>0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</row>
      </sheetData>
      <sheetData sheetId="12" refreshError="1">
        <row r="5">
          <cell r="A5" t="str">
            <v>Name</v>
          </cell>
          <cell r="B5">
            <v>39448</v>
          </cell>
          <cell r="C5">
            <v>39479</v>
          </cell>
          <cell r="D5">
            <v>39508</v>
          </cell>
          <cell r="E5">
            <v>39539</v>
          </cell>
          <cell r="F5">
            <v>39569</v>
          </cell>
          <cell r="G5">
            <v>39600</v>
          </cell>
          <cell r="H5">
            <v>39630</v>
          </cell>
          <cell r="I5">
            <v>39661</v>
          </cell>
          <cell r="J5">
            <v>39692</v>
          </cell>
          <cell r="K5">
            <v>39722</v>
          </cell>
          <cell r="L5">
            <v>39753</v>
          </cell>
          <cell r="M5">
            <v>39783</v>
          </cell>
          <cell r="N5" t="str">
            <v>Grand Total</v>
          </cell>
        </row>
        <row r="6">
          <cell r="A6" t="str">
            <v>Ancillary Services - NUCOR Reserves</v>
          </cell>
        </row>
        <row r="7">
          <cell r="A7" t="str">
            <v>APGI Rocky Reach</v>
          </cell>
          <cell r="B7">
            <v>0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</row>
        <row r="8">
          <cell r="A8" t="str">
            <v>APS -&gt; Four Corners</v>
          </cell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</row>
        <row r="9">
          <cell r="A9" t="str">
            <v>APS -&gt; Palo Verde</v>
          </cell>
        </row>
        <row r="10">
          <cell r="A10" t="str">
            <v>APS -&gt; PP-GC</v>
          </cell>
        </row>
        <row r="11">
          <cell r="A11" t="str">
            <v>Bear</v>
          </cell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</row>
        <row r="12">
          <cell r="A12" t="str">
            <v>Bend</v>
          </cell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</row>
        <row r="13">
          <cell r="A13" t="str">
            <v>Big Fork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</row>
        <row r="14">
          <cell r="A14" t="str">
            <v>Blundell 1</v>
          </cell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</row>
        <row r="15">
          <cell r="A15" t="str">
            <v>Blundell 2</v>
          </cell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</row>
        <row r="16">
          <cell r="A16" t="str">
            <v>Blundell 3</v>
          </cell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7">
          <cell r="A17" t="str">
            <v>BPA FPT -&gt; Walla Walla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</row>
        <row r="18">
          <cell r="A18" t="str">
            <v>BPA FPT -&gt; West Main</v>
          </cell>
        </row>
        <row r="19">
          <cell r="A19" t="str">
            <v>BPA FPT -&gt; Yakima</v>
          </cell>
        </row>
        <row r="20">
          <cell r="A20" t="str">
            <v>Carbon 1</v>
          </cell>
          <cell r="B20">
            <v>0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</row>
        <row r="21">
          <cell r="A21" t="str">
            <v>Carbon 2</v>
          </cell>
          <cell r="B21">
            <v>0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</row>
        <row r="22">
          <cell r="A22" t="str">
            <v>Chelan - Rocky Reach</v>
          </cell>
          <cell r="B22">
            <v>0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</row>
        <row r="23">
          <cell r="A23" t="str">
            <v>Cholla -&gt; APS</v>
          </cell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</row>
        <row r="24">
          <cell r="A24" t="str">
            <v>Cholla -&gt; Four Corners</v>
          </cell>
        </row>
        <row r="25">
          <cell r="A25" t="str">
            <v>Cholla 4</v>
          </cell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</row>
        <row r="26">
          <cell r="A26" t="str">
            <v>Clearwater 1</v>
          </cell>
          <cell r="B26">
            <v>0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A27" t="str">
            <v>Clearwater 2</v>
          </cell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</row>
        <row r="28">
          <cell r="A28" t="str">
            <v>COB -&gt; West Main</v>
          </cell>
          <cell r="B28">
            <v>0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</row>
        <row r="29">
          <cell r="A29" t="str">
            <v>Colorado -&gt; Four Corners</v>
          </cell>
        </row>
        <row r="30">
          <cell r="A30" t="str">
            <v>Colorado -&gt; Mona</v>
          </cell>
        </row>
        <row r="31">
          <cell r="A31" t="str">
            <v>Colorado -&gt; Mona UAMPS</v>
          </cell>
        </row>
        <row r="32">
          <cell r="A32" t="str">
            <v>Colorado -&gt; Utah North</v>
          </cell>
        </row>
        <row r="33">
          <cell r="A33" t="str">
            <v>Colstrip -&gt; West Main</v>
          </cell>
        </row>
        <row r="34">
          <cell r="A34" t="str">
            <v>Colstrip 3</v>
          </cell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</row>
        <row r="35">
          <cell r="A35" t="str">
            <v>Colstrip 4</v>
          </cell>
          <cell r="B35">
            <v>0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</row>
        <row r="36">
          <cell r="A36" t="str">
            <v>Condit</v>
          </cell>
          <cell r="B36">
            <v>0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</row>
        <row r="37">
          <cell r="A37" t="str">
            <v>Copco 1</v>
          </cell>
          <cell r="B37">
            <v>0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</row>
        <row r="38">
          <cell r="A38" t="str">
            <v>Copco 2</v>
          </cell>
          <cell r="B38">
            <v>0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</row>
        <row r="39">
          <cell r="A39" t="str">
            <v>Craig 1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</row>
        <row r="40">
          <cell r="A40" t="str">
            <v>Craig 2</v>
          </cell>
          <cell r="B40">
            <v>0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</row>
        <row r="41">
          <cell r="A41" t="str">
            <v>Currant Creek CCCT 1A</v>
          </cell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</row>
        <row r="42">
          <cell r="A42" t="str">
            <v>Currant Creek CCCT 1A Duct Firing</v>
          </cell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</row>
        <row r="43">
          <cell r="A43" t="str">
            <v>Currant Creek CCCT 1B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</row>
        <row r="44">
          <cell r="A44" t="str">
            <v>Currant Creek CCCT 1B Duct Firing</v>
          </cell>
          <cell r="B44">
            <v>0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</row>
        <row r="45">
          <cell r="A45" t="str">
            <v>Dave Johnston 1</v>
          </cell>
          <cell r="B45">
            <v>0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</row>
        <row r="46">
          <cell r="A46" t="str">
            <v>Dave Johnston 2</v>
          </cell>
          <cell r="B46">
            <v>0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</row>
        <row r="47">
          <cell r="A47" t="str">
            <v>Dave Johnston 3</v>
          </cell>
          <cell r="B47">
            <v>0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</row>
        <row r="48">
          <cell r="A48" t="str">
            <v>Dave Johnston 4</v>
          </cell>
          <cell r="B48">
            <v>0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</row>
        <row r="49">
          <cell r="A49" t="str">
            <v>Douglas - Wells</v>
          </cell>
          <cell r="B49">
            <v>0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</row>
        <row r="50">
          <cell r="A50" t="str">
            <v>Eagle Point</v>
          </cell>
          <cell r="B50">
            <v>0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</row>
        <row r="51">
          <cell r="A51" t="str">
            <v>East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</row>
        <row r="52">
          <cell r="A52" t="str">
            <v>East Side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</row>
        <row r="53">
          <cell r="A53" t="str">
            <v>Fall Creek</v>
          </cell>
          <cell r="B53">
            <v>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</row>
        <row r="54">
          <cell r="A54" t="str">
            <v>Fish Creek</v>
          </cell>
          <cell r="B54">
            <v>0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</row>
        <row r="55">
          <cell r="A55" t="str">
            <v>Four Corners -&gt; Cholla</v>
          </cell>
          <cell r="B55">
            <v>0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</row>
        <row r="56">
          <cell r="A56" t="str">
            <v>Four Corners -&gt; Utah South</v>
          </cell>
          <cell r="B56">
            <v>0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</row>
        <row r="57">
          <cell r="A57" t="str">
            <v>Gadsby 1</v>
          </cell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</row>
        <row r="58">
          <cell r="A58" t="str">
            <v>Gadsby 2</v>
          </cell>
          <cell r="B58">
            <v>0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</row>
        <row r="59">
          <cell r="A59" t="str">
            <v>Gadsby 3</v>
          </cell>
          <cell r="B59">
            <v>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</row>
        <row r="60">
          <cell r="A60" t="str">
            <v>Gadsby 4</v>
          </cell>
          <cell r="B60">
            <v>0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</row>
        <row r="61">
          <cell r="A61" t="str">
            <v>Gadsby 5</v>
          </cell>
          <cell r="B61">
            <v>0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</row>
        <row r="62">
          <cell r="A62" t="str">
            <v>Gadsby 6</v>
          </cell>
          <cell r="B62">
            <v>0</v>
          </cell>
          <cell r="C62">
            <v>0</v>
          </cell>
          <cell r="D62">
            <v>0</v>
          </cell>
          <cell r="E62">
            <v>0</v>
          </cell>
          <cell r="F62">
            <v>550</v>
          </cell>
          <cell r="G62">
            <v>975</v>
          </cell>
          <cell r="H62">
            <v>50</v>
          </cell>
          <cell r="I62">
            <v>0</v>
          </cell>
          <cell r="J62">
            <v>0</v>
          </cell>
          <cell r="K62">
            <v>225</v>
          </cell>
          <cell r="L62">
            <v>0</v>
          </cell>
          <cell r="M62">
            <v>0</v>
          </cell>
          <cell r="N62">
            <v>1800</v>
          </cell>
        </row>
        <row r="63">
          <cell r="A63" t="str">
            <v>Gas Peakers Non-Spin Credit East</v>
          </cell>
          <cell r="B63">
            <v>0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</row>
        <row r="64">
          <cell r="A64" t="str">
            <v>Goshen -&gt; Path C</v>
          </cell>
          <cell r="B64">
            <v>0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</row>
        <row r="65">
          <cell r="A65" t="str">
            <v>Grant - Priest Rapids</v>
          </cell>
          <cell r="B65">
            <v>0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</row>
        <row r="66">
          <cell r="A66" t="str">
            <v>Grant - Wanapum</v>
          </cell>
          <cell r="B66">
            <v>0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</row>
        <row r="67">
          <cell r="A67" t="str">
            <v>Grant Priest Rapids Development</v>
          </cell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</row>
        <row r="68">
          <cell r="A68" t="str">
            <v>Grant Wanapum Development</v>
          </cell>
          <cell r="B68">
            <v>0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</row>
        <row r="69">
          <cell r="A69" t="str">
            <v>Hayden 1</v>
          </cell>
          <cell r="B69">
            <v>0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</row>
        <row r="70">
          <cell r="A70" t="str">
            <v>Hayden 2</v>
          </cell>
          <cell r="B70">
            <v>0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</row>
        <row r="71">
          <cell r="A71" t="str">
            <v>Hermiston 1 Owned</v>
          </cell>
          <cell r="B71">
            <v>0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</row>
        <row r="72">
          <cell r="A72" t="str">
            <v>Hermiston 2 Owned</v>
          </cell>
          <cell r="B72">
            <v>0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</row>
        <row r="73">
          <cell r="A73" t="str">
            <v>Hunter 1</v>
          </cell>
          <cell r="B73">
            <v>0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</row>
        <row r="74">
          <cell r="A74" t="str">
            <v>Hunter 2</v>
          </cell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</row>
        <row r="75">
          <cell r="A75" t="str">
            <v>Hunter 3</v>
          </cell>
          <cell r="B75">
            <v>0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</row>
        <row r="76">
          <cell r="A76" t="str">
            <v>Huntington 1</v>
          </cell>
          <cell r="B76">
            <v>0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</row>
        <row r="77">
          <cell r="A77" t="str">
            <v>Huntington 2</v>
          </cell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</row>
        <row r="78">
          <cell r="A78" t="str">
            <v>Idaho -&gt; Goshen</v>
          </cell>
          <cell r="B78">
            <v>0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</row>
        <row r="79">
          <cell r="A79" t="str">
            <v>Idaho -&gt; Path C</v>
          </cell>
          <cell r="B79">
            <v>0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</row>
        <row r="80">
          <cell r="A80" t="str">
            <v>Idaho -&gt; Path C STF</v>
          </cell>
          <cell r="B80">
            <v>0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</row>
        <row r="81">
          <cell r="A81" t="str">
            <v>Idaho -&gt; Walla Walla</v>
          </cell>
          <cell r="B81">
            <v>0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</row>
        <row r="82">
          <cell r="A82" t="str">
            <v>Idaho -&gt; West Main</v>
          </cell>
          <cell r="B82">
            <v>0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</row>
        <row r="83">
          <cell r="A83" t="str">
            <v>Iron Gate</v>
          </cell>
          <cell r="B83">
            <v>0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</row>
        <row r="84">
          <cell r="A84" t="str">
            <v>JCBoyle</v>
          </cell>
          <cell r="B84">
            <v>0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</row>
        <row r="85">
          <cell r="A85" t="str">
            <v>Jim Bridger -&gt; Idaho</v>
          </cell>
          <cell r="B85">
            <v>0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</row>
        <row r="86">
          <cell r="A86" t="str">
            <v>Jim Bridger -&gt; Path C</v>
          </cell>
        </row>
        <row r="87">
          <cell r="A87" t="str">
            <v>Jim Bridger -&gt; Wyoming</v>
          </cell>
          <cell r="B87">
            <v>0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</row>
        <row r="88">
          <cell r="A88" t="str">
            <v>Jim Bridger 1</v>
          </cell>
          <cell r="B88">
            <v>0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</row>
        <row r="89">
          <cell r="A89" t="str">
            <v>Jim Bridger 2</v>
          </cell>
          <cell r="B89">
            <v>0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</row>
        <row r="90">
          <cell r="A90" t="str">
            <v>Jim Bridger 3</v>
          </cell>
          <cell r="B90">
            <v>0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</row>
        <row r="91">
          <cell r="A91" t="str">
            <v>Jim Bridger 4</v>
          </cell>
          <cell r="B91">
            <v>0</v>
          </cell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</row>
        <row r="92">
          <cell r="A92" t="str">
            <v>Lake Side</v>
          </cell>
          <cell r="B92">
            <v>0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</row>
        <row r="93">
          <cell r="A93" t="str">
            <v>Lake Side Augmentation</v>
          </cell>
          <cell r="B93">
            <v>0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</row>
        <row r="94">
          <cell r="A94" t="str">
            <v>Lake Side Duct Firing</v>
          </cell>
          <cell r="B94">
            <v>0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</row>
        <row r="95">
          <cell r="A95" t="str">
            <v>Lemolo 1</v>
          </cell>
          <cell r="B95">
            <v>0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</row>
        <row r="96">
          <cell r="A96" t="str">
            <v>Lemolo 2</v>
          </cell>
          <cell r="B96">
            <v>0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</row>
        <row r="97">
          <cell r="A97" t="str">
            <v>Little Mountain</v>
          </cell>
          <cell r="B97">
            <v>0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</row>
        <row r="98">
          <cell r="A98" t="str">
            <v>Merwin</v>
          </cell>
          <cell r="B98">
            <v>0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</row>
      </sheetData>
      <sheetData sheetId="13" refreshError="1">
        <row r="5">
          <cell r="A5" t="str">
            <v>Name</v>
          </cell>
          <cell r="B5">
            <v>39448</v>
          </cell>
          <cell r="C5">
            <v>39479</v>
          </cell>
          <cell r="D5">
            <v>39508</v>
          </cell>
          <cell r="E5">
            <v>39539</v>
          </cell>
          <cell r="F5">
            <v>39569</v>
          </cell>
          <cell r="G5">
            <v>39600</v>
          </cell>
          <cell r="H5">
            <v>39630</v>
          </cell>
          <cell r="I5">
            <v>39661</v>
          </cell>
          <cell r="J5">
            <v>39692</v>
          </cell>
          <cell r="K5">
            <v>39722</v>
          </cell>
          <cell r="L5">
            <v>39753</v>
          </cell>
          <cell r="M5">
            <v>39783</v>
          </cell>
        </row>
        <row r="6">
          <cell r="A6" t="str">
            <v>Ancillary Services - NUCOR Reserves</v>
          </cell>
          <cell r="B6">
            <v>35360</v>
          </cell>
          <cell r="C6">
            <v>34000</v>
          </cell>
          <cell r="D6">
            <v>35360</v>
          </cell>
          <cell r="E6">
            <v>35360</v>
          </cell>
          <cell r="F6">
            <v>35360</v>
          </cell>
          <cell r="G6">
            <v>34000</v>
          </cell>
          <cell r="H6">
            <v>35360</v>
          </cell>
          <cell r="I6">
            <v>35360</v>
          </cell>
          <cell r="J6">
            <v>34000</v>
          </cell>
          <cell r="K6">
            <v>36720</v>
          </cell>
          <cell r="L6">
            <v>32640</v>
          </cell>
          <cell r="M6">
            <v>35360</v>
          </cell>
        </row>
        <row r="7">
          <cell r="A7" t="str">
            <v>APGI Rocky Reach</v>
          </cell>
          <cell r="B7">
            <v>0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A8" t="str">
            <v>APS -&gt; Four Corners</v>
          </cell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A9" t="str">
            <v>APS -&gt; Palo Verde</v>
          </cell>
          <cell r="B9">
            <v>0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A10" t="str">
            <v>APS -&gt; PP-GC</v>
          </cell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A11" t="str">
            <v>Bear</v>
          </cell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A12" t="str">
            <v>Bend</v>
          </cell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A13" t="str">
            <v>Big Fork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A14" t="str">
            <v>Blundell 1</v>
          </cell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A15" t="str">
            <v>Blundell 2</v>
          </cell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A16" t="str">
            <v>Blundell 3</v>
          </cell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A17" t="str">
            <v>BPA FPT -&gt; Walla Walla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A18" t="str">
            <v>BPA FPT -&gt; West Main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A19" t="str">
            <v>BPA FPT -&gt; Yakima</v>
          </cell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</row>
        <row r="20">
          <cell r="A20" t="str">
            <v>Carbon 1</v>
          </cell>
          <cell r="B20">
            <v>0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A21" t="str">
            <v>Carbon 2</v>
          </cell>
          <cell r="B21">
            <v>0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</row>
        <row r="22">
          <cell r="A22" t="str">
            <v>Chelan - Rocky Reach</v>
          </cell>
          <cell r="B22">
            <v>0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A23" t="str">
            <v>Cholla -&gt; APS</v>
          </cell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4">
          <cell r="A24" t="str">
            <v>Cholla -&gt; Four Corners</v>
          </cell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5">
          <cell r="A25" t="str">
            <v>Cholla 4</v>
          </cell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</row>
        <row r="26">
          <cell r="A26" t="str">
            <v>Clearwater 1</v>
          </cell>
          <cell r="B26">
            <v>0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A27" t="str">
            <v>Clearwater 2</v>
          </cell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A28" t="str">
            <v>COB -&gt; West Main</v>
          </cell>
          <cell r="B28">
            <v>0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29">
          <cell r="A29" t="str">
            <v>Colorado -&gt; Four Corners</v>
          </cell>
          <cell r="B29">
            <v>0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</row>
        <row r="30">
          <cell r="A30" t="str">
            <v>Colorado -&gt; Mona</v>
          </cell>
          <cell r="B30">
            <v>0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</row>
        <row r="31">
          <cell r="A31" t="str">
            <v>Colorado -&gt; Mona UAMPS</v>
          </cell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</row>
        <row r="32">
          <cell r="A32" t="str">
            <v>Colorado -&gt; Utah North</v>
          </cell>
          <cell r="B32">
            <v>0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3">
          <cell r="A33" t="str">
            <v>Colstrip -&gt; West Main</v>
          </cell>
          <cell r="B33">
            <v>0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</row>
        <row r="34">
          <cell r="A34" t="str">
            <v>Colstrip 3</v>
          </cell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</row>
        <row r="35">
          <cell r="A35" t="str">
            <v>Colstrip 4</v>
          </cell>
          <cell r="B35">
            <v>0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</row>
        <row r="36">
          <cell r="A36" t="str">
            <v>Condit</v>
          </cell>
          <cell r="B36">
            <v>0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</row>
        <row r="37">
          <cell r="A37" t="str">
            <v>Copco 1</v>
          </cell>
          <cell r="B37">
            <v>0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</row>
        <row r="38">
          <cell r="A38" t="str">
            <v>Copco 2</v>
          </cell>
          <cell r="B38">
            <v>0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</row>
        <row r="39">
          <cell r="A39" t="str">
            <v>Craig 1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</row>
        <row r="40">
          <cell r="A40" t="str">
            <v>Craig 2</v>
          </cell>
          <cell r="B40">
            <v>0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41">
          <cell r="A41" t="str">
            <v>Currant Creek CCCT 1A</v>
          </cell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</row>
        <row r="42">
          <cell r="A42" t="str">
            <v>Currant Creek CCCT 1A Duct Firing</v>
          </cell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3">
          <cell r="A43" t="str">
            <v>Currant Creek CCCT 1B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</row>
        <row r="44">
          <cell r="A44" t="str">
            <v>Currant Creek CCCT 1B Duct Firing</v>
          </cell>
          <cell r="B44">
            <v>0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5">
          <cell r="A45" t="str">
            <v>Dave Johnston 1</v>
          </cell>
          <cell r="B45">
            <v>0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</row>
        <row r="46">
          <cell r="A46" t="str">
            <v>Dave Johnston 2</v>
          </cell>
          <cell r="B46">
            <v>0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7">
          <cell r="A47" t="str">
            <v>Dave Johnston 3</v>
          </cell>
          <cell r="B47">
            <v>0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</row>
        <row r="48">
          <cell r="A48" t="str">
            <v>Dave Johnston 4</v>
          </cell>
          <cell r="B48">
            <v>0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</row>
        <row r="49">
          <cell r="A49" t="str">
            <v>Douglas - Wells</v>
          </cell>
          <cell r="B49">
            <v>0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</row>
        <row r="50">
          <cell r="A50" t="str">
            <v>Eagle Point</v>
          </cell>
          <cell r="B50">
            <v>0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1">
          <cell r="A51" t="str">
            <v>East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</row>
        <row r="52">
          <cell r="A52" t="str">
            <v>East Side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</row>
        <row r="53">
          <cell r="A53" t="str">
            <v>Fall Creek</v>
          </cell>
          <cell r="B53">
            <v>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</row>
        <row r="54">
          <cell r="A54" t="str">
            <v>Fish Creek</v>
          </cell>
          <cell r="B54">
            <v>0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</row>
        <row r="55">
          <cell r="A55" t="str">
            <v>Four Corners -&gt; Cholla</v>
          </cell>
          <cell r="B55">
            <v>0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</row>
        <row r="56">
          <cell r="A56" t="str">
            <v>Four Corners -&gt; Utah South</v>
          </cell>
          <cell r="B56">
            <v>0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</row>
        <row r="57">
          <cell r="A57" t="str">
            <v>Gadsby 1</v>
          </cell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</row>
        <row r="58">
          <cell r="A58" t="str">
            <v>Gadsby 2</v>
          </cell>
          <cell r="B58">
            <v>0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</row>
        <row r="59">
          <cell r="A59" t="str">
            <v>Gadsby 3</v>
          </cell>
          <cell r="B59">
            <v>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</row>
        <row r="60">
          <cell r="A60" t="str">
            <v>Gadsby 4</v>
          </cell>
          <cell r="B60">
            <v>0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</row>
        <row r="61">
          <cell r="A61" t="str">
            <v>Gadsby 5</v>
          </cell>
          <cell r="B61">
            <v>0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</row>
        <row r="62">
          <cell r="A62" t="str">
            <v>Gadsby 6</v>
          </cell>
          <cell r="B62">
            <v>0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3">
          <cell r="A63" t="str">
            <v>Gas Peakers Non-Spin Credit East</v>
          </cell>
          <cell r="B63">
            <v>0</v>
          </cell>
          <cell r="C63">
            <v>0</v>
          </cell>
          <cell r="D63">
            <v>0</v>
          </cell>
          <cell r="E63">
            <v>0</v>
          </cell>
          <cell r="F63">
            <v>11856</v>
          </cell>
          <cell r="G63">
            <v>4275</v>
          </cell>
          <cell r="H63">
            <v>4446</v>
          </cell>
          <cell r="I63">
            <v>4446</v>
          </cell>
          <cell r="J63">
            <v>4275</v>
          </cell>
          <cell r="K63">
            <v>4617</v>
          </cell>
          <cell r="L63">
            <v>171</v>
          </cell>
          <cell r="M63">
            <v>0</v>
          </cell>
        </row>
        <row r="64">
          <cell r="A64" t="str">
            <v>Goshen -&gt; Path C</v>
          </cell>
          <cell r="B64">
            <v>0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5">
          <cell r="A65" t="str">
            <v>Grant - Priest Rapids</v>
          </cell>
          <cell r="B65">
            <v>0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</row>
        <row r="66">
          <cell r="A66" t="str">
            <v>Grant - Wanapum</v>
          </cell>
          <cell r="B66">
            <v>0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</row>
        <row r="67">
          <cell r="A67" t="str">
            <v>Grant Priest Rapids Development</v>
          </cell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</row>
        <row r="68">
          <cell r="A68" t="str">
            <v>Grant Wanapum Development</v>
          </cell>
          <cell r="B68">
            <v>0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</row>
        <row r="69">
          <cell r="A69" t="str">
            <v>Hayden 1</v>
          </cell>
          <cell r="B69">
            <v>0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</row>
        <row r="70">
          <cell r="A70" t="str">
            <v>Hayden 2</v>
          </cell>
          <cell r="B70">
            <v>0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</row>
        <row r="71">
          <cell r="A71" t="str">
            <v>Hermiston 1 Owned</v>
          </cell>
          <cell r="B71">
            <v>0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</row>
        <row r="72">
          <cell r="A72" t="str">
            <v>Hermiston 2 Owned</v>
          </cell>
          <cell r="B72">
            <v>0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</row>
        <row r="73">
          <cell r="A73" t="str">
            <v>Hunter 1</v>
          </cell>
          <cell r="B73">
            <v>0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</row>
        <row r="74">
          <cell r="A74" t="str">
            <v>Hunter 2</v>
          </cell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</row>
        <row r="75">
          <cell r="A75" t="str">
            <v>Hunter 3</v>
          </cell>
          <cell r="B75">
            <v>0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</row>
        <row r="76">
          <cell r="A76" t="str">
            <v>Huntington 1</v>
          </cell>
          <cell r="B76">
            <v>0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</row>
        <row r="77">
          <cell r="A77" t="str">
            <v>Huntington 2</v>
          </cell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</row>
        <row r="78">
          <cell r="A78" t="str">
            <v>Idaho -&gt; Goshen</v>
          </cell>
          <cell r="B78">
            <v>0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</row>
        <row r="79">
          <cell r="A79" t="str">
            <v>Idaho -&gt; Path C</v>
          </cell>
          <cell r="B79">
            <v>0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</row>
        <row r="80">
          <cell r="A80" t="str">
            <v>Idaho -&gt; Path C STF</v>
          </cell>
          <cell r="B80">
            <v>0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</row>
        <row r="81">
          <cell r="A81" t="str">
            <v>Idaho -&gt; Walla Walla</v>
          </cell>
          <cell r="B81">
            <v>0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</row>
        <row r="82">
          <cell r="A82" t="str">
            <v>Idaho -&gt; West Main</v>
          </cell>
          <cell r="B82">
            <v>0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</row>
        <row r="83">
          <cell r="A83" t="str">
            <v>Iron Gate</v>
          </cell>
          <cell r="B83">
            <v>0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</row>
        <row r="84">
          <cell r="A84" t="str">
            <v>JCBoyle</v>
          </cell>
          <cell r="B84">
            <v>0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</row>
        <row r="85">
          <cell r="A85" t="str">
            <v>Jim Bridger -&gt; Idaho</v>
          </cell>
          <cell r="B85">
            <v>0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</row>
        <row r="86">
          <cell r="A86" t="str">
            <v>Jim Bridger -&gt; Path C</v>
          </cell>
          <cell r="B86">
            <v>0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</row>
        <row r="87">
          <cell r="A87" t="str">
            <v>Jim Bridger -&gt; Wyoming</v>
          </cell>
          <cell r="B87">
            <v>0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</row>
        <row r="88">
          <cell r="A88" t="str">
            <v>Jim Bridger 1</v>
          </cell>
          <cell r="B88">
            <v>0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</row>
        <row r="89">
          <cell r="A89" t="str">
            <v>Jim Bridger 2</v>
          </cell>
          <cell r="B89">
            <v>0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</row>
        <row r="90">
          <cell r="A90" t="str">
            <v>Jim Bridger 3</v>
          </cell>
          <cell r="B90">
            <v>0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</row>
        <row r="91">
          <cell r="A91" t="str">
            <v>Jim Bridger 4</v>
          </cell>
          <cell r="B91">
            <v>0</v>
          </cell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</row>
        <row r="92">
          <cell r="A92" t="str">
            <v>Lake Side</v>
          </cell>
          <cell r="B92">
            <v>0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</row>
        <row r="93">
          <cell r="A93" t="str">
            <v>Lake Side Augmentation</v>
          </cell>
          <cell r="B93">
            <v>0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</row>
        <row r="94">
          <cell r="A94" t="str">
            <v>Lake Side Duct Firing</v>
          </cell>
          <cell r="B94">
            <v>0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</row>
        <row r="95">
          <cell r="A95" t="str">
            <v>Lemolo 1</v>
          </cell>
          <cell r="B95">
            <v>0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</row>
        <row r="96">
          <cell r="A96" t="str">
            <v>Lemolo 2</v>
          </cell>
          <cell r="B96">
            <v>0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</row>
        <row r="97">
          <cell r="A97" t="str">
            <v>Little Mountain</v>
          </cell>
          <cell r="B97">
            <v>0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</row>
        <row r="98">
          <cell r="A98" t="str">
            <v>Merwin</v>
          </cell>
          <cell r="B98">
            <v>0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</row>
        <row r="99">
          <cell r="A99" t="str">
            <v>Mid Columbia -&gt; Walla Walla</v>
          </cell>
          <cell r="B99">
            <v>0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</row>
        <row r="100">
          <cell r="A100" t="str">
            <v>Mid Columbia -&gt; West Main</v>
          </cell>
          <cell r="B100">
            <v>0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</row>
      </sheetData>
      <sheetData sheetId="14" refreshError="1">
        <row r="5">
          <cell r="A5" t="str">
            <v>Name</v>
          </cell>
          <cell r="B5">
            <v>39448</v>
          </cell>
          <cell r="C5">
            <v>39479</v>
          </cell>
          <cell r="D5">
            <v>39508</v>
          </cell>
          <cell r="E5">
            <v>39539</v>
          </cell>
          <cell r="F5">
            <v>39569</v>
          </cell>
          <cell r="G5">
            <v>39600</v>
          </cell>
          <cell r="H5">
            <v>39630</v>
          </cell>
          <cell r="I5">
            <v>39661</v>
          </cell>
          <cell r="J5">
            <v>39692</v>
          </cell>
          <cell r="K5">
            <v>39722</v>
          </cell>
          <cell r="L5">
            <v>39753</v>
          </cell>
          <cell r="M5">
            <v>39783</v>
          </cell>
        </row>
        <row r="6">
          <cell r="A6" t="str">
            <v>Ancillary Services - NUCOR Reserves</v>
          </cell>
          <cell r="B6">
            <v>27880</v>
          </cell>
          <cell r="C6">
            <v>25160</v>
          </cell>
          <cell r="D6">
            <v>27880</v>
          </cell>
          <cell r="E6">
            <v>25840</v>
          </cell>
          <cell r="F6">
            <v>27880</v>
          </cell>
          <cell r="G6">
            <v>27200</v>
          </cell>
          <cell r="H6">
            <v>27880</v>
          </cell>
          <cell r="I6">
            <v>27880</v>
          </cell>
          <cell r="J6">
            <v>27200</v>
          </cell>
          <cell r="K6">
            <v>26520</v>
          </cell>
          <cell r="L6">
            <v>28560</v>
          </cell>
          <cell r="M6">
            <v>27880</v>
          </cell>
        </row>
        <row r="7">
          <cell r="A7" t="str">
            <v>APGI Rocky Reach</v>
          </cell>
          <cell r="B7">
            <v>0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A8" t="str">
            <v>APS -&gt; Four Corners</v>
          </cell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A9" t="str">
            <v>APS -&gt; Palo Verde</v>
          </cell>
          <cell r="B9">
            <v>0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A10" t="str">
            <v>APS -&gt; PP-GC</v>
          </cell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A11" t="str">
            <v>Bear</v>
          </cell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A12" t="str">
            <v>Bend</v>
          </cell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A13" t="str">
            <v>Big Fork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A14" t="str">
            <v>Blundell 1</v>
          </cell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A15" t="str">
            <v>Blundell 2</v>
          </cell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A16" t="str">
            <v>Blundell 3</v>
          </cell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A17" t="str">
            <v>BPA FPT -&gt; Walla Walla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A18" t="str">
            <v>BPA FPT -&gt; West Main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A19" t="str">
            <v>BPA FPT -&gt; Yakima</v>
          </cell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</row>
        <row r="20">
          <cell r="A20" t="str">
            <v>Carbon 1</v>
          </cell>
          <cell r="B20">
            <v>0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A21" t="str">
            <v>Carbon 2</v>
          </cell>
          <cell r="B21">
            <v>0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</row>
        <row r="22">
          <cell r="A22" t="str">
            <v>Chelan - Rocky Reach</v>
          </cell>
          <cell r="B22">
            <v>0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A23" t="str">
            <v>Cholla -&gt; APS</v>
          </cell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4">
          <cell r="A24" t="str">
            <v>Cholla -&gt; Four Corners</v>
          </cell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5">
          <cell r="A25" t="str">
            <v>Cholla 4</v>
          </cell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</row>
        <row r="26">
          <cell r="A26" t="str">
            <v>Clearwater 1</v>
          </cell>
          <cell r="B26">
            <v>0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A27" t="str">
            <v>Clearwater 2</v>
          </cell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A28" t="str">
            <v>COB -&gt; West Main</v>
          </cell>
          <cell r="B28">
            <v>0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29">
          <cell r="A29" t="str">
            <v>Colorado -&gt; Four Corners</v>
          </cell>
          <cell r="B29">
            <v>0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</row>
        <row r="30">
          <cell r="A30" t="str">
            <v>Colorado -&gt; Mona</v>
          </cell>
          <cell r="B30">
            <v>0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</row>
        <row r="31">
          <cell r="A31" t="str">
            <v>Colorado -&gt; Mona UAMPS</v>
          </cell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</row>
        <row r="32">
          <cell r="A32" t="str">
            <v>Colorado -&gt; Utah North</v>
          </cell>
          <cell r="B32">
            <v>0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3">
          <cell r="A33" t="str">
            <v>Colstrip -&gt; West Main</v>
          </cell>
          <cell r="B33">
            <v>0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</row>
        <row r="34">
          <cell r="A34" t="str">
            <v>Colstrip 3</v>
          </cell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</row>
        <row r="35">
          <cell r="A35" t="str">
            <v>Colstrip 4</v>
          </cell>
          <cell r="B35">
            <v>0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</row>
        <row r="36">
          <cell r="A36" t="str">
            <v>Condit</v>
          </cell>
          <cell r="B36">
            <v>0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</row>
        <row r="37">
          <cell r="A37" t="str">
            <v>Copco 1</v>
          </cell>
          <cell r="B37">
            <v>0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</row>
        <row r="38">
          <cell r="A38" t="str">
            <v>Copco 2</v>
          </cell>
          <cell r="B38">
            <v>0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</row>
        <row r="39">
          <cell r="A39" t="str">
            <v>Craig 1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</row>
        <row r="40">
          <cell r="A40" t="str">
            <v>Craig 2</v>
          </cell>
          <cell r="B40">
            <v>0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41">
          <cell r="A41" t="str">
            <v>Currant Creek CCCT 1A</v>
          </cell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</row>
        <row r="42">
          <cell r="A42" t="str">
            <v>Currant Creek CCCT 1A Duct Firing</v>
          </cell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3">
          <cell r="A43" t="str">
            <v>Currant Creek CCCT 1B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</row>
        <row r="44">
          <cell r="A44" t="str">
            <v>Currant Creek CCCT 1B Duct Firing</v>
          </cell>
          <cell r="B44">
            <v>0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5">
          <cell r="A45" t="str">
            <v>Dave Johnston 1</v>
          </cell>
          <cell r="B45">
            <v>0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</row>
        <row r="46">
          <cell r="A46" t="str">
            <v>Dave Johnston 2</v>
          </cell>
          <cell r="B46">
            <v>0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7">
          <cell r="A47" t="str">
            <v>Dave Johnston 3</v>
          </cell>
          <cell r="B47">
            <v>0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</row>
        <row r="48">
          <cell r="A48" t="str">
            <v>Dave Johnston 4</v>
          </cell>
          <cell r="B48">
            <v>0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</row>
        <row r="49">
          <cell r="A49" t="str">
            <v>Douglas - Wells</v>
          </cell>
          <cell r="B49">
            <v>0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</row>
        <row r="50">
          <cell r="A50" t="str">
            <v>Eagle Point</v>
          </cell>
          <cell r="B50">
            <v>0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1">
          <cell r="A51" t="str">
            <v>East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</row>
        <row r="52">
          <cell r="A52" t="str">
            <v>East Side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</row>
        <row r="53">
          <cell r="A53" t="str">
            <v>Fall Creek</v>
          </cell>
          <cell r="B53">
            <v>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</row>
        <row r="54">
          <cell r="A54" t="str">
            <v>Fish Creek</v>
          </cell>
          <cell r="B54">
            <v>0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</row>
        <row r="55">
          <cell r="A55" t="str">
            <v>Four Corners -&gt; Cholla</v>
          </cell>
          <cell r="B55">
            <v>0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</row>
        <row r="56">
          <cell r="A56" t="str">
            <v>Four Corners -&gt; Utah South</v>
          </cell>
          <cell r="B56">
            <v>0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</row>
        <row r="57">
          <cell r="A57" t="str">
            <v>Gadsby 1</v>
          </cell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</row>
        <row r="58">
          <cell r="A58" t="str">
            <v>Gadsby 2</v>
          </cell>
          <cell r="B58">
            <v>0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</row>
        <row r="59">
          <cell r="A59" t="str">
            <v>Gadsby 3</v>
          </cell>
          <cell r="B59">
            <v>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</row>
        <row r="60">
          <cell r="A60" t="str">
            <v>Gadsby 4</v>
          </cell>
          <cell r="B60">
            <v>0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</row>
        <row r="61">
          <cell r="A61" t="str">
            <v>Gadsby 5</v>
          </cell>
          <cell r="B61">
            <v>0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</row>
        <row r="62">
          <cell r="A62" t="str">
            <v>Gadsby 6</v>
          </cell>
          <cell r="B62">
            <v>0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3">
          <cell r="A63" t="str">
            <v>Gas Peakers Non-Spin Credit East</v>
          </cell>
          <cell r="B63">
            <v>32984</v>
          </cell>
          <cell r="C63">
            <v>30856</v>
          </cell>
          <cell r="D63">
            <v>32984</v>
          </cell>
          <cell r="E63">
            <v>31920</v>
          </cell>
          <cell r="F63">
            <v>39976</v>
          </cell>
          <cell r="G63">
            <v>15010</v>
          </cell>
          <cell r="H63">
            <v>14991</v>
          </cell>
          <cell r="I63">
            <v>14991</v>
          </cell>
          <cell r="J63">
            <v>14535</v>
          </cell>
          <cell r="K63">
            <v>14820</v>
          </cell>
          <cell r="L63">
            <v>12027</v>
          </cell>
          <cell r="M63">
            <v>12369</v>
          </cell>
        </row>
        <row r="64">
          <cell r="A64" t="str">
            <v>Goshen -&gt; Path C</v>
          </cell>
          <cell r="B64">
            <v>0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5">
          <cell r="A65" t="str">
            <v>Grant - Priest Rapids</v>
          </cell>
          <cell r="B65">
            <v>0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</row>
        <row r="66">
          <cell r="A66" t="str">
            <v>Grant - Wanapum</v>
          </cell>
          <cell r="B66">
            <v>0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</row>
        <row r="67">
          <cell r="A67" t="str">
            <v>Grant Priest Rapids Development</v>
          </cell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</row>
        <row r="68">
          <cell r="A68" t="str">
            <v>Grant Wanapum Development</v>
          </cell>
          <cell r="B68">
            <v>0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</row>
        <row r="69">
          <cell r="A69" t="str">
            <v>Hayden 1</v>
          </cell>
          <cell r="B69">
            <v>0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</row>
        <row r="70">
          <cell r="A70" t="str">
            <v>Hayden 2</v>
          </cell>
          <cell r="B70">
            <v>0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</row>
        <row r="71">
          <cell r="A71" t="str">
            <v>Hermiston 1 Owned</v>
          </cell>
          <cell r="B71">
            <v>0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</row>
        <row r="72">
          <cell r="A72" t="str">
            <v>Hermiston 2 Owned</v>
          </cell>
          <cell r="B72">
            <v>0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</row>
        <row r="73">
          <cell r="A73" t="str">
            <v>Hunter 1</v>
          </cell>
          <cell r="B73">
            <v>0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</row>
        <row r="74">
          <cell r="A74" t="str">
            <v>Hunter 2</v>
          </cell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</row>
        <row r="75">
          <cell r="A75" t="str">
            <v>Hunter 3</v>
          </cell>
          <cell r="B75">
            <v>0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</row>
        <row r="76">
          <cell r="A76" t="str">
            <v>Huntington 1</v>
          </cell>
          <cell r="B76">
            <v>0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</row>
        <row r="77">
          <cell r="A77" t="str">
            <v>Huntington 2</v>
          </cell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</row>
        <row r="78">
          <cell r="A78" t="str">
            <v>Idaho -&gt; Goshen</v>
          </cell>
          <cell r="B78">
            <v>0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</row>
        <row r="79">
          <cell r="A79" t="str">
            <v>Idaho -&gt; Path C</v>
          </cell>
          <cell r="B79">
            <v>0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</row>
        <row r="80">
          <cell r="A80" t="str">
            <v>Idaho -&gt; Path C STF</v>
          </cell>
          <cell r="B80">
            <v>0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</row>
        <row r="81">
          <cell r="A81" t="str">
            <v>Idaho -&gt; Walla Walla</v>
          </cell>
          <cell r="B81">
            <v>0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</row>
        <row r="82">
          <cell r="A82" t="str">
            <v>Idaho -&gt; West Main</v>
          </cell>
          <cell r="B82">
            <v>0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</row>
        <row r="83">
          <cell r="A83" t="str">
            <v>Iron Gate</v>
          </cell>
          <cell r="B83">
            <v>0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</row>
        <row r="84">
          <cell r="A84" t="str">
            <v>JCBoyle</v>
          </cell>
          <cell r="B84">
            <v>0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</row>
        <row r="85">
          <cell r="A85" t="str">
            <v>Jim Bridger -&gt; Idaho</v>
          </cell>
          <cell r="B85">
            <v>0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</row>
        <row r="86">
          <cell r="A86" t="str">
            <v>Jim Bridger -&gt; Path C</v>
          </cell>
          <cell r="B86">
            <v>0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</row>
        <row r="87">
          <cell r="A87" t="str">
            <v>Jim Bridger -&gt; Wyoming</v>
          </cell>
          <cell r="B87">
            <v>0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</row>
        <row r="88">
          <cell r="A88" t="str">
            <v>Jim Bridger 1</v>
          </cell>
          <cell r="B88">
            <v>0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</row>
        <row r="89">
          <cell r="A89" t="str">
            <v>Jim Bridger 2</v>
          </cell>
          <cell r="B89">
            <v>0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</row>
        <row r="90">
          <cell r="A90" t="str">
            <v>Jim Bridger 3</v>
          </cell>
          <cell r="B90">
            <v>0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</row>
        <row r="91">
          <cell r="A91" t="str">
            <v>Jim Bridger 4</v>
          </cell>
          <cell r="B91">
            <v>0</v>
          </cell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</row>
        <row r="92">
          <cell r="A92" t="str">
            <v>Lake Side</v>
          </cell>
          <cell r="B92">
            <v>0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</row>
        <row r="93">
          <cell r="A93" t="str">
            <v>Lake Side Augmentation</v>
          </cell>
          <cell r="B93">
            <v>0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</row>
        <row r="94">
          <cell r="A94" t="str">
            <v>Lake Side Duct Firing</v>
          </cell>
          <cell r="B94">
            <v>0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</row>
        <row r="95">
          <cell r="A95" t="str">
            <v>Lemolo 1</v>
          </cell>
          <cell r="B95">
            <v>0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</row>
        <row r="96">
          <cell r="A96" t="str">
            <v>Lemolo 2</v>
          </cell>
          <cell r="B96">
            <v>0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</row>
        <row r="97">
          <cell r="A97" t="str">
            <v>Little Mountain</v>
          </cell>
          <cell r="B97">
            <v>0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</row>
        <row r="98">
          <cell r="A98" t="str">
            <v>Merwin</v>
          </cell>
          <cell r="B98">
            <v>0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</row>
        <row r="99">
          <cell r="A99" t="str">
            <v>Mid Columbia -&gt; Walla Walla</v>
          </cell>
          <cell r="B99">
            <v>0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</row>
        <row r="100">
          <cell r="A100" t="str">
            <v>Mid Columbia -&gt; West Main</v>
          </cell>
          <cell r="B100">
            <v>0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</row>
      </sheetData>
      <sheetData sheetId="15" refreshError="1">
        <row r="6">
          <cell r="C6" t="str">
            <v>Month</v>
          </cell>
        </row>
        <row r="7">
          <cell r="C7">
            <v>39448</v>
          </cell>
          <cell r="D7">
            <v>39479</v>
          </cell>
          <cell r="E7">
            <v>39508</v>
          </cell>
          <cell r="F7">
            <v>39539</v>
          </cell>
          <cell r="G7">
            <v>39569</v>
          </cell>
          <cell r="H7">
            <v>39600</v>
          </cell>
          <cell r="I7">
            <v>39630</v>
          </cell>
          <cell r="J7">
            <v>39661</v>
          </cell>
          <cell r="K7">
            <v>39692</v>
          </cell>
          <cell r="L7">
            <v>39722</v>
          </cell>
          <cell r="M7">
            <v>39753</v>
          </cell>
          <cell r="N7">
            <v>39783</v>
          </cell>
        </row>
        <row r="20">
          <cell r="A20" t="str">
            <v>Chehalis -&gt; Mid Columbia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</row>
        <row r="21">
          <cell r="A21" t="str">
            <v>Total Sum of Ready Requirement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</row>
      </sheetData>
      <sheetData sheetId="16" refreshError="1">
        <row r="6">
          <cell r="C6" t="str">
            <v>Month</v>
          </cell>
        </row>
        <row r="7">
          <cell r="C7">
            <v>39448</v>
          </cell>
          <cell r="D7">
            <v>39479</v>
          </cell>
          <cell r="E7">
            <v>39508</v>
          </cell>
          <cell r="F7">
            <v>39539</v>
          </cell>
          <cell r="G7">
            <v>39569</v>
          </cell>
          <cell r="H7">
            <v>39600</v>
          </cell>
          <cell r="I7">
            <v>39630</v>
          </cell>
          <cell r="J7">
            <v>39661</v>
          </cell>
          <cell r="K7">
            <v>39692</v>
          </cell>
          <cell r="L7">
            <v>39722</v>
          </cell>
          <cell r="M7">
            <v>39753</v>
          </cell>
          <cell r="N7">
            <v>39783</v>
          </cell>
        </row>
        <row r="20">
          <cell r="A20" t="str">
            <v>Chehalis -&gt; Mid Columbia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</row>
        <row r="21">
          <cell r="A21" t="str">
            <v>Total Sum of Regulating Margin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>
        <row r="3">
          <cell r="C3">
            <v>31</v>
          </cell>
          <cell r="D3">
            <v>29</v>
          </cell>
          <cell r="E3">
            <v>31</v>
          </cell>
          <cell r="F3">
            <v>30</v>
          </cell>
          <cell r="G3">
            <v>31</v>
          </cell>
          <cell r="H3">
            <v>30</v>
          </cell>
          <cell r="I3">
            <v>31</v>
          </cell>
          <cell r="J3">
            <v>31</v>
          </cell>
          <cell r="K3">
            <v>30</v>
          </cell>
          <cell r="L3">
            <v>31</v>
          </cell>
          <cell r="M3">
            <v>30</v>
          </cell>
          <cell r="N3">
            <v>31</v>
          </cell>
          <cell r="O3">
            <v>31</v>
          </cell>
          <cell r="P3">
            <v>28</v>
          </cell>
          <cell r="Q3">
            <v>31</v>
          </cell>
          <cell r="R3">
            <v>30</v>
          </cell>
          <cell r="S3">
            <v>31</v>
          </cell>
          <cell r="T3">
            <v>30</v>
          </cell>
          <cell r="U3">
            <v>31</v>
          </cell>
          <cell r="V3">
            <v>31</v>
          </cell>
          <cell r="W3">
            <v>30</v>
          </cell>
          <cell r="X3">
            <v>31</v>
          </cell>
          <cell r="Y3">
            <v>30</v>
          </cell>
          <cell r="Z3">
            <v>31</v>
          </cell>
          <cell r="AA3">
            <v>31</v>
          </cell>
          <cell r="AB3">
            <v>28</v>
          </cell>
          <cell r="AC3">
            <v>31</v>
          </cell>
          <cell r="AD3">
            <v>30</v>
          </cell>
          <cell r="AE3">
            <v>31</v>
          </cell>
          <cell r="AF3">
            <v>30</v>
          </cell>
          <cell r="AG3">
            <v>31</v>
          </cell>
          <cell r="AH3">
            <v>31</v>
          </cell>
          <cell r="AI3">
            <v>30</v>
          </cell>
          <cell r="AJ3">
            <v>31</v>
          </cell>
          <cell r="AK3">
            <v>30</v>
          </cell>
          <cell r="AL3">
            <v>31</v>
          </cell>
          <cell r="AM3">
            <v>31</v>
          </cell>
          <cell r="AN3">
            <v>28</v>
          </cell>
          <cell r="AO3">
            <v>31</v>
          </cell>
          <cell r="AP3">
            <v>30</v>
          </cell>
          <cell r="AQ3">
            <v>31</v>
          </cell>
          <cell r="AR3">
            <v>30</v>
          </cell>
          <cell r="AS3">
            <v>31</v>
          </cell>
          <cell r="AT3">
            <v>31</v>
          </cell>
          <cell r="AU3">
            <v>30</v>
          </cell>
          <cell r="AV3">
            <v>31</v>
          </cell>
          <cell r="AW3">
            <v>30</v>
          </cell>
          <cell r="AX3">
            <v>31</v>
          </cell>
          <cell r="AY3">
            <v>31</v>
          </cell>
          <cell r="AZ3">
            <v>29</v>
          </cell>
          <cell r="BA3">
            <v>31</v>
          </cell>
          <cell r="BB3">
            <v>30</v>
          </cell>
          <cell r="BC3">
            <v>31</v>
          </cell>
          <cell r="BD3">
            <v>30</v>
          </cell>
          <cell r="BE3">
            <v>31</v>
          </cell>
          <cell r="BF3">
            <v>31</v>
          </cell>
          <cell r="BG3">
            <v>30</v>
          </cell>
          <cell r="BH3">
            <v>31</v>
          </cell>
          <cell r="BI3">
            <v>30</v>
          </cell>
          <cell r="BJ3">
            <v>31</v>
          </cell>
          <cell r="BK3">
            <v>31</v>
          </cell>
          <cell r="BL3">
            <v>28</v>
          </cell>
          <cell r="BM3">
            <v>31</v>
          </cell>
          <cell r="BN3">
            <v>30</v>
          </cell>
          <cell r="BO3">
            <v>31</v>
          </cell>
          <cell r="BP3">
            <v>30</v>
          </cell>
          <cell r="BQ3">
            <v>31</v>
          </cell>
          <cell r="BR3">
            <v>31</v>
          </cell>
          <cell r="BS3">
            <v>30</v>
          </cell>
          <cell r="BT3">
            <v>31</v>
          </cell>
          <cell r="BU3">
            <v>30</v>
          </cell>
          <cell r="BV3">
            <v>31</v>
          </cell>
          <cell r="BW3">
            <v>31</v>
          </cell>
          <cell r="BX3">
            <v>28</v>
          </cell>
          <cell r="BY3">
            <v>31</v>
          </cell>
          <cell r="BZ3">
            <v>30</v>
          </cell>
          <cell r="CA3">
            <v>31</v>
          </cell>
          <cell r="CB3">
            <v>30</v>
          </cell>
          <cell r="CC3">
            <v>31</v>
          </cell>
          <cell r="CD3">
            <v>31</v>
          </cell>
          <cell r="CE3">
            <v>30</v>
          </cell>
          <cell r="CF3">
            <v>31</v>
          </cell>
          <cell r="CG3">
            <v>30</v>
          </cell>
          <cell r="CH3">
            <v>31</v>
          </cell>
          <cell r="CI3">
            <v>31</v>
          </cell>
          <cell r="CJ3">
            <v>28</v>
          </cell>
          <cell r="CK3">
            <v>31</v>
          </cell>
          <cell r="CL3">
            <v>30</v>
          </cell>
          <cell r="CM3">
            <v>31</v>
          </cell>
          <cell r="CN3">
            <v>30</v>
          </cell>
          <cell r="CO3">
            <v>31</v>
          </cell>
          <cell r="CP3">
            <v>31</v>
          </cell>
          <cell r="CQ3">
            <v>30</v>
          </cell>
          <cell r="CR3">
            <v>31</v>
          </cell>
          <cell r="CS3">
            <v>30</v>
          </cell>
          <cell r="CT3">
            <v>31</v>
          </cell>
          <cell r="CU3">
            <v>31</v>
          </cell>
          <cell r="CV3">
            <v>29</v>
          </cell>
          <cell r="CW3">
            <v>31</v>
          </cell>
          <cell r="CX3">
            <v>30</v>
          </cell>
          <cell r="CY3">
            <v>31</v>
          </cell>
          <cell r="CZ3">
            <v>30</v>
          </cell>
          <cell r="DA3">
            <v>31</v>
          </cell>
          <cell r="DB3">
            <v>31</v>
          </cell>
          <cell r="DC3">
            <v>30</v>
          </cell>
          <cell r="DD3">
            <v>31</v>
          </cell>
          <cell r="DE3">
            <v>30</v>
          </cell>
          <cell r="DF3">
            <v>31</v>
          </cell>
          <cell r="DG3">
            <v>31</v>
          </cell>
          <cell r="DH3">
            <v>28</v>
          </cell>
          <cell r="DI3">
            <v>31</v>
          </cell>
          <cell r="DJ3">
            <v>30</v>
          </cell>
          <cell r="DK3">
            <v>31</v>
          </cell>
          <cell r="DL3">
            <v>30</v>
          </cell>
          <cell r="DM3">
            <v>31</v>
          </cell>
          <cell r="DN3">
            <v>31</v>
          </cell>
          <cell r="DO3">
            <v>30</v>
          </cell>
          <cell r="DP3">
            <v>31</v>
          </cell>
          <cell r="DQ3">
            <v>30</v>
          </cell>
          <cell r="DR3">
            <v>31</v>
          </cell>
          <cell r="DS3">
            <v>31</v>
          </cell>
          <cell r="DT3">
            <v>28</v>
          </cell>
          <cell r="DU3">
            <v>31</v>
          </cell>
          <cell r="DV3">
            <v>30</v>
          </cell>
          <cell r="DW3">
            <v>31</v>
          </cell>
          <cell r="DX3">
            <v>30</v>
          </cell>
          <cell r="DY3">
            <v>31</v>
          </cell>
          <cell r="DZ3">
            <v>31</v>
          </cell>
          <cell r="EA3">
            <v>30</v>
          </cell>
          <cell r="EB3">
            <v>31</v>
          </cell>
          <cell r="EC3">
            <v>30</v>
          </cell>
          <cell r="ED3">
            <v>31</v>
          </cell>
          <cell r="EE3">
            <v>31</v>
          </cell>
          <cell r="EF3">
            <v>28</v>
          </cell>
          <cell r="EG3">
            <v>31</v>
          </cell>
          <cell r="EH3">
            <v>30</v>
          </cell>
          <cell r="EI3">
            <v>31</v>
          </cell>
          <cell r="EJ3">
            <v>30</v>
          </cell>
          <cell r="EK3">
            <v>31</v>
          </cell>
          <cell r="EL3">
            <v>31</v>
          </cell>
          <cell r="EM3">
            <v>30</v>
          </cell>
          <cell r="EN3">
            <v>31</v>
          </cell>
          <cell r="EO3">
            <v>30</v>
          </cell>
          <cell r="EP3">
            <v>31</v>
          </cell>
          <cell r="EQ3">
            <v>31</v>
          </cell>
          <cell r="ER3">
            <v>29</v>
          </cell>
          <cell r="ES3">
            <v>31</v>
          </cell>
          <cell r="ET3">
            <v>30</v>
          </cell>
          <cell r="EU3">
            <v>31</v>
          </cell>
          <cell r="EV3">
            <v>30</v>
          </cell>
          <cell r="EW3">
            <v>31</v>
          </cell>
          <cell r="EX3">
            <v>31</v>
          </cell>
          <cell r="EY3">
            <v>30</v>
          </cell>
          <cell r="EZ3">
            <v>31</v>
          </cell>
          <cell r="FA3">
            <v>30</v>
          </cell>
          <cell r="FB3">
            <v>31</v>
          </cell>
          <cell r="FC3">
            <v>31</v>
          </cell>
          <cell r="FD3">
            <v>28</v>
          </cell>
          <cell r="FE3">
            <v>31</v>
          </cell>
          <cell r="FF3">
            <v>30</v>
          </cell>
          <cell r="FG3">
            <v>31</v>
          </cell>
          <cell r="FH3">
            <v>30</v>
          </cell>
          <cell r="FI3">
            <v>31</v>
          </cell>
          <cell r="FJ3">
            <v>31</v>
          </cell>
          <cell r="FK3">
            <v>30</v>
          </cell>
          <cell r="FL3">
            <v>31</v>
          </cell>
          <cell r="FM3">
            <v>30</v>
          </cell>
          <cell r="FN3">
            <v>31</v>
          </cell>
          <cell r="FO3">
            <v>31</v>
          </cell>
          <cell r="FP3">
            <v>28</v>
          </cell>
          <cell r="FQ3">
            <v>31</v>
          </cell>
          <cell r="FR3">
            <v>30</v>
          </cell>
          <cell r="FS3">
            <v>31</v>
          </cell>
          <cell r="FT3">
            <v>30</v>
          </cell>
          <cell r="FU3">
            <v>31</v>
          </cell>
          <cell r="FV3">
            <v>31</v>
          </cell>
          <cell r="FW3">
            <v>30</v>
          </cell>
          <cell r="FX3">
            <v>31</v>
          </cell>
          <cell r="FY3">
            <v>30</v>
          </cell>
          <cell r="FZ3">
            <v>31</v>
          </cell>
          <cell r="GA3">
            <v>31</v>
          </cell>
          <cell r="GB3">
            <v>28</v>
          </cell>
          <cell r="GC3">
            <v>31</v>
          </cell>
          <cell r="GD3">
            <v>30</v>
          </cell>
          <cell r="GE3">
            <v>31</v>
          </cell>
          <cell r="GF3">
            <v>30</v>
          </cell>
          <cell r="GG3">
            <v>31</v>
          </cell>
          <cell r="GH3">
            <v>31</v>
          </cell>
          <cell r="GI3">
            <v>30</v>
          </cell>
          <cell r="GJ3">
            <v>31</v>
          </cell>
          <cell r="GK3">
            <v>30</v>
          </cell>
          <cell r="GL3">
            <v>31</v>
          </cell>
          <cell r="GM3">
            <v>31</v>
          </cell>
          <cell r="GN3">
            <v>29</v>
          </cell>
          <cell r="GO3">
            <v>31</v>
          </cell>
          <cell r="GP3">
            <v>30</v>
          </cell>
          <cell r="GQ3">
            <v>31</v>
          </cell>
          <cell r="GR3">
            <v>30</v>
          </cell>
          <cell r="GS3">
            <v>31</v>
          </cell>
          <cell r="GT3">
            <v>31</v>
          </cell>
          <cell r="GU3">
            <v>30</v>
          </cell>
          <cell r="GV3">
            <v>31</v>
          </cell>
          <cell r="GW3">
            <v>30</v>
          </cell>
          <cell r="GX3">
            <v>31</v>
          </cell>
          <cell r="GY3">
            <v>31</v>
          </cell>
          <cell r="GZ3">
            <v>28</v>
          </cell>
          <cell r="HA3">
            <v>31</v>
          </cell>
          <cell r="HB3">
            <v>30</v>
          </cell>
          <cell r="HC3">
            <v>31</v>
          </cell>
          <cell r="HD3">
            <v>30</v>
          </cell>
          <cell r="HE3">
            <v>31</v>
          </cell>
          <cell r="HF3">
            <v>31</v>
          </cell>
          <cell r="HG3">
            <v>30</v>
          </cell>
          <cell r="HH3">
            <v>31</v>
          </cell>
          <cell r="HI3">
            <v>30</v>
          </cell>
          <cell r="HJ3">
            <v>31</v>
          </cell>
          <cell r="HK3">
            <v>31</v>
          </cell>
          <cell r="HL3">
            <v>28</v>
          </cell>
          <cell r="HM3">
            <v>31</v>
          </cell>
          <cell r="HN3">
            <v>30</v>
          </cell>
          <cell r="HO3">
            <v>31</v>
          </cell>
          <cell r="HP3">
            <v>30</v>
          </cell>
          <cell r="HQ3">
            <v>31</v>
          </cell>
          <cell r="HR3">
            <v>31</v>
          </cell>
          <cell r="HS3">
            <v>30</v>
          </cell>
          <cell r="HT3">
            <v>31</v>
          </cell>
          <cell r="HU3">
            <v>30</v>
          </cell>
          <cell r="HV3">
            <v>31</v>
          </cell>
          <cell r="HW3">
            <v>31</v>
          </cell>
          <cell r="HX3">
            <v>28</v>
          </cell>
          <cell r="HY3">
            <v>31</v>
          </cell>
          <cell r="HZ3">
            <v>30</v>
          </cell>
          <cell r="IA3">
            <v>31</v>
          </cell>
          <cell r="IB3">
            <v>30</v>
          </cell>
          <cell r="IC3">
            <v>31</v>
          </cell>
          <cell r="ID3">
            <v>31</v>
          </cell>
          <cell r="IE3">
            <v>30</v>
          </cell>
          <cell r="IF3">
            <v>31</v>
          </cell>
          <cell r="IG3">
            <v>30</v>
          </cell>
          <cell r="IH3">
            <v>31</v>
          </cell>
          <cell r="II3">
            <v>31</v>
          </cell>
          <cell r="IJ3">
            <v>29</v>
          </cell>
          <cell r="IK3">
            <v>31</v>
          </cell>
          <cell r="IL3">
            <v>30</v>
          </cell>
          <cell r="IM3">
            <v>31</v>
          </cell>
          <cell r="IN3">
            <v>30</v>
          </cell>
          <cell r="IO3">
            <v>31</v>
          </cell>
          <cell r="IP3">
            <v>31</v>
          </cell>
          <cell r="IQ3">
            <v>30</v>
          </cell>
          <cell r="IR3">
            <v>31</v>
          </cell>
          <cell r="IS3">
            <v>30</v>
          </cell>
          <cell r="IT3">
            <v>31</v>
          </cell>
        </row>
        <row r="5">
          <cell r="C5">
            <v>4</v>
          </cell>
          <cell r="D5">
            <v>4</v>
          </cell>
          <cell r="E5">
            <v>5</v>
          </cell>
          <cell r="F5">
            <v>4</v>
          </cell>
          <cell r="G5">
            <v>5</v>
          </cell>
          <cell r="H5">
            <v>4</v>
          </cell>
          <cell r="I5">
            <v>4</v>
          </cell>
          <cell r="J5">
            <v>5</v>
          </cell>
          <cell r="K5">
            <v>4</v>
          </cell>
          <cell r="L5">
            <v>4</v>
          </cell>
          <cell r="M5">
            <v>5</v>
          </cell>
          <cell r="N5">
            <v>4</v>
          </cell>
          <cell r="O5">
            <v>5</v>
          </cell>
          <cell r="P5">
            <v>4</v>
          </cell>
          <cell r="Q5">
            <v>4</v>
          </cell>
          <cell r="R5">
            <v>4</v>
          </cell>
          <cell r="S5">
            <v>5</v>
          </cell>
          <cell r="T5">
            <v>4</v>
          </cell>
          <cell r="U5">
            <v>4</v>
          </cell>
          <cell r="V5">
            <v>5</v>
          </cell>
          <cell r="W5">
            <v>4</v>
          </cell>
          <cell r="X5">
            <v>5</v>
          </cell>
          <cell r="Y5">
            <v>4</v>
          </cell>
          <cell r="Z5">
            <v>4</v>
          </cell>
          <cell r="AA5">
            <v>5</v>
          </cell>
          <cell r="AB5">
            <v>4</v>
          </cell>
          <cell r="AC5">
            <v>4</v>
          </cell>
          <cell r="AD5">
            <v>4</v>
          </cell>
          <cell r="AE5">
            <v>5</v>
          </cell>
          <cell r="AF5">
            <v>4</v>
          </cell>
          <cell r="AG5">
            <v>5</v>
          </cell>
          <cell r="AH5">
            <v>4</v>
          </cell>
          <cell r="AI5">
            <v>4</v>
          </cell>
          <cell r="AJ5">
            <v>5</v>
          </cell>
          <cell r="AK5">
            <v>4</v>
          </cell>
          <cell r="AL5">
            <v>4</v>
          </cell>
          <cell r="AM5">
            <v>5</v>
          </cell>
          <cell r="AN5">
            <v>4</v>
          </cell>
          <cell r="AO5">
            <v>4</v>
          </cell>
          <cell r="AP5">
            <v>5</v>
          </cell>
          <cell r="AQ5">
            <v>4</v>
          </cell>
          <cell r="AR5">
            <v>4</v>
          </cell>
          <cell r="AS5">
            <v>5</v>
          </cell>
          <cell r="AT5">
            <v>4</v>
          </cell>
          <cell r="AU5">
            <v>4</v>
          </cell>
          <cell r="AV5">
            <v>5</v>
          </cell>
          <cell r="AW5">
            <v>4</v>
          </cell>
          <cell r="AX5">
            <v>5</v>
          </cell>
          <cell r="AY5">
            <v>4</v>
          </cell>
          <cell r="AZ5">
            <v>4</v>
          </cell>
          <cell r="BA5">
            <v>5</v>
          </cell>
          <cell r="BB5">
            <v>4</v>
          </cell>
          <cell r="BC5">
            <v>4</v>
          </cell>
          <cell r="BD5">
            <v>5</v>
          </cell>
          <cell r="BE5">
            <v>4</v>
          </cell>
          <cell r="BF5">
            <v>4</v>
          </cell>
          <cell r="BG5">
            <v>5</v>
          </cell>
          <cell r="BH5">
            <v>4</v>
          </cell>
          <cell r="BI5">
            <v>4</v>
          </cell>
          <cell r="BJ5">
            <v>5</v>
          </cell>
          <cell r="BK5">
            <v>4</v>
          </cell>
          <cell r="BL5">
            <v>4</v>
          </cell>
          <cell r="BM5">
            <v>5</v>
          </cell>
          <cell r="BN5">
            <v>4</v>
          </cell>
          <cell r="BO5">
            <v>4</v>
          </cell>
          <cell r="BP5">
            <v>5</v>
          </cell>
          <cell r="BQ5">
            <v>4</v>
          </cell>
          <cell r="BR5">
            <v>5</v>
          </cell>
          <cell r="BS5">
            <v>4</v>
          </cell>
          <cell r="BT5">
            <v>4</v>
          </cell>
          <cell r="BU5">
            <v>5</v>
          </cell>
          <cell r="BV5">
            <v>4</v>
          </cell>
          <cell r="BW5">
            <v>4</v>
          </cell>
          <cell r="BX5">
            <v>4</v>
          </cell>
          <cell r="BY5">
            <v>5</v>
          </cell>
          <cell r="BZ5">
            <v>4</v>
          </cell>
          <cell r="CA5">
            <v>5</v>
          </cell>
          <cell r="CB5">
            <v>4</v>
          </cell>
          <cell r="CC5">
            <v>4</v>
          </cell>
          <cell r="CD5">
            <v>5</v>
          </cell>
          <cell r="CE5">
            <v>4</v>
          </cell>
          <cell r="CF5">
            <v>4</v>
          </cell>
          <cell r="CG5">
            <v>5</v>
          </cell>
          <cell r="CH5">
            <v>4</v>
          </cell>
          <cell r="CI5">
            <v>5</v>
          </cell>
          <cell r="CJ5">
            <v>4</v>
          </cell>
          <cell r="CK5">
            <v>4</v>
          </cell>
          <cell r="CL5">
            <v>4</v>
          </cell>
          <cell r="CM5">
            <v>5</v>
          </cell>
          <cell r="CN5">
            <v>4</v>
          </cell>
          <cell r="CO5">
            <v>4</v>
          </cell>
          <cell r="CP5">
            <v>5</v>
          </cell>
          <cell r="CQ5">
            <v>4</v>
          </cell>
          <cell r="CR5">
            <v>5</v>
          </cell>
          <cell r="CS5">
            <v>4</v>
          </cell>
          <cell r="CT5">
            <v>4</v>
          </cell>
          <cell r="CU5">
            <v>5</v>
          </cell>
          <cell r="CV5">
            <v>4</v>
          </cell>
          <cell r="CW5">
            <v>4</v>
          </cell>
          <cell r="CX5">
            <v>5</v>
          </cell>
          <cell r="CY5">
            <v>4</v>
          </cell>
          <cell r="CZ5">
            <v>4</v>
          </cell>
          <cell r="DA5">
            <v>5</v>
          </cell>
          <cell r="DB5">
            <v>4</v>
          </cell>
          <cell r="DC5">
            <v>4</v>
          </cell>
          <cell r="DD5">
            <v>5</v>
          </cell>
          <cell r="DE5">
            <v>4</v>
          </cell>
          <cell r="DF5">
            <v>5</v>
          </cell>
          <cell r="DG5">
            <v>4</v>
          </cell>
          <cell r="DH5">
            <v>4</v>
          </cell>
          <cell r="DI5">
            <v>4</v>
          </cell>
          <cell r="DJ5">
            <v>5</v>
          </cell>
          <cell r="DK5">
            <v>4</v>
          </cell>
          <cell r="DL5">
            <v>4</v>
          </cell>
          <cell r="DM5">
            <v>5</v>
          </cell>
          <cell r="DN5">
            <v>4</v>
          </cell>
          <cell r="DO5">
            <v>5</v>
          </cell>
          <cell r="DP5">
            <v>4</v>
          </cell>
          <cell r="DQ5">
            <v>4</v>
          </cell>
          <cell r="DR5">
            <v>5</v>
          </cell>
          <cell r="DS5">
            <v>4</v>
          </cell>
          <cell r="DT5">
            <v>4</v>
          </cell>
          <cell r="DU5">
            <v>5</v>
          </cell>
          <cell r="DV5">
            <v>4</v>
          </cell>
          <cell r="DW5">
            <v>4</v>
          </cell>
          <cell r="DX5">
            <v>5</v>
          </cell>
          <cell r="DY5">
            <v>4</v>
          </cell>
          <cell r="DZ5">
            <v>4</v>
          </cell>
          <cell r="EA5">
            <v>5</v>
          </cell>
          <cell r="EB5">
            <v>4</v>
          </cell>
          <cell r="EC5">
            <v>4</v>
          </cell>
          <cell r="ED5">
            <v>5</v>
          </cell>
          <cell r="EE5">
            <v>4</v>
          </cell>
          <cell r="EF5">
            <v>4</v>
          </cell>
          <cell r="EG5">
            <v>5</v>
          </cell>
          <cell r="EH5">
            <v>4</v>
          </cell>
          <cell r="EI5">
            <v>4</v>
          </cell>
          <cell r="EJ5">
            <v>5</v>
          </cell>
          <cell r="EK5">
            <v>4</v>
          </cell>
          <cell r="EL5">
            <v>5</v>
          </cell>
          <cell r="EM5">
            <v>4</v>
          </cell>
          <cell r="EN5">
            <v>4</v>
          </cell>
          <cell r="EO5">
            <v>5</v>
          </cell>
          <cell r="EP5">
            <v>4</v>
          </cell>
          <cell r="EQ5">
            <v>4</v>
          </cell>
          <cell r="ER5">
            <v>5</v>
          </cell>
          <cell r="ES5">
            <v>4</v>
          </cell>
          <cell r="ET5">
            <v>4</v>
          </cell>
          <cell r="EU5">
            <v>5</v>
          </cell>
          <cell r="EV5">
            <v>4</v>
          </cell>
          <cell r="EW5">
            <v>4</v>
          </cell>
          <cell r="EX5">
            <v>5</v>
          </cell>
          <cell r="EY5">
            <v>4</v>
          </cell>
          <cell r="EZ5">
            <v>5</v>
          </cell>
          <cell r="FA5">
            <v>4</v>
          </cell>
          <cell r="FB5">
            <v>4</v>
          </cell>
          <cell r="FC5">
            <v>5</v>
          </cell>
          <cell r="FD5">
            <v>4</v>
          </cell>
          <cell r="FE5">
            <v>4</v>
          </cell>
          <cell r="FF5">
            <v>4</v>
          </cell>
          <cell r="FG5">
            <v>5</v>
          </cell>
          <cell r="FH5">
            <v>4</v>
          </cell>
          <cell r="FI5">
            <v>5</v>
          </cell>
          <cell r="FJ5">
            <v>4</v>
          </cell>
          <cell r="FK5">
            <v>4</v>
          </cell>
          <cell r="FL5">
            <v>5</v>
          </cell>
          <cell r="FM5">
            <v>4</v>
          </cell>
          <cell r="FN5">
            <v>4</v>
          </cell>
          <cell r="FO5">
            <v>5</v>
          </cell>
          <cell r="FP5">
            <v>4</v>
          </cell>
          <cell r="FQ5">
            <v>4</v>
          </cell>
          <cell r="FR5">
            <v>5</v>
          </cell>
          <cell r="FS5">
            <v>4</v>
          </cell>
          <cell r="FT5">
            <v>4</v>
          </cell>
          <cell r="FU5">
            <v>5</v>
          </cell>
          <cell r="FV5">
            <v>4</v>
          </cell>
          <cell r="FW5">
            <v>4</v>
          </cell>
          <cell r="FX5">
            <v>5</v>
          </cell>
          <cell r="FY5">
            <v>4</v>
          </cell>
          <cell r="FZ5">
            <v>5</v>
          </cell>
          <cell r="GA5">
            <v>4</v>
          </cell>
          <cell r="GB5">
            <v>4</v>
          </cell>
          <cell r="GC5">
            <v>4</v>
          </cell>
          <cell r="GD5">
            <v>5</v>
          </cell>
          <cell r="GE5">
            <v>4</v>
          </cell>
          <cell r="GF5">
            <v>4</v>
          </cell>
          <cell r="GG5">
            <v>5</v>
          </cell>
          <cell r="GH5">
            <v>4</v>
          </cell>
          <cell r="GI5">
            <v>5</v>
          </cell>
          <cell r="GJ5">
            <v>4</v>
          </cell>
          <cell r="GK5">
            <v>4</v>
          </cell>
          <cell r="GL5">
            <v>5</v>
          </cell>
          <cell r="GM5">
            <v>4</v>
          </cell>
          <cell r="GN5">
            <v>4</v>
          </cell>
          <cell r="GO5">
            <v>5</v>
          </cell>
          <cell r="GP5">
            <v>4</v>
          </cell>
          <cell r="GQ5">
            <v>4</v>
          </cell>
          <cell r="GR5">
            <v>5</v>
          </cell>
          <cell r="GS5">
            <v>4</v>
          </cell>
          <cell r="GT5">
            <v>5</v>
          </cell>
          <cell r="GU5">
            <v>4</v>
          </cell>
          <cell r="GV5">
            <v>4</v>
          </cell>
          <cell r="GW5">
            <v>5</v>
          </cell>
          <cell r="GX5">
            <v>4</v>
          </cell>
          <cell r="GY5">
            <v>4</v>
          </cell>
          <cell r="GZ5">
            <v>4</v>
          </cell>
          <cell r="HA5">
            <v>5</v>
          </cell>
          <cell r="HB5">
            <v>4</v>
          </cell>
          <cell r="HC5">
            <v>5</v>
          </cell>
          <cell r="HD5">
            <v>4</v>
          </cell>
          <cell r="HE5">
            <v>4</v>
          </cell>
          <cell r="HF5">
            <v>5</v>
          </cell>
          <cell r="HG5">
            <v>4</v>
          </cell>
          <cell r="HH5">
            <v>4</v>
          </cell>
          <cell r="HI5">
            <v>5</v>
          </cell>
          <cell r="HJ5">
            <v>4</v>
          </cell>
          <cell r="HK5">
            <v>5</v>
          </cell>
          <cell r="HL5">
            <v>4</v>
          </cell>
          <cell r="HM5">
            <v>4</v>
          </cell>
          <cell r="HN5">
            <v>4</v>
          </cell>
          <cell r="HO5">
            <v>5</v>
          </cell>
          <cell r="HP5">
            <v>4</v>
          </cell>
          <cell r="HQ5">
            <v>4</v>
          </cell>
          <cell r="HR5">
            <v>5</v>
          </cell>
          <cell r="HS5">
            <v>4</v>
          </cell>
          <cell r="HT5">
            <v>5</v>
          </cell>
          <cell r="HU5">
            <v>4</v>
          </cell>
          <cell r="HV5">
            <v>4</v>
          </cell>
          <cell r="HW5">
            <v>5</v>
          </cell>
          <cell r="HX5">
            <v>4</v>
          </cell>
          <cell r="HY5">
            <v>4</v>
          </cell>
          <cell r="HZ5">
            <v>4</v>
          </cell>
          <cell r="IA5">
            <v>5</v>
          </cell>
          <cell r="IB5">
            <v>4</v>
          </cell>
          <cell r="IC5">
            <v>5</v>
          </cell>
          <cell r="ID5">
            <v>4</v>
          </cell>
          <cell r="IE5">
            <v>4</v>
          </cell>
          <cell r="IF5">
            <v>5</v>
          </cell>
          <cell r="IG5">
            <v>4</v>
          </cell>
          <cell r="IH5">
            <v>4</v>
          </cell>
          <cell r="II5">
            <v>5</v>
          </cell>
          <cell r="IJ5">
            <v>4</v>
          </cell>
          <cell r="IK5">
            <v>4</v>
          </cell>
          <cell r="IL5">
            <v>5</v>
          </cell>
          <cell r="IM5">
            <v>4</v>
          </cell>
          <cell r="IN5">
            <v>4</v>
          </cell>
          <cell r="IO5">
            <v>5</v>
          </cell>
          <cell r="IP5">
            <v>4</v>
          </cell>
          <cell r="IQ5">
            <v>5</v>
          </cell>
          <cell r="IR5">
            <v>4</v>
          </cell>
          <cell r="IS5">
            <v>4</v>
          </cell>
          <cell r="IT5">
            <v>5</v>
          </cell>
        </row>
        <row r="6">
          <cell r="C6">
            <v>4</v>
          </cell>
          <cell r="D6">
            <v>4</v>
          </cell>
          <cell r="E6">
            <v>5</v>
          </cell>
          <cell r="F6">
            <v>4</v>
          </cell>
          <cell r="G6">
            <v>4</v>
          </cell>
          <cell r="H6">
            <v>5</v>
          </cell>
          <cell r="I6">
            <v>4</v>
          </cell>
          <cell r="J6">
            <v>5</v>
          </cell>
          <cell r="K6">
            <v>4</v>
          </cell>
          <cell r="L6">
            <v>4</v>
          </cell>
          <cell r="M6">
            <v>5</v>
          </cell>
          <cell r="N6">
            <v>4</v>
          </cell>
          <cell r="O6">
            <v>4</v>
          </cell>
          <cell r="P6">
            <v>4</v>
          </cell>
          <cell r="Q6">
            <v>5</v>
          </cell>
          <cell r="R6">
            <v>4</v>
          </cell>
          <cell r="S6">
            <v>5</v>
          </cell>
          <cell r="T6">
            <v>4</v>
          </cell>
          <cell r="U6">
            <v>4</v>
          </cell>
          <cell r="V6">
            <v>5</v>
          </cell>
          <cell r="W6">
            <v>4</v>
          </cell>
          <cell r="X6">
            <v>4</v>
          </cell>
          <cell r="Y6">
            <v>5</v>
          </cell>
          <cell r="Z6">
            <v>4</v>
          </cell>
          <cell r="AA6">
            <v>5</v>
          </cell>
          <cell r="AB6">
            <v>4</v>
          </cell>
          <cell r="AC6">
            <v>4</v>
          </cell>
          <cell r="AD6">
            <v>4</v>
          </cell>
          <cell r="AE6">
            <v>5</v>
          </cell>
          <cell r="AF6">
            <v>4</v>
          </cell>
          <cell r="AG6">
            <v>4</v>
          </cell>
          <cell r="AH6">
            <v>5</v>
          </cell>
          <cell r="AI6">
            <v>4</v>
          </cell>
          <cell r="AJ6">
            <v>5</v>
          </cell>
          <cell r="AK6">
            <v>4</v>
          </cell>
          <cell r="AL6">
            <v>4</v>
          </cell>
          <cell r="AM6">
            <v>5</v>
          </cell>
          <cell r="AN6">
            <v>4</v>
          </cell>
          <cell r="AO6">
            <v>4</v>
          </cell>
          <cell r="AP6">
            <v>4</v>
          </cell>
          <cell r="AQ6">
            <v>5</v>
          </cell>
          <cell r="AR6">
            <v>4</v>
          </cell>
          <cell r="AS6">
            <v>5</v>
          </cell>
          <cell r="AT6">
            <v>4</v>
          </cell>
          <cell r="AU6">
            <v>4</v>
          </cell>
          <cell r="AV6">
            <v>5</v>
          </cell>
          <cell r="AW6">
            <v>4</v>
          </cell>
          <cell r="AX6">
            <v>4</v>
          </cell>
          <cell r="AY6">
            <v>5</v>
          </cell>
          <cell r="AZ6">
            <v>4</v>
          </cell>
          <cell r="BA6">
            <v>4</v>
          </cell>
          <cell r="BB6">
            <v>5</v>
          </cell>
          <cell r="BC6">
            <v>4</v>
          </cell>
          <cell r="BD6">
            <v>4</v>
          </cell>
          <cell r="BE6">
            <v>5</v>
          </cell>
          <cell r="BF6">
            <v>4</v>
          </cell>
          <cell r="BG6">
            <v>5</v>
          </cell>
          <cell r="BH6">
            <v>4</v>
          </cell>
          <cell r="BI6">
            <v>4</v>
          </cell>
          <cell r="BJ6">
            <v>5</v>
          </cell>
          <cell r="BK6">
            <v>4</v>
          </cell>
          <cell r="BL6">
            <v>4</v>
          </cell>
          <cell r="BM6">
            <v>5</v>
          </cell>
          <cell r="BN6">
            <v>4</v>
          </cell>
          <cell r="BO6">
            <v>4</v>
          </cell>
          <cell r="BP6">
            <v>5</v>
          </cell>
          <cell r="BQ6">
            <v>4</v>
          </cell>
          <cell r="BR6">
            <v>4</v>
          </cell>
          <cell r="BS6">
            <v>5</v>
          </cell>
          <cell r="BT6">
            <v>4</v>
          </cell>
          <cell r="BU6">
            <v>4</v>
          </cell>
          <cell r="BV6">
            <v>5</v>
          </cell>
          <cell r="BW6">
            <v>4</v>
          </cell>
          <cell r="BX6">
            <v>4</v>
          </cell>
          <cell r="BY6">
            <v>5</v>
          </cell>
          <cell r="BZ6">
            <v>4</v>
          </cell>
          <cell r="CA6">
            <v>4</v>
          </cell>
          <cell r="CB6">
            <v>5</v>
          </cell>
          <cell r="CC6">
            <v>4</v>
          </cell>
          <cell r="CD6">
            <v>5</v>
          </cell>
          <cell r="CE6">
            <v>4</v>
          </cell>
          <cell r="CF6">
            <v>4</v>
          </cell>
          <cell r="CG6">
            <v>5</v>
          </cell>
          <cell r="CH6">
            <v>4</v>
          </cell>
          <cell r="CI6">
            <v>4</v>
          </cell>
          <cell r="CJ6">
            <v>4</v>
          </cell>
          <cell r="CK6">
            <v>5</v>
          </cell>
          <cell r="CL6">
            <v>4</v>
          </cell>
          <cell r="CM6">
            <v>5</v>
          </cell>
          <cell r="CN6">
            <v>4</v>
          </cell>
          <cell r="CO6">
            <v>4</v>
          </cell>
          <cell r="CP6">
            <v>5</v>
          </cell>
          <cell r="CQ6">
            <v>4</v>
          </cell>
          <cell r="CR6">
            <v>4</v>
          </cell>
          <cell r="CS6">
            <v>5</v>
          </cell>
          <cell r="CT6">
            <v>4</v>
          </cell>
          <cell r="CU6">
            <v>5</v>
          </cell>
          <cell r="CV6">
            <v>4</v>
          </cell>
          <cell r="CW6">
            <v>4</v>
          </cell>
          <cell r="CX6">
            <v>4</v>
          </cell>
          <cell r="CY6">
            <v>5</v>
          </cell>
          <cell r="CZ6">
            <v>4</v>
          </cell>
          <cell r="DA6">
            <v>5</v>
          </cell>
          <cell r="DB6">
            <v>4</v>
          </cell>
          <cell r="DC6">
            <v>4</v>
          </cell>
          <cell r="DD6">
            <v>5</v>
          </cell>
          <cell r="DE6">
            <v>4</v>
          </cell>
          <cell r="DF6">
            <v>4</v>
          </cell>
          <cell r="DG6">
            <v>5</v>
          </cell>
          <cell r="DH6">
            <v>4</v>
          </cell>
          <cell r="DI6">
            <v>4</v>
          </cell>
          <cell r="DJ6">
            <v>5</v>
          </cell>
          <cell r="DK6">
            <v>4</v>
          </cell>
          <cell r="DL6">
            <v>4</v>
          </cell>
          <cell r="DM6">
            <v>5</v>
          </cell>
          <cell r="DN6">
            <v>4</v>
          </cell>
          <cell r="DO6">
            <v>4</v>
          </cell>
          <cell r="DP6">
            <v>5</v>
          </cell>
          <cell r="DQ6">
            <v>4</v>
          </cell>
          <cell r="DR6">
            <v>5</v>
          </cell>
          <cell r="DS6">
            <v>4</v>
          </cell>
          <cell r="DT6">
            <v>4</v>
          </cell>
          <cell r="DU6">
            <v>4</v>
          </cell>
          <cell r="DV6">
            <v>5</v>
          </cell>
          <cell r="DW6">
            <v>4</v>
          </cell>
          <cell r="DX6">
            <v>4</v>
          </cell>
          <cell r="DY6">
            <v>5</v>
          </cell>
          <cell r="DZ6">
            <v>4</v>
          </cell>
          <cell r="EA6">
            <v>5</v>
          </cell>
          <cell r="EB6">
            <v>4</v>
          </cell>
          <cell r="EC6">
            <v>4</v>
          </cell>
          <cell r="ED6">
            <v>5</v>
          </cell>
          <cell r="EE6">
            <v>4</v>
          </cell>
          <cell r="EF6">
            <v>4</v>
          </cell>
          <cell r="EG6">
            <v>5</v>
          </cell>
          <cell r="EH6">
            <v>4</v>
          </cell>
          <cell r="EI6">
            <v>4</v>
          </cell>
          <cell r="EJ6">
            <v>5</v>
          </cell>
          <cell r="EK6">
            <v>4</v>
          </cell>
          <cell r="EL6">
            <v>4</v>
          </cell>
          <cell r="EM6">
            <v>5</v>
          </cell>
          <cell r="EN6">
            <v>4</v>
          </cell>
          <cell r="EO6">
            <v>4</v>
          </cell>
          <cell r="EP6">
            <v>5</v>
          </cell>
          <cell r="EQ6">
            <v>4</v>
          </cell>
          <cell r="ER6">
            <v>4</v>
          </cell>
          <cell r="ES6">
            <v>5</v>
          </cell>
          <cell r="ET6">
            <v>4</v>
          </cell>
          <cell r="EU6">
            <v>5</v>
          </cell>
          <cell r="EV6">
            <v>4</v>
          </cell>
          <cell r="EW6">
            <v>4</v>
          </cell>
          <cell r="EX6">
            <v>5</v>
          </cell>
          <cell r="EY6">
            <v>4</v>
          </cell>
          <cell r="EZ6">
            <v>4</v>
          </cell>
          <cell r="FA6">
            <v>5</v>
          </cell>
          <cell r="FB6">
            <v>4</v>
          </cell>
          <cell r="FC6">
            <v>5</v>
          </cell>
          <cell r="FD6">
            <v>4</v>
          </cell>
          <cell r="FE6">
            <v>4</v>
          </cell>
          <cell r="FF6">
            <v>4</v>
          </cell>
          <cell r="FG6">
            <v>5</v>
          </cell>
          <cell r="FH6">
            <v>4</v>
          </cell>
          <cell r="FI6">
            <v>4</v>
          </cell>
          <cell r="FJ6">
            <v>5</v>
          </cell>
          <cell r="FK6">
            <v>4</v>
          </cell>
          <cell r="FL6">
            <v>5</v>
          </cell>
          <cell r="FM6">
            <v>4</v>
          </cell>
          <cell r="FN6">
            <v>4</v>
          </cell>
          <cell r="FO6">
            <v>5</v>
          </cell>
          <cell r="FP6">
            <v>4</v>
          </cell>
          <cell r="FQ6">
            <v>4</v>
          </cell>
          <cell r="FR6">
            <v>4</v>
          </cell>
          <cell r="FS6">
            <v>5</v>
          </cell>
          <cell r="FT6">
            <v>4</v>
          </cell>
          <cell r="FU6">
            <v>5</v>
          </cell>
          <cell r="FV6">
            <v>4</v>
          </cell>
          <cell r="FW6">
            <v>4</v>
          </cell>
          <cell r="FX6">
            <v>5</v>
          </cell>
          <cell r="FY6">
            <v>4</v>
          </cell>
          <cell r="FZ6">
            <v>4</v>
          </cell>
          <cell r="GA6">
            <v>5</v>
          </cell>
          <cell r="GB6">
            <v>4</v>
          </cell>
          <cell r="GC6">
            <v>4</v>
          </cell>
          <cell r="GD6">
            <v>5</v>
          </cell>
          <cell r="GE6">
            <v>4</v>
          </cell>
          <cell r="GF6">
            <v>4</v>
          </cell>
          <cell r="GG6">
            <v>5</v>
          </cell>
          <cell r="GH6">
            <v>4</v>
          </cell>
          <cell r="GI6">
            <v>4</v>
          </cell>
          <cell r="GJ6">
            <v>5</v>
          </cell>
          <cell r="GK6">
            <v>4</v>
          </cell>
          <cell r="GL6">
            <v>5</v>
          </cell>
          <cell r="GM6">
            <v>4</v>
          </cell>
          <cell r="GN6">
            <v>4</v>
          </cell>
          <cell r="GO6">
            <v>5</v>
          </cell>
          <cell r="GP6">
            <v>4</v>
          </cell>
          <cell r="GQ6">
            <v>4</v>
          </cell>
          <cell r="GR6">
            <v>5</v>
          </cell>
          <cell r="GS6">
            <v>4</v>
          </cell>
          <cell r="GT6">
            <v>4</v>
          </cell>
          <cell r="GU6">
            <v>5</v>
          </cell>
          <cell r="GV6">
            <v>4</v>
          </cell>
          <cell r="GW6">
            <v>4</v>
          </cell>
          <cell r="GX6">
            <v>5</v>
          </cell>
          <cell r="GY6">
            <v>4</v>
          </cell>
          <cell r="GZ6">
            <v>4</v>
          </cell>
          <cell r="HA6">
            <v>5</v>
          </cell>
          <cell r="HB6">
            <v>4</v>
          </cell>
          <cell r="HC6">
            <v>4</v>
          </cell>
          <cell r="HD6">
            <v>5</v>
          </cell>
          <cell r="HE6">
            <v>4</v>
          </cell>
          <cell r="HF6">
            <v>5</v>
          </cell>
          <cell r="HG6">
            <v>4</v>
          </cell>
          <cell r="HH6">
            <v>4</v>
          </cell>
          <cell r="HI6">
            <v>5</v>
          </cell>
          <cell r="HJ6">
            <v>4</v>
          </cell>
          <cell r="HK6">
            <v>4</v>
          </cell>
          <cell r="HL6">
            <v>4</v>
          </cell>
          <cell r="HM6">
            <v>5</v>
          </cell>
          <cell r="HN6">
            <v>4</v>
          </cell>
          <cell r="HO6">
            <v>5</v>
          </cell>
          <cell r="HP6">
            <v>4</v>
          </cell>
          <cell r="HQ6">
            <v>4</v>
          </cell>
          <cell r="HR6">
            <v>5</v>
          </cell>
          <cell r="HS6">
            <v>4</v>
          </cell>
          <cell r="HT6">
            <v>4</v>
          </cell>
          <cell r="HU6">
            <v>5</v>
          </cell>
          <cell r="HV6">
            <v>4</v>
          </cell>
          <cell r="HW6">
            <v>5</v>
          </cell>
          <cell r="HX6">
            <v>4</v>
          </cell>
          <cell r="HY6">
            <v>4</v>
          </cell>
          <cell r="HZ6">
            <v>4</v>
          </cell>
          <cell r="IA6">
            <v>5</v>
          </cell>
          <cell r="IB6">
            <v>4</v>
          </cell>
          <cell r="IC6">
            <v>4</v>
          </cell>
          <cell r="ID6">
            <v>5</v>
          </cell>
          <cell r="IE6">
            <v>4</v>
          </cell>
          <cell r="IF6">
            <v>5</v>
          </cell>
          <cell r="IG6">
            <v>4</v>
          </cell>
          <cell r="IH6">
            <v>4</v>
          </cell>
          <cell r="II6">
            <v>5</v>
          </cell>
          <cell r="IJ6">
            <v>4</v>
          </cell>
          <cell r="IK6">
            <v>4</v>
          </cell>
          <cell r="IL6">
            <v>5</v>
          </cell>
          <cell r="IM6">
            <v>4</v>
          </cell>
          <cell r="IN6">
            <v>4</v>
          </cell>
          <cell r="IO6">
            <v>5</v>
          </cell>
          <cell r="IP6">
            <v>4</v>
          </cell>
          <cell r="IQ6">
            <v>4</v>
          </cell>
          <cell r="IR6">
            <v>5</v>
          </cell>
          <cell r="IS6">
            <v>4</v>
          </cell>
          <cell r="IT6">
            <v>5</v>
          </cell>
        </row>
        <row r="7">
          <cell r="C7">
            <v>1</v>
          </cell>
          <cell r="G7">
            <v>1</v>
          </cell>
          <cell r="I7">
            <v>1</v>
          </cell>
          <cell r="K7">
            <v>1</v>
          </cell>
          <cell r="M7">
            <v>1</v>
          </cell>
          <cell r="N7">
            <v>1</v>
          </cell>
          <cell r="O7">
            <v>1</v>
          </cell>
          <cell r="S7">
            <v>1</v>
          </cell>
          <cell r="U7">
            <v>1</v>
          </cell>
          <cell r="W7">
            <v>1</v>
          </cell>
          <cell r="Y7">
            <v>1</v>
          </cell>
          <cell r="Z7">
            <v>1</v>
          </cell>
          <cell r="AA7">
            <v>1</v>
          </cell>
          <cell r="AE7">
            <v>1</v>
          </cell>
          <cell r="AG7">
            <v>1</v>
          </cell>
          <cell r="AI7">
            <v>1</v>
          </cell>
          <cell r="AK7">
            <v>1</v>
          </cell>
          <cell r="AL7">
            <v>1</v>
          </cell>
          <cell r="AM7">
            <v>1</v>
          </cell>
          <cell r="AQ7">
            <v>1</v>
          </cell>
          <cell r="AS7">
            <v>1</v>
          </cell>
          <cell r="AU7">
            <v>1</v>
          </cell>
          <cell r="AW7">
            <v>1</v>
          </cell>
          <cell r="AX7">
            <v>1</v>
          </cell>
          <cell r="AY7">
            <v>1</v>
          </cell>
          <cell r="BC7">
            <v>1</v>
          </cell>
          <cell r="BE7">
            <v>1</v>
          </cell>
          <cell r="BG7">
            <v>1</v>
          </cell>
          <cell r="BI7">
            <v>1</v>
          </cell>
          <cell r="BJ7">
            <v>1</v>
          </cell>
          <cell r="BK7">
            <v>1</v>
          </cell>
          <cell r="BO7">
            <v>1</v>
          </cell>
          <cell r="BQ7">
            <v>1</v>
          </cell>
          <cell r="BS7">
            <v>1</v>
          </cell>
          <cell r="BU7">
            <v>1</v>
          </cell>
          <cell r="BV7">
            <v>1</v>
          </cell>
          <cell r="BW7">
            <v>1</v>
          </cell>
          <cell r="CA7">
            <v>1</v>
          </cell>
          <cell r="CC7">
            <v>1</v>
          </cell>
          <cell r="CE7">
            <v>1</v>
          </cell>
          <cell r="CG7">
            <v>1</v>
          </cell>
          <cell r="CH7">
            <v>1</v>
          </cell>
          <cell r="CI7">
            <v>1</v>
          </cell>
          <cell r="CM7">
            <v>1</v>
          </cell>
          <cell r="CO7">
            <v>1</v>
          </cell>
          <cell r="CQ7">
            <v>1</v>
          </cell>
          <cell r="CS7">
            <v>1</v>
          </cell>
          <cell r="CT7">
            <v>1</v>
          </cell>
          <cell r="CU7">
            <v>1</v>
          </cell>
          <cell r="CY7">
            <v>1</v>
          </cell>
          <cell r="DA7">
            <v>1</v>
          </cell>
          <cell r="DC7">
            <v>1</v>
          </cell>
          <cell r="DE7">
            <v>1</v>
          </cell>
          <cell r="DF7">
            <v>1</v>
          </cell>
          <cell r="DG7">
            <v>1</v>
          </cell>
          <cell r="DK7">
            <v>1</v>
          </cell>
          <cell r="DM7">
            <v>1</v>
          </cell>
          <cell r="DO7">
            <v>1</v>
          </cell>
          <cell r="DQ7">
            <v>1</v>
          </cell>
          <cell r="DR7">
            <v>1</v>
          </cell>
          <cell r="DS7">
            <v>1</v>
          </cell>
          <cell r="DW7">
            <v>1</v>
          </cell>
          <cell r="DY7">
            <v>1</v>
          </cell>
          <cell r="EA7">
            <v>1</v>
          </cell>
          <cell r="EC7">
            <v>1</v>
          </cell>
          <cell r="ED7">
            <v>1</v>
          </cell>
          <cell r="EE7">
            <v>1</v>
          </cell>
          <cell r="EI7">
            <v>1</v>
          </cell>
          <cell r="EK7">
            <v>1</v>
          </cell>
          <cell r="EM7">
            <v>1</v>
          </cell>
          <cell r="EO7">
            <v>1</v>
          </cell>
          <cell r="EP7">
            <v>1</v>
          </cell>
          <cell r="EQ7">
            <v>1</v>
          </cell>
          <cell r="EU7">
            <v>1</v>
          </cell>
          <cell r="EW7">
            <v>1</v>
          </cell>
          <cell r="EY7">
            <v>1</v>
          </cell>
          <cell r="FA7">
            <v>1</v>
          </cell>
          <cell r="FB7">
            <v>1</v>
          </cell>
          <cell r="FC7">
            <v>1</v>
          </cell>
          <cell r="FG7">
            <v>1</v>
          </cell>
          <cell r="FI7">
            <v>1</v>
          </cell>
          <cell r="FK7">
            <v>1</v>
          </cell>
          <cell r="FM7">
            <v>1</v>
          </cell>
          <cell r="FN7">
            <v>1</v>
          </cell>
          <cell r="FO7">
            <v>1</v>
          </cell>
          <cell r="FS7">
            <v>1</v>
          </cell>
          <cell r="FU7">
            <v>1</v>
          </cell>
          <cell r="FW7">
            <v>1</v>
          </cell>
          <cell r="FY7">
            <v>1</v>
          </cell>
          <cell r="FZ7">
            <v>1</v>
          </cell>
          <cell r="GA7">
            <v>1</v>
          </cell>
          <cell r="GE7">
            <v>1</v>
          </cell>
          <cell r="GG7">
            <v>1</v>
          </cell>
          <cell r="GI7">
            <v>1</v>
          </cell>
          <cell r="GK7">
            <v>1</v>
          </cell>
          <cell r="GL7">
            <v>1</v>
          </cell>
          <cell r="GM7">
            <v>1</v>
          </cell>
          <cell r="GQ7">
            <v>1</v>
          </cell>
          <cell r="GS7">
            <v>1</v>
          </cell>
          <cell r="GU7">
            <v>1</v>
          </cell>
          <cell r="GW7">
            <v>1</v>
          </cell>
          <cell r="GX7">
            <v>1</v>
          </cell>
          <cell r="GY7">
            <v>1</v>
          </cell>
          <cell r="HC7">
            <v>1</v>
          </cell>
          <cell r="HE7">
            <v>1</v>
          </cell>
          <cell r="HG7">
            <v>1</v>
          </cell>
          <cell r="HI7">
            <v>1</v>
          </cell>
          <cell r="HJ7">
            <v>1</v>
          </cell>
          <cell r="HK7">
            <v>1</v>
          </cell>
          <cell r="HO7">
            <v>1</v>
          </cell>
          <cell r="HQ7">
            <v>1</v>
          </cell>
          <cell r="HS7">
            <v>1</v>
          </cell>
          <cell r="HU7">
            <v>1</v>
          </cell>
          <cell r="HV7">
            <v>1</v>
          </cell>
          <cell r="HW7">
            <v>1</v>
          </cell>
          <cell r="IA7">
            <v>1</v>
          </cell>
          <cell r="IC7">
            <v>1</v>
          </cell>
          <cell r="IE7">
            <v>1</v>
          </cell>
          <cell r="IG7">
            <v>1</v>
          </cell>
          <cell r="IH7">
            <v>1</v>
          </cell>
          <cell r="II7">
            <v>1</v>
          </cell>
          <cell r="IM7">
            <v>1</v>
          </cell>
          <cell r="IO7">
            <v>1</v>
          </cell>
          <cell r="IQ7">
            <v>1</v>
          </cell>
          <cell r="IS7">
            <v>1</v>
          </cell>
          <cell r="IT7">
            <v>1</v>
          </cell>
        </row>
        <row r="10">
          <cell r="C10">
            <v>432</v>
          </cell>
          <cell r="D10">
            <v>400</v>
          </cell>
          <cell r="E10">
            <v>416</v>
          </cell>
          <cell r="F10">
            <v>416</v>
          </cell>
          <cell r="G10">
            <v>432</v>
          </cell>
          <cell r="H10">
            <v>400</v>
          </cell>
          <cell r="I10">
            <v>432</v>
          </cell>
          <cell r="J10">
            <v>416</v>
          </cell>
          <cell r="K10">
            <v>416</v>
          </cell>
          <cell r="L10">
            <v>432</v>
          </cell>
          <cell r="M10">
            <v>400</v>
          </cell>
          <cell r="N10">
            <v>432</v>
          </cell>
          <cell r="O10">
            <v>432</v>
          </cell>
          <cell r="P10">
            <v>384</v>
          </cell>
          <cell r="Q10">
            <v>416</v>
          </cell>
          <cell r="R10">
            <v>416</v>
          </cell>
          <cell r="S10">
            <v>416</v>
          </cell>
          <cell r="T10">
            <v>416</v>
          </cell>
          <cell r="U10">
            <v>432</v>
          </cell>
          <cell r="V10">
            <v>416</v>
          </cell>
          <cell r="W10">
            <v>416</v>
          </cell>
          <cell r="X10">
            <v>432</v>
          </cell>
          <cell r="Y10">
            <v>400</v>
          </cell>
          <cell r="Z10">
            <v>432</v>
          </cell>
          <cell r="AA10">
            <v>416</v>
          </cell>
          <cell r="AB10">
            <v>384</v>
          </cell>
          <cell r="AC10">
            <v>432</v>
          </cell>
          <cell r="AD10">
            <v>416</v>
          </cell>
          <cell r="AE10">
            <v>416</v>
          </cell>
          <cell r="AF10">
            <v>416</v>
          </cell>
          <cell r="AG10">
            <v>432</v>
          </cell>
          <cell r="AH10">
            <v>416</v>
          </cell>
          <cell r="AI10">
            <v>416</v>
          </cell>
          <cell r="AJ10">
            <v>416</v>
          </cell>
          <cell r="AK10">
            <v>416</v>
          </cell>
          <cell r="AL10">
            <v>432</v>
          </cell>
          <cell r="AM10">
            <v>416</v>
          </cell>
          <cell r="AN10">
            <v>384</v>
          </cell>
          <cell r="AO10">
            <v>432</v>
          </cell>
          <cell r="AP10">
            <v>416</v>
          </cell>
          <cell r="AQ10">
            <v>416</v>
          </cell>
          <cell r="AR10">
            <v>416</v>
          </cell>
          <cell r="AS10">
            <v>416</v>
          </cell>
          <cell r="AT10">
            <v>432</v>
          </cell>
          <cell r="AU10">
            <v>416</v>
          </cell>
          <cell r="AV10">
            <v>416</v>
          </cell>
          <cell r="AW10">
            <v>416</v>
          </cell>
          <cell r="AX10">
            <v>432</v>
          </cell>
          <cell r="AY10">
            <v>416</v>
          </cell>
          <cell r="AZ10">
            <v>400</v>
          </cell>
          <cell r="BA10">
            <v>432</v>
          </cell>
          <cell r="BB10">
            <v>400</v>
          </cell>
          <cell r="BC10">
            <v>432</v>
          </cell>
          <cell r="BD10">
            <v>416</v>
          </cell>
          <cell r="BE10">
            <v>416</v>
          </cell>
          <cell r="BF10">
            <v>432</v>
          </cell>
          <cell r="BG10">
            <v>400</v>
          </cell>
          <cell r="BH10">
            <v>432</v>
          </cell>
          <cell r="BI10">
            <v>416</v>
          </cell>
          <cell r="BJ10">
            <v>416</v>
          </cell>
          <cell r="BK10">
            <v>432</v>
          </cell>
          <cell r="BL10">
            <v>384</v>
          </cell>
          <cell r="BM10">
            <v>416</v>
          </cell>
          <cell r="BN10">
            <v>416</v>
          </cell>
          <cell r="BO10">
            <v>432</v>
          </cell>
          <cell r="BP10">
            <v>400</v>
          </cell>
          <cell r="BQ10">
            <v>432</v>
          </cell>
          <cell r="BR10">
            <v>432</v>
          </cell>
          <cell r="BS10">
            <v>400</v>
          </cell>
          <cell r="BT10">
            <v>432</v>
          </cell>
          <cell r="BU10">
            <v>416</v>
          </cell>
          <cell r="BV10">
            <v>416</v>
          </cell>
          <cell r="BW10">
            <v>432</v>
          </cell>
          <cell r="BX10">
            <v>384</v>
          </cell>
          <cell r="BY10">
            <v>416</v>
          </cell>
          <cell r="BZ10">
            <v>416</v>
          </cell>
          <cell r="CA10">
            <v>432</v>
          </cell>
          <cell r="CB10">
            <v>400</v>
          </cell>
          <cell r="CC10">
            <v>432</v>
          </cell>
          <cell r="CD10">
            <v>416</v>
          </cell>
          <cell r="CE10">
            <v>416</v>
          </cell>
          <cell r="CF10">
            <v>432</v>
          </cell>
          <cell r="CG10">
            <v>400</v>
          </cell>
          <cell r="CH10">
            <v>432</v>
          </cell>
          <cell r="CI10">
            <v>432</v>
          </cell>
          <cell r="CJ10">
            <v>384</v>
          </cell>
          <cell r="CK10">
            <v>416</v>
          </cell>
          <cell r="CL10">
            <v>416</v>
          </cell>
          <cell r="CM10">
            <v>416</v>
          </cell>
          <cell r="CN10">
            <v>416</v>
          </cell>
          <cell r="CO10">
            <v>432</v>
          </cell>
          <cell r="CP10">
            <v>416</v>
          </cell>
          <cell r="CQ10">
            <v>416</v>
          </cell>
          <cell r="CR10">
            <v>432</v>
          </cell>
          <cell r="CS10">
            <v>400</v>
          </cell>
          <cell r="CT10">
            <v>432</v>
          </cell>
          <cell r="CU10">
            <v>416</v>
          </cell>
          <cell r="CV10">
            <v>400</v>
          </cell>
          <cell r="CW10">
            <v>432</v>
          </cell>
          <cell r="CX10">
            <v>416</v>
          </cell>
          <cell r="CY10">
            <v>416</v>
          </cell>
          <cell r="CZ10">
            <v>416</v>
          </cell>
          <cell r="DA10">
            <v>416</v>
          </cell>
          <cell r="DB10">
            <v>432</v>
          </cell>
          <cell r="DC10">
            <v>416</v>
          </cell>
          <cell r="DD10">
            <v>416</v>
          </cell>
          <cell r="DE10">
            <v>416</v>
          </cell>
          <cell r="DF10">
            <v>432</v>
          </cell>
          <cell r="DG10">
            <v>416</v>
          </cell>
          <cell r="DH10">
            <v>384</v>
          </cell>
          <cell r="DI10">
            <v>432</v>
          </cell>
          <cell r="DJ10">
            <v>400</v>
          </cell>
          <cell r="DK10">
            <v>432</v>
          </cell>
          <cell r="DL10">
            <v>416</v>
          </cell>
          <cell r="DM10">
            <v>416</v>
          </cell>
          <cell r="DN10">
            <v>432</v>
          </cell>
          <cell r="DO10">
            <v>416</v>
          </cell>
          <cell r="DP10">
            <v>416</v>
          </cell>
          <cell r="DQ10">
            <v>416</v>
          </cell>
          <cell r="DR10">
            <v>416</v>
          </cell>
          <cell r="DS10">
            <v>432</v>
          </cell>
          <cell r="DT10">
            <v>384</v>
          </cell>
          <cell r="DU10">
            <v>432</v>
          </cell>
          <cell r="DV10">
            <v>400</v>
          </cell>
          <cell r="DW10">
            <v>432</v>
          </cell>
          <cell r="DX10">
            <v>416</v>
          </cell>
          <cell r="DY10">
            <v>416</v>
          </cell>
          <cell r="DZ10">
            <v>432</v>
          </cell>
          <cell r="EA10">
            <v>400</v>
          </cell>
          <cell r="EB10">
            <v>432</v>
          </cell>
          <cell r="EC10">
            <v>416</v>
          </cell>
          <cell r="ED10">
            <v>416</v>
          </cell>
          <cell r="EE10">
            <v>432</v>
          </cell>
          <cell r="EF10">
            <v>384</v>
          </cell>
          <cell r="EG10">
            <v>416</v>
          </cell>
          <cell r="EH10">
            <v>416</v>
          </cell>
          <cell r="EI10">
            <v>432</v>
          </cell>
          <cell r="EJ10">
            <v>400</v>
          </cell>
          <cell r="EK10">
            <v>432</v>
          </cell>
          <cell r="EL10">
            <v>432</v>
          </cell>
          <cell r="EM10">
            <v>400</v>
          </cell>
          <cell r="EN10">
            <v>432</v>
          </cell>
          <cell r="EO10">
            <v>416</v>
          </cell>
          <cell r="EP10">
            <v>416</v>
          </cell>
          <cell r="EQ10">
            <v>432</v>
          </cell>
          <cell r="ER10">
            <v>400</v>
          </cell>
          <cell r="ES10">
            <v>416</v>
          </cell>
          <cell r="ET10">
            <v>416</v>
          </cell>
          <cell r="EU10">
            <v>416</v>
          </cell>
          <cell r="EV10">
            <v>416</v>
          </cell>
          <cell r="EW10">
            <v>432</v>
          </cell>
          <cell r="EX10">
            <v>416</v>
          </cell>
          <cell r="EY10">
            <v>416</v>
          </cell>
          <cell r="EZ10">
            <v>432</v>
          </cell>
          <cell r="FA10">
            <v>400</v>
          </cell>
          <cell r="FB10">
            <v>432</v>
          </cell>
          <cell r="FC10">
            <v>416</v>
          </cell>
          <cell r="FD10">
            <v>384</v>
          </cell>
          <cell r="FE10">
            <v>432</v>
          </cell>
          <cell r="FF10">
            <v>416</v>
          </cell>
          <cell r="FG10">
            <v>416</v>
          </cell>
          <cell r="FH10">
            <v>416</v>
          </cell>
          <cell r="FI10">
            <v>432</v>
          </cell>
          <cell r="FJ10">
            <v>416</v>
          </cell>
          <cell r="FK10">
            <v>416</v>
          </cell>
          <cell r="FL10">
            <v>416</v>
          </cell>
          <cell r="FM10">
            <v>416</v>
          </cell>
          <cell r="FN10">
            <v>432</v>
          </cell>
          <cell r="FO10">
            <v>416</v>
          </cell>
          <cell r="FP10">
            <v>384</v>
          </cell>
          <cell r="FQ10">
            <v>432</v>
          </cell>
          <cell r="FR10">
            <v>416</v>
          </cell>
          <cell r="FS10">
            <v>416</v>
          </cell>
          <cell r="FT10">
            <v>416</v>
          </cell>
          <cell r="FU10">
            <v>416</v>
          </cell>
          <cell r="FV10">
            <v>432</v>
          </cell>
          <cell r="FW10">
            <v>416</v>
          </cell>
          <cell r="FX10">
            <v>416</v>
          </cell>
          <cell r="FY10">
            <v>416</v>
          </cell>
          <cell r="FZ10">
            <v>432</v>
          </cell>
          <cell r="GA10">
            <v>416</v>
          </cell>
          <cell r="GB10">
            <v>384</v>
          </cell>
          <cell r="GC10">
            <v>432</v>
          </cell>
          <cell r="GD10">
            <v>400</v>
          </cell>
          <cell r="GE10">
            <v>432</v>
          </cell>
          <cell r="GF10">
            <v>416</v>
          </cell>
          <cell r="GG10">
            <v>416</v>
          </cell>
          <cell r="GH10">
            <v>432</v>
          </cell>
          <cell r="GI10">
            <v>416</v>
          </cell>
          <cell r="GJ10">
            <v>416</v>
          </cell>
          <cell r="GK10">
            <v>416</v>
          </cell>
          <cell r="GL10">
            <v>416</v>
          </cell>
          <cell r="GM10">
            <v>432</v>
          </cell>
          <cell r="GN10">
            <v>400</v>
          </cell>
          <cell r="GO10">
            <v>416</v>
          </cell>
          <cell r="GP10">
            <v>416</v>
          </cell>
          <cell r="GQ10">
            <v>432</v>
          </cell>
          <cell r="GR10">
            <v>400</v>
          </cell>
          <cell r="GS10">
            <v>432</v>
          </cell>
          <cell r="GT10">
            <v>432</v>
          </cell>
          <cell r="GU10">
            <v>400</v>
          </cell>
          <cell r="GV10">
            <v>432</v>
          </cell>
          <cell r="GW10">
            <v>416</v>
          </cell>
          <cell r="GX10">
            <v>416</v>
          </cell>
          <cell r="GY10">
            <v>432</v>
          </cell>
          <cell r="GZ10">
            <v>384</v>
          </cell>
          <cell r="HA10">
            <v>416</v>
          </cell>
          <cell r="HB10">
            <v>416</v>
          </cell>
          <cell r="HC10">
            <v>432</v>
          </cell>
          <cell r="HD10">
            <v>400</v>
          </cell>
          <cell r="HE10">
            <v>432</v>
          </cell>
          <cell r="HF10">
            <v>416</v>
          </cell>
          <cell r="HG10">
            <v>416</v>
          </cell>
          <cell r="HH10">
            <v>432</v>
          </cell>
          <cell r="HI10">
            <v>400</v>
          </cell>
          <cell r="HJ10">
            <v>432</v>
          </cell>
          <cell r="HK10">
            <v>432</v>
          </cell>
          <cell r="HL10">
            <v>384</v>
          </cell>
          <cell r="HM10">
            <v>416</v>
          </cell>
          <cell r="HN10">
            <v>416</v>
          </cell>
          <cell r="HO10">
            <v>416</v>
          </cell>
          <cell r="HP10">
            <v>416</v>
          </cell>
          <cell r="HQ10">
            <v>432</v>
          </cell>
          <cell r="HR10">
            <v>416</v>
          </cell>
          <cell r="HS10">
            <v>416</v>
          </cell>
          <cell r="HT10">
            <v>432</v>
          </cell>
          <cell r="HU10">
            <v>400</v>
          </cell>
          <cell r="HV10">
            <v>432</v>
          </cell>
          <cell r="HW10">
            <v>416</v>
          </cell>
          <cell r="HX10">
            <v>384</v>
          </cell>
          <cell r="HY10">
            <v>432</v>
          </cell>
          <cell r="HZ10">
            <v>416</v>
          </cell>
          <cell r="IA10">
            <v>416</v>
          </cell>
          <cell r="IB10">
            <v>416</v>
          </cell>
          <cell r="IC10">
            <v>432</v>
          </cell>
          <cell r="ID10">
            <v>416</v>
          </cell>
          <cell r="IE10">
            <v>416</v>
          </cell>
          <cell r="IF10">
            <v>416</v>
          </cell>
          <cell r="IG10">
            <v>416</v>
          </cell>
          <cell r="IH10">
            <v>432</v>
          </cell>
          <cell r="II10">
            <v>416</v>
          </cell>
          <cell r="IJ10">
            <v>400</v>
          </cell>
          <cell r="IK10">
            <v>432</v>
          </cell>
          <cell r="IL10">
            <v>400</v>
          </cell>
          <cell r="IM10">
            <v>432</v>
          </cell>
          <cell r="IN10">
            <v>416</v>
          </cell>
          <cell r="IO10">
            <v>416</v>
          </cell>
          <cell r="IP10">
            <v>432</v>
          </cell>
          <cell r="IQ10">
            <v>416</v>
          </cell>
          <cell r="IR10">
            <v>416</v>
          </cell>
          <cell r="IS10">
            <v>416</v>
          </cell>
          <cell r="IT10">
            <v>416</v>
          </cell>
        </row>
        <row r="11">
          <cell r="C11">
            <v>312</v>
          </cell>
          <cell r="D11">
            <v>296</v>
          </cell>
          <cell r="E11">
            <v>328</v>
          </cell>
          <cell r="F11">
            <v>304</v>
          </cell>
          <cell r="G11">
            <v>312</v>
          </cell>
          <cell r="H11">
            <v>320</v>
          </cell>
          <cell r="I11">
            <v>312</v>
          </cell>
          <cell r="J11">
            <v>328</v>
          </cell>
          <cell r="K11">
            <v>304</v>
          </cell>
          <cell r="L11">
            <v>312</v>
          </cell>
          <cell r="M11">
            <v>320</v>
          </cell>
          <cell r="N11">
            <v>312</v>
          </cell>
          <cell r="O11">
            <v>312</v>
          </cell>
          <cell r="P11">
            <v>288</v>
          </cell>
          <cell r="Q11">
            <v>328</v>
          </cell>
          <cell r="R11">
            <v>304</v>
          </cell>
          <cell r="S11">
            <v>328</v>
          </cell>
          <cell r="T11">
            <v>304</v>
          </cell>
          <cell r="U11">
            <v>312</v>
          </cell>
          <cell r="V11">
            <v>328</v>
          </cell>
          <cell r="W11">
            <v>304</v>
          </cell>
          <cell r="X11">
            <v>312</v>
          </cell>
          <cell r="Y11">
            <v>320</v>
          </cell>
          <cell r="Z11">
            <v>312</v>
          </cell>
          <cell r="AA11">
            <v>328</v>
          </cell>
          <cell r="AB11">
            <v>288</v>
          </cell>
          <cell r="AC11">
            <v>312</v>
          </cell>
          <cell r="AD11">
            <v>304</v>
          </cell>
          <cell r="AE11">
            <v>328</v>
          </cell>
          <cell r="AF11">
            <v>304</v>
          </cell>
          <cell r="AG11">
            <v>312</v>
          </cell>
          <cell r="AH11">
            <v>328</v>
          </cell>
          <cell r="AI11">
            <v>304</v>
          </cell>
          <cell r="AJ11">
            <v>328</v>
          </cell>
          <cell r="AK11">
            <v>304</v>
          </cell>
          <cell r="AL11">
            <v>312</v>
          </cell>
          <cell r="AM11">
            <v>328</v>
          </cell>
          <cell r="AN11">
            <v>288</v>
          </cell>
          <cell r="AO11">
            <v>312</v>
          </cell>
          <cell r="AP11">
            <v>304</v>
          </cell>
          <cell r="AQ11">
            <v>328</v>
          </cell>
          <cell r="AR11">
            <v>304</v>
          </cell>
          <cell r="AS11">
            <v>328</v>
          </cell>
          <cell r="AT11">
            <v>312</v>
          </cell>
          <cell r="AU11">
            <v>304</v>
          </cell>
          <cell r="AV11">
            <v>328</v>
          </cell>
          <cell r="AW11">
            <v>304</v>
          </cell>
          <cell r="AX11">
            <v>312</v>
          </cell>
          <cell r="AY11">
            <v>328</v>
          </cell>
          <cell r="AZ11">
            <v>296</v>
          </cell>
          <cell r="BA11">
            <v>312</v>
          </cell>
          <cell r="BB11">
            <v>320</v>
          </cell>
          <cell r="BC11">
            <v>312</v>
          </cell>
          <cell r="BD11">
            <v>304</v>
          </cell>
          <cell r="BE11">
            <v>328</v>
          </cell>
          <cell r="BF11">
            <v>312</v>
          </cell>
          <cell r="BG11">
            <v>320</v>
          </cell>
          <cell r="BH11">
            <v>312</v>
          </cell>
          <cell r="BI11">
            <v>304</v>
          </cell>
          <cell r="BJ11">
            <v>328</v>
          </cell>
          <cell r="BK11">
            <v>312</v>
          </cell>
          <cell r="BL11">
            <v>288</v>
          </cell>
          <cell r="BM11">
            <v>328</v>
          </cell>
          <cell r="BN11">
            <v>304</v>
          </cell>
          <cell r="BO11">
            <v>312</v>
          </cell>
          <cell r="BP11">
            <v>320</v>
          </cell>
          <cell r="BQ11">
            <v>312</v>
          </cell>
          <cell r="BR11">
            <v>312</v>
          </cell>
          <cell r="BS11">
            <v>320</v>
          </cell>
          <cell r="BT11">
            <v>312</v>
          </cell>
          <cell r="BU11">
            <v>304</v>
          </cell>
          <cell r="BV11">
            <v>328</v>
          </cell>
          <cell r="BW11">
            <v>312</v>
          </cell>
          <cell r="BX11">
            <v>288</v>
          </cell>
          <cell r="BY11">
            <v>328</v>
          </cell>
          <cell r="BZ11">
            <v>304</v>
          </cell>
          <cell r="CA11">
            <v>312</v>
          </cell>
          <cell r="CB11">
            <v>320</v>
          </cell>
          <cell r="CC11">
            <v>312</v>
          </cell>
          <cell r="CD11">
            <v>328</v>
          </cell>
          <cell r="CE11">
            <v>304</v>
          </cell>
          <cell r="CF11">
            <v>312</v>
          </cell>
          <cell r="CG11">
            <v>320</v>
          </cell>
          <cell r="CH11">
            <v>312</v>
          </cell>
          <cell r="CI11">
            <v>312</v>
          </cell>
          <cell r="CJ11">
            <v>288</v>
          </cell>
          <cell r="CK11">
            <v>328</v>
          </cell>
          <cell r="CL11">
            <v>304</v>
          </cell>
          <cell r="CM11">
            <v>328</v>
          </cell>
          <cell r="CN11">
            <v>304</v>
          </cell>
          <cell r="CO11">
            <v>312</v>
          </cell>
          <cell r="CP11">
            <v>328</v>
          </cell>
          <cell r="CQ11">
            <v>304</v>
          </cell>
          <cell r="CR11">
            <v>312</v>
          </cell>
          <cell r="CS11">
            <v>320</v>
          </cell>
          <cell r="CT11">
            <v>312</v>
          </cell>
          <cell r="CU11">
            <v>328</v>
          </cell>
          <cell r="CV11">
            <v>296</v>
          </cell>
          <cell r="CW11">
            <v>312</v>
          </cell>
          <cell r="CX11">
            <v>304</v>
          </cell>
          <cell r="CY11">
            <v>328</v>
          </cell>
          <cell r="CZ11">
            <v>304</v>
          </cell>
          <cell r="DA11">
            <v>328</v>
          </cell>
          <cell r="DB11">
            <v>312</v>
          </cell>
          <cell r="DC11">
            <v>304</v>
          </cell>
          <cell r="DD11">
            <v>328</v>
          </cell>
          <cell r="DE11">
            <v>304</v>
          </cell>
          <cell r="DF11">
            <v>312</v>
          </cell>
          <cell r="DG11">
            <v>328</v>
          </cell>
          <cell r="DH11">
            <v>288</v>
          </cell>
          <cell r="DI11">
            <v>312</v>
          </cell>
          <cell r="DJ11">
            <v>320</v>
          </cell>
          <cell r="DK11">
            <v>312</v>
          </cell>
          <cell r="DL11">
            <v>304</v>
          </cell>
          <cell r="DM11">
            <v>328</v>
          </cell>
          <cell r="DN11">
            <v>312</v>
          </cell>
          <cell r="DO11">
            <v>304</v>
          </cell>
          <cell r="DP11">
            <v>328</v>
          </cell>
          <cell r="DQ11">
            <v>304</v>
          </cell>
          <cell r="DR11">
            <v>328</v>
          </cell>
          <cell r="DS11">
            <v>312</v>
          </cell>
          <cell r="DT11">
            <v>288</v>
          </cell>
          <cell r="DU11">
            <v>312</v>
          </cell>
          <cell r="DV11">
            <v>320</v>
          </cell>
          <cell r="DW11">
            <v>312</v>
          </cell>
          <cell r="DX11">
            <v>304</v>
          </cell>
          <cell r="DY11">
            <v>328</v>
          </cell>
          <cell r="DZ11">
            <v>312</v>
          </cell>
          <cell r="EA11">
            <v>320</v>
          </cell>
          <cell r="EB11">
            <v>312</v>
          </cell>
          <cell r="EC11">
            <v>304</v>
          </cell>
          <cell r="ED11">
            <v>328</v>
          </cell>
          <cell r="EE11">
            <v>312</v>
          </cell>
          <cell r="EF11">
            <v>288</v>
          </cell>
          <cell r="EG11">
            <v>328</v>
          </cell>
          <cell r="EH11">
            <v>304</v>
          </cell>
          <cell r="EI11">
            <v>312</v>
          </cell>
          <cell r="EJ11">
            <v>320</v>
          </cell>
          <cell r="EK11">
            <v>312</v>
          </cell>
          <cell r="EL11">
            <v>312</v>
          </cell>
          <cell r="EM11">
            <v>320</v>
          </cell>
          <cell r="EN11">
            <v>312</v>
          </cell>
          <cell r="EO11">
            <v>304</v>
          </cell>
          <cell r="EP11">
            <v>328</v>
          </cell>
          <cell r="EQ11">
            <v>312</v>
          </cell>
          <cell r="ER11">
            <v>296</v>
          </cell>
          <cell r="ES11">
            <v>328</v>
          </cell>
          <cell r="ET11">
            <v>304</v>
          </cell>
          <cell r="EU11">
            <v>328</v>
          </cell>
          <cell r="EV11">
            <v>304</v>
          </cell>
          <cell r="EW11">
            <v>312</v>
          </cell>
          <cell r="EX11">
            <v>328</v>
          </cell>
          <cell r="EY11">
            <v>304</v>
          </cell>
          <cell r="EZ11">
            <v>312</v>
          </cell>
          <cell r="FA11">
            <v>320</v>
          </cell>
          <cell r="FB11">
            <v>312</v>
          </cell>
          <cell r="FC11">
            <v>328</v>
          </cell>
          <cell r="FD11">
            <v>288</v>
          </cell>
          <cell r="FE11">
            <v>312</v>
          </cell>
          <cell r="FF11">
            <v>304</v>
          </cell>
          <cell r="FG11">
            <v>328</v>
          </cell>
          <cell r="FH11">
            <v>304</v>
          </cell>
          <cell r="FI11">
            <v>312</v>
          </cell>
          <cell r="FJ11">
            <v>328</v>
          </cell>
          <cell r="FK11">
            <v>304</v>
          </cell>
          <cell r="FL11">
            <v>328</v>
          </cell>
          <cell r="FM11">
            <v>304</v>
          </cell>
          <cell r="FN11">
            <v>312</v>
          </cell>
          <cell r="FO11">
            <v>328</v>
          </cell>
          <cell r="FP11">
            <v>288</v>
          </cell>
          <cell r="FQ11">
            <v>312</v>
          </cell>
          <cell r="FR11">
            <v>304</v>
          </cell>
          <cell r="FS11">
            <v>328</v>
          </cell>
          <cell r="FT11">
            <v>304</v>
          </cell>
          <cell r="FU11">
            <v>328</v>
          </cell>
          <cell r="FV11">
            <v>312</v>
          </cell>
          <cell r="FW11">
            <v>304</v>
          </cell>
          <cell r="FX11">
            <v>328</v>
          </cell>
          <cell r="FY11">
            <v>304</v>
          </cell>
          <cell r="FZ11">
            <v>312</v>
          </cell>
          <cell r="GA11">
            <v>328</v>
          </cell>
          <cell r="GB11">
            <v>288</v>
          </cell>
          <cell r="GC11">
            <v>312</v>
          </cell>
          <cell r="GD11">
            <v>320</v>
          </cell>
          <cell r="GE11">
            <v>312</v>
          </cell>
          <cell r="GF11">
            <v>304</v>
          </cell>
          <cell r="GG11">
            <v>328</v>
          </cell>
          <cell r="GH11">
            <v>312</v>
          </cell>
          <cell r="GI11">
            <v>304</v>
          </cell>
          <cell r="GJ11">
            <v>328</v>
          </cell>
          <cell r="GK11">
            <v>304</v>
          </cell>
          <cell r="GL11">
            <v>328</v>
          </cell>
          <cell r="GM11">
            <v>312</v>
          </cell>
          <cell r="GN11">
            <v>296</v>
          </cell>
          <cell r="GO11">
            <v>328</v>
          </cell>
          <cell r="GP11">
            <v>304</v>
          </cell>
          <cell r="GQ11">
            <v>312</v>
          </cell>
          <cell r="GR11">
            <v>320</v>
          </cell>
          <cell r="GS11">
            <v>312</v>
          </cell>
          <cell r="GT11">
            <v>312</v>
          </cell>
          <cell r="GU11">
            <v>320</v>
          </cell>
          <cell r="GV11">
            <v>312</v>
          </cell>
          <cell r="GW11">
            <v>304</v>
          </cell>
          <cell r="GX11">
            <v>328</v>
          </cell>
          <cell r="GY11">
            <v>312</v>
          </cell>
          <cell r="GZ11">
            <v>288</v>
          </cell>
          <cell r="HA11">
            <v>328</v>
          </cell>
          <cell r="HB11">
            <v>304</v>
          </cell>
          <cell r="HC11">
            <v>312</v>
          </cell>
          <cell r="HD11">
            <v>320</v>
          </cell>
          <cell r="HE11">
            <v>312</v>
          </cell>
          <cell r="HF11">
            <v>328</v>
          </cell>
          <cell r="HG11">
            <v>304</v>
          </cell>
          <cell r="HH11">
            <v>312</v>
          </cell>
          <cell r="HI11">
            <v>320</v>
          </cell>
          <cell r="HJ11">
            <v>312</v>
          </cell>
          <cell r="HK11">
            <v>312</v>
          </cell>
          <cell r="HL11">
            <v>288</v>
          </cell>
          <cell r="HM11">
            <v>328</v>
          </cell>
          <cell r="HN11">
            <v>304</v>
          </cell>
          <cell r="HO11">
            <v>328</v>
          </cell>
          <cell r="HP11">
            <v>304</v>
          </cell>
          <cell r="HQ11">
            <v>312</v>
          </cell>
          <cell r="HR11">
            <v>328</v>
          </cell>
          <cell r="HS11">
            <v>304</v>
          </cell>
          <cell r="HT11">
            <v>312</v>
          </cell>
          <cell r="HU11">
            <v>320</v>
          </cell>
          <cell r="HV11">
            <v>312</v>
          </cell>
          <cell r="HW11">
            <v>328</v>
          </cell>
          <cell r="HX11">
            <v>288</v>
          </cell>
          <cell r="HY11">
            <v>312</v>
          </cell>
          <cell r="HZ11">
            <v>304</v>
          </cell>
          <cell r="IA11">
            <v>328</v>
          </cell>
          <cell r="IB11">
            <v>304</v>
          </cell>
          <cell r="IC11">
            <v>312</v>
          </cell>
          <cell r="ID11">
            <v>328</v>
          </cell>
          <cell r="IE11">
            <v>304</v>
          </cell>
          <cell r="IF11">
            <v>328</v>
          </cell>
          <cell r="IG11">
            <v>304</v>
          </cell>
          <cell r="IH11">
            <v>312</v>
          </cell>
          <cell r="II11">
            <v>328</v>
          </cell>
          <cell r="IJ11">
            <v>296</v>
          </cell>
          <cell r="IK11">
            <v>312</v>
          </cell>
          <cell r="IL11">
            <v>320</v>
          </cell>
          <cell r="IM11">
            <v>312</v>
          </cell>
          <cell r="IN11">
            <v>304</v>
          </cell>
          <cell r="IO11">
            <v>328</v>
          </cell>
          <cell r="IP11">
            <v>312</v>
          </cell>
          <cell r="IQ11">
            <v>304</v>
          </cell>
          <cell r="IR11">
            <v>328</v>
          </cell>
          <cell r="IS11">
            <v>304</v>
          </cell>
          <cell r="IT11">
            <v>328</v>
          </cell>
        </row>
        <row r="12">
          <cell r="C12">
            <v>744</v>
          </cell>
          <cell r="D12">
            <v>696</v>
          </cell>
          <cell r="E12">
            <v>744</v>
          </cell>
          <cell r="F12">
            <v>720</v>
          </cell>
          <cell r="G12">
            <v>744</v>
          </cell>
          <cell r="H12">
            <v>720</v>
          </cell>
          <cell r="I12">
            <v>744</v>
          </cell>
          <cell r="J12">
            <v>744</v>
          </cell>
          <cell r="K12">
            <v>720</v>
          </cell>
          <cell r="L12">
            <v>744</v>
          </cell>
          <cell r="M12">
            <v>720</v>
          </cell>
          <cell r="N12">
            <v>744</v>
          </cell>
          <cell r="O12">
            <v>744</v>
          </cell>
          <cell r="P12">
            <v>672</v>
          </cell>
          <cell r="Q12">
            <v>744</v>
          </cell>
          <cell r="R12">
            <v>720</v>
          </cell>
          <cell r="S12">
            <v>744</v>
          </cell>
          <cell r="T12">
            <v>720</v>
          </cell>
          <cell r="U12">
            <v>744</v>
          </cell>
          <cell r="V12">
            <v>744</v>
          </cell>
          <cell r="W12">
            <v>720</v>
          </cell>
          <cell r="X12">
            <v>744</v>
          </cell>
          <cell r="Y12">
            <v>720</v>
          </cell>
          <cell r="Z12">
            <v>744</v>
          </cell>
          <cell r="AA12">
            <v>744</v>
          </cell>
          <cell r="AB12">
            <v>672</v>
          </cell>
          <cell r="AC12">
            <v>744</v>
          </cell>
          <cell r="AD12">
            <v>720</v>
          </cell>
          <cell r="AE12">
            <v>744</v>
          </cell>
          <cell r="AF12">
            <v>720</v>
          </cell>
          <cell r="AG12">
            <v>744</v>
          </cell>
          <cell r="AH12">
            <v>744</v>
          </cell>
          <cell r="AI12">
            <v>720</v>
          </cell>
          <cell r="AJ12">
            <v>744</v>
          </cell>
          <cell r="AK12">
            <v>720</v>
          </cell>
          <cell r="AL12">
            <v>744</v>
          </cell>
          <cell r="AM12">
            <v>744</v>
          </cell>
          <cell r="AN12">
            <v>672</v>
          </cell>
          <cell r="AO12">
            <v>744</v>
          </cell>
          <cell r="AP12">
            <v>720</v>
          </cell>
          <cell r="AQ12">
            <v>744</v>
          </cell>
          <cell r="AR12">
            <v>720</v>
          </cell>
          <cell r="AS12">
            <v>744</v>
          </cell>
          <cell r="AT12">
            <v>744</v>
          </cell>
          <cell r="AU12">
            <v>720</v>
          </cell>
          <cell r="AV12">
            <v>744</v>
          </cell>
          <cell r="AW12">
            <v>720</v>
          </cell>
          <cell r="AX12">
            <v>744</v>
          </cell>
          <cell r="AY12">
            <v>744</v>
          </cell>
          <cell r="AZ12">
            <v>696</v>
          </cell>
          <cell r="BA12">
            <v>744</v>
          </cell>
          <cell r="BB12">
            <v>720</v>
          </cell>
          <cell r="BC12">
            <v>744</v>
          </cell>
          <cell r="BD12">
            <v>720</v>
          </cell>
          <cell r="BE12">
            <v>744</v>
          </cell>
          <cell r="BF12">
            <v>744</v>
          </cell>
          <cell r="BG12">
            <v>720</v>
          </cell>
          <cell r="BH12">
            <v>744</v>
          </cell>
          <cell r="BI12">
            <v>720</v>
          </cell>
          <cell r="BJ12">
            <v>744</v>
          </cell>
          <cell r="BK12">
            <v>744</v>
          </cell>
          <cell r="BL12">
            <v>672</v>
          </cell>
          <cell r="BM12">
            <v>744</v>
          </cell>
          <cell r="BN12">
            <v>720</v>
          </cell>
          <cell r="BO12">
            <v>744</v>
          </cell>
          <cell r="BP12">
            <v>720</v>
          </cell>
          <cell r="BQ12">
            <v>744</v>
          </cell>
          <cell r="BR12">
            <v>744</v>
          </cell>
          <cell r="BS12">
            <v>720</v>
          </cell>
          <cell r="BT12">
            <v>744</v>
          </cell>
          <cell r="BU12">
            <v>720</v>
          </cell>
          <cell r="BV12">
            <v>744</v>
          </cell>
          <cell r="BW12">
            <v>744</v>
          </cell>
          <cell r="BX12">
            <v>672</v>
          </cell>
          <cell r="BY12">
            <v>744</v>
          </cell>
          <cell r="BZ12">
            <v>720</v>
          </cell>
          <cell r="CA12">
            <v>744</v>
          </cell>
          <cell r="CB12">
            <v>720</v>
          </cell>
          <cell r="CC12">
            <v>744</v>
          </cell>
          <cell r="CD12">
            <v>744</v>
          </cell>
          <cell r="CE12">
            <v>720</v>
          </cell>
          <cell r="CF12">
            <v>744</v>
          </cell>
          <cell r="CG12">
            <v>720</v>
          </cell>
          <cell r="CH12">
            <v>744</v>
          </cell>
          <cell r="CI12">
            <v>744</v>
          </cell>
          <cell r="CJ12">
            <v>672</v>
          </cell>
          <cell r="CK12">
            <v>744</v>
          </cell>
          <cell r="CL12">
            <v>720</v>
          </cell>
          <cell r="CM12">
            <v>744</v>
          </cell>
          <cell r="CN12">
            <v>720</v>
          </cell>
          <cell r="CO12">
            <v>744</v>
          </cell>
          <cell r="CP12">
            <v>744</v>
          </cell>
          <cell r="CQ12">
            <v>720</v>
          </cell>
          <cell r="CR12">
            <v>744</v>
          </cell>
          <cell r="CS12">
            <v>720</v>
          </cell>
          <cell r="CT12">
            <v>744</v>
          </cell>
          <cell r="CU12">
            <v>744</v>
          </cell>
          <cell r="CV12">
            <v>696</v>
          </cell>
          <cell r="CW12">
            <v>744</v>
          </cell>
          <cell r="CX12">
            <v>720</v>
          </cell>
          <cell r="CY12">
            <v>744</v>
          </cell>
          <cell r="CZ12">
            <v>720</v>
          </cell>
          <cell r="DA12">
            <v>744</v>
          </cell>
          <cell r="DB12">
            <v>744</v>
          </cell>
          <cell r="DC12">
            <v>720</v>
          </cell>
          <cell r="DD12">
            <v>744</v>
          </cell>
          <cell r="DE12">
            <v>720</v>
          </cell>
          <cell r="DF12">
            <v>744</v>
          </cell>
          <cell r="DG12">
            <v>744</v>
          </cell>
          <cell r="DH12">
            <v>672</v>
          </cell>
          <cell r="DI12">
            <v>744</v>
          </cell>
          <cell r="DJ12">
            <v>720</v>
          </cell>
          <cell r="DK12">
            <v>744</v>
          </cell>
          <cell r="DL12">
            <v>720</v>
          </cell>
          <cell r="DM12">
            <v>744</v>
          </cell>
          <cell r="DN12">
            <v>744</v>
          </cell>
          <cell r="DO12">
            <v>720</v>
          </cell>
          <cell r="DP12">
            <v>744</v>
          </cell>
          <cell r="DQ12">
            <v>720</v>
          </cell>
          <cell r="DR12">
            <v>744</v>
          </cell>
          <cell r="DS12">
            <v>744</v>
          </cell>
          <cell r="DT12">
            <v>672</v>
          </cell>
          <cell r="DU12">
            <v>744</v>
          </cell>
          <cell r="DV12">
            <v>720</v>
          </cell>
          <cell r="DW12">
            <v>744</v>
          </cell>
          <cell r="DX12">
            <v>720</v>
          </cell>
          <cell r="DY12">
            <v>744</v>
          </cell>
          <cell r="DZ12">
            <v>744</v>
          </cell>
          <cell r="EA12">
            <v>720</v>
          </cell>
          <cell r="EB12">
            <v>744</v>
          </cell>
          <cell r="EC12">
            <v>720</v>
          </cell>
          <cell r="ED12">
            <v>744</v>
          </cell>
          <cell r="EE12">
            <v>744</v>
          </cell>
          <cell r="EF12">
            <v>672</v>
          </cell>
          <cell r="EG12">
            <v>744</v>
          </cell>
          <cell r="EH12">
            <v>720</v>
          </cell>
          <cell r="EI12">
            <v>744</v>
          </cell>
          <cell r="EJ12">
            <v>720</v>
          </cell>
          <cell r="EK12">
            <v>744</v>
          </cell>
          <cell r="EL12">
            <v>744</v>
          </cell>
          <cell r="EM12">
            <v>720</v>
          </cell>
          <cell r="EN12">
            <v>744</v>
          </cell>
          <cell r="EO12">
            <v>720</v>
          </cell>
          <cell r="EP12">
            <v>744</v>
          </cell>
          <cell r="EQ12">
            <v>744</v>
          </cell>
          <cell r="ER12">
            <v>696</v>
          </cell>
          <cell r="ES12">
            <v>744</v>
          </cell>
          <cell r="ET12">
            <v>720</v>
          </cell>
          <cell r="EU12">
            <v>744</v>
          </cell>
          <cell r="EV12">
            <v>720</v>
          </cell>
          <cell r="EW12">
            <v>744</v>
          </cell>
          <cell r="EX12">
            <v>744</v>
          </cell>
          <cell r="EY12">
            <v>720</v>
          </cell>
          <cell r="EZ12">
            <v>744</v>
          </cell>
          <cell r="FA12">
            <v>720</v>
          </cell>
          <cell r="FB12">
            <v>744</v>
          </cell>
          <cell r="FC12">
            <v>744</v>
          </cell>
          <cell r="FD12">
            <v>672</v>
          </cell>
          <cell r="FE12">
            <v>744</v>
          </cell>
          <cell r="FF12">
            <v>720</v>
          </cell>
          <cell r="FG12">
            <v>744</v>
          </cell>
          <cell r="FH12">
            <v>720</v>
          </cell>
          <cell r="FI12">
            <v>744</v>
          </cell>
          <cell r="FJ12">
            <v>744</v>
          </cell>
          <cell r="FK12">
            <v>720</v>
          </cell>
          <cell r="FL12">
            <v>744</v>
          </cell>
          <cell r="FM12">
            <v>720</v>
          </cell>
          <cell r="FN12">
            <v>744</v>
          </cell>
          <cell r="FO12">
            <v>744</v>
          </cell>
          <cell r="FP12">
            <v>672</v>
          </cell>
          <cell r="FQ12">
            <v>744</v>
          </cell>
          <cell r="FR12">
            <v>720</v>
          </cell>
          <cell r="FS12">
            <v>744</v>
          </cell>
          <cell r="FT12">
            <v>720</v>
          </cell>
          <cell r="FU12">
            <v>744</v>
          </cell>
          <cell r="FV12">
            <v>744</v>
          </cell>
          <cell r="FW12">
            <v>720</v>
          </cell>
          <cell r="FX12">
            <v>744</v>
          </cell>
          <cell r="FY12">
            <v>720</v>
          </cell>
          <cell r="FZ12">
            <v>744</v>
          </cell>
          <cell r="GA12">
            <v>744</v>
          </cell>
          <cell r="GB12">
            <v>672</v>
          </cell>
          <cell r="GC12">
            <v>744</v>
          </cell>
          <cell r="GD12">
            <v>720</v>
          </cell>
          <cell r="GE12">
            <v>744</v>
          </cell>
          <cell r="GF12">
            <v>720</v>
          </cell>
          <cell r="GG12">
            <v>744</v>
          </cell>
          <cell r="GH12">
            <v>744</v>
          </cell>
          <cell r="GI12">
            <v>720</v>
          </cell>
          <cell r="GJ12">
            <v>744</v>
          </cell>
          <cell r="GK12">
            <v>720</v>
          </cell>
          <cell r="GL12">
            <v>744</v>
          </cell>
          <cell r="GM12">
            <v>744</v>
          </cell>
          <cell r="GN12">
            <v>696</v>
          </cell>
          <cell r="GO12">
            <v>744</v>
          </cell>
          <cell r="GP12">
            <v>720</v>
          </cell>
          <cell r="GQ12">
            <v>744</v>
          </cell>
          <cell r="GR12">
            <v>720</v>
          </cell>
          <cell r="GS12">
            <v>744</v>
          </cell>
          <cell r="GT12">
            <v>744</v>
          </cell>
          <cell r="GU12">
            <v>720</v>
          </cell>
          <cell r="GV12">
            <v>744</v>
          </cell>
          <cell r="GW12">
            <v>720</v>
          </cell>
          <cell r="GX12">
            <v>744</v>
          </cell>
          <cell r="GY12">
            <v>744</v>
          </cell>
          <cell r="GZ12">
            <v>672</v>
          </cell>
          <cell r="HA12">
            <v>744</v>
          </cell>
          <cell r="HB12">
            <v>720</v>
          </cell>
          <cell r="HC12">
            <v>744</v>
          </cell>
          <cell r="HD12">
            <v>720</v>
          </cell>
          <cell r="HE12">
            <v>744</v>
          </cell>
          <cell r="HF12">
            <v>744</v>
          </cell>
          <cell r="HG12">
            <v>720</v>
          </cell>
          <cell r="HH12">
            <v>744</v>
          </cell>
          <cell r="HI12">
            <v>720</v>
          </cell>
          <cell r="HJ12">
            <v>744</v>
          </cell>
          <cell r="HK12">
            <v>744</v>
          </cell>
          <cell r="HL12">
            <v>672</v>
          </cell>
          <cell r="HM12">
            <v>744</v>
          </cell>
          <cell r="HN12">
            <v>720</v>
          </cell>
          <cell r="HO12">
            <v>744</v>
          </cell>
          <cell r="HP12">
            <v>720</v>
          </cell>
          <cell r="HQ12">
            <v>744</v>
          </cell>
          <cell r="HR12">
            <v>744</v>
          </cell>
          <cell r="HS12">
            <v>720</v>
          </cell>
          <cell r="HT12">
            <v>744</v>
          </cell>
          <cell r="HU12">
            <v>720</v>
          </cell>
          <cell r="HV12">
            <v>744</v>
          </cell>
          <cell r="HW12">
            <v>744</v>
          </cell>
          <cell r="HX12">
            <v>672</v>
          </cell>
          <cell r="HY12">
            <v>744</v>
          </cell>
          <cell r="HZ12">
            <v>720</v>
          </cell>
          <cell r="IA12">
            <v>744</v>
          </cell>
          <cell r="IB12">
            <v>720</v>
          </cell>
          <cell r="IC12">
            <v>744</v>
          </cell>
          <cell r="ID12">
            <v>744</v>
          </cell>
          <cell r="IE12">
            <v>720</v>
          </cell>
          <cell r="IF12">
            <v>744</v>
          </cell>
          <cell r="IG12">
            <v>720</v>
          </cell>
          <cell r="IH12">
            <v>744</v>
          </cell>
          <cell r="II12">
            <v>744</v>
          </cell>
          <cell r="IJ12">
            <v>696</v>
          </cell>
          <cell r="IK12">
            <v>744</v>
          </cell>
          <cell r="IL12">
            <v>720</v>
          </cell>
          <cell r="IM12">
            <v>744</v>
          </cell>
          <cell r="IN12">
            <v>720</v>
          </cell>
          <cell r="IO12">
            <v>744</v>
          </cell>
          <cell r="IP12">
            <v>744</v>
          </cell>
          <cell r="IQ12">
            <v>720</v>
          </cell>
          <cell r="IR12">
            <v>744</v>
          </cell>
          <cell r="IS12">
            <v>720</v>
          </cell>
          <cell r="IT12">
            <v>744</v>
          </cell>
        </row>
        <row r="13">
          <cell r="C13">
            <v>312</v>
          </cell>
          <cell r="D13">
            <v>296</v>
          </cell>
          <cell r="E13">
            <v>328</v>
          </cell>
          <cell r="F13">
            <v>303</v>
          </cell>
          <cell r="G13">
            <v>312</v>
          </cell>
          <cell r="H13">
            <v>320</v>
          </cell>
          <cell r="I13">
            <v>312</v>
          </cell>
          <cell r="J13">
            <v>328</v>
          </cell>
          <cell r="K13">
            <v>304</v>
          </cell>
          <cell r="L13">
            <v>313</v>
          </cell>
          <cell r="M13">
            <v>320</v>
          </cell>
          <cell r="N13">
            <v>312</v>
          </cell>
          <cell r="O13">
            <v>312</v>
          </cell>
          <cell r="P13">
            <v>288</v>
          </cell>
          <cell r="Q13">
            <v>328</v>
          </cell>
          <cell r="R13">
            <v>303</v>
          </cell>
          <cell r="S13">
            <v>328</v>
          </cell>
          <cell r="T13">
            <v>304</v>
          </cell>
          <cell r="U13">
            <v>312</v>
          </cell>
          <cell r="V13">
            <v>328</v>
          </cell>
          <cell r="W13">
            <v>304</v>
          </cell>
          <cell r="X13">
            <v>313</v>
          </cell>
          <cell r="Y13">
            <v>320</v>
          </cell>
          <cell r="Z13">
            <v>312</v>
          </cell>
          <cell r="AA13">
            <v>328</v>
          </cell>
          <cell r="AB13">
            <v>288</v>
          </cell>
          <cell r="AC13">
            <v>312</v>
          </cell>
          <cell r="AD13">
            <v>303</v>
          </cell>
          <cell r="AE13">
            <v>328</v>
          </cell>
          <cell r="AF13">
            <v>304</v>
          </cell>
          <cell r="AG13">
            <v>312</v>
          </cell>
          <cell r="AH13">
            <v>328</v>
          </cell>
          <cell r="AI13">
            <v>304</v>
          </cell>
          <cell r="AJ13">
            <v>329</v>
          </cell>
          <cell r="AK13">
            <v>304</v>
          </cell>
          <cell r="AL13">
            <v>312</v>
          </cell>
          <cell r="AM13">
            <v>328</v>
          </cell>
          <cell r="AN13">
            <v>288</v>
          </cell>
          <cell r="AO13">
            <v>312</v>
          </cell>
          <cell r="AP13">
            <v>303</v>
          </cell>
          <cell r="AQ13">
            <v>328</v>
          </cell>
          <cell r="AR13">
            <v>304</v>
          </cell>
          <cell r="AS13">
            <v>328</v>
          </cell>
          <cell r="AT13">
            <v>312</v>
          </cell>
          <cell r="AU13">
            <v>304</v>
          </cell>
          <cell r="AV13">
            <v>329</v>
          </cell>
          <cell r="AW13">
            <v>304</v>
          </cell>
          <cell r="AX13">
            <v>312</v>
          </cell>
          <cell r="AY13">
            <v>328</v>
          </cell>
          <cell r="AZ13">
            <v>296</v>
          </cell>
          <cell r="BA13">
            <v>312</v>
          </cell>
          <cell r="BB13">
            <v>319</v>
          </cell>
          <cell r="BC13">
            <v>312</v>
          </cell>
          <cell r="BD13">
            <v>304</v>
          </cell>
          <cell r="BE13">
            <v>328</v>
          </cell>
          <cell r="BF13">
            <v>312</v>
          </cell>
          <cell r="BG13">
            <v>320</v>
          </cell>
          <cell r="BH13">
            <v>313</v>
          </cell>
          <cell r="BI13">
            <v>304</v>
          </cell>
          <cell r="BJ13">
            <v>328</v>
          </cell>
          <cell r="BK13">
            <v>312</v>
          </cell>
          <cell r="BL13">
            <v>288</v>
          </cell>
          <cell r="BM13">
            <v>328</v>
          </cell>
          <cell r="BN13">
            <v>303</v>
          </cell>
          <cell r="BO13">
            <v>312</v>
          </cell>
          <cell r="BP13">
            <v>320</v>
          </cell>
          <cell r="BQ13">
            <v>312</v>
          </cell>
          <cell r="BR13">
            <v>312</v>
          </cell>
          <cell r="BS13">
            <v>320</v>
          </cell>
          <cell r="BT13">
            <v>313</v>
          </cell>
          <cell r="BU13">
            <v>304</v>
          </cell>
          <cell r="BV13">
            <v>328</v>
          </cell>
          <cell r="BW13">
            <v>312</v>
          </cell>
          <cell r="BX13">
            <v>288</v>
          </cell>
          <cell r="BY13">
            <v>328</v>
          </cell>
          <cell r="BZ13">
            <v>303</v>
          </cell>
          <cell r="CA13">
            <v>312</v>
          </cell>
          <cell r="CB13">
            <v>320</v>
          </cell>
          <cell r="CC13">
            <v>312</v>
          </cell>
          <cell r="CD13">
            <v>328</v>
          </cell>
          <cell r="CE13">
            <v>304</v>
          </cell>
          <cell r="CF13">
            <v>313</v>
          </cell>
          <cell r="CG13">
            <v>320</v>
          </cell>
          <cell r="CH13">
            <v>312</v>
          </cell>
          <cell r="CI13">
            <v>312</v>
          </cell>
          <cell r="CJ13">
            <v>288</v>
          </cell>
          <cell r="CK13">
            <v>328</v>
          </cell>
          <cell r="CL13">
            <v>303</v>
          </cell>
          <cell r="CM13">
            <v>328</v>
          </cell>
          <cell r="CN13">
            <v>304</v>
          </cell>
          <cell r="CO13">
            <v>312</v>
          </cell>
          <cell r="CP13">
            <v>328</v>
          </cell>
          <cell r="CQ13">
            <v>304</v>
          </cell>
          <cell r="CR13">
            <v>313</v>
          </cell>
          <cell r="CS13">
            <v>320</v>
          </cell>
          <cell r="CT13">
            <v>312</v>
          </cell>
          <cell r="CU13">
            <v>328</v>
          </cell>
          <cell r="CV13">
            <v>296</v>
          </cell>
          <cell r="CW13">
            <v>312</v>
          </cell>
          <cell r="CX13">
            <v>303</v>
          </cell>
          <cell r="CY13">
            <v>328</v>
          </cell>
          <cell r="CZ13">
            <v>304</v>
          </cell>
          <cell r="DA13">
            <v>328</v>
          </cell>
          <cell r="DB13">
            <v>312</v>
          </cell>
          <cell r="DC13">
            <v>304</v>
          </cell>
          <cell r="DD13">
            <v>329</v>
          </cell>
          <cell r="DE13">
            <v>304</v>
          </cell>
          <cell r="DF13">
            <v>312</v>
          </cell>
          <cell r="DG13">
            <v>328</v>
          </cell>
          <cell r="DH13">
            <v>288</v>
          </cell>
          <cell r="DI13">
            <v>312</v>
          </cell>
          <cell r="DJ13">
            <v>319</v>
          </cell>
          <cell r="DK13">
            <v>312</v>
          </cell>
          <cell r="DL13">
            <v>304</v>
          </cell>
          <cell r="DM13">
            <v>328</v>
          </cell>
          <cell r="DN13">
            <v>312</v>
          </cell>
          <cell r="DO13">
            <v>304</v>
          </cell>
          <cell r="DP13">
            <v>329</v>
          </cell>
          <cell r="DQ13">
            <v>304</v>
          </cell>
          <cell r="DR13">
            <v>328</v>
          </cell>
          <cell r="DS13">
            <v>312</v>
          </cell>
          <cell r="DT13">
            <v>288</v>
          </cell>
          <cell r="DU13">
            <v>312</v>
          </cell>
          <cell r="DV13">
            <v>319</v>
          </cell>
          <cell r="DW13">
            <v>312</v>
          </cell>
          <cell r="DX13">
            <v>304</v>
          </cell>
          <cell r="DY13">
            <v>328</v>
          </cell>
          <cell r="DZ13">
            <v>312</v>
          </cell>
          <cell r="EA13">
            <v>320</v>
          </cell>
          <cell r="EB13">
            <v>313</v>
          </cell>
          <cell r="EC13">
            <v>304</v>
          </cell>
          <cell r="ED13">
            <v>328</v>
          </cell>
          <cell r="EE13">
            <v>312</v>
          </cell>
          <cell r="EF13">
            <v>288</v>
          </cell>
          <cell r="EG13">
            <v>328</v>
          </cell>
          <cell r="EH13">
            <v>303</v>
          </cell>
          <cell r="EI13">
            <v>312</v>
          </cell>
          <cell r="EJ13">
            <v>320</v>
          </cell>
          <cell r="EK13">
            <v>312</v>
          </cell>
          <cell r="EL13">
            <v>312</v>
          </cell>
          <cell r="EM13">
            <v>320</v>
          </cell>
          <cell r="EN13">
            <v>313</v>
          </cell>
          <cell r="EO13">
            <v>304</v>
          </cell>
          <cell r="EP13">
            <v>328</v>
          </cell>
          <cell r="EQ13">
            <v>312</v>
          </cell>
          <cell r="ER13">
            <v>296</v>
          </cell>
          <cell r="ES13">
            <v>328</v>
          </cell>
          <cell r="ET13">
            <v>303</v>
          </cell>
          <cell r="EU13">
            <v>328</v>
          </cell>
          <cell r="EV13">
            <v>304</v>
          </cell>
          <cell r="EW13">
            <v>312</v>
          </cell>
          <cell r="EX13">
            <v>328</v>
          </cell>
          <cell r="EY13">
            <v>304</v>
          </cell>
          <cell r="EZ13">
            <v>313</v>
          </cell>
          <cell r="FA13">
            <v>320</v>
          </cell>
          <cell r="FB13">
            <v>312</v>
          </cell>
          <cell r="FC13">
            <v>328</v>
          </cell>
          <cell r="FD13">
            <v>288</v>
          </cell>
          <cell r="FE13">
            <v>312</v>
          </cell>
          <cell r="FF13">
            <v>303</v>
          </cell>
          <cell r="FG13">
            <v>328</v>
          </cell>
          <cell r="FH13">
            <v>304</v>
          </cell>
          <cell r="FI13">
            <v>312</v>
          </cell>
          <cell r="FJ13">
            <v>328</v>
          </cell>
          <cell r="FK13">
            <v>304</v>
          </cell>
          <cell r="FL13">
            <v>329</v>
          </cell>
          <cell r="FM13">
            <v>304</v>
          </cell>
          <cell r="FN13">
            <v>312</v>
          </cell>
          <cell r="FO13">
            <v>328</v>
          </cell>
          <cell r="FP13">
            <v>288</v>
          </cell>
          <cell r="FQ13">
            <v>312</v>
          </cell>
          <cell r="FR13">
            <v>303</v>
          </cell>
          <cell r="FS13">
            <v>328</v>
          </cell>
          <cell r="FT13">
            <v>304</v>
          </cell>
          <cell r="FU13">
            <v>328</v>
          </cell>
          <cell r="FV13">
            <v>312</v>
          </cell>
          <cell r="FW13">
            <v>304</v>
          </cell>
          <cell r="FX13">
            <v>329</v>
          </cell>
          <cell r="FY13">
            <v>304</v>
          </cell>
          <cell r="FZ13">
            <v>312</v>
          </cell>
          <cell r="GA13">
            <v>328</v>
          </cell>
          <cell r="GB13">
            <v>288</v>
          </cell>
          <cell r="GC13">
            <v>312</v>
          </cell>
          <cell r="GD13">
            <v>319</v>
          </cell>
          <cell r="GE13">
            <v>312</v>
          </cell>
          <cell r="GF13">
            <v>304</v>
          </cell>
          <cell r="GG13">
            <v>328</v>
          </cell>
          <cell r="GH13">
            <v>312</v>
          </cell>
          <cell r="GI13">
            <v>304</v>
          </cell>
          <cell r="GJ13">
            <v>329</v>
          </cell>
          <cell r="GK13">
            <v>304</v>
          </cell>
          <cell r="GL13">
            <v>328</v>
          </cell>
          <cell r="GM13">
            <v>312</v>
          </cell>
          <cell r="GN13">
            <v>296</v>
          </cell>
          <cell r="GO13">
            <v>328</v>
          </cell>
          <cell r="GP13">
            <v>303</v>
          </cell>
          <cell r="GQ13">
            <v>312</v>
          </cell>
          <cell r="GR13">
            <v>320</v>
          </cell>
          <cell r="GS13">
            <v>312</v>
          </cell>
          <cell r="GT13">
            <v>312</v>
          </cell>
          <cell r="GU13">
            <v>320</v>
          </cell>
          <cell r="GV13">
            <v>313</v>
          </cell>
          <cell r="GW13">
            <v>304</v>
          </cell>
          <cell r="GX13">
            <v>328</v>
          </cell>
          <cell r="GY13">
            <v>312</v>
          </cell>
          <cell r="GZ13">
            <v>288</v>
          </cell>
          <cell r="HA13">
            <v>328</v>
          </cell>
          <cell r="HB13">
            <v>303</v>
          </cell>
          <cell r="HC13">
            <v>312</v>
          </cell>
          <cell r="HD13">
            <v>320</v>
          </cell>
          <cell r="HE13">
            <v>312</v>
          </cell>
          <cell r="HF13">
            <v>328</v>
          </cell>
          <cell r="HG13">
            <v>304</v>
          </cell>
          <cell r="HH13">
            <v>313</v>
          </cell>
          <cell r="HI13">
            <v>320</v>
          </cell>
          <cell r="HJ13">
            <v>312</v>
          </cell>
          <cell r="HK13">
            <v>312</v>
          </cell>
          <cell r="HL13">
            <v>288</v>
          </cell>
          <cell r="HM13">
            <v>328</v>
          </cell>
          <cell r="HN13">
            <v>303</v>
          </cell>
          <cell r="HO13">
            <v>328</v>
          </cell>
          <cell r="HP13">
            <v>304</v>
          </cell>
          <cell r="HQ13">
            <v>312</v>
          </cell>
          <cell r="HR13">
            <v>328</v>
          </cell>
          <cell r="HS13">
            <v>304</v>
          </cell>
          <cell r="HT13">
            <v>313</v>
          </cell>
          <cell r="HU13">
            <v>320</v>
          </cell>
          <cell r="HV13">
            <v>312</v>
          </cell>
          <cell r="HW13">
            <v>328</v>
          </cell>
          <cell r="HX13">
            <v>288</v>
          </cell>
          <cell r="HY13">
            <v>312</v>
          </cell>
          <cell r="HZ13">
            <v>303</v>
          </cell>
          <cell r="IA13">
            <v>328</v>
          </cell>
          <cell r="IB13">
            <v>304</v>
          </cell>
          <cell r="IC13">
            <v>312</v>
          </cell>
          <cell r="ID13">
            <v>328</v>
          </cell>
          <cell r="IE13">
            <v>304</v>
          </cell>
          <cell r="IF13">
            <v>329</v>
          </cell>
          <cell r="IG13">
            <v>304</v>
          </cell>
          <cell r="IH13">
            <v>312</v>
          </cell>
          <cell r="II13">
            <v>328</v>
          </cell>
          <cell r="IJ13">
            <v>296</v>
          </cell>
          <cell r="IK13">
            <v>312</v>
          </cell>
          <cell r="IL13">
            <v>319</v>
          </cell>
          <cell r="IM13">
            <v>312</v>
          </cell>
          <cell r="IN13">
            <v>304</v>
          </cell>
          <cell r="IO13">
            <v>328</v>
          </cell>
          <cell r="IP13">
            <v>312</v>
          </cell>
          <cell r="IQ13">
            <v>304</v>
          </cell>
          <cell r="IR13">
            <v>329</v>
          </cell>
          <cell r="IS13">
            <v>304</v>
          </cell>
          <cell r="IT13">
            <v>328</v>
          </cell>
        </row>
        <row r="15">
          <cell r="C15">
            <v>39448</v>
          </cell>
          <cell r="D15">
            <v>39479</v>
          </cell>
          <cell r="E15">
            <v>39508</v>
          </cell>
          <cell r="F15">
            <v>39539</v>
          </cell>
          <cell r="G15">
            <v>39569</v>
          </cell>
          <cell r="H15">
            <v>39600</v>
          </cell>
          <cell r="I15">
            <v>39630</v>
          </cell>
          <cell r="J15">
            <v>39661</v>
          </cell>
          <cell r="K15">
            <v>39692</v>
          </cell>
          <cell r="L15">
            <v>39722</v>
          </cell>
          <cell r="M15">
            <v>39753</v>
          </cell>
          <cell r="N15">
            <v>39783</v>
          </cell>
          <cell r="O15">
            <v>39814</v>
          </cell>
          <cell r="P15">
            <v>39845</v>
          </cell>
          <cell r="Q15">
            <v>39873</v>
          </cell>
          <cell r="R15">
            <v>39904</v>
          </cell>
          <cell r="S15">
            <v>39934</v>
          </cell>
          <cell r="T15">
            <v>39965</v>
          </cell>
          <cell r="U15">
            <v>39995</v>
          </cell>
          <cell r="V15">
            <v>40026</v>
          </cell>
          <cell r="W15">
            <v>40057</v>
          </cell>
          <cell r="X15">
            <v>40087</v>
          </cell>
          <cell r="Y15">
            <v>40118</v>
          </cell>
          <cell r="Z15">
            <v>40148</v>
          </cell>
          <cell r="AA15">
            <v>40179</v>
          </cell>
          <cell r="AB15">
            <v>40210</v>
          </cell>
          <cell r="AC15">
            <v>40238</v>
          </cell>
          <cell r="AD15">
            <v>40269</v>
          </cell>
          <cell r="AE15">
            <v>40299</v>
          </cell>
          <cell r="AF15">
            <v>40330</v>
          </cell>
          <cell r="AG15">
            <v>40360</v>
          </cell>
          <cell r="AH15">
            <v>40391</v>
          </cell>
          <cell r="AI15">
            <v>40422</v>
          </cell>
          <cell r="AJ15">
            <v>40452</v>
          </cell>
          <cell r="AK15">
            <v>40483</v>
          </cell>
          <cell r="AL15">
            <v>40513</v>
          </cell>
          <cell r="AM15">
            <v>40544</v>
          </cell>
          <cell r="AN15">
            <v>40575</v>
          </cell>
          <cell r="AO15">
            <v>40603</v>
          </cell>
          <cell r="AP15">
            <v>40634</v>
          </cell>
          <cell r="AQ15">
            <v>40664</v>
          </cell>
          <cell r="AR15">
            <v>40695</v>
          </cell>
          <cell r="AS15">
            <v>40725</v>
          </cell>
          <cell r="AT15">
            <v>40756</v>
          </cell>
          <cell r="AU15">
            <v>40787</v>
          </cell>
          <cell r="AV15">
            <v>40817</v>
          </cell>
          <cell r="AW15">
            <v>40848</v>
          </cell>
          <cell r="AX15">
            <v>40878</v>
          </cell>
          <cell r="AY15">
            <v>40909</v>
          </cell>
          <cell r="AZ15">
            <v>40940</v>
          </cell>
          <cell r="BA15">
            <v>40969</v>
          </cell>
          <cell r="BB15">
            <v>41000</v>
          </cell>
          <cell r="BC15">
            <v>41030</v>
          </cell>
          <cell r="BD15">
            <v>41061</v>
          </cell>
          <cell r="BE15">
            <v>41091</v>
          </cell>
          <cell r="BF15">
            <v>41122</v>
          </cell>
          <cell r="BG15">
            <v>41153</v>
          </cell>
          <cell r="BH15">
            <v>41183</v>
          </cell>
          <cell r="BI15">
            <v>41214</v>
          </cell>
          <cell r="BJ15">
            <v>41244</v>
          </cell>
          <cell r="BK15">
            <v>41275</v>
          </cell>
          <cell r="BL15">
            <v>41306</v>
          </cell>
          <cell r="BM15">
            <v>41334</v>
          </cell>
          <cell r="BN15">
            <v>41365</v>
          </cell>
          <cell r="BO15">
            <v>41395</v>
          </cell>
          <cell r="BP15">
            <v>41426</v>
          </cell>
          <cell r="BQ15">
            <v>41456</v>
          </cell>
          <cell r="BR15">
            <v>41487</v>
          </cell>
          <cell r="BS15">
            <v>41518</v>
          </cell>
          <cell r="BT15">
            <v>41548</v>
          </cell>
          <cell r="BU15">
            <v>41579</v>
          </cell>
          <cell r="BV15">
            <v>41609</v>
          </cell>
          <cell r="BW15">
            <v>41640</v>
          </cell>
          <cell r="BX15">
            <v>41671</v>
          </cell>
          <cell r="BY15">
            <v>41699</v>
          </cell>
          <cell r="BZ15">
            <v>41730</v>
          </cell>
          <cell r="CA15">
            <v>41760</v>
          </cell>
          <cell r="CB15">
            <v>41791</v>
          </cell>
          <cell r="CC15">
            <v>41821</v>
          </cell>
          <cell r="CD15">
            <v>41852</v>
          </cell>
          <cell r="CE15">
            <v>41883</v>
          </cell>
          <cell r="CF15">
            <v>41913</v>
          </cell>
          <cell r="CG15">
            <v>41944</v>
          </cell>
          <cell r="CH15">
            <v>41974</v>
          </cell>
          <cell r="CI15">
            <v>42005</v>
          </cell>
          <cell r="CJ15">
            <v>42036</v>
          </cell>
          <cell r="CK15">
            <v>42064</v>
          </cell>
          <cell r="CL15">
            <v>42095</v>
          </cell>
          <cell r="CM15">
            <v>42125</v>
          </cell>
          <cell r="CN15">
            <v>42156</v>
          </cell>
          <cell r="CO15">
            <v>42186</v>
          </cell>
          <cell r="CP15">
            <v>42217</v>
          </cell>
          <cell r="CQ15">
            <v>42248</v>
          </cell>
          <cell r="CR15">
            <v>42278</v>
          </cell>
          <cell r="CS15">
            <v>42309</v>
          </cell>
          <cell r="CT15">
            <v>42339</v>
          </cell>
          <cell r="CU15">
            <v>42370</v>
          </cell>
          <cell r="CV15">
            <v>42401</v>
          </cell>
          <cell r="CW15">
            <v>42430</v>
          </cell>
          <cell r="CX15">
            <v>42461</v>
          </cell>
          <cell r="CY15">
            <v>42491</v>
          </cell>
          <cell r="CZ15">
            <v>42522</v>
          </cell>
          <cell r="DA15">
            <v>42552</v>
          </cell>
          <cell r="DB15">
            <v>42583</v>
          </cell>
          <cell r="DC15">
            <v>42614</v>
          </cell>
          <cell r="DD15">
            <v>42644</v>
          </cell>
          <cell r="DE15">
            <v>42675</v>
          </cell>
          <cell r="DF15">
            <v>42705</v>
          </cell>
          <cell r="DG15">
            <v>42736</v>
          </cell>
          <cell r="DH15">
            <v>42767</v>
          </cell>
          <cell r="DI15">
            <v>42795</v>
          </cell>
          <cell r="DJ15">
            <v>42826</v>
          </cell>
          <cell r="DK15">
            <v>42856</v>
          </cell>
          <cell r="DL15">
            <v>42887</v>
          </cell>
          <cell r="DM15">
            <v>42917</v>
          </cell>
          <cell r="DN15">
            <v>42948</v>
          </cell>
          <cell r="DO15">
            <v>42979</v>
          </cell>
          <cell r="DP15">
            <v>43009</v>
          </cell>
          <cell r="DQ15">
            <v>43040</v>
          </cell>
          <cell r="DR15">
            <v>43070</v>
          </cell>
          <cell r="DS15">
            <v>43101</v>
          </cell>
          <cell r="DT15">
            <v>43132</v>
          </cell>
          <cell r="DU15">
            <v>43160</v>
          </cell>
          <cell r="DV15">
            <v>43191</v>
          </cell>
          <cell r="DW15">
            <v>43221</v>
          </cell>
          <cell r="DX15">
            <v>43252</v>
          </cell>
          <cell r="DY15">
            <v>43282</v>
          </cell>
          <cell r="DZ15">
            <v>43313</v>
          </cell>
          <cell r="EA15">
            <v>43344</v>
          </cell>
          <cell r="EB15">
            <v>43374</v>
          </cell>
          <cell r="EC15">
            <v>43405</v>
          </cell>
          <cell r="ED15">
            <v>43435</v>
          </cell>
          <cell r="EE15">
            <v>43466</v>
          </cell>
          <cell r="EF15">
            <v>43497</v>
          </cell>
          <cell r="EG15">
            <v>43525</v>
          </cell>
          <cell r="EH15">
            <v>43556</v>
          </cell>
          <cell r="EI15">
            <v>43586</v>
          </cell>
          <cell r="EJ15">
            <v>43617</v>
          </cell>
          <cell r="EK15">
            <v>43647</v>
          </cell>
          <cell r="EL15">
            <v>43678</v>
          </cell>
          <cell r="EM15">
            <v>43709</v>
          </cell>
          <cell r="EN15">
            <v>43739</v>
          </cell>
          <cell r="EO15">
            <v>43770</v>
          </cell>
          <cell r="EP15">
            <v>43800</v>
          </cell>
          <cell r="EQ15">
            <v>43831</v>
          </cell>
          <cell r="ER15">
            <v>43862</v>
          </cell>
          <cell r="ES15">
            <v>43891</v>
          </cell>
          <cell r="ET15">
            <v>43922</v>
          </cell>
          <cell r="EU15">
            <v>43952</v>
          </cell>
          <cell r="EV15">
            <v>43983</v>
          </cell>
          <cell r="EW15">
            <v>44013</v>
          </cell>
          <cell r="EX15">
            <v>44044</v>
          </cell>
          <cell r="EY15">
            <v>44075</v>
          </cell>
          <cell r="EZ15">
            <v>44105</v>
          </cell>
          <cell r="FA15">
            <v>44136</v>
          </cell>
          <cell r="FB15">
            <v>44166</v>
          </cell>
          <cell r="FC15">
            <v>44197</v>
          </cell>
          <cell r="FD15">
            <v>44228</v>
          </cell>
          <cell r="FE15">
            <v>44256</v>
          </cell>
          <cell r="FF15">
            <v>44287</v>
          </cell>
          <cell r="FG15">
            <v>44317</v>
          </cell>
          <cell r="FH15">
            <v>44348</v>
          </cell>
          <cell r="FI15">
            <v>44378</v>
          </cell>
          <cell r="FJ15">
            <v>44409</v>
          </cell>
          <cell r="FK15">
            <v>44440</v>
          </cell>
          <cell r="FL15">
            <v>44470</v>
          </cell>
          <cell r="FM15">
            <v>44501</v>
          </cell>
          <cell r="FN15">
            <v>44531</v>
          </cell>
          <cell r="FO15">
            <v>44562</v>
          </cell>
          <cell r="FP15">
            <v>44593</v>
          </cell>
          <cell r="FQ15">
            <v>44621</v>
          </cell>
          <cell r="FR15">
            <v>44652</v>
          </cell>
          <cell r="FS15">
            <v>44682</v>
          </cell>
          <cell r="FT15">
            <v>44713</v>
          </cell>
          <cell r="FU15">
            <v>44743</v>
          </cell>
          <cell r="FV15">
            <v>44774</v>
          </cell>
          <cell r="FW15">
            <v>44805</v>
          </cell>
          <cell r="FX15">
            <v>44835</v>
          </cell>
          <cell r="FY15">
            <v>44866</v>
          </cell>
          <cell r="FZ15">
            <v>44896</v>
          </cell>
          <cell r="GA15">
            <v>44927</v>
          </cell>
          <cell r="GB15">
            <v>44958</v>
          </cell>
          <cell r="GC15">
            <v>44986</v>
          </cell>
          <cell r="GD15">
            <v>45017</v>
          </cell>
          <cell r="GE15">
            <v>45047</v>
          </cell>
          <cell r="GF15">
            <v>45078</v>
          </cell>
          <cell r="GG15">
            <v>45108</v>
          </cell>
          <cell r="GH15">
            <v>45139</v>
          </cell>
          <cell r="GI15">
            <v>45170</v>
          </cell>
          <cell r="GJ15">
            <v>45200</v>
          </cell>
          <cell r="GK15">
            <v>45231</v>
          </cell>
          <cell r="GL15">
            <v>45261</v>
          </cell>
          <cell r="GM15">
            <v>45292</v>
          </cell>
          <cell r="GN15">
            <v>45323</v>
          </cell>
          <cell r="GO15">
            <v>45352</v>
          </cell>
          <cell r="GP15">
            <v>45383</v>
          </cell>
          <cell r="GQ15">
            <v>45413</v>
          </cell>
          <cell r="GR15">
            <v>45444</v>
          </cell>
          <cell r="GS15">
            <v>45474</v>
          </cell>
          <cell r="GT15">
            <v>45505</v>
          </cell>
          <cell r="GU15">
            <v>45536</v>
          </cell>
          <cell r="GV15">
            <v>45566</v>
          </cell>
          <cell r="GW15">
            <v>45597</v>
          </cell>
          <cell r="GX15">
            <v>45627</v>
          </cell>
          <cell r="GY15">
            <v>45658</v>
          </cell>
          <cell r="GZ15">
            <v>45689</v>
          </cell>
          <cell r="HA15">
            <v>45717</v>
          </cell>
          <cell r="HB15">
            <v>45748</v>
          </cell>
          <cell r="HC15">
            <v>45778</v>
          </cell>
          <cell r="HD15">
            <v>45809</v>
          </cell>
          <cell r="HE15">
            <v>45839</v>
          </cell>
          <cell r="HF15">
            <v>45870</v>
          </cell>
          <cell r="HG15">
            <v>45901</v>
          </cell>
          <cell r="HH15">
            <v>45931</v>
          </cell>
          <cell r="HI15">
            <v>45962</v>
          </cell>
          <cell r="HJ15">
            <v>45992</v>
          </cell>
          <cell r="HK15">
            <v>46023</v>
          </cell>
          <cell r="HL15">
            <v>46054</v>
          </cell>
          <cell r="HM15">
            <v>46082</v>
          </cell>
          <cell r="HN15">
            <v>46113</v>
          </cell>
          <cell r="HO15">
            <v>46143</v>
          </cell>
          <cell r="HP15">
            <v>46174</v>
          </cell>
          <cell r="HQ15">
            <v>46204</v>
          </cell>
          <cell r="HR15">
            <v>46235</v>
          </cell>
          <cell r="HS15">
            <v>46266</v>
          </cell>
          <cell r="HT15">
            <v>46296</v>
          </cell>
          <cell r="HU15">
            <v>46327</v>
          </cell>
          <cell r="HV15">
            <v>46357</v>
          </cell>
          <cell r="HW15">
            <v>46388</v>
          </cell>
          <cell r="HX15">
            <v>46419</v>
          </cell>
          <cell r="HY15">
            <v>46447</v>
          </cell>
          <cell r="HZ15">
            <v>46478</v>
          </cell>
          <cell r="IA15">
            <v>46508</v>
          </cell>
          <cell r="IB15">
            <v>46539</v>
          </cell>
          <cell r="IC15">
            <v>46569</v>
          </cell>
          <cell r="ID15">
            <v>46600</v>
          </cell>
          <cell r="IE15">
            <v>46631</v>
          </cell>
          <cell r="IF15">
            <v>46661</v>
          </cell>
          <cell r="IG15">
            <v>46692</v>
          </cell>
          <cell r="IH15">
            <v>46722</v>
          </cell>
          <cell r="II15">
            <v>46753</v>
          </cell>
          <cell r="IJ15">
            <v>46784</v>
          </cell>
          <cell r="IK15">
            <v>46813</v>
          </cell>
          <cell r="IL15">
            <v>46844</v>
          </cell>
          <cell r="IM15">
            <v>46874</v>
          </cell>
          <cell r="IN15">
            <v>46905</v>
          </cell>
          <cell r="IO15">
            <v>46935</v>
          </cell>
          <cell r="IP15">
            <v>46966</v>
          </cell>
          <cell r="IQ15">
            <v>46997</v>
          </cell>
          <cell r="IR15">
            <v>47027</v>
          </cell>
          <cell r="IS15">
            <v>47058</v>
          </cell>
          <cell r="IT15">
            <v>47088</v>
          </cell>
        </row>
        <row r="16">
          <cell r="C16">
            <v>416</v>
          </cell>
          <cell r="D16">
            <v>400</v>
          </cell>
          <cell r="E16">
            <v>416</v>
          </cell>
          <cell r="F16">
            <v>416</v>
          </cell>
          <cell r="G16">
            <v>416</v>
          </cell>
          <cell r="H16">
            <v>400</v>
          </cell>
          <cell r="I16">
            <v>416</v>
          </cell>
          <cell r="J16">
            <v>416</v>
          </cell>
          <cell r="K16">
            <v>400</v>
          </cell>
          <cell r="L16">
            <v>432</v>
          </cell>
          <cell r="M16">
            <v>384</v>
          </cell>
          <cell r="N16">
            <v>416</v>
          </cell>
          <cell r="O16">
            <v>416</v>
          </cell>
          <cell r="P16">
            <v>384</v>
          </cell>
          <cell r="Q16">
            <v>416</v>
          </cell>
          <cell r="R16">
            <v>416</v>
          </cell>
          <cell r="S16">
            <v>400</v>
          </cell>
          <cell r="T16">
            <v>416</v>
          </cell>
          <cell r="U16">
            <v>416</v>
          </cell>
          <cell r="V16">
            <v>416</v>
          </cell>
          <cell r="W16">
            <v>400</v>
          </cell>
          <cell r="X16">
            <v>432</v>
          </cell>
          <cell r="Y16">
            <v>384</v>
          </cell>
          <cell r="Z16">
            <v>416</v>
          </cell>
          <cell r="AA16">
            <v>400</v>
          </cell>
          <cell r="AB16">
            <v>384</v>
          </cell>
          <cell r="AC16">
            <v>432</v>
          </cell>
          <cell r="AD16">
            <v>416</v>
          </cell>
          <cell r="AE16">
            <v>400</v>
          </cell>
          <cell r="AF16">
            <v>416</v>
          </cell>
          <cell r="AG16">
            <v>416</v>
          </cell>
          <cell r="AH16">
            <v>416</v>
          </cell>
          <cell r="AI16">
            <v>400</v>
          </cell>
          <cell r="AJ16">
            <v>416</v>
          </cell>
          <cell r="AK16">
            <v>400</v>
          </cell>
          <cell r="AL16">
            <v>416</v>
          </cell>
          <cell r="AM16">
            <v>400</v>
          </cell>
          <cell r="AN16">
            <v>384</v>
          </cell>
          <cell r="AO16">
            <v>432</v>
          </cell>
          <cell r="AP16">
            <v>416</v>
          </cell>
          <cell r="AQ16">
            <v>400</v>
          </cell>
          <cell r="AR16">
            <v>416</v>
          </cell>
          <cell r="AS16">
            <v>400</v>
          </cell>
          <cell r="AT16">
            <v>432</v>
          </cell>
          <cell r="AU16">
            <v>400</v>
          </cell>
          <cell r="AV16">
            <v>416</v>
          </cell>
          <cell r="AW16">
            <v>400</v>
          </cell>
          <cell r="AX16">
            <v>416</v>
          </cell>
          <cell r="AY16">
            <v>400</v>
          </cell>
          <cell r="AZ16">
            <v>400</v>
          </cell>
          <cell r="BA16">
            <v>432</v>
          </cell>
          <cell r="BB16">
            <v>400</v>
          </cell>
          <cell r="BC16">
            <v>416</v>
          </cell>
          <cell r="BD16">
            <v>416</v>
          </cell>
          <cell r="BE16">
            <v>400</v>
          </cell>
          <cell r="BF16">
            <v>432</v>
          </cell>
          <cell r="BG16">
            <v>384</v>
          </cell>
          <cell r="BH16">
            <v>432</v>
          </cell>
          <cell r="BI16">
            <v>400</v>
          </cell>
          <cell r="BJ16">
            <v>400</v>
          </cell>
          <cell r="BK16">
            <v>416</v>
          </cell>
          <cell r="BL16">
            <v>384</v>
          </cell>
          <cell r="BM16">
            <v>416</v>
          </cell>
          <cell r="BN16">
            <v>416</v>
          </cell>
          <cell r="BO16">
            <v>416</v>
          </cell>
          <cell r="BP16">
            <v>400</v>
          </cell>
          <cell r="BQ16">
            <v>416</v>
          </cell>
          <cell r="BR16">
            <v>432</v>
          </cell>
          <cell r="BS16">
            <v>384</v>
          </cell>
          <cell r="BT16">
            <v>432</v>
          </cell>
          <cell r="BU16">
            <v>400</v>
          </cell>
          <cell r="BV16">
            <v>400</v>
          </cell>
          <cell r="BW16">
            <v>416</v>
          </cell>
          <cell r="BX16">
            <v>384</v>
          </cell>
          <cell r="BY16">
            <v>416</v>
          </cell>
          <cell r="BZ16">
            <v>416</v>
          </cell>
          <cell r="CA16">
            <v>416</v>
          </cell>
          <cell r="CB16">
            <v>400</v>
          </cell>
          <cell r="CC16">
            <v>416</v>
          </cell>
          <cell r="CD16">
            <v>416</v>
          </cell>
          <cell r="CE16">
            <v>400</v>
          </cell>
          <cell r="CF16">
            <v>432</v>
          </cell>
          <cell r="CG16">
            <v>384</v>
          </cell>
          <cell r="CH16">
            <v>416</v>
          </cell>
          <cell r="CI16">
            <v>416</v>
          </cell>
          <cell r="CJ16">
            <v>384</v>
          </cell>
          <cell r="CK16">
            <v>416</v>
          </cell>
          <cell r="CL16">
            <v>416</v>
          </cell>
          <cell r="CM16">
            <v>400</v>
          </cell>
          <cell r="CN16">
            <v>416</v>
          </cell>
          <cell r="CO16">
            <v>416</v>
          </cell>
          <cell r="CP16">
            <v>416</v>
          </cell>
          <cell r="CQ16">
            <v>400</v>
          </cell>
          <cell r="CR16">
            <v>432</v>
          </cell>
          <cell r="CS16">
            <v>384</v>
          </cell>
          <cell r="CT16">
            <v>416</v>
          </cell>
          <cell r="CU16">
            <v>400</v>
          </cell>
          <cell r="CV16">
            <v>400</v>
          </cell>
          <cell r="CW16">
            <v>432</v>
          </cell>
          <cell r="CX16">
            <v>416</v>
          </cell>
          <cell r="CY16">
            <v>400</v>
          </cell>
          <cell r="CZ16">
            <v>416</v>
          </cell>
          <cell r="DA16">
            <v>400</v>
          </cell>
          <cell r="DB16">
            <v>432</v>
          </cell>
          <cell r="DC16">
            <v>400</v>
          </cell>
          <cell r="DD16">
            <v>416</v>
          </cell>
          <cell r="DE16">
            <v>400</v>
          </cell>
          <cell r="DF16">
            <v>416</v>
          </cell>
          <cell r="DG16">
            <v>400</v>
          </cell>
          <cell r="DH16">
            <v>384</v>
          </cell>
          <cell r="DI16">
            <v>432</v>
          </cell>
          <cell r="DJ16">
            <v>400</v>
          </cell>
          <cell r="DK16">
            <v>416</v>
          </cell>
          <cell r="DL16">
            <v>416</v>
          </cell>
          <cell r="DM16">
            <v>400</v>
          </cell>
          <cell r="DN16">
            <v>432</v>
          </cell>
          <cell r="DO16">
            <v>400</v>
          </cell>
          <cell r="DP16">
            <v>416</v>
          </cell>
          <cell r="DQ16">
            <v>400</v>
          </cell>
          <cell r="DR16">
            <v>400</v>
          </cell>
          <cell r="DS16">
            <v>416</v>
          </cell>
          <cell r="DT16">
            <v>384</v>
          </cell>
          <cell r="DU16">
            <v>432</v>
          </cell>
          <cell r="DV16">
            <v>400</v>
          </cell>
          <cell r="DW16">
            <v>416</v>
          </cell>
          <cell r="DX16">
            <v>416</v>
          </cell>
          <cell r="DY16">
            <v>400</v>
          </cell>
          <cell r="DZ16">
            <v>432</v>
          </cell>
          <cell r="EA16">
            <v>384</v>
          </cell>
          <cell r="EB16">
            <v>432</v>
          </cell>
          <cell r="EC16">
            <v>400</v>
          </cell>
          <cell r="ED16">
            <v>400</v>
          </cell>
          <cell r="EE16">
            <v>416</v>
          </cell>
          <cell r="EF16">
            <v>384</v>
          </cell>
          <cell r="EG16">
            <v>416</v>
          </cell>
          <cell r="EH16">
            <v>416</v>
          </cell>
          <cell r="EI16">
            <v>416</v>
          </cell>
          <cell r="EJ16">
            <v>400</v>
          </cell>
          <cell r="EK16">
            <v>416</v>
          </cell>
          <cell r="EL16">
            <v>432</v>
          </cell>
          <cell r="EM16">
            <v>384</v>
          </cell>
          <cell r="EN16">
            <v>432</v>
          </cell>
          <cell r="EO16">
            <v>400</v>
          </cell>
          <cell r="EP16">
            <v>400</v>
          </cell>
          <cell r="EQ16">
            <v>416</v>
          </cell>
          <cell r="ER16">
            <v>400</v>
          </cell>
          <cell r="ES16">
            <v>416</v>
          </cell>
          <cell r="ET16">
            <v>416</v>
          </cell>
          <cell r="EU16">
            <v>400</v>
          </cell>
          <cell r="EV16">
            <v>416</v>
          </cell>
          <cell r="EW16">
            <v>416</v>
          </cell>
          <cell r="EX16">
            <v>416</v>
          </cell>
          <cell r="EY16">
            <v>400</v>
          </cell>
          <cell r="EZ16">
            <v>432</v>
          </cell>
          <cell r="FA16">
            <v>384</v>
          </cell>
          <cell r="FB16">
            <v>416</v>
          </cell>
          <cell r="FC16">
            <v>400</v>
          </cell>
          <cell r="FD16">
            <v>384</v>
          </cell>
          <cell r="FE16">
            <v>432</v>
          </cell>
          <cell r="FF16">
            <v>416</v>
          </cell>
          <cell r="FG16">
            <v>400</v>
          </cell>
          <cell r="FH16">
            <v>416</v>
          </cell>
          <cell r="FI16">
            <v>416</v>
          </cell>
          <cell r="FJ16">
            <v>416</v>
          </cell>
          <cell r="FK16">
            <v>400</v>
          </cell>
          <cell r="FL16">
            <v>416</v>
          </cell>
          <cell r="FM16">
            <v>400</v>
          </cell>
          <cell r="FN16">
            <v>416</v>
          </cell>
          <cell r="FO16">
            <v>400</v>
          </cell>
          <cell r="FP16">
            <v>384</v>
          </cell>
          <cell r="FQ16">
            <v>432</v>
          </cell>
          <cell r="FR16">
            <v>416</v>
          </cell>
          <cell r="FS16">
            <v>400</v>
          </cell>
          <cell r="FT16">
            <v>416</v>
          </cell>
          <cell r="FU16">
            <v>400</v>
          </cell>
          <cell r="FV16">
            <v>432</v>
          </cell>
          <cell r="FW16">
            <v>400</v>
          </cell>
          <cell r="FX16">
            <v>416</v>
          </cell>
          <cell r="FY16">
            <v>400</v>
          </cell>
          <cell r="FZ16">
            <v>416</v>
          </cell>
          <cell r="GA16">
            <v>400</v>
          </cell>
          <cell r="GB16">
            <v>384</v>
          </cell>
          <cell r="GC16">
            <v>432</v>
          </cell>
          <cell r="GD16">
            <v>400</v>
          </cell>
          <cell r="GE16">
            <v>416</v>
          </cell>
          <cell r="GF16">
            <v>416</v>
          </cell>
          <cell r="GG16">
            <v>400</v>
          </cell>
          <cell r="GH16">
            <v>432</v>
          </cell>
          <cell r="GI16">
            <v>400</v>
          </cell>
          <cell r="GJ16">
            <v>416</v>
          </cell>
          <cell r="GK16">
            <v>400</v>
          </cell>
          <cell r="GL16">
            <v>400</v>
          </cell>
          <cell r="GM16">
            <v>416</v>
          </cell>
          <cell r="GN16">
            <v>400</v>
          </cell>
          <cell r="GO16">
            <v>416</v>
          </cell>
          <cell r="GP16">
            <v>416</v>
          </cell>
          <cell r="GQ16">
            <v>416</v>
          </cell>
          <cell r="GR16">
            <v>400</v>
          </cell>
          <cell r="GS16">
            <v>416</v>
          </cell>
          <cell r="GT16">
            <v>432</v>
          </cell>
          <cell r="GU16">
            <v>384</v>
          </cell>
          <cell r="GV16">
            <v>432</v>
          </cell>
          <cell r="GW16">
            <v>400</v>
          </cell>
          <cell r="GX16">
            <v>400</v>
          </cell>
          <cell r="GY16">
            <v>416</v>
          </cell>
          <cell r="GZ16">
            <v>384</v>
          </cell>
          <cell r="HA16">
            <v>416</v>
          </cell>
          <cell r="HB16">
            <v>416</v>
          </cell>
          <cell r="HC16">
            <v>416</v>
          </cell>
          <cell r="HD16">
            <v>400</v>
          </cell>
          <cell r="HE16">
            <v>416</v>
          </cell>
          <cell r="HF16">
            <v>416</v>
          </cell>
          <cell r="HG16">
            <v>400</v>
          </cell>
          <cell r="HH16">
            <v>432</v>
          </cell>
          <cell r="HI16">
            <v>384</v>
          </cell>
          <cell r="HJ16">
            <v>416</v>
          </cell>
          <cell r="HK16">
            <v>416</v>
          </cell>
          <cell r="HL16">
            <v>384</v>
          </cell>
          <cell r="HM16">
            <v>416</v>
          </cell>
          <cell r="HN16">
            <v>416</v>
          </cell>
          <cell r="HO16">
            <v>400</v>
          </cell>
          <cell r="HP16">
            <v>416</v>
          </cell>
          <cell r="HQ16">
            <v>416</v>
          </cell>
          <cell r="HR16">
            <v>416</v>
          </cell>
          <cell r="HS16">
            <v>400</v>
          </cell>
          <cell r="HT16">
            <v>432</v>
          </cell>
          <cell r="HU16">
            <v>384</v>
          </cell>
          <cell r="HV16">
            <v>416</v>
          </cell>
          <cell r="HW16">
            <v>400</v>
          </cell>
          <cell r="HX16">
            <v>384</v>
          </cell>
          <cell r="HY16">
            <v>432</v>
          </cell>
          <cell r="HZ16">
            <v>416</v>
          </cell>
          <cell r="IA16">
            <v>400</v>
          </cell>
          <cell r="IB16">
            <v>416</v>
          </cell>
          <cell r="IC16">
            <v>416</v>
          </cell>
          <cell r="ID16">
            <v>416</v>
          </cell>
          <cell r="IE16">
            <v>400</v>
          </cell>
          <cell r="IF16">
            <v>416</v>
          </cell>
          <cell r="IG16">
            <v>400</v>
          </cell>
          <cell r="IH16">
            <v>416</v>
          </cell>
          <cell r="II16">
            <v>400</v>
          </cell>
          <cell r="IJ16">
            <v>400</v>
          </cell>
          <cell r="IK16">
            <v>432</v>
          </cell>
          <cell r="IL16">
            <v>400</v>
          </cell>
          <cell r="IM16">
            <v>416</v>
          </cell>
          <cell r="IN16">
            <v>416</v>
          </cell>
          <cell r="IO16">
            <v>400</v>
          </cell>
          <cell r="IP16">
            <v>432</v>
          </cell>
          <cell r="IQ16">
            <v>400</v>
          </cell>
          <cell r="IR16">
            <v>416</v>
          </cell>
          <cell r="IS16">
            <v>400</v>
          </cell>
          <cell r="IT16">
            <v>400</v>
          </cell>
        </row>
        <row r="17">
          <cell r="C17">
            <v>328</v>
          </cell>
          <cell r="D17">
            <v>296</v>
          </cell>
          <cell r="E17">
            <v>328</v>
          </cell>
          <cell r="F17">
            <v>304</v>
          </cell>
          <cell r="G17">
            <v>328</v>
          </cell>
          <cell r="H17">
            <v>320</v>
          </cell>
          <cell r="I17">
            <v>328</v>
          </cell>
          <cell r="J17">
            <v>328</v>
          </cell>
          <cell r="K17">
            <v>320</v>
          </cell>
          <cell r="L17">
            <v>312</v>
          </cell>
          <cell r="M17">
            <v>336</v>
          </cell>
          <cell r="N17">
            <v>328</v>
          </cell>
          <cell r="O17">
            <v>328</v>
          </cell>
          <cell r="P17">
            <v>288</v>
          </cell>
          <cell r="Q17">
            <v>328</v>
          </cell>
          <cell r="R17">
            <v>304</v>
          </cell>
          <cell r="S17">
            <v>344</v>
          </cell>
          <cell r="T17">
            <v>304</v>
          </cell>
          <cell r="U17">
            <v>328</v>
          </cell>
          <cell r="V17">
            <v>328</v>
          </cell>
          <cell r="W17">
            <v>320</v>
          </cell>
          <cell r="X17">
            <v>312</v>
          </cell>
          <cell r="Y17">
            <v>336</v>
          </cell>
          <cell r="Z17">
            <v>328</v>
          </cell>
          <cell r="AA17">
            <v>344</v>
          </cell>
          <cell r="AB17">
            <v>288</v>
          </cell>
          <cell r="AC17">
            <v>312</v>
          </cell>
          <cell r="AD17">
            <v>304</v>
          </cell>
          <cell r="AE17">
            <v>344</v>
          </cell>
          <cell r="AF17">
            <v>304</v>
          </cell>
          <cell r="AG17">
            <v>328</v>
          </cell>
          <cell r="AH17">
            <v>328</v>
          </cell>
          <cell r="AI17">
            <v>320</v>
          </cell>
          <cell r="AJ17">
            <v>328</v>
          </cell>
          <cell r="AK17">
            <v>320</v>
          </cell>
          <cell r="AL17">
            <v>328</v>
          </cell>
          <cell r="AM17">
            <v>344</v>
          </cell>
          <cell r="AN17">
            <v>288</v>
          </cell>
          <cell r="AO17">
            <v>312</v>
          </cell>
          <cell r="AP17">
            <v>304</v>
          </cell>
          <cell r="AQ17">
            <v>344</v>
          </cell>
          <cell r="AR17">
            <v>304</v>
          </cell>
          <cell r="AS17">
            <v>344</v>
          </cell>
          <cell r="AT17">
            <v>312</v>
          </cell>
          <cell r="AU17">
            <v>320</v>
          </cell>
          <cell r="AV17">
            <v>328</v>
          </cell>
          <cell r="AW17">
            <v>320</v>
          </cell>
          <cell r="AX17">
            <v>328</v>
          </cell>
          <cell r="AY17">
            <v>344</v>
          </cell>
          <cell r="AZ17">
            <v>296</v>
          </cell>
          <cell r="BA17">
            <v>312</v>
          </cell>
          <cell r="BB17">
            <v>320</v>
          </cell>
          <cell r="BC17">
            <v>328</v>
          </cell>
          <cell r="BD17">
            <v>304</v>
          </cell>
          <cell r="BE17">
            <v>344</v>
          </cell>
          <cell r="BF17">
            <v>312</v>
          </cell>
          <cell r="BG17">
            <v>336</v>
          </cell>
          <cell r="BH17">
            <v>312</v>
          </cell>
          <cell r="BI17">
            <v>320</v>
          </cell>
          <cell r="BJ17">
            <v>344</v>
          </cell>
          <cell r="BK17">
            <v>328</v>
          </cell>
          <cell r="BL17">
            <v>288</v>
          </cell>
          <cell r="BM17">
            <v>328</v>
          </cell>
          <cell r="BN17">
            <v>304</v>
          </cell>
          <cell r="BO17">
            <v>328</v>
          </cell>
          <cell r="BP17">
            <v>320</v>
          </cell>
          <cell r="BQ17">
            <v>328</v>
          </cell>
          <cell r="BR17">
            <v>312</v>
          </cell>
          <cell r="BS17">
            <v>336</v>
          </cell>
          <cell r="BT17">
            <v>312</v>
          </cell>
          <cell r="BU17">
            <v>320</v>
          </cell>
          <cell r="BV17">
            <v>344</v>
          </cell>
          <cell r="BW17">
            <v>328</v>
          </cell>
          <cell r="BX17">
            <v>288</v>
          </cell>
          <cell r="BY17">
            <v>328</v>
          </cell>
          <cell r="BZ17">
            <v>304</v>
          </cell>
          <cell r="CA17">
            <v>328</v>
          </cell>
          <cell r="CB17">
            <v>320</v>
          </cell>
          <cell r="CC17">
            <v>328</v>
          </cell>
          <cell r="CD17">
            <v>328</v>
          </cell>
          <cell r="CE17">
            <v>320</v>
          </cell>
          <cell r="CF17">
            <v>312</v>
          </cell>
          <cell r="CG17">
            <v>336</v>
          </cell>
          <cell r="CH17">
            <v>328</v>
          </cell>
          <cell r="CI17">
            <v>328</v>
          </cell>
          <cell r="CJ17">
            <v>288</v>
          </cell>
          <cell r="CK17">
            <v>328</v>
          </cell>
          <cell r="CL17">
            <v>304</v>
          </cell>
          <cell r="CM17">
            <v>344</v>
          </cell>
          <cell r="CN17">
            <v>304</v>
          </cell>
          <cell r="CO17">
            <v>328</v>
          </cell>
          <cell r="CP17">
            <v>328</v>
          </cell>
          <cell r="CQ17">
            <v>320</v>
          </cell>
          <cell r="CR17">
            <v>312</v>
          </cell>
          <cell r="CS17">
            <v>336</v>
          </cell>
          <cell r="CT17">
            <v>328</v>
          </cell>
          <cell r="CU17">
            <v>344</v>
          </cell>
          <cell r="CV17">
            <v>296</v>
          </cell>
          <cell r="CW17">
            <v>312</v>
          </cell>
          <cell r="CX17">
            <v>304</v>
          </cell>
          <cell r="CY17">
            <v>344</v>
          </cell>
          <cell r="CZ17">
            <v>304</v>
          </cell>
          <cell r="DA17">
            <v>344</v>
          </cell>
          <cell r="DB17">
            <v>312</v>
          </cell>
          <cell r="DC17">
            <v>320</v>
          </cell>
          <cell r="DD17">
            <v>328</v>
          </cell>
          <cell r="DE17">
            <v>320</v>
          </cell>
          <cell r="DF17">
            <v>328</v>
          </cell>
          <cell r="DG17">
            <v>344</v>
          </cell>
          <cell r="DH17">
            <v>288</v>
          </cell>
          <cell r="DI17">
            <v>312</v>
          </cell>
          <cell r="DJ17">
            <v>320</v>
          </cell>
          <cell r="DK17">
            <v>328</v>
          </cell>
          <cell r="DL17">
            <v>304</v>
          </cell>
          <cell r="DM17">
            <v>344</v>
          </cell>
          <cell r="DN17">
            <v>312</v>
          </cell>
          <cell r="DO17">
            <v>320</v>
          </cell>
          <cell r="DP17">
            <v>328</v>
          </cell>
          <cell r="DQ17">
            <v>320</v>
          </cell>
          <cell r="DR17">
            <v>344</v>
          </cell>
          <cell r="DS17">
            <v>328</v>
          </cell>
          <cell r="DT17">
            <v>288</v>
          </cell>
          <cell r="DU17">
            <v>312</v>
          </cell>
          <cell r="DV17">
            <v>320</v>
          </cell>
          <cell r="DW17">
            <v>328</v>
          </cell>
          <cell r="DX17">
            <v>304</v>
          </cell>
          <cell r="DY17">
            <v>344</v>
          </cell>
          <cell r="DZ17">
            <v>312</v>
          </cell>
          <cell r="EA17">
            <v>336</v>
          </cell>
          <cell r="EB17">
            <v>312</v>
          </cell>
          <cell r="EC17">
            <v>320</v>
          </cell>
          <cell r="ED17">
            <v>344</v>
          </cell>
          <cell r="EE17">
            <v>328</v>
          </cell>
          <cell r="EF17">
            <v>288</v>
          </cell>
          <cell r="EG17">
            <v>328</v>
          </cell>
          <cell r="EH17">
            <v>304</v>
          </cell>
          <cell r="EI17">
            <v>328</v>
          </cell>
          <cell r="EJ17">
            <v>320</v>
          </cell>
          <cell r="EK17">
            <v>328</v>
          </cell>
          <cell r="EL17">
            <v>312</v>
          </cell>
          <cell r="EM17">
            <v>336</v>
          </cell>
          <cell r="EN17">
            <v>312</v>
          </cell>
          <cell r="EO17">
            <v>320</v>
          </cell>
          <cell r="EP17">
            <v>344</v>
          </cell>
          <cell r="EQ17">
            <v>328</v>
          </cell>
          <cell r="ER17">
            <v>296</v>
          </cell>
          <cell r="ES17">
            <v>328</v>
          </cell>
          <cell r="ET17">
            <v>304</v>
          </cell>
          <cell r="EU17">
            <v>344</v>
          </cell>
          <cell r="EV17">
            <v>304</v>
          </cell>
          <cell r="EW17">
            <v>328</v>
          </cell>
          <cell r="EX17">
            <v>328</v>
          </cell>
          <cell r="EY17">
            <v>320</v>
          </cell>
          <cell r="EZ17">
            <v>312</v>
          </cell>
          <cell r="FA17">
            <v>336</v>
          </cell>
          <cell r="FB17">
            <v>328</v>
          </cell>
          <cell r="FC17">
            <v>344</v>
          </cell>
          <cell r="FD17">
            <v>288</v>
          </cell>
          <cell r="FE17">
            <v>312</v>
          </cell>
          <cell r="FF17">
            <v>304</v>
          </cell>
          <cell r="FG17">
            <v>344</v>
          </cell>
          <cell r="FH17">
            <v>304</v>
          </cell>
          <cell r="FI17">
            <v>328</v>
          </cell>
          <cell r="FJ17">
            <v>328</v>
          </cell>
          <cell r="FK17">
            <v>320</v>
          </cell>
          <cell r="FL17">
            <v>328</v>
          </cell>
          <cell r="FM17">
            <v>320</v>
          </cell>
          <cell r="FN17">
            <v>328</v>
          </cell>
          <cell r="FO17">
            <v>344</v>
          </cell>
          <cell r="FP17">
            <v>288</v>
          </cell>
          <cell r="FQ17">
            <v>312</v>
          </cell>
          <cell r="FR17">
            <v>304</v>
          </cell>
          <cell r="FS17">
            <v>344</v>
          </cell>
          <cell r="FT17">
            <v>304</v>
          </cell>
          <cell r="FU17">
            <v>344</v>
          </cell>
          <cell r="FV17">
            <v>312</v>
          </cell>
          <cell r="FW17">
            <v>320</v>
          </cell>
          <cell r="FX17">
            <v>328</v>
          </cell>
          <cell r="FY17">
            <v>320</v>
          </cell>
          <cell r="FZ17">
            <v>328</v>
          </cell>
          <cell r="GA17">
            <v>344</v>
          </cell>
          <cell r="GB17">
            <v>288</v>
          </cell>
          <cell r="GC17">
            <v>312</v>
          </cell>
          <cell r="GD17">
            <v>320</v>
          </cell>
          <cell r="GE17">
            <v>328</v>
          </cell>
          <cell r="GF17">
            <v>304</v>
          </cell>
          <cell r="GG17">
            <v>344</v>
          </cell>
          <cell r="GH17">
            <v>312</v>
          </cell>
          <cell r="GI17">
            <v>320</v>
          </cell>
          <cell r="GJ17">
            <v>328</v>
          </cell>
          <cell r="GK17">
            <v>320</v>
          </cell>
          <cell r="GL17">
            <v>344</v>
          </cell>
          <cell r="GM17">
            <v>328</v>
          </cell>
          <cell r="GN17">
            <v>296</v>
          </cell>
          <cell r="GO17">
            <v>328</v>
          </cell>
          <cell r="GP17">
            <v>304</v>
          </cell>
          <cell r="GQ17">
            <v>328</v>
          </cell>
          <cell r="GR17">
            <v>320</v>
          </cell>
          <cell r="GS17">
            <v>328</v>
          </cell>
          <cell r="GT17">
            <v>312</v>
          </cell>
          <cell r="GU17">
            <v>336</v>
          </cell>
          <cell r="GV17">
            <v>312</v>
          </cell>
          <cell r="GW17">
            <v>320</v>
          </cell>
          <cell r="GX17">
            <v>344</v>
          </cell>
          <cell r="GY17">
            <v>328</v>
          </cell>
          <cell r="GZ17">
            <v>288</v>
          </cell>
          <cell r="HA17">
            <v>328</v>
          </cell>
          <cell r="HB17">
            <v>304</v>
          </cell>
          <cell r="HC17">
            <v>328</v>
          </cell>
          <cell r="HD17">
            <v>320</v>
          </cell>
          <cell r="HE17">
            <v>328</v>
          </cell>
          <cell r="HF17">
            <v>328</v>
          </cell>
          <cell r="HG17">
            <v>320</v>
          </cell>
          <cell r="HH17">
            <v>312</v>
          </cell>
          <cell r="HI17">
            <v>336</v>
          </cell>
          <cell r="HJ17">
            <v>328</v>
          </cell>
          <cell r="HK17">
            <v>328</v>
          </cell>
          <cell r="HL17">
            <v>288</v>
          </cell>
          <cell r="HM17">
            <v>328</v>
          </cell>
          <cell r="HN17">
            <v>304</v>
          </cell>
          <cell r="HO17">
            <v>344</v>
          </cell>
          <cell r="HP17">
            <v>304</v>
          </cell>
          <cell r="HQ17">
            <v>328</v>
          </cell>
          <cell r="HR17">
            <v>328</v>
          </cell>
          <cell r="HS17">
            <v>320</v>
          </cell>
          <cell r="HT17">
            <v>312</v>
          </cell>
          <cell r="HU17">
            <v>336</v>
          </cell>
          <cell r="HV17">
            <v>328</v>
          </cell>
          <cell r="HW17">
            <v>344</v>
          </cell>
          <cell r="HX17">
            <v>288</v>
          </cell>
          <cell r="HY17">
            <v>312</v>
          </cell>
          <cell r="HZ17">
            <v>304</v>
          </cell>
          <cell r="IA17">
            <v>344</v>
          </cell>
          <cell r="IB17">
            <v>304</v>
          </cell>
          <cell r="IC17">
            <v>328</v>
          </cell>
          <cell r="ID17">
            <v>328</v>
          </cell>
          <cell r="IE17">
            <v>320</v>
          </cell>
          <cell r="IF17">
            <v>328</v>
          </cell>
          <cell r="IG17">
            <v>320</v>
          </cell>
          <cell r="IH17">
            <v>328</v>
          </cell>
          <cell r="II17">
            <v>344</v>
          </cell>
          <cell r="IJ17">
            <v>296</v>
          </cell>
          <cell r="IK17">
            <v>312</v>
          </cell>
          <cell r="IL17">
            <v>320</v>
          </cell>
          <cell r="IM17">
            <v>328</v>
          </cell>
          <cell r="IN17">
            <v>304</v>
          </cell>
          <cell r="IO17">
            <v>344</v>
          </cell>
          <cell r="IP17">
            <v>312</v>
          </cell>
          <cell r="IQ17">
            <v>320</v>
          </cell>
          <cell r="IR17">
            <v>328</v>
          </cell>
          <cell r="IS17">
            <v>320</v>
          </cell>
          <cell r="IT17">
            <v>344</v>
          </cell>
        </row>
        <row r="18">
          <cell r="C18">
            <v>744</v>
          </cell>
          <cell r="D18">
            <v>696</v>
          </cell>
          <cell r="E18">
            <v>744</v>
          </cell>
          <cell r="F18">
            <v>720</v>
          </cell>
          <cell r="G18">
            <v>744</v>
          </cell>
          <cell r="H18">
            <v>720</v>
          </cell>
          <cell r="I18">
            <v>744</v>
          </cell>
          <cell r="J18">
            <v>744</v>
          </cell>
          <cell r="K18">
            <v>720</v>
          </cell>
          <cell r="L18">
            <v>744</v>
          </cell>
          <cell r="M18">
            <v>720</v>
          </cell>
          <cell r="N18">
            <v>744</v>
          </cell>
          <cell r="O18">
            <v>744</v>
          </cell>
          <cell r="P18">
            <v>672</v>
          </cell>
          <cell r="Q18">
            <v>744</v>
          </cell>
          <cell r="R18">
            <v>720</v>
          </cell>
          <cell r="S18">
            <v>744</v>
          </cell>
          <cell r="T18">
            <v>720</v>
          </cell>
          <cell r="U18">
            <v>744</v>
          </cell>
          <cell r="V18">
            <v>744</v>
          </cell>
          <cell r="W18">
            <v>720</v>
          </cell>
          <cell r="X18">
            <v>744</v>
          </cell>
          <cell r="Y18">
            <v>720</v>
          </cell>
          <cell r="Z18">
            <v>744</v>
          </cell>
          <cell r="AA18">
            <v>744</v>
          </cell>
          <cell r="AB18">
            <v>672</v>
          </cell>
          <cell r="AC18">
            <v>744</v>
          </cell>
          <cell r="AD18">
            <v>720</v>
          </cell>
          <cell r="AE18">
            <v>744</v>
          </cell>
          <cell r="AF18">
            <v>720</v>
          </cell>
          <cell r="AG18">
            <v>744</v>
          </cell>
          <cell r="AH18">
            <v>744</v>
          </cell>
          <cell r="AI18">
            <v>720</v>
          </cell>
          <cell r="AJ18">
            <v>744</v>
          </cell>
          <cell r="AK18">
            <v>720</v>
          </cell>
          <cell r="AL18">
            <v>744</v>
          </cell>
          <cell r="AM18">
            <v>744</v>
          </cell>
          <cell r="AN18">
            <v>672</v>
          </cell>
          <cell r="AO18">
            <v>744</v>
          </cell>
          <cell r="AP18">
            <v>720</v>
          </cell>
          <cell r="AQ18">
            <v>744</v>
          </cell>
          <cell r="AR18">
            <v>720</v>
          </cell>
          <cell r="AS18">
            <v>744</v>
          </cell>
          <cell r="AT18">
            <v>744</v>
          </cell>
          <cell r="AU18">
            <v>720</v>
          </cell>
          <cell r="AV18">
            <v>744</v>
          </cell>
          <cell r="AW18">
            <v>720</v>
          </cell>
          <cell r="AX18">
            <v>744</v>
          </cell>
          <cell r="AY18">
            <v>744</v>
          </cell>
          <cell r="AZ18">
            <v>696</v>
          </cell>
          <cell r="BA18">
            <v>744</v>
          </cell>
          <cell r="BB18">
            <v>720</v>
          </cell>
          <cell r="BC18">
            <v>744</v>
          </cell>
          <cell r="BD18">
            <v>720</v>
          </cell>
          <cell r="BE18">
            <v>744</v>
          </cell>
          <cell r="BF18">
            <v>744</v>
          </cell>
          <cell r="BG18">
            <v>720</v>
          </cell>
          <cell r="BH18">
            <v>744</v>
          </cell>
          <cell r="BI18">
            <v>720</v>
          </cell>
          <cell r="BJ18">
            <v>744</v>
          </cell>
          <cell r="BK18">
            <v>744</v>
          </cell>
          <cell r="BL18">
            <v>672</v>
          </cell>
          <cell r="BM18">
            <v>744</v>
          </cell>
          <cell r="BN18">
            <v>720</v>
          </cell>
          <cell r="BO18">
            <v>744</v>
          </cell>
          <cell r="BP18">
            <v>720</v>
          </cell>
          <cell r="BQ18">
            <v>744</v>
          </cell>
          <cell r="BR18">
            <v>744</v>
          </cell>
          <cell r="BS18">
            <v>720</v>
          </cell>
          <cell r="BT18">
            <v>744</v>
          </cell>
          <cell r="BU18">
            <v>720</v>
          </cell>
          <cell r="BV18">
            <v>744</v>
          </cell>
          <cell r="BW18">
            <v>744</v>
          </cell>
          <cell r="BX18">
            <v>672</v>
          </cell>
          <cell r="BY18">
            <v>744</v>
          </cell>
          <cell r="BZ18">
            <v>720</v>
          </cell>
          <cell r="CA18">
            <v>744</v>
          </cell>
          <cell r="CB18">
            <v>720</v>
          </cell>
          <cell r="CC18">
            <v>744</v>
          </cell>
          <cell r="CD18">
            <v>744</v>
          </cell>
          <cell r="CE18">
            <v>720</v>
          </cell>
          <cell r="CF18">
            <v>744</v>
          </cell>
          <cell r="CG18">
            <v>720</v>
          </cell>
          <cell r="CH18">
            <v>744</v>
          </cell>
          <cell r="CI18">
            <v>744</v>
          </cell>
          <cell r="CJ18">
            <v>672</v>
          </cell>
          <cell r="CK18">
            <v>744</v>
          </cell>
          <cell r="CL18">
            <v>720</v>
          </cell>
          <cell r="CM18">
            <v>744</v>
          </cell>
          <cell r="CN18">
            <v>720</v>
          </cell>
          <cell r="CO18">
            <v>744</v>
          </cell>
          <cell r="CP18">
            <v>744</v>
          </cell>
          <cell r="CQ18">
            <v>720</v>
          </cell>
          <cell r="CR18">
            <v>744</v>
          </cell>
          <cell r="CS18">
            <v>720</v>
          </cell>
          <cell r="CT18">
            <v>744</v>
          </cell>
          <cell r="CU18">
            <v>744</v>
          </cell>
          <cell r="CV18">
            <v>696</v>
          </cell>
          <cell r="CW18">
            <v>744</v>
          </cell>
          <cell r="CX18">
            <v>720</v>
          </cell>
          <cell r="CY18">
            <v>744</v>
          </cell>
          <cell r="CZ18">
            <v>720</v>
          </cell>
          <cell r="DA18">
            <v>744</v>
          </cell>
          <cell r="DB18">
            <v>744</v>
          </cell>
          <cell r="DC18">
            <v>720</v>
          </cell>
          <cell r="DD18">
            <v>744</v>
          </cell>
          <cell r="DE18">
            <v>720</v>
          </cell>
          <cell r="DF18">
            <v>744</v>
          </cell>
          <cell r="DG18">
            <v>744</v>
          </cell>
          <cell r="DH18">
            <v>672</v>
          </cell>
          <cell r="DI18">
            <v>744</v>
          </cell>
          <cell r="DJ18">
            <v>720</v>
          </cell>
          <cell r="DK18">
            <v>744</v>
          </cell>
          <cell r="DL18">
            <v>720</v>
          </cell>
          <cell r="DM18">
            <v>744</v>
          </cell>
          <cell r="DN18">
            <v>744</v>
          </cell>
          <cell r="DO18">
            <v>720</v>
          </cell>
          <cell r="DP18">
            <v>744</v>
          </cell>
          <cell r="DQ18">
            <v>720</v>
          </cell>
          <cell r="DR18">
            <v>744</v>
          </cell>
          <cell r="DS18">
            <v>744</v>
          </cell>
          <cell r="DT18">
            <v>672</v>
          </cell>
          <cell r="DU18">
            <v>744</v>
          </cell>
          <cell r="DV18">
            <v>720</v>
          </cell>
          <cell r="DW18">
            <v>744</v>
          </cell>
          <cell r="DX18">
            <v>720</v>
          </cell>
          <cell r="DY18">
            <v>744</v>
          </cell>
          <cell r="DZ18">
            <v>744</v>
          </cell>
          <cell r="EA18">
            <v>720</v>
          </cell>
          <cell r="EB18">
            <v>744</v>
          </cell>
          <cell r="EC18">
            <v>720</v>
          </cell>
          <cell r="ED18">
            <v>744</v>
          </cell>
          <cell r="EE18">
            <v>744</v>
          </cell>
          <cell r="EF18">
            <v>672</v>
          </cell>
          <cell r="EG18">
            <v>744</v>
          </cell>
          <cell r="EH18">
            <v>720</v>
          </cell>
          <cell r="EI18">
            <v>744</v>
          </cell>
          <cell r="EJ18">
            <v>720</v>
          </cell>
          <cell r="EK18">
            <v>744</v>
          </cell>
          <cell r="EL18">
            <v>744</v>
          </cell>
          <cell r="EM18">
            <v>720</v>
          </cell>
          <cell r="EN18">
            <v>744</v>
          </cell>
          <cell r="EO18">
            <v>720</v>
          </cell>
          <cell r="EP18">
            <v>744</v>
          </cell>
          <cell r="EQ18">
            <v>744</v>
          </cell>
          <cell r="ER18">
            <v>696</v>
          </cell>
          <cell r="ES18">
            <v>744</v>
          </cell>
          <cell r="ET18">
            <v>720</v>
          </cell>
          <cell r="EU18">
            <v>744</v>
          </cell>
          <cell r="EV18">
            <v>720</v>
          </cell>
          <cell r="EW18">
            <v>744</v>
          </cell>
          <cell r="EX18">
            <v>744</v>
          </cell>
          <cell r="EY18">
            <v>720</v>
          </cell>
          <cell r="EZ18">
            <v>744</v>
          </cell>
          <cell r="FA18">
            <v>720</v>
          </cell>
          <cell r="FB18">
            <v>744</v>
          </cell>
          <cell r="FC18">
            <v>744</v>
          </cell>
          <cell r="FD18">
            <v>672</v>
          </cell>
          <cell r="FE18">
            <v>744</v>
          </cell>
          <cell r="FF18">
            <v>720</v>
          </cell>
          <cell r="FG18">
            <v>744</v>
          </cell>
          <cell r="FH18">
            <v>720</v>
          </cell>
          <cell r="FI18">
            <v>744</v>
          </cell>
          <cell r="FJ18">
            <v>744</v>
          </cell>
          <cell r="FK18">
            <v>720</v>
          </cell>
          <cell r="FL18">
            <v>744</v>
          </cell>
          <cell r="FM18">
            <v>720</v>
          </cell>
          <cell r="FN18">
            <v>744</v>
          </cell>
          <cell r="FO18">
            <v>744</v>
          </cell>
          <cell r="FP18">
            <v>672</v>
          </cell>
          <cell r="FQ18">
            <v>744</v>
          </cell>
          <cell r="FR18">
            <v>720</v>
          </cell>
          <cell r="FS18">
            <v>744</v>
          </cell>
          <cell r="FT18">
            <v>720</v>
          </cell>
          <cell r="FU18">
            <v>744</v>
          </cell>
          <cell r="FV18">
            <v>744</v>
          </cell>
          <cell r="FW18">
            <v>720</v>
          </cell>
          <cell r="FX18">
            <v>744</v>
          </cell>
          <cell r="FY18">
            <v>720</v>
          </cell>
          <cell r="FZ18">
            <v>744</v>
          </cell>
          <cell r="GA18">
            <v>744</v>
          </cell>
          <cell r="GB18">
            <v>672</v>
          </cell>
          <cell r="GC18">
            <v>744</v>
          </cell>
          <cell r="GD18">
            <v>720</v>
          </cell>
          <cell r="GE18">
            <v>744</v>
          </cell>
          <cell r="GF18">
            <v>720</v>
          </cell>
          <cell r="GG18">
            <v>744</v>
          </cell>
          <cell r="GH18">
            <v>744</v>
          </cell>
          <cell r="GI18">
            <v>720</v>
          </cell>
          <cell r="GJ18">
            <v>744</v>
          </cell>
          <cell r="GK18">
            <v>720</v>
          </cell>
          <cell r="GL18">
            <v>744</v>
          </cell>
          <cell r="GM18">
            <v>744</v>
          </cell>
          <cell r="GN18">
            <v>696</v>
          </cell>
          <cell r="GO18">
            <v>744</v>
          </cell>
          <cell r="GP18">
            <v>720</v>
          </cell>
          <cell r="GQ18">
            <v>744</v>
          </cell>
          <cell r="GR18">
            <v>720</v>
          </cell>
          <cell r="GS18">
            <v>744</v>
          </cell>
          <cell r="GT18">
            <v>744</v>
          </cell>
          <cell r="GU18">
            <v>720</v>
          </cell>
          <cell r="GV18">
            <v>744</v>
          </cell>
          <cell r="GW18">
            <v>720</v>
          </cell>
          <cell r="GX18">
            <v>744</v>
          </cell>
          <cell r="GY18">
            <v>744</v>
          </cell>
          <cell r="GZ18">
            <v>672</v>
          </cell>
          <cell r="HA18">
            <v>744</v>
          </cell>
          <cell r="HB18">
            <v>720</v>
          </cell>
          <cell r="HC18">
            <v>744</v>
          </cell>
          <cell r="HD18">
            <v>720</v>
          </cell>
          <cell r="HE18">
            <v>744</v>
          </cell>
          <cell r="HF18">
            <v>744</v>
          </cell>
          <cell r="HG18">
            <v>720</v>
          </cell>
          <cell r="HH18">
            <v>744</v>
          </cell>
          <cell r="HI18">
            <v>720</v>
          </cell>
          <cell r="HJ18">
            <v>744</v>
          </cell>
          <cell r="HK18">
            <v>744</v>
          </cell>
          <cell r="HL18">
            <v>672</v>
          </cell>
          <cell r="HM18">
            <v>744</v>
          </cell>
          <cell r="HN18">
            <v>720</v>
          </cell>
          <cell r="HO18">
            <v>744</v>
          </cell>
          <cell r="HP18">
            <v>720</v>
          </cell>
          <cell r="HQ18">
            <v>744</v>
          </cell>
          <cell r="HR18">
            <v>744</v>
          </cell>
          <cell r="HS18">
            <v>720</v>
          </cell>
          <cell r="HT18">
            <v>744</v>
          </cell>
          <cell r="HU18">
            <v>720</v>
          </cell>
          <cell r="HV18">
            <v>744</v>
          </cell>
          <cell r="HW18">
            <v>744</v>
          </cell>
          <cell r="HX18">
            <v>672</v>
          </cell>
          <cell r="HY18">
            <v>744</v>
          </cell>
          <cell r="HZ18">
            <v>720</v>
          </cell>
          <cell r="IA18">
            <v>744</v>
          </cell>
          <cell r="IB18">
            <v>720</v>
          </cell>
          <cell r="IC18">
            <v>744</v>
          </cell>
          <cell r="ID18">
            <v>744</v>
          </cell>
          <cell r="IE18">
            <v>720</v>
          </cell>
          <cell r="IF18">
            <v>744</v>
          </cell>
          <cell r="IG18">
            <v>720</v>
          </cell>
          <cell r="IH18">
            <v>744</v>
          </cell>
          <cell r="II18">
            <v>744</v>
          </cell>
          <cell r="IJ18">
            <v>696</v>
          </cell>
          <cell r="IK18">
            <v>744</v>
          </cell>
          <cell r="IL18">
            <v>720</v>
          </cell>
          <cell r="IM18">
            <v>744</v>
          </cell>
          <cell r="IN18">
            <v>720</v>
          </cell>
          <cell r="IO18">
            <v>744</v>
          </cell>
          <cell r="IP18">
            <v>744</v>
          </cell>
          <cell r="IQ18">
            <v>720</v>
          </cell>
          <cell r="IR18">
            <v>744</v>
          </cell>
          <cell r="IS18">
            <v>720</v>
          </cell>
          <cell r="IT18">
            <v>744</v>
          </cell>
        </row>
        <row r="19">
          <cell r="C19">
            <v>328</v>
          </cell>
          <cell r="D19">
            <v>296</v>
          </cell>
          <cell r="E19">
            <v>328</v>
          </cell>
          <cell r="F19">
            <v>303</v>
          </cell>
          <cell r="G19">
            <v>328</v>
          </cell>
          <cell r="H19">
            <v>320</v>
          </cell>
          <cell r="I19">
            <v>328</v>
          </cell>
          <cell r="J19">
            <v>328</v>
          </cell>
          <cell r="K19">
            <v>320</v>
          </cell>
          <cell r="L19">
            <v>313</v>
          </cell>
          <cell r="M19">
            <v>336</v>
          </cell>
          <cell r="N19">
            <v>328</v>
          </cell>
          <cell r="O19">
            <v>328</v>
          </cell>
          <cell r="P19">
            <v>288</v>
          </cell>
          <cell r="Q19">
            <v>328</v>
          </cell>
          <cell r="R19">
            <v>303</v>
          </cell>
          <cell r="S19">
            <v>344</v>
          </cell>
          <cell r="T19">
            <v>304</v>
          </cell>
          <cell r="U19">
            <v>328</v>
          </cell>
          <cell r="V19">
            <v>328</v>
          </cell>
          <cell r="W19">
            <v>320</v>
          </cell>
          <cell r="X19">
            <v>313</v>
          </cell>
          <cell r="Y19">
            <v>336</v>
          </cell>
          <cell r="Z19">
            <v>328</v>
          </cell>
          <cell r="AA19">
            <v>344</v>
          </cell>
          <cell r="AB19">
            <v>288</v>
          </cell>
          <cell r="AC19">
            <v>312</v>
          </cell>
          <cell r="AD19">
            <v>303</v>
          </cell>
          <cell r="AE19">
            <v>344</v>
          </cell>
          <cell r="AF19">
            <v>304</v>
          </cell>
          <cell r="AG19">
            <v>328</v>
          </cell>
          <cell r="AH19">
            <v>328</v>
          </cell>
          <cell r="AI19">
            <v>320</v>
          </cell>
          <cell r="AJ19">
            <v>329</v>
          </cell>
          <cell r="AK19">
            <v>320</v>
          </cell>
          <cell r="AL19">
            <v>328</v>
          </cell>
          <cell r="AM19">
            <v>344</v>
          </cell>
          <cell r="AN19">
            <v>288</v>
          </cell>
          <cell r="AO19">
            <v>312</v>
          </cell>
          <cell r="AP19">
            <v>303</v>
          </cell>
          <cell r="AQ19">
            <v>344</v>
          </cell>
          <cell r="AR19">
            <v>304</v>
          </cell>
          <cell r="AS19">
            <v>344</v>
          </cell>
          <cell r="AT19">
            <v>312</v>
          </cell>
          <cell r="AU19">
            <v>320</v>
          </cell>
          <cell r="AV19">
            <v>329</v>
          </cell>
          <cell r="AW19">
            <v>320</v>
          </cell>
          <cell r="AX19">
            <v>328</v>
          </cell>
          <cell r="AY19">
            <v>344</v>
          </cell>
          <cell r="AZ19">
            <v>296</v>
          </cell>
          <cell r="BA19">
            <v>312</v>
          </cell>
          <cell r="BB19">
            <v>319</v>
          </cell>
          <cell r="BC19">
            <v>328</v>
          </cell>
          <cell r="BD19">
            <v>304</v>
          </cell>
          <cell r="BE19">
            <v>344</v>
          </cell>
          <cell r="BF19">
            <v>312</v>
          </cell>
          <cell r="BG19">
            <v>336</v>
          </cell>
          <cell r="BH19">
            <v>313</v>
          </cell>
          <cell r="BI19">
            <v>320</v>
          </cell>
          <cell r="BJ19">
            <v>344</v>
          </cell>
          <cell r="BK19">
            <v>328</v>
          </cell>
          <cell r="BL19">
            <v>288</v>
          </cell>
          <cell r="BM19">
            <v>328</v>
          </cell>
          <cell r="BN19">
            <v>303</v>
          </cell>
          <cell r="BO19">
            <v>328</v>
          </cell>
          <cell r="BP19">
            <v>320</v>
          </cell>
          <cell r="BQ19">
            <v>328</v>
          </cell>
          <cell r="BR19">
            <v>312</v>
          </cell>
          <cell r="BS19">
            <v>336</v>
          </cell>
          <cell r="BT19">
            <v>313</v>
          </cell>
          <cell r="BU19">
            <v>320</v>
          </cell>
          <cell r="BV19">
            <v>344</v>
          </cell>
          <cell r="BW19">
            <v>328</v>
          </cell>
          <cell r="BX19">
            <v>288</v>
          </cell>
          <cell r="BY19">
            <v>328</v>
          </cell>
          <cell r="BZ19">
            <v>303</v>
          </cell>
          <cell r="CA19">
            <v>328</v>
          </cell>
          <cell r="CB19">
            <v>320</v>
          </cell>
          <cell r="CC19">
            <v>328</v>
          </cell>
          <cell r="CD19">
            <v>328</v>
          </cell>
          <cell r="CE19">
            <v>320</v>
          </cell>
          <cell r="CF19">
            <v>313</v>
          </cell>
          <cell r="CG19">
            <v>336</v>
          </cell>
          <cell r="CH19">
            <v>328</v>
          </cell>
          <cell r="CI19">
            <v>328</v>
          </cell>
          <cell r="CJ19">
            <v>288</v>
          </cell>
          <cell r="CK19">
            <v>328</v>
          </cell>
          <cell r="CL19">
            <v>303</v>
          </cell>
          <cell r="CM19">
            <v>344</v>
          </cell>
          <cell r="CN19">
            <v>304</v>
          </cell>
          <cell r="CO19">
            <v>328</v>
          </cell>
          <cell r="CP19">
            <v>328</v>
          </cell>
          <cell r="CQ19">
            <v>320</v>
          </cell>
          <cell r="CR19">
            <v>313</v>
          </cell>
          <cell r="CS19">
            <v>336</v>
          </cell>
          <cell r="CT19">
            <v>328</v>
          </cell>
          <cell r="CU19">
            <v>344</v>
          </cell>
          <cell r="CV19">
            <v>296</v>
          </cell>
          <cell r="CW19">
            <v>312</v>
          </cell>
          <cell r="CX19">
            <v>303</v>
          </cell>
          <cell r="CY19">
            <v>344</v>
          </cell>
          <cell r="CZ19">
            <v>304</v>
          </cell>
          <cell r="DA19">
            <v>344</v>
          </cell>
          <cell r="DB19">
            <v>312</v>
          </cell>
          <cell r="DC19">
            <v>320</v>
          </cell>
          <cell r="DD19">
            <v>329</v>
          </cell>
          <cell r="DE19">
            <v>320</v>
          </cell>
          <cell r="DF19">
            <v>328</v>
          </cell>
          <cell r="DG19">
            <v>344</v>
          </cell>
          <cell r="DH19">
            <v>288</v>
          </cell>
          <cell r="DI19">
            <v>312</v>
          </cell>
          <cell r="DJ19">
            <v>319</v>
          </cell>
          <cell r="DK19">
            <v>328</v>
          </cell>
          <cell r="DL19">
            <v>304</v>
          </cell>
          <cell r="DM19">
            <v>344</v>
          </cell>
          <cell r="DN19">
            <v>312</v>
          </cell>
          <cell r="DO19">
            <v>320</v>
          </cell>
          <cell r="DP19">
            <v>329</v>
          </cell>
          <cell r="DQ19">
            <v>320</v>
          </cell>
          <cell r="DR19">
            <v>344</v>
          </cell>
          <cell r="DS19">
            <v>328</v>
          </cell>
          <cell r="DT19">
            <v>288</v>
          </cell>
          <cell r="DU19">
            <v>312</v>
          </cell>
          <cell r="DV19">
            <v>319</v>
          </cell>
          <cell r="DW19">
            <v>328</v>
          </cell>
          <cell r="DX19">
            <v>304</v>
          </cell>
          <cell r="DY19">
            <v>344</v>
          </cell>
          <cell r="DZ19">
            <v>312</v>
          </cell>
          <cell r="EA19">
            <v>336</v>
          </cell>
          <cell r="EB19">
            <v>313</v>
          </cell>
          <cell r="EC19">
            <v>320</v>
          </cell>
          <cell r="ED19">
            <v>344</v>
          </cell>
          <cell r="EE19">
            <v>328</v>
          </cell>
          <cell r="EF19">
            <v>288</v>
          </cell>
          <cell r="EG19">
            <v>328</v>
          </cell>
          <cell r="EH19">
            <v>303</v>
          </cell>
          <cell r="EI19">
            <v>328</v>
          </cell>
          <cell r="EJ19">
            <v>320</v>
          </cell>
          <cell r="EK19">
            <v>328</v>
          </cell>
          <cell r="EL19">
            <v>312</v>
          </cell>
          <cell r="EM19">
            <v>336</v>
          </cell>
          <cell r="EN19">
            <v>313</v>
          </cell>
          <cell r="EO19">
            <v>320</v>
          </cell>
          <cell r="EP19">
            <v>344</v>
          </cell>
          <cell r="EQ19">
            <v>328</v>
          </cell>
          <cell r="ER19">
            <v>296</v>
          </cell>
          <cell r="ES19">
            <v>328</v>
          </cell>
          <cell r="ET19">
            <v>303</v>
          </cell>
          <cell r="EU19">
            <v>344</v>
          </cell>
          <cell r="EV19">
            <v>304</v>
          </cell>
          <cell r="EW19">
            <v>328</v>
          </cell>
          <cell r="EX19">
            <v>328</v>
          </cell>
          <cell r="EY19">
            <v>320</v>
          </cell>
          <cell r="EZ19">
            <v>313</v>
          </cell>
          <cell r="FA19">
            <v>336</v>
          </cell>
          <cell r="FB19">
            <v>328</v>
          </cell>
          <cell r="FC19">
            <v>344</v>
          </cell>
          <cell r="FD19">
            <v>288</v>
          </cell>
          <cell r="FE19">
            <v>312</v>
          </cell>
          <cell r="FF19">
            <v>303</v>
          </cell>
          <cell r="FG19">
            <v>344</v>
          </cell>
          <cell r="FH19">
            <v>304</v>
          </cell>
          <cell r="FI19">
            <v>328</v>
          </cell>
          <cell r="FJ19">
            <v>328</v>
          </cell>
          <cell r="FK19">
            <v>320</v>
          </cell>
          <cell r="FL19">
            <v>329</v>
          </cell>
          <cell r="FM19">
            <v>320</v>
          </cell>
          <cell r="FN19">
            <v>328</v>
          </cell>
          <cell r="FO19">
            <v>344</v>
          </cell>
          <cell r="FP19">
            <v>288</v>
          </cell>
          <cell r="FQ19">
            <v>312</v>
          </cell>
          <cell r="FR19">
            <v>303</v>
          </cell>
          <cell r="FS19">
            <v>344</v>
          </cell>
          <cell r="FT19">
            <v>304</v>
          </cell>
          <cell r="FU19">
            <v>344</v>
          </cell>
          <cell r="FV19">
            <v>312</v>
          </cell>
          <cell r="FW19">
            <v>320</v>
          </cell>
          <cell r="FX19">
            <v>329</v>
          </cell>
          <cell r="FY19">
            <v>320</v>
          </cell>
          <cell r="FZ19">
            <v>328</v>
          </cell>
          <cell r="GA19">
            <v>344</v>
          </cell>
          <cell r="GB19">
            <v>288</v>
          </cell>
          <cell r="GC19">
            <v>312</v>
          </cell>
          <cell r="GD19">
            <v>319</v>
          </cell>
          <cell r="GE19">
            <v>328</v>
          </cell>
          <cell r="GF19">
            <v>304</v>
          </cell>
          <cell r="GG19">
            <v>344</v>
          </cell>
          <cell r="GH19">
            <v>312</v>
          </cell>
          <cell r="GI19">
            <v>320</v>
          </cell>
          <cell r="GJ19">
            <v>329</v>
          </cell>
          <cell r="GK19">
            <v>320</v>
          </cell>
          <cell r="GL19">
            <v>344</v>
          </cell>
          <cell r="GM19">
            <v>328</v>
          </cell>
          <cell r="GN19">
            <v>296</v>
          </cell>
          <cell r="GO19">
            <v>328</v>
          </cell>
          <cell r="GP19">
            <v>303</v>
          </cell>
          <cell r="GQ19">
            <v>328</v>
          </cell>
          <cell r="GR19">
            <v>320</v>
          </cell>
          <cell r="GS19">
            <v>328</v>
          </cell>
          <cell r="GT19">
            <v>312</v>
          </cell>
          <cell r="GU19">
            <v>336</v>
          </cell>
          <cell r="GV19">
            <v>313</v>
          </cell>
          <cell r="GW19">
            <v>320</v>
          </cell>
          <cell r="GX19">
            <v>344</v>
          </cell>
          <cell r="GY19">
            <v>328</v>
          </cell>
          <cell r="GZ19">
            <v>288</v>
          </cell>
          <cell r="HA19">
            <v>328</v>
          </cell>
          <cell r="HB19">
            <v>303</v>
          </cell>
          <cell r="HC19">
            <v>328</v>
          </cell>
          <cell r="HD19">
            <v>320</v>
          </cell>
          <cell r="HE19">
            <v>328</v>
          </cell>
          <cell r="HF19">
            <v>328</v>
          </cell>
          <cell r="HG19">
            <v>320</v>
          </cell>
          <cell r="HH19">
            <v>313</v>
          </cell>
          <cell r="HI19">
            <v>336</v>
          </cell>
          <cell r="HJ19">
            <v>328</v>
          </cell>
          <cell r="HK19">
            <v>328</v>
          </cell>
          <cell r="HL19">
            <v>288</v>
          </cell>
          <cell r="HM19">
            <v>328</v>
          </cell>
          <cell r="HN19">
            <v>303</v>
          </cell>
          <cell r="HO19">
            <v>344</v>
          </cell>
          <cell r="HP19">
            <v>304</v>
          </cell>
          <cell r="HQ19">
            <v>328</v>
          </cell>
          <cell r="HR19">
            <v>328</v>
          </cell>
          <cell r="HS19">
            <v>320</v>
          </cell>
          <cell r="HT19">
            <v>313</v>
          </cell>
          <cell r="HU19">
            <v>336</v>
          </cell>
          <cell r="HV19">
            <v>328</v>
          </cell>
          <cell r="HW19">
            <v>344</v>
          </cell>
          <cell r="HX19">
            <v>288</v>
          </cell>
          <cell r="HY19">
            <v>312</v>
          </cell>
          <cell r="HZ19">
            <v>303</v>
          </cell>
          <cell r="IA19">
            <v>344</v>
          </cell>
          <cell r="IB19">
            <v>304</v>
          </cell>
          <cell r="IC19">
            <v>328</v>
          </cell>
          <cell r="ID19">
            <v>328</v>
          </cell>
          <cell r="IE19">
            <v>320</v>
          </cell>
          <cell r="IF19">
            <v>329</v>
          </cell>
          <cell r="IG19">
            <v>320</v>
          </cell>
          <cell r="IH19">
            <v>328</v>
          </cell>
          <cell r="II19">
            <v>344</v>
          </cell>
          <cell r="IJ19">
            <v>296</v>
          </cell>
          <cell r="IK19">
            <v>312</v>
          </cell>
          <cell r="IL19">
            <v>319</v>
          </cell>
          <cell r="IM19">
            <v>328</v>
          </cell>
          <cell r="IN19">
            <v>304</v>
          </cell>
          <cell r="IO19">
            <v>344</v>
          </cell>
          <cell r="IP19">
            <v>312</v>
          </cell>
          <cell r="IQ19">
            <v>320</v>
          </cell>
          <cell r="IR19">
            <v>329</v>
          </cell>
          <cell r="IS19">
            <v>320</v>
          </cell>
          <cell r="IT19">
            <v>344</v>
          </cell>
        </row>
        <row r="20">
          <cell r="C20">
            <v>744</v>
          </cell>
          <cell r="D20">
            <v>696</v>
          </cell>
          <cell r="E20">
            <v>744</v>
          </cell>
          <cell r="F20">
            <v>719</v>
          </cell>
          <cell r="G20">
            <v>744</v>
          </cell>
          <cell r="H20">
            <v>720</v>
          </cell>
          <cell r="I20">
            <v>744</v>
          </cell>
          <cell r="J20">
            <v>744</v>
          </cell>
          <cell r="K20">
            <v>720</v>
          </cell>
          <cell r="L20">
            <v>745</v>
          </cell>
          <cell r="M20">
            <v>720</v>
          </cell>
          <cell r="N20">
            <v>744</v>
          </cell>
          <cell r="O20">
            <v>744</v>
          </cell>
          <cell r="P20">
            <v>672</v>
          </cell>
          <cell r="Q20">
            <v>744</v>
          </cell>
          <cell r="R20">
            <v>719</v>
          </cell>
          <cell r="S20">
            <v>744</v>
          </cell>
          <cell r="T20">
            <v>720</v>
          </cell>
          <cell r="U20">
            <v>744</v>
          </cell>
          <cell r="V20">
            <v>744</v>
          </cell>
          <cell r="W20">
            <v>720</v>
          </cell>
          <cell r="X20">
            <v>745</v>
          </cell>
          <cell r="Y20">
            <v>720</v>
          </cell>
          <cell r="Z20">
            <v>744</v>
          </cell>
          <cell r="AA20">
            <v>744</v>
          </cell>
          <cell r="AB20">
            <v>672</v>
          </cell>
          <cell r="AC20">
            <v>744</v>
          </cell>
          <cell r="AD20">
            <v>719</v>
          </cell>
          <cell r="AE20">
            <v>744</v>
          </cell>
          <cell r="AF20">
            <v>720</v>
          </cell>
          <cell r="AG20">
            <v>744</v>
          </cell>
          <cell r="AH20">
            <v>744</v>
          </cell>
          <cell r="AI20">
            <v>720</v>
          </cell>
          <cell r="AJ20">
            <v>745</v>
          </cell>
          <cell r="AK20">
            <v>720</v>
          </cell>
          <cell r="AL20">
            <v>744</v>
          </cell>
          <cell r="AM20">
            <v>744</v>
          </cell>
          <cell r="AN20">
            <v>672</v>
          </cell>
          <cell r="AO20">
            <v>744</v>
          </cell>
          <cell r="AP20">
            <v>719</v>
          </cell>
          <cell r="AQ20">
            <v>744</v>
          </cell>
          <cell r="AR20">
            <v>720</v>
          </cell>
          <cell r="AS20">
            <v>744</v>
          </cell>
          <cell r="AT20">
            <v>744</v>
          </cell>
          <cell r="AU20">
            <v>720</v>
          </cell>
          <cell r="AV20">
            <v>745</v>
          </cell>
          <cell r="AW20">
            <v>720</v>
          </cell>
          <cell r="AX20">
            <v>744</v>
          </cell>
          <cell r="AY20">
            <v>744</v>
          </cell>
          <cell r="AZ20">
            <v>696</v>
          </cell>
          <cell r="BA20">
            <v>744</v>
          </cell>
          <cell r="BB20">
            <v>719</v>
          </cell>
          <cell r="BC20">
            <v>744</v>
          </cell>
          <cell r="BD20">
            <v>720</v>
          </cell>
          <cell r="BE20">
            <v>744</v>
          </cell>
          <cell r="BF20">
            <v>744</v>
          </cell>
          <cell r="BG20">
            <v>720</v>
          </cell>
          <cell r="BH20">
            <v>745</v>
          </cell>
          <cell r="BI20">
            <v>720</v>
          </cell>
          <cell r="BJ20">
            <v>744</v>
          </cell>
          <cell r="BK20">
            <v>744</v>
          </cell>
          <cell r="BL20">
            <v>672</v>
          </cell>
          <cell r="BM20">
            <v>744</v>
          </cell>
          <cell r="BN20">
            <v>719</v>
          </cell>
          <cell r="BO20">
            <v>744</v>
          </cell>
          <cell r="BP20">
            <v>720</v>
          </cell>
          <cell r="BQ20">
            <v>744</v>
          </cell>
          <cell r="BR20">
            <v>744</v>
          </cell>
          <cell r="BS20">
            <v>720</v>
          </cell>
          <cell r="BT20">
            <v>745</v>
          </cell>
          <cell r="BU20">
            <v>720</v>
          </cell>
          <cell r="BV20">
            <v>744</v>
          </cell>
          <cell r="BW20">
            <v>744</v>
          </cell>
          <cell r="BX20">
            <v>672</v>
          </cell>
          <cell r="BY20">
            <v>744</v>
          </cell>
          <cell r="BZ20">
            <v>719</v>
          </cell>
          <cell r="CA20">
            <v>744</v>
          </cell>
          <cell r="CB20">
            <v>720</v>
          </cell>
          <cell r="CC20">
            <v>744</v>
          </cell>
          <cell r="CD20">
            <v>744</v>
          </cell>
          <cell r="CE20">
            <v>720</v>
          </cell>
          <cell r="CF20">
            <v>745</v>
          </cell>
          <cell r="CG20">
            <v>720</v>
          </cell>
          <cell r="CH20">
            <v>744</v>
          </cell>
          <cell r="CI20">
            <v>744</v>
          </cell>
          <cell r="CJ20">
            <v>672</v>
          </cell>
          <cell r="CK20">
            <v>744</v>
          </cell>
          <cell r="CL20">
            <v>719</v>
          </cell>
          <cell r="CM20">
            <v>744</v>
          </cell>
          <cell r="CN20">
            <v>720</v>
          </cell>
          <cell r="CO20">
            <v>744</v>
          </cell>
          <cell r="CP20">
            <v>744</v>
          </cell>
          <cell r="CQ20">
            <v>720</v>
          </cell>
          <cell r="CR20">
            <v>745</v>
          </cell>
          <cell r="CS20">
            <v>720</v>
          </cell>
          <cell r="CT20">
            <v>744</v>
          </cell>
          <cell r="CU20">
            <v>744</v>
          </cell>
          <cell r="CV20">
            <v>696</v>
          </cell>
          <cell r="CW20">
            <v>744</v>
          </cell>
          <cell r="CX20">
            <v>719</v>
          </cell>
          <cell r="CY20">
            <v>744</v>
          </cell>
          <cell r="CZ20">
            <v>720</v>
          </cell>
          <cell r="DA20">
            <v>744</v>
          </cell>
          <cell r="DB20">
            <v>744</v>
          </cell>
          <cell r="DC20">
            <v>720</v>
          </cell>
          <cell r="DD20">
            <v>745</v>
          </cell>
          <cell r="DE20">
            <v>720</v>
          </cell>
          <cell r="DF20">
            <v>744</v>
          </cell>
          <cell r="DG20">
            <v>744</v>
          </cell>
          <cell r="DH20">
            <v>672</v>
          </cell>
          <cell r="DI20">
            <v>744</v>
          </cell>
          <cell r="DJ20">
            <v>719</v>
          </cell>
          <cell r="DK20">
            <v>744</v>
          </cell>
          <cell r="DL20">
            <v>720</v>
          </cell>
          <cell r="DM20">
            <v>744</v>
          </cell>
          <cell r="DN20">
            <v>744</v>
          </cell>
          <cell r="DO20">
            <v>720</v>
          </cell>
          <cell r="DP20">
            <v>745</v>
          </cell>
          <cell r="DQ20">
            <v>720</v>
          </cell>
          <cell r="DR20">
            <v>744</v>
          </cell>
          <cell r="DS20">
            <v>744</v>
          </cell>
          <cell r="DT20">
            <v>672</v>
          </cell>
          <cell r="DU20">
            <v>744</v>
          </cell>
          <cell r="DV20">
            <v>719</v>
          </cell>
          <cell r="DW20">
            <v>744</v>
          </cell>
          <cell r="DX20">
            <v>720</v>
          </cell>
          <cell r="DY20">
            <v>744</v>
          </cell>
          <cell r="DZ20">
            <v>744</v>
          </cell>
          <cell r="EA20">
            <v>720</v>
          </cell>
          <cell r="EB20">
            <v>745</v>
          </cell>
          <cell r="EC20">
            <v>720</v>
          </cell>
          <cell r="ED20">
            <v>744</v>
          </cell>
          <cell r="EE20">
            <v>744</v>
          </cell>
          <cell r="EF20">
            <v>672</v>
          </cell>
          <cell r="EG20">
            <v>744</v>
          </cell>
          <cell r="EH20">
            <v>719</v>
          </cell>
          <cell r="EI20">
            <v>744</v>
          </cell>
          <cell r="EJ20">
            <v>720</v>
          </cell>
          <cell r="EK20">
            <v>744</v>
          </cell>
          <cell r="EL20">
            <v>744</v>
          </cell>
          <cell r="EM20">
            <v>720</v>
          </cell>
          <cell r="EN20">
            <v>745</v>
          </cell>
          <cell r="EO20">
            <v>720</v>
          </cell>
          <cell r="EP20">
            <v>744</v>
          </cell>
          <cell r="EQ20">
            <v>744</v>
          </cell>
          <cell r="ER20">
            <v>696</v>
          </cell>
          <cell r="ES20">
            <v>744</v>
          </cell>
          <cell r="ET20">
            <v>719</v>
          </cell>
          <cell r="EU20">
            <v>744</v>
          </cell>
          <cell r="EV20">
            <v>720</v>
          </cell>
          <cell r="EW20">
            <v>744</v>
          </cell>
          <cell r="EX20">
            <v>744</v>
          </cell>
          <cell r="EY20">
            <v>720</v>
          </cell>
          <cell r="EZ20">
            <v>745</v>
          </cell>
          <cell r="FA20">
            <v>720</v>
          </cell>
          <cell r="FB20">
            <v>744</v>
          </cell>
          <cell r="FC20">
            <v>744</v>
          </cell>
          <cell r="FD20">
            <v>672</v>
          </cell>
          <cell r="FE20">
            <v>744</v>
          </cell>
          <cell r="FF20">
            <v>719</v>
          </cell>
          <cell r="FG20">
            <v>744</v>
          </cell>
          <cell r="FH20">
            <v>720</v>
          </cell>
          <cell r="FI20">
            <v>744</v>
          </cell>
          <cell r="FJ20">
            <v>744</v>
          </cell>
          <cell r="FK20">
            <v>720</v>
          </cell>
          <cell r="FL20">
            <v>745</v>
          </cell>
          <cell r="FM20">
            <v>720</v>
          </cell>
          <cell r="FN20">
            <v>744</v>
          </cell>
          <cell r="FO20">
            <v>744</v>
          </cell>
          <cell r="FP20">
            <v>672</v>
          </cell>
          <cell r="FQ20">
            <v>744</v>
          </cell>
          <cell r="FR20">
            <v>719</v>
          </cell>
          <cell r="FS20">
            <v>744</v>
          </cell>
          <cell r="FT20">
            <v>720</v>
          </cell>
          <cell r="FU20">
            <v>744</v>
          </cell>
          <cell r="FV20">
            <v>744</v>
          </cell>
          <cell r="FW20">
            <v>720</v>
          </cell>
          <cell r="FX20">
            <v>745</v>
          </cell>
          <cell r="FY20">
            <v>720</v>
          </cell>
          <cell r="FZ20">
            <v>744</v>
          </cell>
          <cell r="GA20">
            <v>744</v>
          </cell>
          <cell r="GB20">
            <v>672</v>
          </cell>
          <cell r="GC20">
            <v>744</v>
          </cell>
          <cell r="GD20">
            <v>719</v>
          </cell>
          <cell r="GE20">
            <v>744</v>
          </cell>
          <cell r="GF20">
            <v>720</v>
          </cell>
          <cell r="GG20">
            <v>744</v>
          </cell>
          <cell r="GH20">
            <v>744</v>
          </cell>
          <cell r="GI20">
            <v>720</v>
          </cell>
          <cell r="GJ20">
            <v>745</v>
          </cell>
          <cell r="GK20">
            <v>720</v>
          </cell>
          <cell r="GL20">
            <v>744</v>
          </cell>
          <cell r="GM20">
            <v>744</v>
          </cell>
          <cell r="GN20">
            <v>696</v>
          </cell>
          <cell r="GO20">
            <v>744</v>
          </cell>
          <cell r="GP20">
            <v>719</v>
          </cell>
          <cell r="GQ20">
            <v>744</v>
          </cell>
          <cell r="GR20">
            <v>720</v>
          </cell>
          <cell r="GS20">
            <v>744</v>
          </cell>
          <cell r="GT20">
            <v>744</v>
          </cell>
          <cell r="GU20">
            <v>720</v>
          </cell>
          <cell r="GV20">
            <v>745</v>
          </cell>
          <cell r="GW20">
            <v>720</v>
          </cell>
          <cell r="GX20">
            <v>744</v>
          </cell>
          <cell r="GY20">
            <v>744</v>
          </cell>
          <cell r="GZ20">
            <v>672</v>
          </cell>
          <cell r="HA20">
            <v>744</v>
          </cell>
          <cell r="HB20">
            <v>719</v>
          </cell>
          <cell r="HC20">
            <v>744</v>
          </cell>
          <cell r="HD20">
            <v>720</v>
          </cell>
          <cell r="HE20">
            <v>744</v>
          </cell>
          <cell r="HF20">
            <v>744</v>
          </cell>
          <cell r="HG20">
            <v>720</v>
          </cell>
          <cell r="HH20">
            <v>745</v>
          </cell>
          <cell r="HI20">
            <v>720</v>
          </cell>
          <cell r="HJ20">
            <v>744</v>
          </cell>
          <cell r="HK20">
            <v>744</v>
          </cell>
          <cell r="HL20">
            <v>672</v>
          </cell>
          <cell r="HM20">
            <v>744</v>
          </cell>
          <cell r="HN20">
            <v>719</v>
          </cell>
          <cell r="HO20">
            <v>744</v>
          </cell>
          <cell r="HP20">
            <v>720</v>
          </cell>
          <cell r="HQ20">
            <v>744</v>
          </cell>
          <cell r="HR20">
            <v>744</v>
          </cell>
          <cell r="HS20">
            <v>720</v>
          </cell>
          <cell r="HT20">
            <v>745</v>
          </cell>
          <cell r="HU20">
            <v>720</v>
          </cell>
          <cell r="HV20">
            <v>744</v>
          </cell>
          <cell r="HW20">
            <v>744</v>
          </cell>
          <cell r="HX20">
            <v>672</v>
          </cell>
          <cell r="HY20">
            <v>744</v>
          </cell>
          <cell r="HZ20">
            <v>719</v>
          </cell>
          <cell r="IA20">
            <v>744</v>
          </cell>
          <cell r="IB20">
            <v>720</v>
          </cell>
          <cell r="IC20">
            <v>744</v>
          </cell>
          <cell r="ID20">
            <v>744</v>
          </cell>
          <cell r="IE20">
            <v>720</v>
          </cell>
          <cell r="IF20">
            <v>745</v>
          </cell>
          <cell r="IG20">
            <v>720</v>
          </cell>
          <cell r="IH20">
            <v>744</v>
          </cell>
          <cell r="II20">
            <v>744</v>
          </cell>
          <cell r="IJ20">
            <v>696</v>
          </cell>
          <cell r="IK20">
            <v>744</v>
          </cell>
          <cell r="IL20">
            <v>719</v>
          </cell>
          <cell r="IM20">
            <v>744</v>
          </cell>
          <cell r="IN20">
            <v>720</v>
          </cell>
          <cell r="IO20">
            <v>744</v>
          </cell>
          <cell r="IP20">
            <v>744</v>
          </cell>
          <cell r="IQ20">
            <v>720</v>
          </cell>
          <cell r="IR20">
            <v>745</v>
          </cell>
          <cell r="IS20">
            <v>720</v>
          </cell>
          <cell r="IT20">
            <v>744</v>
          </cell>
        </row>
        <row r="21">
          <cell r="C21">
            <v>39448</v>
          </cell>
          <cell r="G21">
            <v>39594</v>
          </cell>
          <cell r="I21">
            <v>39633</v>
          </cell>
          <cell r="K21">
            <v>39692</v>
          </cell>
          <cell r="M21">
            <v>39779</v>
          </cell>
          <cell r="N21">
            <v>39807</v>
          </cell>
          <cell r="O21">
            <v>39814</v>
          </cell>
          <cell r="S21">
            <v>39958</v>
          </cell>
          <cell r="U21">
            <v>39998</v>
          </cell>
          <cell r="W21">
            <v>40063</v>
          </cell>
          <cell r="Y21">
            <v>40143</v>
          </cell>
          <cell r="Z21">
            <v>40172</v>
          </cell>
          <cell r="AA21">
            <v>40179</v>
          </cell>
          <cell r="AE21">
            <v>40329</v>
          </cell>
          <cell r="AG21">
            <v>40364</v>
          </cell>
          <cell r="AI21">
            <v>40427</v>
          </cell>
          <cell r="AK21">
            <v>40507</v>
          </cell>
          <cell r="AL21">
            <v>40537</v>
          </cell>
          <cell r="AM21">
            <v>40544</v>
          </cell>
          <cell r="AQ21">
            <v>40693</v>
          </cell>
          <cell r="AS21">
            <v>40728</v>
          </cell>
          <cell r="AU21">
            <v>40791</v>
          </cell>
          <cell r="AW21">
            <v>40871</v>
          </cell>
          <cell r="AX21">
            <v>40903</v>
          </cell>
          <cell r="AY21">
            <v>40910</v>
          </cell>
          <cell r="BC21">
            <v>41057</v>
          </cell>
          <cell r="BE21">
            <v>41094</v>
          </cell>
          <cell r="BG21">
            <v>41155</v>
          </cell>
          <cell r="BI21">
            <v>41235</v>
          </cell>
          <cell r="BJ21">
            <v>41268</v>
          </cell>
          <cell r="BK21">
            <v>41275</v>
          </cell>
          <cell r="BO21">
            <v>41421</v>
          </cell>
          <cell r="BQ21">
            <v>41459</v>
          </cell>
          <cell r="BS21">
            <v>41519</v>
          </cell>
          <cell r="BU21">
            <v>41606</v>
          </cell>
          <cell r="BV21">
            <v>41633</v>
          </cell>
          <cell r="BW21">
            <v>41640</v>
          </cell>
          <cell r="CA21">
            <v>41785</v>
          </cell>
          <cell r="CC21">
            <v>41824</v>
          </cell>
          <cell r="CE21">
            <v>41883</v>
          </cell>
          <cell r="CG21">
            <v>41970</v>
          </cell>
          <cell r="CH21">
            <v>41998</v>
          </cell>
          <cell r="CI21">
            <v>42005</v>
          </cell>
          <cell r="CM21">
            <v>42149</v>
          </cell>
          <cell r="CO21">
            <v>42189</v>
          </cell>
          <cell r="CQ21">
            <v>42254</v>
          </cell>
          <cell r="CS21">
            <v>42334</v>
          </cell>
          <cell r="CT21">
            <v>42363</v>
          </cell>
          <cell r="CU21">
            <v>42370</v>
          </cell>
          <cell r="CY21">
            <v>42520</v>
          </cell>
          <cell r="DA21">
            <v>42555</v>
          </cell>
          <cell r="DC21">
            <v>42618</v>
          </cell>
          <cell r="DE21">
            <v>42698</v>
          </cell>
          <cell r="DF21">
            <v>42730</v>
          </cell>
          <cell r="DG21">
            <v>42737</v>
          </cell>
          <cell r="DK21">
            <v>42884</v>
          </cell>
          <cell r="DM21">
            <v>42920</v>
          </cell>
          <cell r="DO21">
            <v>42982</v>
          </cell>
          <cell r="DQ21">
            <v>43062</v>
          </cell>
          <cell r="DR21">
            <v>43094</v>
          </cell>
          <cell r="DS21">
            <v>43101</v>
          </cell>
          <cell r="DW21">
            <v>43248</v>
          </cell>
          <cell r="DY21">
            <v>43285</v>
          </cell>
          <cell r="EA21">
            <v>43346</v>
          </cell>
          <cell r="EC21">
            <v>43426</v>
          </cell>
          <cell r="ED21">
            <v>43459</v>
          </cell>
          <cell r="EE21">
            <v>43466</v>
          </cell>
          <cell r="EI21">
            <v>43612</v>
          </cell>
          <cell r="EK21">
            <v>43650</v>
          </cell>
          <cell r="EM21">
            <v>43710</v>
          </cell>
          <cell r="EO21">
            <v>43797</v>
          </cell>
          <cell r="EP21">
            <v>43824</v>
          </cell>
          <cell r="EQ21">
            <v>43831</v>
          </cell>
          <cell r="EU21">
            <v>43976</v>
          </cell>
          <cell r="EW21">
            <v>44016</v>
          </cell>
          <cell r="EY21">
            <v>44081</v>
          </cell>
          <cell r="FA21">
            <v>44161</v>
          </cell>
          <cell r="FB21">
            <v>44190</v>
          </cell>
          <cell r="FC21">
            <v>44197</v>
          </cell>
          <cell r="FG21">
            <v>44347</v>
          </cell>
          <cell r="FI21">
            <v>44382</v>
          </cell>
          <cell r="FK21">
            <v>44445</v>
          </cell>
          <cell r="FM21">
            <v>44525</v>
          </cell>
          <cell r="FN21">
            <v>44555</v>
          </cell>
          <cell r="FO21">
            <v>44562</v>
          </cell>
          <cell r="FS21">
            <v>44711</v>
          </cell>
          <cell r="FU21">
            <v>44746</v>
          </cell>
          <cell r="FW21">
            <v>44809</v>
          </cell>
          <cell r="FY21">
            <v>44889</v>
          </cell>
          <cell r="FZ21">
            <v>44921</v>
          </cell>
          <cell r="GA21">
            <v>44928</v>
          </cell>
          <cell r="GE21">
            <v>45075</v>
          </cell>
          <cell r="GG21">
            <v>45111</v>
          </cell>
          <cell r="GI21">
            <v>45173</v>
          </cell>
          <cell r="GK21">
            <v>45253</v>
          </cell>
          <cell r="GL21">
            <v>45285</v>
          </cell>
          <cell r="GM21">
            <v>45292</v>
          </cell>
          <cell r="GQ21">
            <v>45439</v>
          </cell>
          <cell r="GS21">
            <v>45477</v>
          </cell>
          <cell r="GU21">
            <v>45537</v>
          </cell>
          <cell r="GW21">
            <v>45624</v>
          </cell>
          <cell r="GX21">
            <v>45651</v>
          </cell>
          <cell r="GY21">
            <v>45658</v>
          </cell>
          <cell r="HC21">
            <v>45803</v>
          </cell>
          <cell r="HE21">
            <v>45842</v>
          </cell>
          <cell r="HG21">
            <v>45901</v>
          </cell>
          <cell r="HI21">
            <v>45988</v>
          </cell>
          <cell r="HJ21">
            <v>46016</v>
          </cell>
          <cell r="HK21">
            <v>46023</v>
          </cell>
          <cell r="HO21">
            <v>46167</v>
          </cell>
          <cell r="HQ21">
            <v>46207</v>
          </cell>
          <cell r="HS21">
            <v>46272</v>
          </cell>
          <cell r="HU21">
            <v>46352</v>
          </cell>
          <cell r="HV21">
            <v>46381</v>
          </cell>
          <cell r="HW21">
            <v>46388</v>
          </cell>
          <cell r="IA21">
            <v>46538</v>
          </cell>
          <cell r="IC21">
            <v>46573</v>
          </cell>
          <cell r="IE21">
            <v>46636</v>
          </cell>
          <cell r="IG21">
            <v>46716</v>
          </cell>
          <cell r="IH21">
            <v>46746</v>
          </cell>
          <cell r="II21">
            <v>46753</v>
          </cell>
          <cell r="IM21">
            <v>46902</v>
          </cell>
          <cell r="IO21">
            <v>46938</v>
          </cell>
          <cell r="IQ21">
            <v>47000</v>
          </cell>
          <cell r="IS21">
            <v>47080</v>
          </cell>
          <cell r="IT21">
            <v>47112</v>
          </cell>
        </row>
        <row r="26">
          <cell r="C26">
            <v>352</v>
          </cell>
          <cell r="D26">
            <v>336</v>
          </cell>
          <cell r="E26">
            <v>336</v>
          </cell>
          <cell r="F26">
            <v>352</v>
          </cell>
          <cell r="G26">
            <v>336</v>
          </cell>
          <cell r="H26">
            <v>336</v>
          </cell>
          <cell r="I26">
            <v>352</v>
          </cell>
          <cell r="J26">
            <v>336</v>
          </cell>
          <cell r="K26">
            <v>336</v>
          </cell>
          <cell r="L26">
            <v>368</v>
          </cell>
          <cell r="M26">
            <v>304</v>
          </cell>
          <cell r="N26">
            <v>352</v>
          </cell>
          <cell r="O26">
            <v>336</v>
          </cell>
          <cell r="P26">
            <v>320</v>
          </cell>
          <cell r="Q26">
            <v>352</v>
          </cell>
          <cell r="R26">
            <v>352</v>
          </cell>
          <cell r="S26">
            <v>320</v>
          </cell>
          <cell r="T26">
            <v>352</v>
          </cell>
          <cell r="U26">
            <v>352</v>
          </cell>
          <cell r="V26">
            <v>336</v>
          </cell>
          <cell r="W26">
            <v>336</v>
          </cell>
          <cell r="X26">
            <v>352</v>
          </cell>
          <cell r="Y26">
            <v>320</v>
          </cell>
          <cell r="Z26">
            <v>352</v>
          </cell>
          <cell r="AA26">
            <v>320</v>
          </cell>
          <cell r="AB26">
            <v>320</v>
          </cell>
          <cell r="AC26">
            <v>368</v>
          </cell>
          <cell r="AD26">
            <v>352</v>
          </cell>
          <cell r="AE26">
            <v>320</v>
          </cell>
          <cell r="AF26">
            <v>352</v>
          </cell>
          <cell r="AG26">
            <v>336</v>
          </cell>
          <cell r="AH26">
            <v>352</v>
          </cell>
          <cell r="AI26">
            <v>336</v>
          </cell>
          <cell r="AJ26">
            <v>336</v>
          </cell>
          <cell r="AK26">
            <v>336</v>
          </cell>
          <cell r="AL26">
            <v>352</v>
          </cell>
          <cell r="AM26">
            <v>320</v>
          </cell>
          <cell r="AN26">
            <v>320</v>
          </cell>
          <cell r="AO26">
            <v>368</v>
          </cell>
          <cell r="AP26">
            <v>336</v>
          </cell>
          <cell r="AQ26">
            <v>336</v>
          </cell>
          <cell r="AR26">
            <v>352</v>
          </cell>
          <cell r="AS26">
            <v>320</v>
          </cell>
          <cell r="AT26">
            <v>368</v>
          </cell>
          <cell r="AU26">
            <v>336</v>
          </cell>
          <cell r="AV26">
            <v>336</v>
          </cell>
          <cell r="AW26">
            <v>336</v>
          </cell>
          <cell r="AX26">
            <v>336</v>
          </cell>
          <cell r="AY26">
            <v>336</v>
          </cell>
          <cell r="AZ26">
            <v>336</v>
          </cell>
          <cell r="BA26">
            <v>352</v>
          </cell>
          <cell r="BB26">
            <v>336</v>
          </cell>
          <cell r="BC26">
            <v>352</v>
          </cell>
          <cell r="BD26">
            <v>336</v>
          </cell>
          <cell r="BE26">
            <v>336</v>
          </cell>
          <cell r="BF26">
            <v>368</v>
          </cell>
          <cell r="BG26">
            <v>304</v>
          </cell>
          <cell r="BH26">
            <v>368</v>
          </cell>
          <cell r="BI26">
            <v>336</v>
          </cell>
          <cell r="BJ26">
            <v>320</v>
          </cell>
          <cell r="BK26">
            <v>352</v>
          </cell>
          <cell r="BL26">
            <v>320</v>
          </cell>
          <cell r="BM26">
            <v>336</v>
          </cell>
          <cell r="BN26">
            <v>352</v>
          </cell>
          <cell r="BO26">
            <v>352</v>
          </cell>
          <cell r="BP26">
            <v>320</v>
          </cell>
          <cell r="BQ26">
            <v>352</v>
          </cell>
          <cell r="BR26">
            <v>352</v>
          </cell>
          <cell r="BS26">
            <v>320</v>
          </cell>
          <cell r="BT26">
            <v>368</v>
          </cell>
          <cell r="BU26">
            <v>320</v>
          </cell>
          <cell r="BV26">
            <v>336</v>
          </cell>
          <cell r="BW26">
            <v>352</v>
          </cell>
          <cell r="BX26">
            <v>320</v>
          </cell>
          <cell r="BY26">
            <v>336</v>
          </cell>
          <cell r="BZ26">
            <v>352</v>
          </cell>
          <cell r="CA26">
            <v>336</v>
          </cell>
          <cell r="CB26">
            <v>336</v>
          </cell>
          <cell r="CC26">
            <v>352</v>
          </cell>
          <cell r="CD26">
            <v>336</v>
          </cell>
          <cell r="CE26">
            <v>336</v>
          </cell>
          <cell r="CF26">
            <v>368</v>
          </cell>
          <cell r="CG26">
            <v>304</v>
          </cell>
          <cell r="CH26">
            <v>352</v>
          </cell>
          <cell r="CI26">
            <v>336</v>
          </cell>
          <cell r="CJ26">
            <v>320</v>
          </cell>
          <cell r="CK26">
            <v>352</v>
          </cell>
          <cell r="CL26">
            <v>352</v>
          </cell>
          <cell r="CM26">
            <v>320</v>
          </cell>
          <cell r="CN26">
            <v>352</v>
          </cell>
          <cell r="CO26">
            <v>352</v>
          </cell>
          <cell r="CP26">
            <v>336</v>
          </cell>
          <cell r="CQ26">
            <v>336</v>
          </cell>
          <cell r="CR26">
            <v>352</v>
          </cell>
          <cell r="CS26">
            <v>320</v>
          </cell>
          <cell r="CT26">
            <v>352</v>
          </cell>
          <cell r="CU26">
            <v>320</v>
          </cell>
          <cell r="CV26">
            <v>336</v>
          </cell>
          <cell r="CW26">
            <v>368</v>
          </cell>
          <cell r="CX26">
            <v>336</v>
          </cell>
          <cell r="CY26">
            <v>336</v>
          </cell>
          <cell r="CZ26">
            <v>352</v>
          </cell>
          <cell r="DA26">
            <v>320</v>
          </cell>
          <cell r="DB26">
            <v>368</v>
          </cell>
          <cell r="DC26">
            <v>336</v>
          </cell>
          <cell r="DD26">
            <v>336</v>
          </cell>
          <cell r="DE26">
            <v>336</v>
          </cell>
          <cell r="DF26">
            <v>336</v>
          </cell>
          <cell r="DG26">
            <v>336</v>
          </cell>
          <cell r="DH26">
            <v>320</v>
          </cell>
          <cell r="DI26">
            <v>368</v>
          </cell>
          <cell r="DJ26">
            <v>320</v>
          </cell>
          <cell r="DK26">
            <v>352</v>
          </cell>
          <cell r="DL26">
            <v>352</v>
          </cell>
          <cell r="DM26">
            <v>320</v>
          </cell>
          <cell r="DN26">
            <v>368</v>
          </cell>
          <cell r="DO26">
            <v>320</v>
          </cell>
          <cell r="DP26">
            <v>352</v>
          </cell>
          <cell r="DQ26">
            <v>336</v>
          </cell>
          <cell r="DR26">
            <v>320</v>
          </cell>
          <cell r="DS26">
            <v>352</v>
          </cell>
          <cell r="DT26">
            <v>320</v>
          </cell>
          <cell r="DU26">
            <v>352</v>
          </cell>
          <cell r="DV26">
            <v>336</v>
          </cell>
          <cell r="DW26">
            <v>352</v>
          </cell>
          <cell r="DX26">
            <v>336</v>
          </cell>
          <cell r="DY26">
            <v>336</v>
          </cell>
          <cell r="DZ26">
            <v>368</v>
          </cell>
          <cell r="EA26">
            <v>304</v>
          </cell>
          <cell r="EB26">
            <v>368</v>
          </cell>
          <cell r="EC26">
            <v>336</v>
          </cell>
          <cell r="ED26">
            <v>320</v>
          </cell>
          <cell r="EE26">
            <v>352</v>
          </cell>
          <cell r="EF26">
            <v>320</v>
          </cell>
          <cell r="EG26">
            <v>336</v>
          </cell>
          <cell r="EH26">
            <v>352</v>
          </cell>
          <cell r="EI26">
            <v>352</v>
          </cell>
          <cell r="EJ26">
            <v>320</v>
          </cell>
          <cell r="EK26">
            <v>352</v>
          </cell>
          <cell r="EL26">
            <v>352</v>
          </cell>
          <cell r="EM26">
            <v>320</v>
          </cell>
          <cell r="EN26">
            <v>368</v>
          </cell>
          <cell r="EO26">
            <v>320</v>
          </cell>
          <cell r="EP26">
            <v>336</v>
          </cell>
          <cell r="EQ26">
            <v>352</v>
          </cell>
          <cell r="ER26">
            <v>320</v>
          </cell>
          <cell r="ES26">
            <v>352</v>
          </cell>
          <cell r="ET26">
            <v>352</v>
          </cell>
          <cell r="EU26">
            <v>320</v>
          </cell>
          <cell r="EV26">
            <v>352</v>
          </cell>
          <cell r="EW26">
            <v>352</v>
          </cell>
          <cell r="EX26">
            <v>336</v>
          </cell>
          <cell r="EY26">
            <v>336</v>
          </cell>
          <cell r="EZ26">
            <v>352</v>
          </cell>
          <cell r="FA26">
            <v>320</v>
          </cell>
          <cell r="FB26">
            <v>352</v>
          </cell>
          <cell r="FC26">
            <v>320</v>
          </cell>
          <cell r="FD26">
            <v>320</v>
          </cell>
          <cell r="FE26">
            <v>368</v>
          </cell>
          <cell r="FF26">
            <v>352</v>
          </cell>
          <cell r="FG26">
            <v>320</v>
          </cell>
          <cell r="FH26">
            <v>352</v>
          </cell>
          <cell r="FI26">
            <v>336</v>
          </cell>
          <cell r="FJ26">
            <v>352</v>
          </cell>
          <cell r="FK26">
            <v>336</v>
          </cell>
          <cell r="FL26">
            <v>336</v>
          </cell>
          <cell r="FM26">
            <v>336</v>
          </cell>
          <cell r="FN26">
            <v>352</v>
          </cell>
          <cell r="FO26">
            <v>320</v>
          </cell>
          <cell r="FP26">
            <v>320</v>
          </cell>
          <cell r="FQ26">
            <v>368</v>
          </cell>
          <cell r="FR26">
            <v>336</v>
          </cell>
          <cell r="FS26">
            <v>336</v>
          </cell>
          <cell r="FT26">
            <v>352</v>
          </cell>
          <cell r="FU26">
            <v>320</v>
          </cell>
          <cell r="FV26">
            <v>368</v>
          </cell>
          <cell r="FW26">
            <v>336</v>
          </cell>
          <cell r="FX26">
            <v>336</v>
          </cell>
          <cell r="FY26">
            <v>336</v>
          </cell>
          <cell r="FZ26">
            <v>336</v>
          </cell>
          <cell r="GA26">
            <v>336</v>
          </cell>
          <cell r="GB26">
            <v>320</v>
          </cell>
          <cell r="GC26">
            <v>368</v>
          </cell>
          <cell r="GD26">
            <v>320</v>
          </cell>
          <cell r="GE26">
            <v>352</v>
          </cell>
          <cell r="GF26">
            <v>352</v>
          </cell>
          <cell r="GG26">
            <v>320</v>
          </cell>
          <cell r="GH26">
            <v>368</v>
          </cell>
          <cell r="GI26">
            <v>320</v>
          </cell>
          <cell r="GJ26">
            <v>352</v>
          </cell>
          <cell r="GK26">
            <v>336</v>
          </cell>
          <cell r="GL26">
            <v>320</v>
          </cell>
          <cell r="GM26">
            <v>352</v>
          </cell>
          <cell r="GN26">
            <v>336</v>
          </cell>
          <cell r="GO26">
            <v>336</v>
          </cell>
          <cell r="GP26">
            <v>352</v>
          </cell>
          <cell r="GQ26">
            <v>352</v>
          </cell>
          <cell r="GR26">
            <v>320</v>
          </cell>
          <cell r="GS26">
            <v>352</v>
          </cell>
          <cell r="GT26">
            <v>352</v>
          </cell>
          <cell r="GU26">
            <v>320</v>
          </cell>
          <cell r="GV26">
            <v>368</v>
          </cell>
          <cell r="GW26">
            <v>320</v>
          </cell>
          <cell r="GX26">
            <v>336</v>
          </cell>
          <cell r="GY26">
            <v>352</v>
          </cell>
          <cell r="GZ26">
            <v>320</v>
          </cell>
          <cell r="HA26">
            <v>336</v>
          </cell>
          <cell r="HB26">
            <v>352</v>
          </cell>
          <cell r="HC26">
            <v>336</v>
          </cell>
          <cell r="HD26">
            <v>336</v>
          </cell>
          <cell r="HE26">
            <v>352</v>
          </cell>
          <cell r="HF26">
            <v>336</v>
          </cell>
          <cell r="HG26">
            <v>336</v>
          </cell>
          <cell r="HH26">
            <v>368</v>
          </cell>
          <cell r="HI26">
            <v>304</v>
          </cell>
          <cell r="HJ26">
            <v>352</v>
          </cell>
          <cell r="HK26">
            <v>336</v>
          </cell>
          <cell r="HL26">
            <v>320</v>
          </cell>
          <cell r="HM26">
            <v>352</v>
          </cell>
          <cell r="HN26">
            <v>352</v>
          </cell>
          <cell r="HO26">
            <v>320</v>
          </cell>
          <cell r="HP26">
            <v>352</v>
          </cell>
          <cell r="HQ26">
            <v>352</v>
          </cell>
          <cell r="HR26">
            <v>336</v>
          </cell>
          <cell r="HS26">
            <v>336</v>
          </cell>
          <cell r="HT26">
            <v>352</v>
          </cell>
          <cell r="HU26">
            <v>320</v>
          </cell>
          <cell r="HV26">
            <v>352</v>
          </cell>
          <cell r="HW26">
            <v>320</v>
          </cell>
          <cell r="HX26">
            <v>320</v>
          </cell>
          <cell r="HY26">
            <v>368</v>
          </cell>
          <cell r="HZ26">
            <v>352</v>
          </cell>
          <cell r="IA26">
            <v>320</v>
          </cell>
          <cell r="IB26">
            <v>352</v>
          </cell>
          <cell r="IC26">
            <v>336</v>
          </cell>
          <cell r="ID26">
            <v>352</v>
          </cell>
          <cell r="IE26">
            <v>336</v>
          </cell>
          <cell r="IF26">
            <v>336</v>
          </cell>
          <cell r="IG26">
            <v>336</v>
          </cell>
          <cell r="IH26">
            <v>352</v>
          </cell>
          <cell r="II26">
            <v>320</v>
          </cell>
          <cell r="IJ26">
            <v>336</v>
          </cell>
          <cell r="IK26">
            <v>368</v>
          </cell>
          <cell r="IL26">
            <v>320</v>
          </cell>
          <cell r="IM26">
            <v>352</v>
          </cell>
          <cell r="IN26">
            <v>352</v>
          </cell>
          <cell r="IO26">
            <v>320</v>
          </cell>
          <cell r="IP26">
            <v>368</v>
          </cell>
          <cell r="IQ26">
            <v>320</v>
          </cell>
          <cell r="IR26">
            <v>352</v>
          </cell>
          <cell r="IS26">
            <v>336</v>
          </cell>
          <cell r="IT26">
            <v>320</v>
          </cell>
        </row>
        <row r="27">
          <cell r="C27">
            <v>392</v>
          </cell>
          <cell r="D27">
            <v>360</v>
          </cell>
          <cell r="E27">
            <v>408</v>
          </cell>
          <cell r="F27">
            <v>368</v>
          </cell>
          <cell r="G27">
            <v>408</v>
          </cell>
          <cell r="H27">
            <v>384</v>
          </cell>
          <cell r="I27">
            <v>392</v>
          </cell>
          <cell r="J27">
            <v>408</v>
          </cell>
          <cell r="K27">
            <v>384</v>
          </cell>
          <cell r="L27">
            <v>376</v>
          </cell>
          <cell r="M27">
            <v>416</v>
          </cell>
          <cell r="N27">
            <v>392</v>
          </cell>
          <cell r="O27">
            <v>408</v>
          </cell>
          <cell r="P27">
            <v>352</v>
          </cell>
          <cell r="Q27">
            <v>392</v>
          </cell>
          <cell r="R27">
            <v>368</v>
          </cell>
          <cell r="S27">
            <v>424</v>
          </cell>
          <cell r="T27">
            <v>368</v>
          </cell>
          <cell r="U27">
            <v>392</v>
          </cell>
          <cell r="V27">
            <v>408</v>
          </cell>
          <cell r="W27">
            <v>384</v>
          </cell>
          <cell r="X27">
            <v>392</v>
          </cell>
          <cell r="Y27">
            <v>400</v>
          </cell>
          <cell r="Z27">
            <v>392</v>
          </cell>
          <cell r="AA27">
            <v>424</v>
          </cell>
          <cell r="AB27">
            <v>352</v>
          </cell>
          <cell r="AC27">
            <v>376</v>
          </cell>
          <cell r="AD27">
            <v>368</v>
          </cell>
          <cell r="AE27">
            <v>424</v>
          </cell>
          <cell r="AF27">
            <v>368</v>
          </cell>
          <cell r="AG27">
            <v>408</v>
          </cell>
          <cell r="AH27">
            <v>392</v>
          </cell>
          <cell r="AI27">
            <v>384</v>
          </cell>
          <cell r="AJ27">
            <v>408</v>
          </cell>
          <cell r="AK27">
            <v>384</v>
          </cell>
          <cell r="AL27">
            <v>392</v>
          </cell>
          <cell r="AM27">
            <v>424</v>
          </cell>
          <cell r="AN27">
            <v>352</v>
          </cell>
          <cell r="AO27">
            <v>376</v>
          </cell>
          <cell r="AP27">
            <v>384</v>
          </cell>
          <cell r="AQ27">
            <v>408</v>
          </cell>
          <cell r="AR27">
            <v>368</v>
          </cell>
          <cell r="AS27">
            <v>424</v>
          </cell>
          <cell r="AT27">
            <v>376</v>
          </cell>
          <cell r="AU27">
            <v>384</v>
          </cell>
          <cell r="AV27">
            <v>408</v>
          </cell>
          <cell r="AW27">
            <v>384</v>
          </cell>
          <cell r="AX27">
            <v>408</v>
          </cell>
          <cell r="AY27">
            <v>408</v>
          </cell>
          <cell r="AZ27">
            <v>360</v>
          </cell>
          <cell r="BA27">
            <v>392</v>
          </cell>
          <cell r="BB27">
            <v>384</v>
          </cell>
          <cell r="BC27">
            <v>392</v>
          </cell>
          <cell r="BD27">
            <v>384</v>
          </cell>
          <cell r="BE27">
            <v>408</v>
          </cell>
          <cell r="BF27">
            <v>376</v>
          </cell>
          <cell r="BG27">
            <v>416</v>
          </cell>
          <cell r="BH27">
            <v>376</v>
          </cell>
          <cell r="BI27">
            <v>384</v>
          </cell>
          <cell r="BJ27">
            <v>424</v>
          </cell>
          <cell r="BK27">
            <v>392</v>
          </cell>
          <cell r="BL27">
            <v>352</v>
          </cell>
          <cell r="BM27">
            <v>408</v>
          </cell>
          <cell r="BN27">
            <v>368</v>
          </cell>
          <cell r="BO27">
            <v>392</v>
          </cell>
          <cell r="BP27">
            <v>400</v>
          </cell>
          <cell r="BQ27">
            <v>392</v>
          </cell>
          <cell r="BR27">
            <v>392</v>
          </cell>
          <cell r="BS27">
            <v>400</v>
          </cell>
          <cell r="BT27">
            <v>376</v>
          </cell>
          <cell r="BU27">
            <v>400</v>
          </cell>
          <cell r="BV27">
            <v>408</v>
          </cell>
          <cell r="BW27">
            <v>392</v>
          </cell>
          <cell r="BX27">
            <v>352</v>
          </cell>
          <cell r="BY27">
            <v>408</v>
          </cell>
          <cell r="BZ27">
            <v>368</v>
          </cell>
          <cell r="CA27">
            <v>408</v>
          </cell>
          <cell r="CB27">
            <v>384</v>
          </cell>
          <cell r="CC27">
            <v>392</v>
          </cell>
          <cell r="CD27">
            <v>408</v>
          </cell>
          <cell r="CE27">
            <v>384</v>
          </cell>
          <cell r="CF27">
            <v>376</v>
          </cell>
          <cell r="CG27">
            <v>416</v>
          </cell>
          <cell r="CH27">
            <v>392</v>
          </cell>
          <cell r="CI27">
            <v>408</v>
          </cell>
          <cell r="CJ27">
            <v>352</v>
          </cell>
          <cell r="CK27">
            <v>392</v>
          </cell>
          <cell r="CL27">
            <v>368</v>
          </cell>
          <cell r="CM27">
            <v>424</v>
          </cell>
          <cell r="CN27">
            <v>368</v>
          </cell>
          <cell r="CO27">
            <v>392</v>
          </cell>
          <cell r="CP27">
            <v>408</v>
          </cell>
          <cell r="CQ27">
            <v>384</v>
          </cell>
          <cell r="CR27">
            <v>392</v>
          </cell>
          <cell r="CS27">
            <v>400</v>
          </cell>
          <cell r="CT27">
            <v>392</v>
          </cell>
          <cell r="CU27">
            <v>424</v>
          </cell>
          <cell r="CV27">
            <v>360</v>
          </cell>
          <cell r="CW27">
            <v>376</v>
          </cell>
          <cell r="CX27">
            <v>384</v>
          </cell>
          <cell r="CY27">
            <v>408</v>
          </cell>
          <cell r="CZ27">
            <v>368</v>
          </cell>
          <cell r="DA27">
            <v>424</v>
          </cell>
          <cell r="DB27">
            <v>376</v>
          </cell>
          <cell r="DC27">
            <v>384</v>
          </cell>
          <cell r="DD27">
            <v>408</v>
          </cell>
          <cell r="DE27">
            <v>384</v>
          </cell>
          <cell r="DF27">
            <v>408</v>
          </cell>
          <cell r="DG27">
            <v>408</v>
          </cell>
          <cell r="DH27">
            <v>352</v>
          </cell>
          <cell r="DI27">
            <v>376</v>
          </cell>
          <cell r="DJ27">
            <v>400</v>
          </cell>
          <cell r="DK27">
            <v>392</v>
          </cell>
          <cell r="DL27">
            <v>368</v>
          </cell>
          <cell r="DM27">
            <v>424</v>
          </cell>
          <cell r="DN27">
            <v>376</v>
          </cell>
          <cell r="DO27">
            <v>400</v>
          </cell>
          <cell r="DP27">
            <v>392</v>
          </cell>
          <cell r="DQ27">
            <v>384</v>
          </cell>
          <cell r="DR27">
            <v>424</v>
          </cell>
          <cell r="DS27">
            <v>392</v>
          </cell>
          <cell r="DT27">
            <v>352</v>
          </cell>
          <cell r="DU27">
            <v>392</v>
          </cell>
          <cell r="DV27">
            <v>384</v>
          </cell>
          <cell r="DW27">
            <v>392</v>
          </cell>
          <cell r="DX27">
            <v>384</v>
          </cell>
          <cell r="DY27">
            <v>408</v>
          </cell>
          <cell r="DZ27">
            <v>376</v>
          </cell>
          <cell r="EA27">
            <v>416</v>
          </cell>
          <cell r="EB27">
            <v>376</v>
          </cell>
          <cell r="EC27">
            <v>384</v>
          </cell>
          <cell r="ED27">
            <v>424</v>
          </cell>
          <cell r="EE27">
            <v>392</v>
          </cell>
          <cell r="EF27">
            <v>352</v>
          </cell>
          <cell r="EG27">
            <v>408</v>
          </cell>
          <cell r="EH27">
            <v>368</v>
          </cell>
          <cell r="EI27">
            <v>392</v>
          </cell>
          <cell r="EJ27">
            <v>400</v>
          </cell>
          <cell r="EK27">
            <v>392</v>
          </cell>
          <cell r="EL27">
            <v>392</v>
          </cell>
          <cell r="EM27">
            <v>400</v>
          </cell>
          <cell r="EN27">
            <v>376</v>
          </cell>
          <cell r="EO27">
            <v>400</v>
          </cell>
          <cell r="EP27">
            <v>408</v>
          </cell>
          <cell r="EQ27">
            <v>392</v>
          </cell>
          <cell r="ER27">
            <v>376</v>
          </cell>
          <cell r="ES27">
            <v>392</v>
          </cell>
          <cell r="ET27">
            <v>368</v>
          </cell>
          <cell r="EU27">
            <v>424</v>
          </cell>
          <cell r="EV27">
            <v>368</v>
          </cell>
          <cell r="EW27">
            <v>392</v>
          </cell>
          <cell r="EX27">
            <v>408</v>
          </cell>
          <cell r="EY27">
            <v>384</v>
          </cell>
          <cell r="EZ27">
            <v>392</v>
          </cell>
          <cell r="FA27">
            <v>400</v>
          </cell>
          <cell r="FB27">
            <v>392</v>
          </cell>
          <cell r="FC27">
            <v>424</v>
          </cell>
          <cell r="FD27">
            <v>352</v>
          </cell>
          <cell r="FE27">
            <v>376</v>
          </cell>
          <cell r="FF27">
            <v>368</v>
          </cell>
          <cell r="FG27">
            <v>424</v>
          </cell>
          <cell r="FH27">
            <v>368</v>
          </cell>
          <cell r="FI27">
            <v>408</v>
          </cell>
          <cell r="FJ27">
            <v>392</v>
          </cell>
          <cell r="FK27">
            <v>384</v>
          </cell>
          <cell r="FL27">
            <v>408</v>
          </cell>
          <cell r="FM27">
            <v>384</v>
          </cell>
          <cell r="FN27">
            <v>392</v>
          </cell>
          <cell r="FO27">
            <v>424</v>
          </cell>
          <cell r="FP27">
            <v>352</v>
          </cell>
          <cell r="FQ27">
            <v>376</v>
          </cell>
          <cell r="FR27">
            <v>384</v>
          </cell>
          <cell r="FS27">
            <v>408</v>
          </cell>
          <cell r="FT27">
            <v>368</v>
          </cell>
          <cell r="FU27">
            <v>424</v>
          </cell>
          <cell r="FV27">
            <v>376</v>
          </cell>
          <cell r="FW27">
            <v>384</v>
          </cell>
          <cell r="FX27">
            <v>408</v>
          </cell>
          <cell r="FY27">
            <v>384</v>
          </cell>
          <cell r="FZ27">
            <v>408</v>
          </cell>
          <cell r="GA27">
            <v>408</v>
          </cell>
          <cell r="GB27">
            <v>352</v>
          </cell>
          <cell r="GC27">
            <v>376</v>
          </cell>
          <cell r="GD27">
            <v>400</v>
          </cell>
          <cell r="GE27">
            <v>392</v>
          </cell>
          <cell r="GF27">
            <v>368</v>
          </cell>
          <cell r="GG27">
            <v>424</v>
          </cell>
          <cell r="GH27">
            <v>376</v>
          </cell>
          <cell r="GI27">
            <v>400</v>
          </cell>
          <cell r="GJ27">
            <v>392</v>
          </cell>
          <cell r="GK27">
            <v>384</v>
          </cell>
          <cell r="GL27">
            <v>424</v>
          </cell>
          <cell r="GM27">
            <v>392</v>
          </cell>
          <cell r="GN27">
            <v>360</v>
          </cell>
          <cell r="GO27">
            <v>408</v>
          </cell>
          <cell r="GP27">
            <v>368</v>
          </cell>
          <cell r="GQ27">
            <v>392</v>
          </cell>
          <cell r="GR27">
            <v>400</v>
          </cell>
          <cell r="GS27">
            <v>392</v>
          </cell>
          <cell r="GT27">
            <v>392</v>
          </cell>
          <cell r="GU27">
            <v>400</v>
          </cell>
          <cell r="GV27">
            <v>376</v>
          </cell>
          <cell r="GW27">
            <v>400</v>
          </cell>
          <cell r="GX27">
            <v>408</v>
          </cell>
          <cell r="GY27">
            <v>392</v>
          </cell>
          <cell r="GZ27">
            <v>352</v>
          </cell>
          <cell r="HA27">
            <v>408</v>
          </cell>
          <cell r="HB27">
            <v>368</v>
          </cell>
          <cell r="HC27">
            <v>408</v>
          </cell>
          <cell r="HD27">
            <v>384</v>
          </cell>
          <cell r="HE27">
            <v>392</v>
          </cell>
          <cell r="HF27">
            <v>408</v>
          </cell>
          <cell r="HG27">
            <v>384</v>
          </cell>
          <cell r="HH27">
            <v>376</v>
          </cell>
          <cell r="HI27">
            <v>416</v>
          </cell>
          <cell r="HJ27">
            <v>392</v>
          </cell>
          <cell r="HK27">
            <v>408</v>
          </cell>
          <cell r="HL27">
            <v>352</v>
          </cell>
          <cell r="HM27">
            <v>392</v>
          </cell>
          <cell r="HN27">
            <v>368</v>
          </cell>
          <cell r="HO27">
            <v>424</v>
          </cell>
          <cell r="HP27">
            <v>368</v>
          </cell>
          <cell r="HQ27">
            <v>392</v>
          </cell>
          <cell r="HR27">
            <v>408</v>
          </cell>
          <cell r="HS27">
            <v>384</v>
          </cell>
          <cell r="HT27">
            <v>392</v>
          </cell>
          <cell r="HU27">
            <v>400</v>
          </cell>
          <cell r="HV27">
            <v>392</v>
          </cell>
          <cell r="HW27">
            <v>424</v>
          </cell>
          <cell r="HX27">
            <v>352</v>
          </cell>
          <cell r="HY27">
            <v>376</v>
          </cell>
          <cell r="HZ27">
            <v>368</v>
          </cell>
          <cell r="IA27">
            <v>424</v>
          </cell>
          <cell r="IB27">
            <v>368</v>
          </cell>
          <cell r="IC27">
            <v>408</v>
          </cell>
          <cell r="ID27">
            <v>392</v>
          </cell>
          <cell r="IE27">
            <v>384</v>
          </cell>
          <cell r="IF27">
            <v>408</v>
          </cell>
          <cell r="IG27">
            <v>384</v>
          </cell>
          <cell r="IH27">
            <v>392</v>
          </cell>
          <cell r="II27">
            <v>424</v>
          </cell>
          <cell r="IJ27">
            <v>360</v>
          </cell>
          <cell r="IK27">
            <v>376</v>
          </cell>
          <cell r="IL27">
            <v>400</v>
          </cell>
          <cell r="IM27">
            <v>392</v>
          </cell>
          <cell r="IN27">
            <v>368</v>
          </cell>
          <cell r="IO27">
            <v>424</v>
          </cell>
          <cell r="IP27">
            <v>376</v>
          </cell>
          <cell r="IQ27">
            <v>400</v>
          </cell>
          <cell r="IR27">
            <v>392</v>
          </cell>
          <cell r="IS27">
            <v>384</v>
          </cell>
          <cell r="IT27">
            <v>424</v>
          </cell>
        </row>
        <row r="28">
          <cell r="C28">
            <v>744</v>
          </cell>
          <cell r="D28">
            <v>696</v>
          </cell>
          <cell r="E28">
            <v>744</v>
          </cell>
          <cell r="F28">
            <v>720</v>
          </cell>
          <cell r="G28">
            <v>744</v>
          </cell>
          <cell r="H28">
            <v>720</v>
          </cell>
          <cell r="I28">
            <v>744</v>
          </cell>
          <cell r="J28">
            <v>744</v>
          </cell>
          <cell r="K28">
            <v>720</v>
          </cell>
          <cell r="L28">
            <v>744</v>
          </cell>
          <cell r="M28">
            <v>720</v>
          </cell>
          <cell r="N28">
            <v>744</v>
          </cell>
          <cell r="O28">
            <v>744</v>
          </cell>
          <cell r="P28">
            <v>672</v>
          </cell>
          <cell r="Q28">
            <v>744</v>
          </cell>
          <cell r="R28">
            <v>720</v>
          </cell>
          <cell r="S28">
            <v>744</v>
          </cell>
          <cell r="T28">
            <v>720</v>
          </cell>
          <cell r="U28">
            <v>744</v>
          </cell>
          <cell r="V28">
            <v>744</v>
          </cell>
          <cell r="W28">
            <v>720</v>
          </cell>
          <cell r="X28">
            <v>744</v>
          </cell>
          <cell r="Y28">
            <v>720</v>
          </cell>
          <cell r="Z28">
            <v>744</v>
          </cell>
          <cell r="AA28">
            <v>744</v>
          </cell>
          <cell r="AB28">
            <v>672</v>
          </cell>
          <cell r="AC28">
            <v>744</v>
          </cell>
          <cell r="AD28">
            <v>720</v>
          </cell>
          <cell r="AE28">
            <v>744</v>
          </cell>
          <cell r="AF28">
            <v>720</v>
          </cell>
          <cell r="AG28">
            <v>744</v>
          </cell>
          <cell r="AH28">
            <v>744</v>
          </cell>
          <cell r="AI28">
            <v>720</v>
          </cell>
          <cell r="AJ28">
            <v>744</v>
          </cell>
          <cell r="AK28">
            <v>720</v>
          </cell>
          <cell r="AL28">
            <v>744</v>
          </cell>
          <cell r="AM28">
            <v>744</v>
          </cell>
          <cell r="AN28">
            <v>672</v>
          </cell>
          <cell r="AO28">
            <v>744</v>
          </cell>
          <cell r="AP28">
            <v>720</v>
          </cell>
          <cell r="AQ28">
            <v>744</v>
          </cell>
          <cell r="AR28">
            <v>720</v>
          </cell>
          <cell r="AS28">
            <v>744</v>
          </cell>
          <cell r="AT28">
            <v>744</v>
          </cell>
          <cell r="AU28">
            <v>720</v>
          </cell>
          <cell r="AV28">
            <v>744</v>
          </cell>
          <cell r="AW28">
            <v>720</v>
          </cell>
          <cell r="AX28">
            <v>744</v>
          </cell>
          <cell r="AY28">
            <v>744</v>
          </cell>
          <cell r="AZ28">
            <v>696</v>
          </cell>
          <cell r="BA28">
            <v>744</v>
          </cell>
          <cell r="BB28">
            <v>720</v>
          </cell>
          <cell r="BC28">
            <v>744</v>
          </cell>
          <cell r="BD28">
            <v>720</v>
          </cell>
          <cell r="BE28">
            <v>744</v>
          </cell>
          <cell r="BF28">
            <v>744</v>
          </cell>
          <cell r="BG28">
            <v>720</v>
          </cell>
          <cell r="BH28">
            <v>744</v>
          </cell>
          <cell r="BI28">
            <v>720</v>
          </cell>
          <cell r="BJ28">
            <v>744</v>
          </cell>
          <cell r="BK28">
            <v>744</v>
          </cell>
          <cell r="BL28">
            <v>672</v>
          </cell>
          <cell r="BM28">
            <v>744</v>
          </cell>
          <cell r="BN28">
            <v>720</v>
          </cell>
          <cell r="BO28">
            <v>744</v>
          </cell>
          <cell r="BP28">
            <v>720</v>
          </cell>
          <cell r="BQ28">
            <v>744</v>
          </cell>
          <cell r="BR28">
            <v>744</v>
          </cell>
          <cell r="BS28">
            <v>720</v>
          </cell>
          <cell r="BT28">
            <v>744</v>
          </cell>
          <cell r="BU28">
            <v>720</v>
          </cell>
          <cell r="BV28">
            <v>744</v>
          </cell>
          <cell r="BW28">
            <v>744</v>
          </cell>
          <cell r="BX28">
            <v>672</v>
          </cell>
          <cell r="BY28">
            <v>744</v>
          </cell>
          <cell r="BZ28">
            <v>720</v>
          </cell>
          <cell r="CA28">
            <v>744</v>
          </cell>
          <cell r="CB28">
            <v>720</v>
          </cell>
          <cell r="CC28">
            <v>744</v>
          </cell>
          <cell r="CD28">
            <v>744</v>
          </cell>
          <cell r="CE28">
            <v>720</v>
          </cell>
          <cell r="CF28">
            <v>744</v>
          </cell>
          <cell r="CG28">
            <v>720</v>
          </cell>
          <cell r="CH28">
            <v>744</v>
          </cell>
          <cell r="CI28">
            <v>744</v>
          </cell>
          <cell r="CJ28">
            <v>672</v>
          </cell>
          <cell r="CK28">
            <v>744</v>
          </cell>
          <cell r="CL28">
            <v>720</v>
          </cell>
          <cell r="CM28">
            <v>744</v>
          </cell>
          <cell r="CN28">
            <v>720</v>
          </cell>
          <cell r="CO28">
            <v>744</v>
          </cell>
          <cell r="CP28">
            <v>744</v>
          </cell>
          <cell r="CQ28">
            <v>720</v>
          </cell>
          <cell r="CR28">
            <v>744</v>
          </cell>
          <cell r="CS28">
            <v>720</v>
          </cell>
          <cell r="CT28">
            <v>744</v>
          </cell>
          <cell r="CU28">
            <v>744</v>
          </cell>
          <cell r="CV28">
            <v>696</v>
          </cell>
          <cell r="CW28">
            <v>744</v>
          </cell>
          <cell r="CX28">
            <v>720</v>
          </cell>
          <cell r="CY28">
            <v>744</v>
          </cell>
          <cell r="CZ28">
            <v>720</v>
          </cell>
          <cell r="DA28">
            <v>744</v>
          </cell>
          <cell r="DB28">
            <v>744</v>
          </cell>
          <cell r="DC28">
            <v>720</v>
          </cell>
          <cell r="DD28">
            <v>744</v>
          </cell>
          <cell r="DE28">
            <v>720</v>
          </cell>
          <cell r="DF28">
            <v>744</v>
          </cell>
          <cell r="DG28">
            <v>744</v>
          </cell>
          <cell r="DH28">
            <v>672</v>
          </cell>
          <cell r="DI28">
            <v>744</v>
          </cell>
          <cell r="DJ28">
            <v>720</v>
          </cell>
          <cell r="DK28">
            <v>744</v>
          </cell>
          <cell r="DL28">
            <v>720</v>
          </cell>
          <cell r="DM28">
            <v>744</v>
          </cell>
          <cell r="DN28">
            <v>744</v>
          </cell>
          <cell r="DO28">
            <v>720</v>
          </cell>
          <cell r="DP28">
            <v>744</v>
          </cell>
          <cell r="DQ28">
            <v>720</v>
          </cell>
          <cell r="DR28">
            <v>744</v>
          </cell>
          <cell r="DS28">
            <v>744</v>
          </cell>
          <cell r="DT28">
            <v>672</v>
          </cell>
          <cell r="DU28">
            <v>744</v>
          </cell>
          <cell r="DV28">
            <v>720</v>
          </cell>
          <cell r="DW28">
            <v>744</v>
          </cell>
          <cell r="DX28">
            <v>720</v>
          </cell>
          <cell r="DY28">
            <v>744</v>
          </cell>
          <cell r="DZ28">
            <v>744</v>
          </cell>
          <cell r="EA28">
            <v>720</v>
          </cell>
          <cell r="EB28">
            <v>744</v>
          </cell>
          <cell r="EC28">
            <v>720</v>
          </cell>
          <cell r="ED28">
            <v>744</v>
          </cell>
          <cell r="EE28">
            <v>744</v>
          </cell>
          <cell r="EF28">
            <v>672</v>
          </cell>
          <cell r="EG28">
            <v>744</v>
          </cell>
          <cell r="EH28">
            <v>720</v>
          </cell>
          <cell r="EI28">
            <v>744</v>
          </cell>
          <cell r="EJ28">
            <v>720</v>
          </cell>
          <cell r="EK28">
            <v>744</v>
          </cell>
          <cell r="EL28">
            <v>744</v>
          </cell>
          <cell r="EM28">
            <v>720</v>
          </cell>
          <cell r="EN28">
            <v>744</v>
          </cell>
          <cell r="EO28">
            <v>720</v>
          </cell>
          <cell r="EP28">
            <v>744</v>
          </cell>
          <cell r="EQ28">
            <v>744</v>
          </cell>
          <cell r="ER28">
            <v>696</v>
          </cell>
          <cell r="ES28">
            <v>744</v>
          </cell>
          <cell r="ET28">
            <v>720</v>
          </cell>
          <cell r="EU28">
            <v>744</v>
          </cell>
          <cell r="EV28">
            <v>720</v>
          </cell>
          <cell r="EW28">
            <v>744</v>
          </cell>
          <cell r="EX28">
            <v>744</v>
          </cell>
          <cell r="EY28">
            <v>720</v>
          </cell>
          <cell r="EZ28">
            <v>744</v>
          </cell>
          <cell r="FA28">
            <v>720</v>
          </cell>
          <cell r="FB28">
            <v>744</v>
          </cell>
          <cell r="FC28">
            <v>744</v>
          </cell>
          <cell r="FD28">
            <v>672</v>
          </cell>
          <cell r="FE28">
            <v>744</v>
          </cell>
          <cell r="FF28">
            <v>720</v>
          </cell>
          <cell r="FG28">
            <v>744</v>
          </cell>
          <cell r="FH28">
            <v>720</v>
          </cell>
          <cell r="FI28">
            <v>744</v>
          </cell>
          <cell r="FJ28">
            <v>744</v>
          </cell>
          <cell r="FK28">
            <v>720</v>
          </cell>
          <cell r="FL28">
            <v>744</v>
          </cell>
          <cell r="FM28">
            <v>720</v>
          </cell>
          <cell r="FN28">
            <v>744</v>
          </cell>
          <cell r="FO28">
            <v>744</v>
          </cell>
          <cell r="FP28">
            <v>672</v>
          </cell>
          <cell r="FQ28">
            <v>744</v>
          </cell>
          <cell r="FR28">
            <v>720</v>
          </cell>
          <cell r="FS28">
            <v>744</v>
          </cell>
          <cell r="FT28">
            <v>720</v>
          </cell>
          <cell r="FU28">
            <v>744</v>
          </cell>
          <cell r="FV28">
            <v>744</v>
          </cell>
          <cell r="FW28">
            <v>720</v>
          </cell>
          <cell r="FX28">
            <v>744</v>
          </cell>
          <cell r="FY28">
            <v>720</v>
          </cell>
          <cell r="FZ28">
            <v>744</v>
          </cell>
          <cell r="GA28">
            <v>744</v>
          </cell>
          <cell r="GB28">
            <v>672</v>
          </cell>
          <cell r="GC28">
            <v>744</v>
          </cell>
          <cell r="GD28">
            <v>720</v>
          </cell>
          <cell r="GE28">
            <v>744</v>
          </cell>
          <cell r="GF28">
            <v>720</v>
          </cell>
          <cell r="GG28">
            <v>744</v>
          </cell>
          <cell r="GH28">
            <v>744</v>
          </cell>
          <cell r="GI28">
            <v>720</v>
          </cell>
          <cell r="GJ28">
            <v>744</v>
          </cell>
          <cell r="GK28">
            <v>720</v>
          </cell>
          <cell r="GL28">
            <v>744</v>
          </cell>
          <cell r="GM28">
            <v>744</v>
          </cell>
          <cell r="GN28">
            <v>696</v>
          </cell>
          <cell r="GO28">
            <v>744</v>
          </cell>
          <cell r="GP28">
            <v>720</v>
          </cell>
          <cell r="GQ28">
            <v>744</v>
          </cell>
          <cell r="GR28">
            <v>720</v>
          </cell>
          <cell r="GS28">
            <v>744</v>
          </cell>
          <cell r="GT28">
            <v>744</v>
          </cell>
          <cell r="GU28">
            <v>720</v>
          </cell>
          <cell r="GV28">
            <v>744</v>
          </cell>
          <cell r="GW28">
            <v>720</v>
          </cell>
          <cell r="GX28">
            <v>744</v>
          </cell>
          <cell r="GY28">
            <v>744</v>
          </cell>
          <cell r="GZ28">
            <v>672</v>
          </cell>
          <cell r="HA28">
            <v>744</v>
          </cell>
          <cell r="HB28">
            <v>720</v>
          </cell>
          <cell r="HC28">
            <v>744</v>
          </cell>
          <cell r="HD28">
            <v>720</v>
          </cell>
          <cell r="HE28">
            <v>744</v>
          </cell>
          <cell r="HF28">
            <v>744</v>
          </cell>
          <cell r="HG28">
            <v>720</v>
          </cell>
          <cell r="HH28">
            <v>744</v>
          </cell>
          <cell r="HI28">
            <v>720</v>
          </cell>
          <cell r="HJ28">
            <v>744</v>
          </cell>
          <cell r="HK28">
            <v>744</v>
          </cell>
          <cell r="HL28">
            <v>672</v>
          </cell>
          <cell r="HM28">
            <v>744</v>
          </cell>
          <cell r="HN28">
            <v>720</v>
          </cell>
          <cell r="HO28">
            <v>744</v>
          </cell>
          <cell r="HP28">
            <v>720</v>
          </cell>
          <cell r="HQ28">
            <v>744</v>
          </cell>
          <cell r="HR28">
            <v>744</v>
          </cell>
          <cell r="HS28">
            <v>720</v>
          </cell>
          <cell r="HT28">
            <v>744</v>
          </cell>
          <cell r="HU28">
            <v>720</v>
          </cell>
          <cell r="HV28">
            <v>744</v>
          </cell>
          <cell r="HW28">
            <v>744</v>
          </cell>
          <cell r="HX28">
            <v>672</v>
          </cell>
          <cell r="HY28">
            <v>744</v>
          </cell>
          <cell r="HZ28">
            <v>720</v>
          </cell>
          <cell r="IA28">
            <v>744</v>
          </cell>
          <cell r="IB28">
            <v>720</v>
          </cell>
          <cell r="IC28">
            <v>744</v>
          </cell>
          <cell r="ID28">
            <v>744</v>
          </cell>
          <cell r="IE28">
            <v>720</v>
          </cell>
          <cell r="IF28">
            <v>744</v>
          </cell>
          <cell r="IG28">
            <v>720</v>
          </cell>
          <cell r="IH28">
            <v>744</v>
          </cell>
          <cell r="II28">
            <v>744</v>
          </cell>
          <cell r="IJ28">
            <v>696</v>
          </cell>
          <cell r="IK28">
            <v>744</v>
          </cell>
          <cell r="IL28">
            <v>720</v>
          </cell>
          <cell r="IM28">
            <v>744</v>
          </cell>
          <cell r="IN28">
            <v>720</v>
          </cell>
          <cell r="IO28">
            <v>744</v>
          </cell>
          <cell r="IP28">
            <v>744</v>
          </cell>
          <cell r="IQ28">
            <v>720</v>
          </cell>
          <cell r="IR28">
            <v>744</v>
          </cell>
          <cell r="IS28">
            <v>720</v>
          </cell>
          <cell r="IT28">
            <v>744</v>
          </cell>
        </row>
        <row r="29">
          <cell r="C29">
            <v>392</v>
          </cell>
          <cell r="D29">
            <v>360</v>
          </cell>
          <cell r="E29">
            <v>408</v>
          </cell>
          <cell r="F29">
            <v>367</v>
          </cell>
          <cell r="G29">
            <v>408</v>
          </cell>
          <cell r="H29">
            <v>384</v>
          </cell>
          <cell r="I29">
            <v>392</v>
          </cell>
          <cell r="J29">
            <v>408</v>
          </cell>
          <cell r="K29">
            <v>384</v>
          </cell>
          <cell r="L29">
            <v>377</v>
          </cell>
          <cell r="M29">
            <v>416</v>
          </cell>
          <cell r="N29">
            <v>392</v>
          </cell>
          <cell r="O29">
            <v>408</v>
          </cell>
          <cell r="P29">
            <v>352</v>
          </cell>
          <cell r="Q29">
            <v>392</v>
          </cell>
          <cell r="R29">
            <v>367</v>
          </cell>
          <cell r="S29">
            <v>424</v>
          </cell>
          <cell r="T29">
            <v>368</v>
          </cell>
          <cell r="U29">
            <v>392</v>
          </cell>
          <cell r="V29">
            <v>408</v>
          </cell>
          <cell r="W29">
            <v>384</v>
          </cell>
          <cell r="X29">
            <v>393</v>
          </cell>
          <cell r="Y29">
            <v>400</v>
          </cell>
          <cell r="Z29">
            <v>392</v>
          </cell>
          <cell r="AA29">
            <v>424</v>
          </cell>
          <cell r="AB29">
            <v>352</v>
          </cell>
          <cell r="AC29">
            <v>376</v>
          </cell>
          <cell r="AD29">
            <v>367</v>
          </cell>
          <cell r="AE29">
            <v>424</v>
          </cell>
          <cell r="AF29">
            <v>368</v>
          </cell>
          <cell r="AG29">
            <v>408</v>
          </cell>
          <cell r="AH29">
            <v>392</v>
          </cell>
          <cell r="AI29">
            <v>384</v>
          </cell>
          <cell r="AJ29">
            <v>409</v>
          </cell>
          <cell r="AK29">
            <v>384</v>
          </cell>
          <cell r="AL29">
            <v>392</v>
          </cell>
          <cell r="AM29">
            <v>424</v>
          </cell>
          <cell r="AN29">
            <v>352</v>
          </cell>
          <cell r="AO29">
            <v>376</v>
          </cell>
          <cell r="AP29">
            <v>383</v>
          </cell>
          <cell r="AQ29">
            <v>408</v>
          </cell>
          <cell r="AR29">
            <v>368</v>
          </cell>
          <cell r="AS29">
            <v>424</v>
          </cell>
          <cell r="AT29">
            <v>376</v>
          </cell>
          <cell r="AU29">
            <v>384</v>
          </cell>
          <cell r="AV29">
            <v>409</v>
          </cell>
          <cell r="AW29">
            <v>384</v>
          </cell>
          <cell r="AX29">
            <v>408</v>
          </cell>
          <cell r="AY29">
            <v>408</v>
          </cell>
          <cell r="AZ29">
            <v>360</v>
          </cell>
          <cell r="BA29">
            <v>392</v>
          </cell>
          <cell r="BB29">
            <v>383</v>
          </cell>
          <cell r="BC29">
            <v>392</v>
          </cell>
          <cell r="BD29">
            <v>384</v>
          </cell>
          <cell r="BE29">
            <v>408</v>
          </cell>
          <cell r="BF29">
            <v>376</v>
          </cell>
          <cell r="BG29">
            <v>416</v>
          </cell>
          <cell r="BH29">
            <v>377</v>
          </cell>
          <cell r="BI29">
            <v>384</v>
          </cell>
          <cell r="BJ29">
            <v>424</v>
          </cell>
          <cell r="BK29">
            <v>392</v>
          </cell>
          <cell r="BL29">
            <v>352</v>
          </cell>
          <cell r="BM29">
            <v>408</v>
          </cell>
          <cell r="BN29">
            <v>367</v>
          </cell>
          <cell r="BO29">
            <v>392</v>
          </cell>
          <cell r="BP29">
            <v>400</v>
          </cell>
          <cell r="BQ29">
            <v>392</v>
          </cell>
          <cell r="BR29">
            <v>392</v>
          </cell>
          <cell r="BS29">
            <v>400</v>
          </cell>
          <cell r="BT29">
            <v>377</v>
          </cell>
          <cell r="BU29">
            <v>400</v>
          </cell>
          <cell r="BV29">
            <v>408</v>
          </cell>
          <cell r="BW29">
            <v>392</v>
          </cell>
          <cell r="BX29">
            <v>352</v>
          </cell>
          <cell r="BY29">
            <v>408</v>
          </cell>
          <cell r="BZ29">
            <v>367</v>
          </cell>
          <cell r="CA29">
            <v>408</v>
          </cell>
          <cell r="CB29">
            <v>384</v>
          </cell>
          <cell r="CC29">
            <v>392</v>
          </cell>
          <cell r="CD29">
            <v>408</v>
          </cell>
          <cell r="CE29">
            <v>384</v>
          </cell>
          <cell r="CF29">
            <v>377</v>
          </cell>
          <cell r="CG29">
            <v>416</v>
          </cell>
          <cell r="CH29">
            <v>392</v>
          </cell>
          <cell r="CI29">
            <v>408</v>
          </cell>
          <cell r="CJ29">
            <v>352</v>
          </cell>
          <cell r="CK29">
            <v>392</v>
          </cell>
          <cell r="CL29">
            <v>367</v>
          </cell>
          <cell r="CM29">
            <v>424</v>
          </cell>
          <cell r="CN29">
            <v>368</v>
          </cell>
          <cell r="CO29">
            <v>392</v>
          </cell>
          <cell r="CP29">
            <v>408</v>
          </cell>
          <cell r="CQ29">
            <v>384</v>
          </cell>
          <cell r="CR29">
            <v>393</v>
          </cell>
          <cell r="CS29">
            <v>400</v>
          </cell>
          <cell r="CT29">
            <v>392</v>
          </cell>
          <cell r="CU29">
            <v>424</v>
          </cell>
          <cell r="CV29">
            <v>360</v>
          </cell>
          <cell r="CW29">
            <v>376</v>
          </cell>
          <cell r="CX29">
            <v>383</v>
          </cell>
          <cell r="CY29">
            <v>408</v>
          </cell>
          <cell r="CZ29">
            <v>368</v>
          </cell>
          <cell r="DA29">
            <v>424</v>
          </cell>
          <cell r="DB29">
            <v>376</v>
          </cell>
          <cell r="DC29">
            <v>384</v>
          </cell>
          <cell r="DD29">
            <v>409</v>
          </cell>
          <cell r="DE29">
            <v>384</v>
          </cell>
          <cell r="DF29">
            <v>408</v>
          </cell>
          <cell r="DG29">
            <v>408</v>
          </cell>
          <cell r="DH29">
            <v>352</v>
          </cell>
          <cell r="DI29">
            <v>376</v>
          </cell>
          <cell r="DJ29">
            <v>399</v>
          </cell>
          <cell r="DK29">
            <v>392</v>
          </cell>
          <cell r="DL29">
            <v>368</v>
          </cell>
          <cell r="DM29">
            <v>424</v>
          </cell>
          <cell r="DN29">
            <v>376</v>
          </cell>
          <cell r="DO29">
            <v>400</v>
          </cell>
          <cell r="DP29">
            <v>393</v>
          </cell>
          <cell r="DQ29">
            <v>384</v>
          </cell>
          <cell r="DR29">
            <v>424</v>
          </cell>
          <cell r="DS29">
            <v>392</v>
          </cell>
          <cell r="DT29">
            <v>352</v>
          </cell>
          <cell r="DU29">
            <v>392</v>
          </cell>
          <cell r="DV29">
            <v>383</v>
          </cell>
          <cell r="DW29">
            <v>392</v>
          </cell>
          <cell r="DX29">
            <v>384</v>
          </cell>
          <cell r="DY29">
            <v>408</v>
          </cell>
          <cell r="DZ29">
            <v>376</v>
          </cell>
          <cell r="EA29">
            <v>416</v>
          </cell>
          <cell r="EB29">
            <v>377</v>
          </cell>
          <cell r="EC29">
            <v>384</v>
          </cell>
          <cell r="ED29">
            <v>424</v>
          </cell>
          <cell r="EE29">
            <v>392</v>
          </cell>
          <cell r="EF29">
            <v>352</v>
          </cell>
          <cell r="EG29">
            <v>408</v>
          </cell>
          <cell r="EH29">
            <v>367</v>
          </cell>
          <cell r="EI29">
            <v>392</v>
          </cell>
          <cell r="EJ29">
            <v>400</v>
          </cell>
          <cell r="EK29">
            <v>392</v>
          </cell>
          <cell r="EL29">
            <v>392</v>
          </cell>
          <cell r="EM29">
            <v>400</v>
          </cell>
          <cell r="EN29">
            <v>377</v>
          </cell>
          <cell r="EO29">
            <v>400</v>
          </cell>
          <cell r="EP29">
            <v>408</v>
          </cell>
          <cell r="EQ29">
            <v>392</v>
          </cell>
          <cell r="ER29">
            <v>376</v>
          </cell>
          <cell r="ES29">
            <v>392</v>
          </cell>
          <cell r="ET29">
            <v>367</v>
          </cell>
          <cell r="EU29">
            <v>424</v>
          </cell>
          <cell r="EV29">
            <v>368</v>
          </cell>
          <cell r="EW29">
            <v>392</v>
          </cell>
          <cell r="EX29">
            <v>408</v>
          </cell>
          <cell r="EY29">
            <v>384</v>
          </cell>
          <cell r="EZ29">
            <v>393</v>
          </cell>
          <cell r="FA29">
            <v>400</v>
          </cell>
          <cell r="FB29">
            <v>392</v>
          </cell>
          <cell r="FC29">
            <v>424</v>
          </cell>
          <cell r="FD29">
            <v>352</v>
          </cell>
          <cell r="FE29">
            <v>376</v>
          </cell>
          <cell r="FF29">
            <v>367</v>
          </cell>
          <cell r="FG29">
            <v>424</v>
          </cell>
          <cell r="FH29">
            <v>368</v>
          </cell>
          <cell r="FI29">
            <v>408</v>
          </cell>
          <cell r="FJ29">
            <v>392</v>
          </cell>
          <cell r="FK29">
            <v>384</v>
          </cell>
          <cell r="FL29">
            <v>409</v>
          </cell>
          <cell r="FM29">
            <v>384</v>
          </cell>
          <cell r="FN29">
            <v>392</v>
          </cell>
          <cell r="FO29">
            <v>424</v>
          </cell>
          <cell r="FP29">
            <v>352</v>
          </cell>
          <cell r="FQ29">
            <v>376</v>
          </cell>
          <cell r="FR29">
            <v>383</v>
          </cell>
          <cell r="FS29">
            <v>408</v>
          </cell>
          <cell r="FT29">
            <v>368</v>
          </cell>
          <cell r="FU29">
            <v>424</v>
          </cell>
          <cell r="FV29">
            <v>376</v>
          </cell>
          <cell r="FW29">
            <v>384</v>
          </cell>
          <cell r="FX29">
            <v>409</v>
          </cell>
          <cell r="FY29">
            <v>384</v>
          </cell>
          <cell r="FZ29">
            <v>408</v>
          </cell>
          <cell r="GA29">
            <v>408</v>
          </cell>
          <cell r="GB29">
            <v>352</v>
          </cell>
          <cell r="GC29">
            <v>376</v>
          </cell>
          <cell r="GD29">
            <v>399</v>
          </cell>
          <cell r="GE29">
            <v>392</v>
          </cell>
          <cell r="GF29">
            <v>368</v>
          </cell>
          <cell r="GG29">
            <v>424</v>
          </cell>
          <cell r="GH29">
            <v>376</v>
          </cell>
          <cell r="GI29">
            <v>400</v>
          </cell>
          <cell r="GJ29">
            <v>393</v>
          </cell>
          <cell r="GK29">
            <v>384</v>
          </cell>
          <cell r="GL29">
            <v>424</v>
          </cell>
          <cell r="GM29">
            <v>392</v>
          </cell>
          <cell r="GN29">
            <v>360</v>
          </cell>
          <cell r="GO29">
            <v>408</v>
          </cell>
          <cell r="GP29">
            <v>367</v>
          </cell>
          <cell r="GQ29">
            <v>392</v>
          </cell>
          <cell r="GR29">
            <v>400</v>
          </cell>
          <cell r="GS29">
            <v>392</v>
          </cell>
          <cell r="GT29">
            <v>392</v>
          </cell>
          <cell r="GU29">
            <v>400</v>
          </cell>
          <cell r="GV29">
            <v>377</v>
          </cell>
          <cell r="GW29">
            <v>400</v>
          </cell>
          <cell r="GX29">
            <v>408</v>
          </cell>
          <cell r="GY29">
            <v>392</v>
          </cell>
          <cell r="GZ29">
            <v>352</v>
          </cell>
          <cell r="HA29">
            <v>408</v>
          </cell>
          <cell r="HB29">
            <v>367</v>
          </cell>
          <cell r="HC29">
            <v>408</v>
          </cell>
          <cell r="HD29">
            <v>384</v>
          </cell>
          <cell r="HE29">
            <v>392</v>
          </cell>
          <cell r="HF29">
            <v>408</v>
          </cell>
          <cell r="HG29">
            <v>384</v>
          </cell>
          <cell r="HH29">
            <v>377</v>
          </cell>
          <cell r="HI29">
            <v>416</v>
          </cell>
          <cell r="HJ29">
            <v>392</v>
          </cell>
          <cell r="HK29">
            <v>408</v>
          </cell>
          <cell r="HL29">
            <v>352</v>
          </cell>
          <cell r="HM29">
            <v>392</v>
          </cell>
          <cell r="HN29">
            <v>367</v>
          </cell>
          <cell r="HO29">
            <v>424</v>
          </cell>
          <cell r="HP29">
            <v>368</v>
          </cell>
          <cell r="HQ29">
            <v>392</v>
          </cell>
          <cell r="HR29">
            <v>408</v>
          </cell>
          <cell r="HS29">
            <v>384</v>
          </cell>
          <cell r="HT29">
            <v>393</v>
          </cell>
          <cell r="HU29">
            <v>400</v>
          </cell>
          <cell r="HV29">
            <v>392</v>
          </cell>
          <cell r="HW29">
            <v>424</v>
          </cell>
          <cell r="HX29">
            <v>352</v>
          </cell>
          <cell r="HY29">
            <v>376</v>
          </cell>
          <cell r="HZ29">
            <v>367</v>
          </cell>
          <cell r="IA29">
            <v>424</v>
          </cell>
          <cell r="IB29">
            <v>368</v>
          </cell>
          <cell r="IC29">
            <v>408</v>
          </cell>
          <cell r="ID29">
            <v>392</v>
          </cell>
          <cell r="IE29">
            <v>384</v>
          </cell>
          <cell r="IF29">
            <v>409</v>
          </cell>
          <cell r="IG29">
            <v>384</v>
          </cell>
          <cell r="IH29">
            <v>392</v>
          </cell>
          <cell r="II29">
            <v>424</v>
          </cell>
          <cell r="IJ29">
            <v>360</v>
          </cell>
          <cell r="IK29">
            <v>376</v>
          </cell>
          <cell r="IL29">
            <v>399</v>
          </cell>
          <cell r="IM29">
            <v>392</v>
          </cell>
          <cell r="IN29">
            <v>368</v>
          </cell>
          <cell r="IO29">
            <v>424</v>
          </cell>
          <cell r="IP29">
            <v>376</v>
          </cell>
          <cell r="IQ29">
            <v>400</v>
          </cell>
          <cell r="IR29">
            <v>393</v>
          </cell>
          <cell r="IS29">
            <v>384</v>
          </cell>
          <cell r="IT29">
            <v>424</v>
          </cell>
        </row>
      </sheetData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Notes"/>
      <sheetName val="FY 2020 Disclosures"/>
      <sheetName val="FY 2021 Expense"/>
      <sheetName val="Asset Projection"/>
      <sheetName val="1"/>
      <sheetName val="2"/>
      <sheetName val="3"/>
      <sheetName val="1 PRP"/>
      <sheetName val="PBO RF"/>
      <sheetName val="GL"/>
      <sheetName val="PRP"/>
      <sheetName val="PRPII"/>
      <sheetName val="ProVal"/>
      <sheetName val="1 PRP II"/>
      <sheetName val="2 PRP II"/>
      <sheetName val="2 PRP"/>
      <sheetName val="3 PRP"/>
      <sheetName val="3 PRP II"/>
    </sheetNames>
    <sheetDataSet>
      <sheetData sheetId="0">
        <row r="5">
          <cell r="B5" t="str">
            <v>7/31/2021</v>
          </cell>
        </row>
        <row r="17">
          <cell r="B17">
            <v>58941111</v>
          </cell>
        </row>
      </sheetData>
      <sheetData sheetId="1"/>
      <sheetData sheetId="2">
        <row r="22">
          <cell r="N22">
            <v>1096009450</v>
          </cell>
        </row>
      </sheetData>
      <sheetData sheetId="3">
        <row r="12">
          <cell r="N12">
            <v>0</v>
          </cell>
        </row>
      </sheetData>
      <sheetData sheetId="4">
        <row r="5">
          <cell r="C5">
            <v>4000000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cumentation"/>
      <sheetName val="Control Panel"/>
      <sheetName val="Missing Resources"/>
      <sheetName val="Portfolio"/>
      <sheetName val="Res Add Tbl"/>
      <sheetName val="Trans Add Tbl"/>
      <sheetName val="Retirements"/>
      <sheetName val="PAC Annual Data"/>
      <sheetName val="PVRR Table"/>
      <sheetName val="Adj PVRR Table"/>
      <sheetName val="Calculation of Option Value"/>
      <sheetName val="MiscTables"/>
      <sheetName val="Tbl_IRPCases"/>
      <sheetName val="CEM Data"/>
      <sheetName val="Build list for portfolio"/>
      <sheetName val="DSM report"/>
      <sheetName val="Trans Options"/>
      <sheetName val="Trans Add List"/>
      <sheetName val="Trans Build list"/>
      <sheetName val="Pivot"/>
      <sheetName val="Planned BP2011 (V2.0)"/>
      <sheetName val="Planned BP2011 (V1.0)"/>
      <sheetName val="Planned BP2010 (V2.5)"/>
      <sheetName val="Planned BP2010"/>
      <sheetName val="Planned (Custom)"/>
      <sheetName val="Planned (no Lakeside)"/>
      <sheetName val="Planned (with Lakeside)"/>
      <sheetName val="LRCap"/>
      <sheetName val="ZoneLR"/>
      <sheetName val="LR_Pivot (2)"/>
      <sheetName val="LR_Pivot"/>
      <sheetName val="ImportData"/>
      <sheetName val="LR_Data"/>
      <sheetName val="IRP L&amp;R"/>
      <sheetName val="Portfolio LR"/>
      <sheetName val="MEC L&amp;R"/>
      <sheetName val="PVRRExport"/>
      <sheetName val="StudyInfo"/>
      <sheetName val="2008 Plan"/>
    </sheetNames>
    <sheetDataSet>
      <sheetData sheetId="0" refreshError="1"/>
      <sheetData sheetId="1" refreshError="1">
        <row r="3">
          <cell r="F3" t="str">
            <v>CO2 tax, CO2 Cost - Medium, Gas Price - Low, Load Growth - Med. Econ. Growth, PTC - Extension to 2015, DSM - High Achievable, Gateway - Scenario 3</v>
          </cell>
        </row>
        <row r="6">
          <cell r="B6" t="str">
            <v>I11C03_5</v>
          </cell>
        </row>
        <row r="29">
          <cell r="B29">
            <v>0.13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1">
          <cell r="H1" t="str">
            <v>Unit</v>
          </cell>
          <cell r="I1" t="str">
            <v>Type</v>
          </cell>
          <cell r="J1" t="str">
            <v>Zone</v>
          </cell>
          <cell r="K1" t="str">
            <v>OfflineMonth</v>
          </cell>
          <cell r="L1" t="str">
            <v>OfflineYear</v>
          </cell>
          <cell r="M1" t="str">
            <v>DecommYear</v>
          </cell>
          <cell r="N1" t="str">
            <v>Existing/Replacement</v>
          </cell>
        </row>
        <row r="2">
          <cell r="H2" t="str">
            <v>Colstrip3</v>
          </cell>
          <cell r="I2" t="str">
            <v>Coal</v>
          </cell>
          <cell r="J2" t="str">
            <v>Montana</v>
          </cell>
          <cell r="K2">
            <v>1</v>
          </cell>
          <cell r="L2">
            <v>2046</v>
          </cell>
          <cell r="M2">
            <v>2023</v>
          </cell>
          <cell r="N2" t="str">
            <v>Existing</v>
          </cell>
        </row>
        <row r="3">
          <cell r="H3" t="str">
            <v>Colstrip4</v>
          </cell>
          <cell r="I3" t="str">
            <v>Coal</v>
          </cell>
          <cell r="J3" t="str">
            <v>Montana</v>
          </cell>
          <cell r="K3">
            <v>1</v>
          </cell>
          <cell r="L3">
            <v>2046</v>
          </cell>
          <cell r="M3">
            <v>2023</v>
          </cell>
          <cell r="N3" t="str">
            <v>Existing</v>
          </cell>
        </row>
        <row r="4">
          <cell r="H4" t="str">
            <v>JBridger1</v>
          </cell>
          <cell r="I4" t="str">
            <v>Coal</v>
          </cell>
          <cell r="J4" t="str">
            <v>JimBridger</v>
          </cell>
          <cell r="K4">
            <v>12</v>
          </cell>
          <cell r="L4">
            <v>2037</v>
          </cell>
          <cell r="M4">
            <v>2023</v>
          </cell>
          <cell r="N4" t="str">
            <v>Existing</v>
          </cell>
        </row>
        <row r="5">
          <cell r="H5" t="str">
            <v>JBridger2</v>
          </cell>
          <cell r="I5" t="str">
            <v>Coal</v>
          </cell>
          <cell r="J5" t="str">
            <v>JimBridger</v>
          </cell>
          <cell r="K5">
            <v>12</v>
          </cell>
          <cell r="L5">
            <v>2037</v>
          </cell>
          <cell r="M5">
            <v>2023</v>
          </cell>
          <cell r="N5" t="str">
            <v>Existing</v>
          </cell>
        </row>
        <row r="6">
          <cell r="H6" t="str">
            <v>JBridger3</v>
          </cell>
          <cell r="I6" t="str">
            <v>Coal</v>
          </cell>
          <cell r="J6" t="str">
            <v>JimBridger</v>
          </cell>
          <cell r="K6">
            <v>12</v>
          </cell>
          <cell r="L6">
            <v>2037</v>
          </cell>
          <cell r="M6">
            <v>2023</v>
          </cell>
          <cell r="N6" t="str">
            <v>Existing</v>
          </cell>
        </row>
        <row r="7">
          <cell r="H7" t="str">
            <v>JBridger4</v>
          </cell>
          <cell r="I7" t="str">
            <v>Coal</v>
          </cell>
          <cell r="J7" t="str">
            <v>JimBridger</v>
          </cell>
          <cell r="K7">
            <v>12</v>
          </cell>
          <cell r="L7">
            <v>2037</v>
          </cell>
          <cell r="M7">
            <v>2023</v>
          </cell>
          <cell r="N7" t="str">
            <v>Existing</v>
          </cell>
        </row>
        <row r="8">
          <cell r="H8" t="str">
            <v>Carbon1</v>
          </cell>
          <cell r="I8" t="str">
            <v>Coal</v>
          </cell>
          <cell r="J8" t="str">
            <v>UtahSouth</v>
          </cell>
          <cell r="K8">
            <v>12</v>
          </cell>
          <cell r="L8">
            <v>2020</v>
          </cell>
          <cell r="M8">
            <v>2041</v>
          </cell>
          <cell r="N8" t="str">
            <v>Existing</v>
          </cell>
        </row>
        <row r="9">
          <cell r="H9" t="str">
            <v>Carbon2</v>
          </cell>
          <cell r="I9" t="str">
            <v>Coal</v>
          </cell>
          <cell r="J9" t="str">
            <v>UtahSouth</v>
          </cell>
          <cell r="K9">
            <v>12</v>
          </cell>
          <cell r="L9">
            <v>2020</v>
          </cell>
          <cell r="M9">
            <v>2041</v>
          </cell>
          <cell r="N9" t="str">
            <v>Existing</v>
          </cell>
        </row>
        <row r="10">
          <cell r="H10" t="str">
            <v>Cholla</v>
          </cell>
          <cell r="I10" t="str">
            <v>Coal</v>
          </cell>
          <cell r="J10" t="str">
            <v>Cholla</v>
          </cell>
          <cell r="K10">
            <v>1</v>
          </cell>
          <cell r="L10">
            <v>2042</v>
          </cell>
          <cell r="M10">
            <v>2023</v>
          </cell>
          <cell r="N10" t="str">
            <v>Existing</v>
          </cell>
        </row>
        <row r="11">
          <cell r="H11" t="str">
            <v>Craig1</v>
          </cell>
          <cell r="I11" t="str">
            <v>Coal</v>
          </cell>
          <cell r="J11" t="str">
            <v>Colorado</v>
          </cell>
          <cell r="K11">
            <v>12</v>
          </cell>
          <cell r="L11">
            <v>2034</v>
          </cell>
          <cell r="M11">
            <v>2023</v>
          </cell>
          <cell r="N11" t="str">
            <v>Existing</v>
          </cell>
        </row>
        <row r="12">
          <cell r="H12" t="str">
            <v>Craig2</v>
          </cell>
          <cell r="I12" t="str">
            <v>Coal</v>
          </cell>
          <cell r="J12" t="str">
            <v>Colorado</v>
          </cell>
          <cell r="K12">
            <v>12</v>
          </cell>
          <cell r="L12">
            <v>2034</v>
          </cell>
          <cell r="M12">
            <v>2023</v>
          </cell>
          <cell r="N12" t="str">
            <v>Existing</v>
          </cell>
        </row>
        <row r="13">
          <cell r="H13" t="str">
            <v>Hayden1</v>
          </cell>
          <cell r="I13" t="str">
            <v>Coal</v>
          </cell>
          <cell r="J13" t="str">
            <v>Colorado</v>
          </cell>
          <cell r="K13">
            <v>12</v>
          </cell>
          <cell r="L13">
            <v>2030</v>
          </cell>
          <cell r="M13">
            <v>2041</v>
          </cell>
          <cell r="N13" t="str">
            <v>Existing</v>
          </cell>
        </row>
        <row r="14">
          <cell r="H14" t="str">
            <v>Hayden2</v>
          </cell>
          <cell r="I14" t="str">
            <v>Coal</v>
          </cell>
          <cell r="J14" t="str">
            <v>Colorado</v>
          </cell>
          <cell r="K14">
            <v>12</v>
          </cell>
          <cell r="L14">
            <v>2030</v>
          </cell>
          <cell r="M14">
            <v>2023</v>
          </cell>
          <cell r="N14" t="str">
            <v>Existing</v>
          </cell>
        </row>
        <row r="15">
          <cell r="H15" t="str">
            <v>Hunter1</v>
          </cell>
          <cell r="I15" t="str">
            <v>Coal</v>
          </cell>
          <cell r="J15" t="str">
            <v>UtahSouth</v>
          </cell>
          <cell r="K15">
            <v>12</v>
          </cell>
          <cell r="L15">
            <v>2042</v>
          </cell>
          <cell r="M15">
            <v>2023</v>
          </cell>
          <cell r="N15" t="str">
            <v>Existing</v>
          </cell>
        </row>
        <row r="16">
          <cell r="H16" t="str">
            <v>Hunter2</v>
          </cell>
          <cell r="I16" t="str">
            <v>Coal</v>
          </cell>
          <cell r="J16" t="str">
            <v>UtahSouth</v>
          </cell>
          <cell r="K16">
            <v>12</v>
          </cell>
          <cell r="L16">
            <v>2042</v>
          </cell>
          <cell r="M16">
            <v>2023</v>
          </cell>
          <cell r="N16" t="str">
            <v>Existing</v>
          </cell>
        </row>
        <row r="17">
          <cell r="H17" t="str">
            <v>Hunter3</v>
          </cell>
          <cell r="I17" t="str">
            <v>Coal</v>
          </cell>
          <cell r="J17" t="str">
            <v>UtahSouth</v>
          </cell>
          <cell r="K17">
            <v>12</v>
          </cell>
          <cell r="L17">
            <v>2042</v>
          </cell>
          <cell r="M17">
            <v>2023</v>
          </cell>
          <cell r="N17" t="str">
            <v>Existing</v>
          </cell>
        </row>
        <row r="18">
          <cell r="H18" t="str">
            <v>Huntington1</v>
          </cell>
          <cell r="I18" t="str">
            <v>Coal</v>
          </cell>
          <cell r="J18" t="str">
            <v>UtahSouth</v>
          </cell>
          <cell r="K18">
            <v>12</v>
          </cell>
          <cell r="L18">
            <v>2036</v>
          </cell>
          <cell r="M18">
            <v>2023</v>
          </cell>
          <cell r="N18" t="str">
            <v>Existing</v>
          </cell>
        </row>
        <row r="19">
          <cell r="H19" t="str">
            <v>Huntington2</v>
          </cell>
          <cell r="I19" t="str">
            <v>Coal</v>
          </cell>
          <cell r="J19" t="str">
            <v>UtahSouth</v>
          </cell>
          <cell r="K19">
            <v>12</v>
          </cell>
          <cell r="L19">
            <v>2036</v>
          </cell>
          <cell r="M19">
            <v>2023</v>
          </cell>
          <cell r="N19" t="str">
            <v>Existing</v>
          </cell>
        </row>
        <row r="20">
          <cell r="H20" t="str">
            <v>Johnston1</v>
          </cell>
          <cell r="I20" t="str">
            <v>Coal</v>
          </cell>
          <cell r="J20" t="str">
            <v>WyomingNE</v>
          </cell>
          <cell r="K20">
            <v>12</v>
          </cell>
          <cell r="L20">
            <v>2027</v>
          </cell>
          <cell r="M20">
            <v>2023</v>
          </cell>
          <cell r="N20" t="str">
            <v>Existing</v>
          </cell>
        </row>
        <row r="21">
          <cell r="H21" t="str">
            <v>Johnston2</v>
          </cell>
          <cell r="I21" t="str">
            <v>Coal</v>
          </cell>
          <cell r="J21" t="str">
            <v>WyomingNE</v>
          </cell>
          <cell r="K21">
            <v>12</v>
          </cell>
          <cell r="L21">
            <v>2027</v>
          </cell>
          <cell r="M21">
            <v>2023</v>
          </cell>
          <cell r="N21" t="str">
            <v>Existing</v>
          </cell>
        </row>
        <row r="22">
          <cell r="H22" t="str">
            <v>Johnston3</v>
          </cell>
          <cell r="I22" t="str">
            <v>Coal</v>
          </cell>
          <cell r="J22" t="str">
            <v>WyomingNE</v>
          </cell>
          <cell r="K22">
            <v>12</v>
          </cell>
          <cell r="L22">
            <v>2027</v>
          </cell>
          <cell r="M22">
            <v>2023</v>
          </cell>
          <cell r="N22" t="str">
            <v>Existing</v>
          </cell>
        </row>
        <row r="23">
          <cell r="H23" t="str">
            <v>Johnston4</v>
          </cell>
          <cell r="I23" t="str">
            <v>Coal</v>
          </cell>
          <cell r="J23" t="str">
            <v>WyomingNE</v>
          </cell>
          <cell r="K23">
            <v>12</v>
          </cell>
          <cell r="L23">
            <v>2027</v>
          </cell>
          <cell r="M23">
            <v>2023</v>
          </cell>
          <cell r="N23" t="str">
            <v>Existing</v>
          </cell>
        </row>
        <row r="24">
          <cell r="H24" t="str">
            <v>LittleMountain</v>
          </cell>
          <cell r="I24" t="str">
            <v>DG</v>
          </cell>
          <cell r="J24" t="str">
            <v>UtahNorth</v>
          </cell>
          <cell r="K24">
            <v>12</v>
          </cell>
          <cell r="L24">
            <v>2011</v>
          </cell>
          <cell r="M24">
            <v>2041</v>
          </cell>
          <cell r="N24" t="str">
            <v>Existing</v>
          </cell>
        </row>
        <row r="25">
          <cell r="H25" t="str">
            <v>Naughton1</v>
          </cell>
          <cell r="I25" t="str">
            <v>Coal</v>
          </cell>
          <cell r="J25" t="str">
            <v>UtahNorth</v>
          </cell>
          <cell r="K25">
            <v>12</v>
          </cell>
          <cell r="L25">
            <v>2029</v>
          </cell>
          <cell r="M25">
            <v>2023</v>
          </cell>
          <cell r="N25" t="str">
            <v>Existing</v>
          </cell>
        </row>
        <row r="26">
          <cell r="H26" t="str">
            <v>Naughton2</v>
          </cell>
          <cell r="I26" t="str">
            <v>Coal</v>
          </cell>
          <cell r="J26" t="str">
            <v>UtahNorth</v>
          </cell>
          <cell r="K26">
            <v>12</v>
          </cell>
          <cell r="L26">
            <v>2029</v>
          </cell>
          <cell r="M26">
            <v>2023</v>
          </cell>
          <cell r="N26" t="str">
            <v>Existing</v>
          </cell>
        </row>
        <row r="27">
          <cell r="H27" t="str">
            <v>Naughton3</v>
          </cell>
          <cell r="I27" t="str">
            <v>Coal</v>
          </cell>
          <cell r="J27" t="str">
            <v>UtahNorth</v>
          </cell>
          <cell r="K27">
            <v>12</v>
          </cell>
          <cell r="L27">
            <v>2029</v>
          </cell>
          <cell r="M27">
            <v>2023</v>
          </cell>
          <cell r="N27" t="str">
            <v>Existing</v>
          </cell>
        </row>
        <row r="28">
          <cell r="H28" t="str">
            <v>Wyodak1</v>
          </cell>
          <cell r="I28" t="str">
            <v>Coal</v>
          </cell>
          <cell r="J28" t="str">
            <v>WyomingNE</v>
          </cell>
          <cell r="K28">
            <v>12</v>
          </cell>
          <cell r="L28">
            <v>2039</v>
          </cell>
          <cell r="M28">
            <v>2023</v>
          </cell>
          <cell r="N28" t="str">
            <v>Existing</v>
          </cell>
        </row>
        <row r="29">
          <cell r="H29" t="str">
            <v>I_Naughton1_CT</v>
          </cell>
          <cell r="I29" t="str">
            <v>CCCT</v>
          </cell>
          <cell r="J29" t="str">
            <v>UtahNorth</v>
          </cell>
          <cell r="K29">
            <v>1</v>
          </cell>
          <cell r="N29" t="str">
            <v>Replacement</v>
          </cell>
        </row>
        <row r="30">
          <cell r="H30" t="str">
            <v>I_Naughton1_DF</v>
          </cell>
          <cell r="I30" t="str">
            <v>CCCT</v>
          </cell>
          <cell r="J30" t="str">
            <v>UtahNorth</v>
          </cell>
          <cell r="K30">
            <v>1</v>
          </cell>
          <cell r="N30" t="str">
            <v>Replacement</v>
          </cell>
        </row>
        <row r="31">
          <cell r="H31" t="str">
            <v>I_DJohnston3_CT</v>
          </cell>
          <cell r="I31" t="str">
            <v>CCCT</v>
          </cell>
          <cell r="J31" t="str">
            <v>WyomingNE</v>
          </cell>
          <cell r="K31">
            <v>1</v>
          </cell>
          <cell r="N31" t="str">
            <v>Replacement</v>
          </cell>
        </row>
        <row r="32">
          <cell r="H32" t="str">
            <v>I_DJohnston3_DF</v>
          </cell>
          <cell r="I32" t="str">
            <v>CCCT</v>
          </cell>
          <cell r="J32" t="str">
            <v>WyomingNE</v>
          </cell>
          <cell r="K32">
            <v>1</v>
          </cell>
          <cell r="N32" t="str">
            <v>Replacement</v>
          </cell>
        </row>
        <row r="33">
          <cell r="H33" t="str">
            <v>I_Naughton2__CT</v>
          </cell>
          <cell r="I33" t="str">
            <v>CCCT</v>
          </cell>
          <cell r="J33" t="str">
            <v>UtahNorth</v>
          </cell>
          <cell r="K33">
            <v>1</v>
          </cell>
          <cell r="N33" t="str">
            <v>Replacement</v>
          </cell>
        </row>
        <row r="34">
          <cell r="H34" t="str">
            <v>I_Naughton2__DF</v>
          </cell>
          <cell r="I34" t="str">
            <v>CCCT</v>
          </cell>
          <cell r="J34" t="str">
            <v>UtahNorth</v>
          </cell>
          <cell r="K34">
            <v>1</v>
          </cell>
          <cell r="N34" t="str">
            <v>Replacement</v>
          </cell>
        </row>
        <row r="35">
          <cell r="H35" t="str">
            <v>I_Naughton3_CT</v>
          </cell>
          <cell r="I35" t="str">
            <v>CCCT</v>
          </cell>
          <cell r="J35" t="str">
            <v>UtahNorth</v>
          </cell>
          <cell r="K35">
            <v>1</v>
          </cell>
          <cell r="N35" t="str">
            <v>Replacement</v>
          </cell>
        </row>
        <row r="36">
          <cell r="H36" t="str">
            <v>I_Naughton3_DF</v>
          </cell>
          <cell r="I36" t="str">
            <v>CCCT</v>
          </cell>
          <cell r="J36" t="str">
            <v>UtahNorth</v>
          </cell>
          <cell r="K36">
            <v>1</v>
          </cell>
          <cell r="N36" t="str">
            <v>Replacement</v>
          </cell>
        </row>
        <row r="37">
          <cell r="H37" t="str">
            <v>I_DJohnston4_CT</v>
          </cell>
          <cell r="I37" t="str">
            <v>CCCT</v>
          </cell>
          <cell r="J37" t="str">
            <v>WyomingNE</v>
          </cell>
          <cell r="K37">
            <v>1</v>
          </cell>
          <cell r="N37" t="str">
            <v>Replacement</v>
          </cell>
        </row>
        <row r="38">
          <cell r="H38" t="str">
            <v>I_DJohnston4_DF</v>
          </cell>
          <cell r="I38" t="str">
            <v>CCCT</v>
          </cell>
          <cell r="J38" t="str">
            <v>WyomingNE</v>
          </cell>
          <cell r="K38">
            <v>1</v>
          </cell>
          <cell r="N38" t="str">
            <v>Replacement</v>
          </cell>
        </row>
        <row r="39">
          <cell r="H39" t="str">
            <v>I_Huntington2_CT</v>
          </cell>
          <cell r="I39" t="str">
            <v>CCCT</v>
          </cell>
          <cell r="J39" t="str">
            <v>UtahSouth</v>
          </cell>
          <cell r="K39">
            <v>1</v>
          </cell>
          <cell r="N39" t="str">
            <v>Replacement</v>
          </cell>
        </row>
        <row r="40">
          <cell r="H40" t="str">
            <v>I_Huntington2_DF</v>
          </cell>
          <cell r="I40" t="str">
            <v>CCCT</v>
          </cell>
          <cell r="J40" t="str">
            <v>UtahSouth</v>
          </cell>
          <cell r="K40">
            <v>1</v>
          </cell>
          <cell r="N40" t="str">
            <v>Replacement</v>
          </cell>
        </row>
        <row r="41">
          <cell r="H41" t="str">
            <v>I_JBridger1_CT</v>
          </cell>
          <cell r="I41" t="str">
            <v>CCCT</v>
          </cell>
          <cell r="J41" t="str">
            <v>JimBridger</v>
          </cell>
          <cell r="K41">
            <v>1</v>
          </cell>
          <cell r="N41" t="str">
            <v>Replacement</v>
          </cell>
        </row>
        <row r="42">
          <cell r="H42" t="str">
            <v>I_JBridger1_DF</v>
          </cell>
          <cell r="I42" t="str">
            <v>CCCT</v>
          </cell>
          <cell r="J42" t="str">
            <v>JimBridger</v>
          </cell>
          <cell r="K42">
            <v>1</v>
          </cell>
          <cell r="N42" t="str">
            <v>Replacement</v>
          </cell>
        </row>
        <row r="43">
          <cell r="H43" t="str">
            <v>I_JBridger2_CT</v>
          </cell>
          <cell r="I43" t="str">
            <v>CCCT</v>
          </cell>
          <cell r="J43" t="str">
            <v>JimBridger</v>
          </cell>
          <cell r="K43">
            <v>1</v>
          </cell>
          <cell r="N43" t="str">
            <v>Replacement</v>
          </cell>
        </row>
        <row r="44">
          <cell r="H44" t="str">
            <v>I_JBridger2_DF</v>
          </cell>
          <cell r="I44" t="str">
            <v>CCCT</v>
          </cell>
          <cell r="J44" t="str">
            <v>JimBridger</v>
          </cell>
          <cell r="K44">
            <v>1</v>
          </cell>
          <cell r="N44" t="str">
            <v>Replacement</v>
          </cell>
        </row>
        <row r="45">
          <cell r="H45" t="str">
            <v>I_JBridger3_CT</v>
          </cell>
          <cell r="I45" t="str">
            <v>CCCT</v>
          </cell>
          <cell r="J45" t="str">
            <v>JimBridger</v>
          </cell>
          <cell r="K45">
            <v>1</v>
          </cell>
          <cell r="N45" t="str">
            <v>Replacement</v>
          </cell>
        </row>
        <row r="46">
          <cell r="H46" t="str">
            <v>I_JBridger3_DF</v>
          </cell>
          <cell r="I46" t="str">
            <v>CCCT</v>
          </cell>
          <cell r="J46" t="str">
            <v>JimBridger</v>
          </cell>
          <cell r="K46">
            <v>1</v>
          </cell>
          <cell r="N46" t="str">
            <v>Replacement</v>
          </cell>
        </row>
        <row r="47">
          <cell r="H47" t="str">
            <v>I_Huntington1_CT</v>
          </cell>
          <cell r="I47" t="str">
            <v>CCCT</v>
          </cell>
          <cell r="J47" t="str">
            <v>UtahSouth</v>
          </cell>
          <cell r="K47">
            <v>1</v>
          </cell>
          <cell r="N47" t="str">
            <v>Replacement</v>
          </cell>
        </row>
        <row r="48">
          <cell r="H48" t="str">
            <v>I_Huntington1_DF</v>
          </cell>
          <cell r="I48" t="str">
            <v>CCCT</v>
          </cell>
          <cell r="J48" t="str">
            <v>UtahSouth</v>
          </cell>
          <cell r="K48">
            <v>1</v>
          </cell>
          <cell r="N48" t="str">
            <v>Replacement</v>
          </cell>
        </row>
        <row r="49">
          <cell r="H49" t="str">
            <v>I_Hunter1_CT</v>
          </cell>
          <cell r="I49" t="str">
            <v>CCCT</v>
          </cell>
          <cell r="J49" t="str">
            <v>UtahSouth</v>
          </cell>
          <cell r="K49">
            <v>1</v>
          </cell>
          <cell r="N49" t="str">
            <v>Replacement</v>
          </cell>
        </row>
        <row r="50">
          <cell r="H50" t="str">
            <v>I_Hunter1_DF</v>
          </cell>
          <cell r="I50" t="str">
            <v>CCCT</v>
          </cell>
          <cell r="J50" t="str">
            <v>UtahSouth</v>
          </cell>
          <cell r="K50">
            <v>1</v>
          </cell>
          <cell r="N50" t="str">
            <v>Replacement</v>
          </cell>
        </row>
        <row r="51">
          <cell r="H51" t="str">
            <v>I_Wyodak_CT</v>
          </cell>
          <cell r="I51" t="str">
            <v>CCCT</v>
          </cell>
          <cell r="J51" t="str">
            <v>WyomingNE</v>
          </cell>
          <cell r="K51">
            <v>1</v>
          </cell>
          <cell r="N51" t="str">
            <v>Replacement</v>
          </cell>
        </row>
        <row r="52">
          <cell r="H52" t="str">
            <v>I_Wyodak_DF</v>
          </cell>
          <cell r="I52" t="str">
            <v>CCCT</v>
          </cell>
          <cell r="J52" t="str">
            <v>WyomingNE</v>
          </cell>
          <cell r="K52">
            <v>1</v>
          </cell>
          <cell r="N52" t="str">
            <v>Replacement</v>
          </cell>
        </row>
        <row r="53">
          <cell r="H53" t="str">
            <v>I_JBridger4_CT</v>
          </cell>
          <cell r="I53" t="str">
            <v>CCCT</v>
          </cell>
          <cell r="J53" t="str">
            <v>JimBridger</v>
          </cell>
          <cell r="K53">
            <v>1</v>
          </cell>
          <cell r="N53" t="str">
            <v>Replacement</v>
          </cell>
        </row>
        <row r="54">
          <cell r="H54" t="str">
            <v>I_JBridger4_DF</v>
          </cell>
          <cell r="I54" t="str">
            <v>CCCT</v>
          </cell>
          <cell r="J54" t="str">
            <v>JimBridger</v>
          </cell>
          <cell r="K54">
            <v>1</v>
          </cell>
          <cell r="N54" t="str">
            <v>Replacement</v>
          </cell>
        </row>
        <row r="55">
          <cell r="H55" t="str">
            <v>I_Hunter2_CT</v>
          </cell>
          <cell r="I55" t="str">
            <v>CCCT</v>
          </cell>
          <cell r="J55" t="str">
            <v>UtahSouth</v>
          </cell>
          <cell r="K55">
            <v>1</v>
          </cell>
          <cell r="N55" t="str">
            <v>Replacement</v>
          </cell>
        </row>
        <row r="56">
          <cell r="H56" t="str">
            <v>I_Hunter2_DF</v>
          </cell>
          <cell r="I56" t="str">
            <v>CCCT</v>
          </cell>
          <cell r="J56" t="str">
            <v>UtahSouth</v>
          </cell>
          <cell r="K56">
            <v>1</v>
          </cell>
          <cell r="N56" t="str">
            <v>Replacement</v>
          </cell>
        </row>
        <row r="57">
          <cell r="H57" t="str">
            <v>I_Cholla4_CT</v>
          </cell>
          <cell r="I57" t="str">
            <v>CCCT</v>
          </cell>
          <cell r="J57" t="str">
            <v>Cholla</v>
          </cell>
          <cell r="K57">
            <v>1</v>
          </cell>
          <cell r="N57" t="str">
            <v>Replacement</v>
          </cell>
        </row>
        <row r="58">
          <cell r="H58" t="str">
            <v>I_Cholla4_DF</v>
          </cell>
          <cell r="I58" t="str">
            <v>CCCT</v>
          </cell>
          <cell r="J58" t="str">
            <v>Cholla</v>
          </cell>
          <cell r="K58">
            <v>1</v>
          </cell>
          <cell r="N58" t="str">
            <v>Replacement</v>
          </cell>
        </row>
        <row r="59">
          <cell r="H59" t="str">
            <v>I_Hunter3_CT</v>
          </cell>
          <cell r="I59" t="str">
            <v>CCCT</v>
          </cell>
          <cell r="J59" t="str">
            <v>UtahSouth</v>
          </cell>
          <cell r="K59">
            <v>1</v>
          </cell>
          <cell r="N59" t="str">
            <v>Replacement</v>
          </cell>
        </row>
        <row r="60">
          <cell r="H60" t="str">
            <v>I_Hunter3_DF</v>
          </cell>
          <cell r="I60" t="str">
            <v>CCCT</v>
          </cell>
          <cell r="J60" t="str">
            <v>UtahSouth</v>
          </cell>
          <cell r="K60">
            <v>1</v>
          </cell>
          <cell r="N60" t="str">
            <v>Replacement</v>
          </cell>
        </row>
        <row r="61">
          <cell r="H61" t="str">
            <v>I_Naughton1_GR</v>
          </cell>
          <cell r="I61" t="str">
            <v>Gas-RePower</v>
          </cell>
          <cell r="J61" t="str">
            <v>UtahNorth</v>
          </cell>
          <cell r="K61">
            <v>1</v>
          </cell>
          <cell r="N61" t="str">
            <v>Replacement</v>
          </cell>
        </row>
        <row r="62">
          <cell r="H62" t="str">
            <v>I_DJohnston3_GR</v>
          </cell>
          <cell r="I62" t="str">
            <v>Gas-RePower</v>
          </cell>
          <cell r="J62" t="str">
            <v>WyomingNE</v>
          </cell>
          <cell r="K62">
            <v>1</v>
          </cell>
          <cell r="N62" t="str">
            <v>Replacement</v>
          </cell>
        </row>
        <row r="63">
          <cell r="H63" t="str">
            <v>I_Naughton2__GR</v>
          </cell>
          <cell r="I63" t="str">
            <v>Gas-RePower</v>
          </cell>
          <cell r="J63" t="str">
            <v>UtahNorth</v>
          </cell>
          <cell r="K63">
            <v>1</v>
          </cell>
          <cell r="N63" t="str">
            <v>Replacement</v>
          </cell>
        </row>
        <row r="64">
          <cell r="H64" t="str">
            <v>I_Naughton3_GR</v>
          </cell>
          <cell r="I64" t="str">
            <v>Gas-RePower</v>
          </cell>
          <cell r="J64" t="str">
            <v>UtahNorth</v>
          </cell>
          <cell r="K64">
            <v>1</v>
          </cell>
          <cell r="N64" t="str">
            <v>Replacement</v>
          </cell>
        </row>
        <row r="65">
          <cell r="H65" t="str">
            <v>I_DJohnston4_GR</v>
          </cell>
          <cell r="I65" t="str">
            <v>Gas-RePower</v>
          </cell>
          <cell r="J65" t="str">
            <v>WyomingNE</v>
          </cell>
          <cell r="K65">
            <v>1</v>
          </cell>
          <cell r="N65" t="str">
            <v>Replacement</v>
          </cell>
        </row>
      </sheetData>
      <sheetData sheetId="8" refreshError="1"/>
      <sheetData sheetId="9" refreshError="1"/>
      <sheetData sheetId="10" refreshError="1"/>
      <sheetData sheetId="11" refreshError="1">
        <row r="2">
          <cell r="B2" t="str">
            <v>If you added a new Resource CLICK this table and select Refresh</v>
          </cell>
        </row>
        <row r="3">
          <cell r="B3" t="str">
            <v>CEM Resource Name</v>
          </cell>
          <cell r="H3" t="str">
            <v>Zone</v>
          </cell>
          <cell r="I3" t="str">
            <v>Area</v>
          </cell>
          <cell r="L3" t="str">
            <v>Case</v>
          </cell>
          <cell r="Q3" t="str">
            <v>Study Group</v>
          </cell>
          <cell r="S3" t="str">
            <v>Planned Resources</v>
          </cell>
          <cell r="U3" t="str">
            <v>Load Resource Balance Files</v>
          </cell>
        </row>
        <row r="4">
          <cell r="B4" t="str">
            <v>BEBench1_CurCrkF</v>
          </cell>
          <cell r="E4" t="str">
            <v>COB-WM</v>
          </cell>
          <cell r="F4" t="str">
            <v>COB -  West Main</v>
          </cell>
          <cell r="H4" t="str">
            <v>APS_Trans</v>
          </cell>
          <cell r="I4" t="str">
            <v>East</v>
          </cell>
          <cell r="L4" t="str">
            <v>BP11003A</v>
          </cell>
          <cell r="Q4" t="str">
            <v>2008 IRP</v>
          </cell>
          <cell r="S4" t="str">
            <v>Planned (with Lakeside)</v>
          </cell>
          <cell r="U4" t="str">
            <v>April 2010 Loads - 30yr</v>
          </cell>
        </row>
        <row r="5">
          <cell r="B5" t="str">
            <v>BEBench1_CurCrkF_DF</v>
          </cell>
          <cell r="E5" t="str">
            <v>PathCS-WM</v>
          </cell>
          <cell r="F5" t="str">
            <v>Path C - West Main</v>
          </cell>
          <cell r="H5" t="str">
            <v>Aeolus</v>
          </cell>
          <cell r="I5" t="str">
            <v>East</v>
          </cell>
          <cell r="L5" t="str">
            <v>BP11003_20y</v>
          </cell>
          <cell r="Q5" t="str">
            <v>2008 IRP - Sensitivity</v>
          </cell>
          <cell r="S5" t="str">
            <v>Planned (no Lakeside)</v>
          </cell>
          <cell r="U5" t="str">
            <v>July 2010 Loads - 20yr</v>
          </cell>
        </row>
        <row r="6">
          <cell r="B6" t="str">
            <v>BEBench1_CurCrkF_T</v>
          </cell>
          <cell r="E6" t="str">
            <v>UTS-Mead</v>
          </cell>
          <cell r="F6" t="str">
            <v>Utah South - Mead</v>
          </cell>
          <cell r="H6" t="str">
            <v>Apex</v>
          </cell>
          <cell r="I6" t="str">
            <v>East</v>
          </cell>
          <cell r="L6" t="str">
            <v>BP11003_30y</v>
          </cell>
          <cell r="Q6" t="str">
            <v>2008 IRP - Waiting</v>
          </cell>
          <cell r="S6" t="str">
            <v>Planned (custom)</v>
          </cell>
          <cell r="U6" t="str">
            <v>July 2010 Loads - 30yr</v>
          </cell>
        </row>
        <row r="7">
          <cell r="B7" t="str">
            <v>BEBench2_CurCrkG</v>
          </cell>
          <cell r="E7" t="str">
            <v>WM-COB</v>
          </cell>
          <cell r="F7" t="str">
            <v>West Main - COB</v>
          </cell>
          <cell r="H7" t="str">
            <v>Arizona</v>
          </cell>
          <cell r="I7" t="str">
            <v>East</v>
          </cell>
          <cell r="L7" t="str">
            <v>I11EG1</v>
          </cell>
          <cell r="Q7" t="str">
            <v>2008 IRP - Bseries</v>
          </cell>
          <cell r="S7" t="str">
            <v>Planned BP2010</v>
          </cell>
          <cell r="U7" t="str">
            <v>September 2010 Loads - 30yr</v>
          </cell>
        </row>
        <row r="8">
          <cell r="B8" t="str">
            <v>BEBench2_CurCrkG_DF</v>
          </cell>
          <cell r="E8" t="str">
            <v>WW-WMain_A</v>
          </cell>
          <cell r="F8" t="str">
            <v>Walla Walla - West Main A</v>
          </cell>
          <cell r="H8" t="str">
            <v>Borah</v>
          </cell>
          <cell r="I8" t="str">
            <v>West</v>
          </cell>
          <cell r="L8" t="str">
            <v>I11EG2</v>
          </cell>
          <cell r="Q8" t="str">
            <v>2008  Misc</v>
          </cell>
          <cell r="S8" t="str">
            <v>Planned BP2010 (V2.5)</v>
          </cell>
          <cell r="U8" t="str">
            <v>September 2010 Loads - New Topology</v>
          </cell>
        </row>
        <row r="9">
          <cell r="B9" t="str">
            <v>BEBench2_CurCrkG_T</v>
          </cell>
          <cell r="E9" t="str">
            <v>WW-WMain_B</v>
          </cell>
          <cell r="F9" t="str">
            <v>Walla Walla - West Main B</v>
          </cell>
          <cell r="H9" t="str">
            <v>BPA_TA</v>
          </cell>
          <cell r="I9" t="str">
            <v>West</v>
          </cell>
          <cell r="L9" t="str">
            <v>I11EG3</v>
          </cell>
          <cell r="Q9" t="str">
            <v>2008 RFP</v>
          </cell>
          <cell r="S9" t="str">
            <v>Planned BP2011 (V1.0)</v>
          </cell>
          <cell r="U9" t="str">
            <v>December 2010 High Loads - New Topology</v>
          </cell>
        </row>
        <row r="10">
          <cell r="B10" t="str">
            <v>BW3_Ferndale</v>
          </cell>
          <cell r="H10" t="str">
            <v>Brady</v>
          </cell>
          <cell r="I10" t="str">
            <v>East</v>
          </cell>
          <cell r="L10" t="str">
            <v>I11EG4</v>
          </cell>
          <cell r="Q10" t="str">
            <v>2010 Business Plan</v>
          </cell>
          <cell r="S10" t="str">
            <v>Planned BP2011 (V2.0)</v>
          </cell>
          <cell r="U10" t="str">
            <v>December 2010 Low Loads - New Topology</v>
          </cell>
        </row>
        <row r="11">
          <cell r="B11" t="str">
            <v>BW3_Ferndale_DF</v>
          </cell>
          <cell r="H11" t="str">
            <v>BridgerEast</v>
          </cell>
          <cell r="I11" t="str">
            <v>East</v>
          </cell>
          <cell r="L11" t="str">
            <v>I11EG4_GEO</v>
          </cell>
          <cell r="Q11" t="str">
            <v>2011 Business Plan</v>
          </cell>
        </row>
        <row r="12">
          <cell r="B12" t="str">
            <v>BW3_Ferndale_T</v>
          </cell>
          <cell r="H12" t="str">
            <v>Chehalis</v>
          </cell>
          <cell r="I12" t="str">
            <v>West</v>
          </cell>
          <cell r="L12" t="str">
            <v>I11EG4_20RPS</v>
          </cell>
          <cell r="Q12" t="str">
            <v>2011 IRP</v>
          </cell>
        </row>
        <row r="13">
          <cell r="B13" t="str">
            <v>D1CAWM_IRR_DLC11</v>
          </cell>
          <cell r="H13" t="str">
            <v>Cholla</v>
          </cell>
          <cell r="I13" t="str">
            <v>East</v>
          </cell>
          <cell r="L13" t="str">
            <v>I11EG1_TR</v>
          </cell>
        </row>
        <row r="14">
          <cell r="B14" t="str">
            <v>D1IDGO_IRR_DLC14</v>
          </cell>
          <cell r="H14" t="str">
            <v>COB</v>
          </cell>
          <cell r="I14" t="str">
            <v>West</v>
          </cell>
          <cell r="L14" t="str">
            <v>I11EG2_TR</v>
          </cell>
        </row>
        <row r="15">
          <cell r="B15" t="str">
            <v>D1IDGO_IRR_DLC21</v>
          </cell>
          <cell r="H15" t="str">
            <v>Colorado</v>
          </cell>
          <cell r="I15" t="str">
            <v>East</v>
          </cell>
          <cell r="L15" t="str">
            <v>I11EG3_TR</v>
          </cell>
        </row>
        <row r="16">
          <cell r="B16" t="str">
            <v>D1IDGO_IRR_DLC26</v>
          </cell>
          <cell r="H16" t="str">
            <v>FourCorners</v>
          </cell>
          <cell r="I16" t="str">
            <v>East</v>
          </cell>
          <cell r="L16" t="str">
            <v>I11EG4_TR</v>
          </cell>
        </row>
        <row r="17">
          <cell r="B17" t="str">
            <v>D1IDUT_IRR_DLC14</v>
          </cell>
          <cell r="H17" t="str">
            <v>Goshen</v>
          </cell>
          <cell r="I17" t="str">
            <v>East</v>
          </cell>
          <cell r="L17" t="str">
            <v>I11EG5_TR</v>
          </cell>
        </row>
        <row r="18">
          <cell r="B18" t="str">
            <v>D1IDUT_IRR_DLC21</v>
          </cell>
          <cell r="H18" t="str">
            <v>Wind_Only_WY</v>
          </cell>
          <cell r="I18" t="str">
            <v>East</v>
          </cell>
          <cell r="L18" t="str">
            <v>I11EG6_TR</v>
          </cell>
        </row>
        <row r="19">
          <cell r="B19" t="str">
            <v>D1IDUT_IRR_DLC26</v>
          </cell>
          <cell r="H19" t="str">
            <v>Wind_Only_UT</v>
          </cell>
          <cell r="I19" t="str">
            <v>East</v>
          </cell>
          <cell r="L19" t="str">
            <v>I11EG7_TR</v>
          </cell>
        </row>
        <row r="20">
          <cell r="B20" t="str">
            <v>D1ORWM_Curtail11</v>
          </cell>
          <cell r="H20" t="str">
            <v>Wind_Only_West</v>
          </cell>
          <cell r="I20" t="str">
            <v>West</v>
          </cell>
          <cell r="L20" t="str">
            <v>I11EG8_TR</v>
          </cell>
        </row>
        <row r="21">
          <cell r="B21" t="str">
            <v>D1ORWM_DLC-RES11</v>
          </cell>
          <cell r="H21" t="str">
            <v>Hermiston</v>
          </cell>
          <cell r="I21" t="str">
            <v>West</v>
          </cell>
          <cell r="L21" t="str">
            <v>I11EG9_TR</v>
          </cell>
        </row>
        <row r="22">
          <cell r="B22" t="str">
            <v>D1ORWM_DLC-WH11</v>
          </cell>
          <cell r="E22" t="str">
            <v>2012 RFP Lake Side</v>
          </cell>
          <cell r="F22" t="str">
            <v>Gas</v>
          </cell>
          <cell r="H22" t="str">
            <v>JimBridger</v>
          </cell>
          <cell r="I22" t="str">
            <v>West</v>
          </cell>
          <cell r="L22" t="str">
            <v>I11EG10_TR</v>
          </cell>
        </row>
        <row r="23">
          <cell r="B23" t="str">
            <v>D1ORWM_IRR_DLC11</v>
          </cell>
          <cell r="E23" t="str">
            <v>Battery Storage</v>
          </cell>
          <cell r="F23" t="str">
            <v>Other</v>
          </cell>
          <cell r="H23" t="str">
            <v>Mead</v>
          </cell>
          <cell r="I23" t="str">
            <v>East</v>
          </cell>
          <cell r="L23" t="str">
            <v>I11EG11_TR</v>
          </cell>
        </row>
        <row r="24">
          <cell r="B24" t="str">
            <v>D1ORWW_DLC-RES11</v>
          </cell>
          <cell r="E24" t="str">
            <v>Utility Biomass</v>
          </cell>
          <cell r="F24" t="str">
            <v>Other</v>
          </cell>
          <cell r="H24" t="str">
            <v>MidColumbia</v>
          </cell>
          <cell r="I24" t="str">
            <v>West</v>
          </cell>
          <cell r="L24" t="str">
            <v>I11EG12_TR</v>
          </cell>
          <cell r="U24" t="str">
            <v>Existing Coal Plants</v>
          </cell>
        </row>
        <row r="25">
          <cell r="B25" t="str">
            <v>D1ORWW_IRR_DLC11</v>
          </cell>
          <cell r="E25" t="str">
            <v>Geothermal, Blundell 3</v>
          </cell>
          <cell r="F25" t="str">
            <v>Geothermal</v>
          </cell>
          <cell r="H25" t="str">
            <v>Mona</v>
          </cell>
          <cell r="I25" t="str">
            <v>East</v>
          </cell>
          <cell r="L25" t="str">
            <v>I11EG5</v>
          </cell>
          <cell r="U25" t="str">
            <v>JBridger1</v>
          </cell>
        </row>
        <row r="26">
          <cell r="B26" t="str">
            <v>D1UTUT_Curtail11</v>
          </cell>
          <cell r="E26" t="str">
            <v>CAES</v>
          </cell>
          <cell r="F26" t="str">
            <v>Other</v>
          </cell>
          <cell r="H26" t="str">
            <v>Montana</v>
          </cell>
          <cell r="I26" t="str">
            <v>West</v>
          </cell>
          <cell r="L26" t="str">
            <v>I11EG6</v>
          </cell>
          <cell r="U26" t="str">
            <v>JBridger2</v>
          </cell>
        </row>
        <row r="27">
          <cell r="B27" t="str">
            <v>D1UTUT_Curtail14</v>
          </cell>
          <cell r="E27" t="str">
            <v>CCCT F 1x1</v>
          </cell>
          <cell r="F27" t="str">
            <v>Gas</v>
          </cell>
          <cell r="H27" t="str">
            <v>PaloVerde</v>
          </cell>
          <cell r="I27" t="str">
            <v>East</v>
          </cell>
          <cell r="L27" t="str">
            <v>I11EG7</v>
          </cell>
          <cell r="U27" t="str">
            <v>JBridger3</v>
          </cell>
        </row>
        <row r="28">
          <cell r="B28" t="str">
            <v>D1UTUT_Curtail16</v>
          </cell>
          <cell r="E28" t="str">
            <v>CCCT F 2x1</v>
          </cell>
          <cell r="F28" t="str">
            <v>Gas</v>
          </cell>
          <cell r="H28" t="str">
            <v>PathCNorth</v>
          </cell>
          <cell r="I28" t="str">
            <v>East</v>
          </cell>
          <cell r="L28" t="str">
            <v>I11EG8</v>
          </cell>
          <cell r="U28" t="str">
            <v>JBridger4</v>
          </cell>
        </row>
        <row r="29">
          <cell r="B29" t="str">
            <v>D1UTUT_Curtail21</v>
          </cell>
          <cell r="E29" t="str">
            <v>CCCT G 1x1</v>
          </cell>
          <cell r="F29" t="str">
            <v>Gas</v>
          </cell>
          <cell r="H29" t="str">
            <v>PathCSouth</v>
          </cell>
          <cell r="I29" t="str">
            <v>East</v>
          </cell>
          <cell r="L29" t="str">
            <v>I11EG9</v>
          </cell>
          <cell r="U29" t="str">
            <v>Colstrip3</v>
          </cell>
        </row>
        <row r="30">
          <cell r="B30" t="str">
            <v>D1UTUT_Curtail26</v>
          </cell>
          <cell r="E30" t="str">
            <v>CCCT G 2x1</v>
          </cell>
          <cell r="F30" t="str">
            <v>Gas</v>
          </cell>
          <cell r="H30" t="str">
            <v>UtahNorth</v>
          </cell>
          <cell r="I30" t="str">
            <v>East</v>
          </cell>
          <cell r="L30" t="str">
            <v>I11EG10</v>
          </cell>
          <cell r="U30" t="str">
            <v>Colstrip4</v>
          </cell>
        </row>
        <row r="31">
          <cell r="B31" t="str">
            <v>D1UTUT_Curtail30</v>
          </cell>
          <cell r="E31" t="str">
            <v>CCCT H 2x1</v>
          </cell>
          <cell r="F31" t="str">
            <v>Gas</v>
          </cell>
          <cell r="H31" t="str">
            <v>UtahSouth</v>
          </cell>
          <cell r="I31" t="str">
            <v>East</v>
          </cell>
          <cell r="L31" t="str">
            <v>I11EG11</v>
          </cell>
          <cell r="U31" t="str">
            <v>Craig1</v>
          </cell>
        </row>
        <row r="32">
          <cell r="B32" t="str">
            <v>D1UTUT_DLC-RES11</v>
          </cell>
          <cell r="E32" t="str">
            <v>CCS Bridger1</v>
          </cell>
          <cell r="F32" t="str">
            <v>CCS</v>
          </cell>
          <cell r="H32" t="str">
            <v>WallaWalla</v>
          </cell>
          <cell r="I32" t="str">
            <v>West</v>
          </cell>
          <cell r="L32" t="str">
            <v>I11EG12</v>
          </cell>
          <cell r="U32" t="str">
            <v>Craig2</v>
          </cell>
        </row>
        <row r="33">
          <cell r="B33" t="str">
            <v>D1UTUT_DLC-RES16</v>
          </cell>
          <cell r="E33" t="str">
            <v>CCS Bridger2</v>
          </cell>
          <cell r="F33" t="str">
            <v>CCS</v>
          </cell>
          <cell r="H33" t="str">
            <v>WestMain</v>
          </cell>
          <cell r="I33" t="str">
            <v>West</v>
          </cell>
          <cell r="L33" t="str">
            <v>I11EG13</v>
          </cell>
          <cell r="U33" t="str">
            <v>Hayden1</v>
          </cell>
        </row>
        <row r="34">
          <cell r="B34" t="str">
            <v>D1UTUT_DLC-RES21</v>
          </cell>
          <cell r="E34" t="str">
            <v>CCS Hunter3</v>
          </cell>
          <cell r="F34" t="str">
            <v>CCS</v>
          </cell>
          <cell r="H34" t="str">
            <v>PortlandNC</v>
          </cell>
          <cell r="I34" t="str">
            <v>West</v>
          </cell>
          <cell r="L34" t="str">
            <v>I11EG14</v>
          </cell>
          <cell r="U34" t="str">
            <v>Hayden2</v>
          </cell>
        </row>
        <row r="35">
          <cell r="B35" t="str">
            <v>D1UTUT_DLC-RES26</v>
          </cell>
          <cell r="E35" t="str">
            <v>CHP - Reciprocating Engine</v>
          </cell>
          <cell r="F35" t="str">
            <v>CHP</v>
          </cell>
          <cell r="H35" t="str">
            <v>WillamValCC</v>
          </cell>
          <cell r="I35" t="str">
            <v>West</v>
          </cell>
          <cell r="L35" t="str">
            <v>I11EG15</v>
          </cell>
          <cell r="U35" t="str">
            <v>Hunter1</v>
          </cell>
        </row>
        <row r="36">
          <cell r="B36" t="str">
            <v>D1UTUT_DLC-RES30</v>
          </cell>
          <cell r="E36" t="str">
            <v>CHP - Biomass</v>
          </cell>
          <cell r="F36" t="str">
            <v>CHP</v>
          </cell>
          <cell r="H36" t="str">
            <v>SOregonCal</v>
          </cell>
          <cell r="I36" t="str">
            <v>West</v>
          </cell>
          <cell r="L36" t="str">
            <v>I11EG16</v>
          </cell>
          <cell r="U36" t="str">
            <v>Hunter2</v>
          </cell>
        </row>
        <row r="37">
          <cell r="B37" t="str">
            <v>D1UTUT_Sch-TES11</v>
          </cell>
          <cell r="E37" t="str">
            <v>CHP - Other</v>
          </cell>
          <cell r="F37" t="str">
            <v>CHP</v>
          </cell>
          <cell r="H37" t="str">
            <v>Bethel</v>
          </cell>
          <cell r="I37" t="str">
            <v>West</v>
          </cell>
          <cell r="L37" t="str">
            <v>I11C01</v>
          </cell>
          <cell r="U37" t="str">
            <v>Hunter3</v>
          </cell>
        </row>
        <row r="38">
          <cell r="B38" t="str">
            <v>D1UTUT_Sch-TES21</v>
          </cell>
          <cell r="E38" t="str">
            <v>CHP - Kern River</v>
          </cell>
          <cell r="F38" t="str">
            <v>CHP</v>
          </cell>
          <cell r="H38" t="str">
            <v>WyomingAE</v>
          </cell>
          <cell r="I38" t="str">
            <v>East</v>
          </cell>
          <cell r="L38" t="str">
            <v>I11C02</v>
          </cell>
          <cell r="U38" t="str">
            <v>Huntington1</v>
          </cell>
        </row>
        <row r="39">
          <cell r="B39" t="str">
            <v>D1UTUT_Sch-TES30</v>
          </cell>
          <cell r="E39" t="str">
            <v>Thermal Plant Turbine Upgrades</v>
          </cell>
          <cell r="F39" t="str">
            <v>Coal</v>
          </cell>
          <cell r="H39" t="str">
            <v>WyomingSW</v>
          </cell>
          <cell r="I39" t="str">
            <v>East</v>
          </cell>
          <cell r="L39" t="str">
            <v>I11C03</v>
          </cell>
          <cell r="U39" t="str">
            <v>Huntington2</v>
          </cell>
        </row>
        <row r="40">
          <cell r="B40" t="str">
            <v>D1WAWW_DLC-RES11</v>
          </cell>
          <cell r="E40" t="str">
            <v>Utility Cogeneration</v>
          </cell>
          <cell r="F40" t="str">
            <v>Gas</v>
          </cell>
          <cell r="H40" t="str">
            <v>WyomingNE</v>
          </cell>
          <cell r="I40" t="str">
            <v>East</v>
          </cell>
          <cell r="L40" t="str">
            <v>I11C03_2</v>
          </cell>
          <cell r="U40" t="str">
            <v>Carbon1</v>
          </cell>
        </row>
        <row r="41">
          <cell r="B41" t="str">
            <v>D1WAWW_IRR_DLC11</v>
          </cell>
          <cell r="E41" t="str">
            <v>Distributed Standby Generation</v>
          </cell>
          <cell r="F41" t="str">
            <v>DSG</v>
          </cell>
          <cell r="H41" t="str">
            <v>Yakima</v>
          </cell>
          <cell r="I41" t="str">
            <v>West</v>
          </cell>
          <cell r="L41" t="str">
            <v>I11C03_3</v>
          </cell>
          <cell r="U41" t="str">
            <v>Carbon2</v>
          </cell>
        </row>
        <row r="42">
          <cell r="B42" t="str">
            <v>D1WAYA_DLC-RES11</v>
          </cell>
          <cell r="E42" t="str">
            <v>DSM, Class 3, GO-CPP-CI</v>
          </cell>
          <cell r="F42" t="str">
            <v>DSM, Class 1</v>
          </cell>
          <cell r="L42" t="str">
            <v>I11C03_4</v>
          </cell>
          <cell r="U42" t="str">
            <v>Cholla</v>
          </cell>
        </row>
        <row r="43">
          <cell r="B43" t="str">
            <v>D1WAYA_IRR_DLC11</v>
          </cell>
          <cell r="E43" t="str">
            <v>DSM, Class 3, GO-CPP-RES</v>
          </cell>
          <cell r="F43" t="str">
            <v>DSM, Class 1</v>
          </cell>
          <cell r="L43" t="str">
            <v>I11C03_5</v>
          </cell>
          <cell r="U43" t="str">
            <v>Johnston1</v>
          </cell>
        </row>
        <row r="44">
          <cell r="B44" t="str">
            <v>D1WYWY_Curtail11</v>
          </cell>
          <cell r="E44" t="str">
            <v>DSM, Class 1, GO-Curtail</v>
          </cell>
          <cell r="F44" t="str">
            <v>DSM, Class 1</v>
          </cell>
          <cell r="L44" t="str">
            <v>I11C04</v>
          </cell>
          <cell r="U44" t="str">
            <v>Johnston2</v>
          </cell>
        </row>
        <row r="45">
          <cell r="B45" t="str">
            <v>D1WYWY_Curtail16</v>
          </cell>
          <cell r="E45" t="str">
            <v>DSM, Class 3, GO-DemandB</v>
          </cell>
          <cell r="F45" t="str">
            <v>DSM, Class 1</v>
          </cell>
          <cell r="L45" t="str">
            <v>I11C05</v>
          </cell>
          <cell r="U45" t="str">
            <v>Johnston3</v>
          </cell>
        </row>
        <row r="46">
          <cell r="B46" t="str">
            <v>D1WYWY_Curtail26</v>
          </cell>
          <cell r="E46" t="str">
            <v>DSM, Class 1, GO-DLC-Com</v>
          </cell>
          <cell r="F46" t="str">
            <v>DSM, Class 1</v>
          </cell>
          <cell r="H46" t="str">
            <v>CCS Upgrades</v>
          </cell>
          <cell r="L46" t="str">
            <v>I11C06</v>
          </cell>
          <cell r="U46" t="str">
            <v>Johnston4</v>
          </cell>
        </row>
        <row r="47">
          <cell r="B47" t="str">
            <v>D1WYWY_Curtail30</v>
          </cell>
          <cell r="E47" t="str">
            <v>DSM, Class 1, GO-DLC-RES</v>
          </cell>
          <cell r="F47" t="str">
            <v>DSM, Class 1</v>
          </cell>
          <cell r="H47" t="str">
            <v>I_CCS_Bridger1</v>
          </cell>
          <cell r="L47" t="str">
            <v>I11C06a</v>
          </cell>
          <cell r="U47" t="str">
            <v>LittleMountain</v>
          </cell>
        </row>
        <row r="48">
          <cell r="B48" t="str">
            <v>I_Blundell_Exp</v>
          </cell>
          <cell r="E48" t="str">
            <v>DSM, Class 1, GO-DLC-WH</v>
          </cell>
          <cell r="F48" t="str">
            <v>DSM, Class 1</v>
          </cell>
          <cell r="H48" t="str">
            <v>I_CCS_Bridger2</v>
          </cell>
          <cell r="L48" t="str">
            <v>I11C07</v>
          </cell>
          <cell r="U48" t="str">
            <v>Naughton1</v>
          </cell>
        </row>
        <row r="49">
          <cell r="B49" t="str">
            <v>I_Blundell_Exp_N</v>
          </cell>
          <cell r="E49" t="str">
            <v>DSM, Class 1, GO-Irrigate</v>
          </cell>
          <cell r="F49" t="str">
            <v>DSM, Class 1</v>
          </cell>
          <cell r="H49" t="str">
            <v>I_CCS_Hunter3</v>
          </cell>
          <cell r="L49" t="str">
            <v>I11C07_MKTEM</v>
          </cell>
          <cell r="U49" t="str">
            <v>Naughton2</v>
          </cell>
        </row>
        <row r="50">
          <cell r="B50" t="str">
            <v>I_Blundell_Exp2</v>
          </cell>
          <cell r="E50" t="str">
            <v>DSM, Class 3, GO-RTP-CI</v>
          </cell>
          <cell r="F50" t="str">
            <v>DSM, Class 1</v>
          </cell>
          <cell r="L50" t="str">
            <v>I11C07_APEX</v>
          </cell>
          <cell r="U50" t="str">
            <v>Naughton3</v>
          </cell>
        </row>
        <row r="51">
          <cell r="B51" t="str">
            <v>I_Carbon1_GR</v>
          </cell>
          <cell r="E51" t="str">
            <v>DSM, Class 1, GO-Sch-TES</v>
          </cell>
          <cell r="F51" t="str">
            <v>DSM, Class 1</v>
          </cell>
          <cell r="L51" t="str">
            <v>I11C07_Monsanto</v>
          </cell>
          <cell r="U51" t="str">
            <v>Wyodak1</v>
          </cell>
        </row>
        <row r="52">
          <cell r="B52" t="str">
            <v>I_Carbon2_GR</v>
          </cell>
          <cell r="E52" t="str">
            <v>DSM, Class 3, GO-TOU-RES</v>
          </cell>
          <cell r="F52" t="str">
            <v>DSM, Class 1</v>
          </cell>
          <cell r="L52" t="str">
            <v>I11C07_MonsantoB</v>
          </cell>
        </row>
        <row r="53">
          <cell r="B53" t="str">
            <v>I_CCS_Bridger1</v>
          </cell>
          <cell r="E53" t="str">
            <v>DSM, Class 3, UT-CPP-CI</v>
          </cell>
          <cell r="F53" t="str">
            <v>DSM, Class 1</v>
          </cell>
          <cell r="L53" t="str">
            <v>I11C08</v>
          </cell>
        </row>
        <row r="54">
          <cell r="B54" t="str">
            <v>I_CCS_Bridger2</v>
          </cell>
          <cell r="E54" t="str">
            <v>DSM, Class 3, UT-CPP-RES</v>
          </cell>
          <cell r="F54" t="str">
            <v>DSM, Class 1</v>
          </cell>
          <cell r="L54" t="str">
            <v>I11C09</v>
          </cell>
        </row>
        <row r="55">
          <cell r="B55" t="str">
            <v>I_CCS_Hunter3</v>
          </cell>
          <cell r="E55" t="str">
            <v>DSM, Class 1, UT-Curtail</v>
          </cell>
          <cell r="F55" t="str">
            <v>DSM, Class 1</v>
          </cell>
          <cell r="L55" t="str">
            <v>I11C09a</v>
          </cell>
        </row>
        <row r="56">
          <cell r="B56" t="str">
            <v>I_Cholla4_CT</v>
          </cell>
          <cell r="E56" t="str">
            <v>DSM, Class 3, UT-DemandB</v>
          </cell>
          <cell r="F56" t="str">
            <v>DSM, Class 1</v>
          </cell>
          <cell r="L56" t="str">
            <v>I11C10</v>
          </cell>
        </row>
        <row r="57">
          <cell r="B57" t="str">
            <v>I_Cholla4_DF</v>
          </cell>
          <cell r="E57" t="str">
            <v>DSM, Class 1, UT-DLC-Com</v>
          </cell>
          <cell r="F57" t="str">
            <v>DSM, Class 1</v>
          </cell>
          <cell r="L57" t="str">
            <v>I11C10a</v>
          </cell>
        </row>
        <row r="58">
          <cell r="B58" t="str">
            <v>I_CHP_AD_CA</v>
          </cell>
          <cell r="E58" t="str">
            <v>DSM, Class 1, UT-DLC-RES</v>
          </cell>
          <cell r="F58" t="str">
            <v>DSM, Class 1</v>
          </cell>
          <cell r="L58" t="str">
            <v>I11C11</v>
          </cell>
        </row>
        <row r="59">
          <cell r="B59" t="str">
            <v>I_CHP_AD_ID</v>
          </cell>
          <cell r="E59" t="str">
            <v>DSM, Class 1, UT-DLC-WH</v>
          </cell>
          <cell r="F59" t="str">
            <v>DSM, Class 1</v>
          </cell>
          <cell r="L59" t="str">
            <v>I11C12</v>
          </cell>
        </row>
        <row r="60">
          <cell r="B60" t="str">
            <v>I_CHP_AD_UT</v>
          </cell>
          <cell r="E60" t="str">
            <v>DSM, Class 1, UT-Irrigate</v>
          </cell>
          <cell r="F60" t="str">
            <v>DSM, Class 1</v>
          </cell>
          <cell r="L60" t="str">
            <v>I11C12a</v>
          </cell>
        </row>
        <row r="61">
          <cell r="B61" t="str">
            <v>I_CHP_AD_WALLA</v>
          </cell>
          <cell r="E61" t="str">
            <v>DSM, Class 3, UT-RTP-CI</v>
          </cell>
          <cell r="F61" t="str">
            <v>DSM, Class 1</v>
          </cell>
          <cell r="L61" t="str">
            <v>I11C13</v>
          </cell>
        </row>
        <row r="62">
          <cell r="B62" t="str">
            <v>I_CHP_AD_WMAIN</v>
          </cell>
          <cell r="E62" t="str">
            <v>DSM, Class 1, UT-Sch-TES</v>
          </cell>
          <cell r="F62" t="str">
            <v>DSM, Class 1</v>
          </cell>
          <cell r="L62" t="str">
            <v>I11C14</v>
          </cell>
        </row>
        <row r="63">
          <cell r="B63" t="str">
            <v>I_CHP_AD_WY</v>
          </cell>
          <cell r="E63" t="str">
            <v>DSM, Class 3, UT-TOU-RES</v>
          </cell>
          <cell r="F63" t="str">
            <v>DSM, Class 1</v>
          </cell>
          <cell r="L63" t="str">
            <v>I11C14a</v>
          </cell>
        </row>
        <row r="64">
          <cell r="B64" t="str">
            <v>I_CHP_AD_YAK</v>
          </cell>
          <cell r="E64" t="str">
            <v>DSM, Class 3, WM-CPP-CI</v>
          </cell>
          <cell r="F64" t="str">
            <v>DSM, Class 1</v>
          </cell>
          <cell r="L64" t="str">
            <v>I11C15</v>
          </cell>
        </row>
        <row r="65">
          <cell r="B65" t="str">
            <v>I_CHP_FC_CA</v>
          </cell>
          <cell r="E65" t="str">
            <v>DSM, Class 3, WM-CPP-RES</v>
          </cell>
          <cell r="F65" t="str">
            <v>DSM, Class 1</v>
          </cell>
          <cell r="L65" t="str">
            <v>I11C16</v>
          </cell>
        </row>
        <row r="66">
          <cell r="B66" t="str">
            <v>I_CHP_FC_ID</v>
          </cell>
          <cell r="E66" t="str">
            <v>DSM, Class 1, WM-Curtail</v>
          </cell>
          <cell r="F66" t="str">
            <v>DSM, Class 1</v>
          </cell>
          <cell r="L66" t="str">
            <v>I11C17</v>
          </cell>
        </row>
        <row r="67">
          <cell r="B67" t="str">
            <v>I_CHP_FC_UT</v>
          </cell>
          <cell r="E67" t="str">
            <v>DSM, Class 3, WM-DemandB</v>
          </cell>
          <cell r="F67" t="str">
            <v>DSM, Class 1</v>
          </cell>
          <cell r="L67" t="str">
            <v>I11C17a</v>
          </cell>
        </row>
        <row r="68">
          <cell r="B68" t="str">
            <v>I_CHP_FC_WALLA</v>
          </cell>
          <cell r="E68" t="str">
            <v>DSM, Class 1, WM-DLC-Com</v>
          </cell>
          <cell r="F68" t="str">
            <v>DSM, Class 1</v>
          </cell>
          <cell r="L68" t="str">
            <v>I11C18</v>
          </cell>
        </row>
        <row r="69">
          <cell r="B69" t="str">
            <v>I_CHP_FC_WMAIN</v>
          </cell>
          <cell r="E69" t="str">
            <v>DSM, Class 1, WM-DLC-RES</v>
          </cell>
          <cell r="F69" t="str">
            <v>DSM, Class 1</v>
          </cell>
          <cell r="L69" t="str">
            <v>I11C19</v>
          </cell>
        </row>
        <row r="70">
          <cell r="B70" t="str">
            <v>I_CHP_FC_WY</v>
          </cell>
          <cell r="E70" t="str">
            <v>DSM, Class 1, WM-DLC-WH</v>
          </cell>
          <cell r="F70" t="str">
            <v>DSM, Class 1</v>
          </cell>
          <cell r="L70" t="str">
            <v>I11C20</v>
          </cell>
        </row>
        <row r="71">
          <cell r="B71" t="str">
            <v>I_CHP_FC_YAK</v>
          </cell>
          <cell r="E71" t="str">
            <v>DSM, Class 1, WM-Irrigate</v>
          </cell>
          <cell r="F71" t="str">
            <v>DSM, Class 1</v>
          </cell>
          <cell r="L71" t="str">
            <v>I11C21</v>
          </cell>
        </row>
        <row r="72">
          <cell r="B72" t="str">
            <v>I_CHP_GT_CA</v>
          </cell>
          <cell r="E72" t="str">
            <v>DSM, Class 3, WM-RTP-CI</v>
          </cell>
          <cell r="F72" t="str">
            <v>DSM, Class 1</v>
          </cell>
          <cell r="L72" t="str">
            <v>I11C22</v>
          </cell>
        </row>
        <row r="73">
          <cell r="B73" t="str">
            <v>I_CHP_GT_ID</v>
          </cell>
          <cell r="E73" t="str">
            <v>DSM, Class 1, WM-Sch-TES</v>
          </cell>
          <cell r="F73" t="str">
            <v>DSM, Class 1</v>
          </cell>
          <cell r="L73" t="str">
            <v>I11C23</v>
          </cell>
        </row>
        <row r="74">
          <cell r="B74" t="str">
            <v>I_CHP_GT_UT</v>
          </cell>
          <cell r="E74" t="str">
            <v>DSM, Class 3, WM-TOU-RES</v>
          </cell>
          <cell r="F74" t="str">
            <v>DSM, Class 1</v>
          </cell>
          <cell r="L74" t="str">
            <v>I11C24</v>
          </cell>
        </row>
        <row r="75">
          <cell r="B75" t="str">
            <v>I_CHP_GT_WALLA</v>
          </cell>
          <cell r="E75" t="str">
            <v>DSM, Class 3, WW-CPP-CI</v>
          </cell>
          <cell r="F75" t="str">
            <v>DSM, Class 1</v>
          </cell>
          <cell r="L75" t="str">
            <v>I11C25</v>
          </cell>
        </row>
        <row r="76">
          <cell r="B76" t="str">
            <v>I_CHP_GT_WMAIN</v>
          </cell>
          <cell r="E76" t="str">
            <v>DSM, Class 3, WW-CPP-RES</v>
          </cell>
          <cell r="F76" t="str">
            <v>DSM, Class 1</v>
          </cell>
          <cell r="L76" t="str">
            <v>I11C26</v>
          </cell>
        </row>
        <row r="77">
          <cell r="B77" t="str">
            <v>I_CHP_GT_WY</v>
          </cell>
          <cell r="E77" t="str">
            <v>DSM, Class 1, WW-Curtail</v>
          </cell>
          <cell r="F77" t="str">
            <v>DSM, Class 1</v>
          </cell>
          <cell r="L77" t="str">
            <v>I11C27</v>
          </cell>
        </row>
        <row r="78">
          <cell r="B78" t="str">
            <v>I_CHP_GT_YAK</v>
          </cell>
          <cell r="E78" t="str">
            <v>DSM, Class 3, WW-DemandB</v>
          </cell>
          <cell r="F78" t="str">
            <v>DSM, Class 1</v>
          </cell>
          <cell r="L78" t="str">
            <v>I11C28</v>
          </cell>
        </row>
        <row r="79">
          <cell r="B79" t="str">
            <v>I_CHP_IB_CA</v>
          </cell>
          <cell r="E79" t="str">
            <v>DSM, Class 1, WW-DLC-Com</v>
          </cell>
          <cell r="F79" t="str">
            <v>DSM, Class 1</v>
          </cell>
          <cell r="L79" t="str">
            <v>I11C29</v>
          </cell>
        </row>
        <row r="80">
          <cell r="B80" t="str">
            <v>I_CHP_IB_ID</v>
          </cell>
          <cell r="E80" t="str">
            <v>DSM, Class 1, WW-DLC-RES</v>
          </cell>
          <cell r="F80" t="str">
            <v>DSM, Class 1</v>
          </cell>
          <cell r="L80" t="str">
            <v>I11C30</v>
          </cell>
        </row>
        <row r="81">
          <cell r="B81" t="str">
            <v>I_CHP_IB_UT</v>
          </cell>
          <cell r="E81" t="str">
            <v>DSM, Class 1, WW-DLC-WH</v>
          </cell>
          <cell r="F81" t="str">
            <v>DSM, Class 1</v>
          </cell>
          <cell r="L81" t="str">
            <v>I11C30a</v>
          </cell>
        </row>
        <row r="82">
          <cell r="B82" t="str">
            <v>I_CHP_IB_UTN</v>
          </cell>
          <cell r="E82" t="str">
            <v>DSM, Class 1, WW-Irrigate</v>
          </cell>
          <cell r="F82" t="str">
            <v>DSM, Class 1</v>
          </cell>
          <cell r="L82" t="str">
            <v>I11C31</v>
          </cell>
        </row>
        <row r="83">
          <cell r="B83" t="str">
            <v>I_CHP_IB_WALLA</v>
          </cell>
          <cell r="E83" t="str">
            <v>DSM, Class 3, WW-RTP-CI</v>
          </cell>
          <cell r="F83" t="str">
            <v>DSM, Class 1</v>
          </cell>
          <cell r="L83" t="str">
            <v>I11C32</v>
          </cell>
        </row>
        <row r="84">
          <cell r="B84" t="str">
            <v>I_CHP_IB_WMAIN</v>
          </cell>
          <cell r="E84" t="str">
            <v>DSM, Class 1, WW-Sch-TES</v>
          </cell>
          <cell r="F84" t="str">
            <v>DSM, Class 1</v>
          </cell>
          <cell r="L84" t="str">
            <v>I11C33</v>
          </cell>
        </row>
        <row r="85">
          <cell r="B85" t="str">
            <v>I_CHP_IB_WY</v>
          </cell>
          <cell r="E85" t="str">
            <v>DSM, Class 3, WW-TOU-RES</v>
          </cell>
          <cell r="F85" t="str">
            <v>DSM, Class 1</v>
          </cell>
          <cell r="L85" t="str">
            <v>I11EG13_TR</v>
          </cell>
        </row>
        <row r="86">
          <cell r="B86" t="str">
            <v>I_CHP_IB_YAK</v>
          </cell>
          <cell r="E86" t="str">
            <v>DSM, Class 3, WY-CPP-CI</v>
          </cell>
          <cell r="F86" t="str">
            <v>DSM, Class 1</v>
          </cell>
          <cell r="L86" t="str">
            <v>I11EG14_TR</v>
          </cell>
        </row>
        <row r="87">
          <cell r="B87" t="str">
            <v>I_CHP_KernR_FM</v>
          </cell>
          <cell r="E87" t="str">
            <v>DSM, Class 3, WY-CPP-RES</v>
          </cell>
          <cell r="F87" t="str">
            <v>DSM, Class 1</v>
          </cell>
          <cell r="L87" t="str">
            <v>I11EG15_TR</v>
          </cell>
        </row>
        <row r="88">
          <cell r="B88" t="str">
            <v>I_CHP_KernR_MC</v>
          </cell>
          <cell r="E88" t="str">
            <v>DSM, Class 1, WY-Curtail</v>
          </cell>
          <cell r="F88" t="str">
            <v>DSM, Class 1</v>
          </cell>
          <cell r="L88" t="str">
            <v>I11EG16_TR</v>
          </cell>
        </row>
        <row r="89">
          <cell r="B89" t="str">
            <v>I_CHP_KernR_SL</v>
          </cell>
          <cell r="E89" t="str">
            <v>DSM, Class 1, WY-DemandB</v>
          </cell>
          <cell r="F89" t="str">
            <v>DSM, Class 1</v>
          </cell>
        </row>
        <row r="90">
          <cell r="B90" t="str">
            <v>I_CHP_KernR_VY</v>
          </cell>
          <cell r="E90" t="str">
            <v>DSM, Class 1, WY-DLC-Com</v>
          </cell>
          <cell r="F90" t="str">
            <v>DSM, Class 1</v>
          </cell>
        </row>
        <row r="91">
          <cell r="B91" t="str">
            <v>I_CHP_MT_CA</v>
          </cell>
          <cell r="E91" t="str">
            <v>DSM, Class 1, WY-DLC-RES</v>
          </cell>
          <cell r="F91" t="str">
            <v>DSM, Class 1</v>
          </cell>
        </row>
        <row r="92">
          <cell r="B92" t="str">
            <v>I_CHP_MT_ID</v>
          </cell>
          <cell r="E92" t="str">
            <v>DSM, Class 1, WY-DLC-WH</v>
          </cell>
          <cell r="F92" t="str">
            <v>DSM, Class 1</v>
          </cell>
        </row>
        <row r="93">
          <cell r="B93" t="str">
            <v>I_CHP_MT_UT</v>
          </cell>
          <cell r="E93" t="str">
            <v>DSM, Class 1, WY-Irrigate</v>
          </cell>
          <cell r="F93" t="str">
            <v>DSM, Class 1</v>
          </cell>
        </row>
        <row r="94">
          <cell r="B94" t="str">
            <v>I_CHP_MT_WALLA</v>
          </cell>
          <cell r="E94" t="str">
            <v>DSM, Class 3, WY-RTP-CI</v>
          </cell>
          <cell r="F94" t="str">
            <v>DSM, Class 1</v>
          </cell>
        </row>
        <row r="95">
          <cell r="B95" t="str">
            <v>I_CHP_MT_WMAIN</v>
          </cell>
          <cell r="E95" t="str">
            <v>DSM, Class 1, WY-Sch-TES</v>
          </cell>
          <cell r="F95" t="str">
            <v>DSM, Class 1</v>
          </cell>
        </row>
        <row r="96">
          <cell r="B96" t="str">
            <v>I_CHP_MT_WY</v>
          </cell>
          <cell r="E96" t="str">
            <v>DSM, Class 3, WY-TOU-RES</v>
          </cell>
          <cell r="F96" t="str">
            <v>DSM, Class 1</v>
          </cell>
        </row>
        <row r="97">
          <cell r="B97" t="str">
            <v>I_CHP_MT_YAK</v>
          </cell>
          <cell r="E97" t="str">
            <v>DSM, Class 1, YA-Sch-TES</v>
          </cell>
          <cell r="F97" t="str">
            <v>DSM, Class 1</v>
          </cell>
        </row>
        <row r="98">
          <cell r="B98" t="str">
            <v>I_CHP_RE_CA</v>
          </cell>
          <cell r="E98" t="str">
            <v>DSM, Class 3, YA-CPP-CI</v>
          </cell>
          <cell r="F98" t="str">
            <v>DSM, Class 1</v>
          </cell>
        </row>
        <row r="99">
          <cell r="B99" t="str">
            <v>I_CHP_RE_ID</v>
          </cell>
          <cell r="E99" t="str">
            <v>DSM, Class 3, YA-CPP-RES</v>
          </cell>
          <cell r="F99" t="str">
            <v>DSM, Class 1</v>
          </cell>
        </row>
        <row r="100">
          <cell r="B100" t="str">
            <v>I_CHP_RE_UT</v>
          </cell>
          <cell r="E100" t="str">
            <v>DSM, Class 1, YA-Curtail</v>
          </cell>
          <cell r="F100" t="str">
            <v>DSM, Class 1</v>
          </cell>
        </row>
        <row r="101">
          <cell r="B101" t="str">
            <v>I_CHP_RE_WALLA</v>
          </cell>
          <cell r="E101" t="str">
            <v>DSM, Class 3, YA-DemandB</v>
          </cell>
          <cell r="F101" t="str">
            <v>DSM, Class 1</v>
          </cell>
        </row>
        <row r="102">
          <cell r="B102" t="str">
            <v>I_CHP_RE_WMAIN</v>
          </cell>
          <cell r="E102" t="str">
            <v>DSM, Class 1, YA-DLC-Com</v>
          </cell>
          <cell r="F102" t="str">
            <v>DSM, Class 1</v>
          </cell>
        </row>
        <row r="103">
          <cell r="B103" t="str">
            <v>I_CHP_RE_WY</v>
          </cell>
          <cell r="E103" t="str">
            <v>DSM, Class 1, YA-DLC-RES</v>
          </cell>
          <cell r="F103" t="str">
            <v>DSM, Class 1</v>
          </cell>
        </row>
        <row r="104">
          <cell r="B104" t="str">
            <v>I_CHP_RE_YAK</v>
          </cell>
          <cell r="E104" t="str">
            <v>DSM, Class 1, YA-DLC-WH</v>
          </cell>
          <cell r="F104" t="str">
            <v>DSM, Class 1</v>
          </cell>
        </row>
        <row r="105">
          <cell r="B105" t="str">
            <v>I_Colstrip3_CT</v>
          </cell>
          <cell r="E105" t="str">
            <v>DSM, Class 1, YA-Irrigate</v>
          </cell>
          <cell r="F105" t="str">
            <v>DSM, Class 1</v>
          </cell>
        </row>
        <row r="106">
          <cell r="B106" t="str">
            <v>I_Colstrip3_DF</v>
          </cell>
          <cell r="E106" t="str">
            <v>DSM, Class 3, YA-RTP-CI</v>
          </cell>
          <cell r="F106" t="str">
            <v>DSM, Class 1</v>
          </cell>
        </row>
        <row r="107">
          <cell r="B107" t="str">
            <v>I_Colstrip4_CT</v>
          </cell>
          <cell r="E107" t="str">
            <v>DSM, Class 3, YA-TOU-RES</v>
          </cell>
          <cell r="F107" t="str">
            <v>DSM, Class 1</v>
          </cell>
        </row>
        <row r="108">
          <cell r="B108" t="str">
            <v>I_Colstrip4_DF</v>
          </cell>
          <cell r="E108" t="str">
            <v>DSM, Class 1, GO-DLC-IRR</v>
          </cell>
          <cell r="F108" t="str">
            <v>DSM, Class 1</v>
          </cell>
        </row>
        <row r="109">
          <cell r="B109" t="str">
            <v>I_Craig1_CT</v>
          </cell>
          <cell r="E109" t="str">
            <v>DSM, Class 1, UT-DLC-IRR</v>
          </cell>
          <cell r="F109" t="str">
            <v>DSM, Class 1</v>
          </cell>
        </row>
        <row r="110">
          <cell r="B110" t="str">
            <v>I_Craig1_DF</v>
          </cell>
          <cell r="E110" t="str">
            <v>DSM, Class 1, WM-DLC-IRR</v>
          </cell>
          <cell r="F110" t="str">
            <v>DSM, Class 1</v>
          </cell>
        </row>
        <row r="111">
          <cell r="B111" t="str">
            <v>I_Craig2_CT</v>
          </cell>
          <cell r="E111" t="str">
            <v>DSM, Class 1, WW-DLC-IRR</v>
          </cell>
          <cell r="F111" t="str">
            <v>DSM, Class 1</v>
          </cell>
        </row>
        <row r="112">
          <cell r="B112" t="str">
            <v>I_Craig2_DF</v>
          </cell>
          <cell r="E112" t="str">
            <v>DSM, Class 1, YA-DLC-IRR</v>
          </cell>
          <cell r="F112" t="str">
            <v>DSM, Class 1</v>
          </cell>
        </row>
        <row r="113">
          <cell r="B113" t="str">
            <v>I_D1_GO_CPP-CI</v>
          </cell>
          <cell r="E113" t="str">
            <v>DSM, Class 2, GO</v>
          </cell>
          <cell r="F113" t="str">
            <v>DSM, Class 2</v>
          </cell>
        </row>
        <row r="114">
          <cell r="B114" t="str">
            <v>I_D1_GO_CPP-RES</v>
          </cell>
          <cell r="E114" t="str">
            <v>DSM, Class 2, UT</v>
          </cell>
          <cell r="F114" t="str">
            <v>DSM, Class 2</v>
          </cell>
        </row>
        <row r="115">
          <cell r="B115" t="str">
            <v>I_D1_GO_Curtail</v>
          </cell>
          <cell r="E115" t="str">
            <v>DSM, Class 2, WA</v>
          </cell>
          <cell r="F115" t="str">
            <v>DSM, Class 2</v>
          </cell>
        </row>
        <row r="116">
          <cell r="B116" t="str">
            <v>I_D1_GO_DemandB</v>
          </cell>
          <cell r="E116" t="str">
            <v>DSM, Class 2, WM</v>
          </cell>
          <cell r="F116" t="str">
            <v>DSM, Class 2</v>
          </cell>
        </row>
        <row r="117">
          <cell r="B117" t="str">
            <v>I_D1_GO_DLC-Com</v>
          </cell>
          <cell r="E117" t="str">
            <v>DSM, Class 2, WY</v>
          </cell>
          <cell r="F117" t="str">
            <v>DSM, Class 2</v>
          </cell>
        </row>
        <row r="118">
          <cell r="B118" t="str">
            <v>I_D1_GO_DLC-RES</v>
          </cell>
          <cell r="E118" t="str">
            <v>DSM, Class 2, YA</v>
          </cell>
          <cell r="F118" t="str">
            <v>DSM, Class 2</v>
          </cell>
        </row>
        <row r="119">
          <cell r="B119" t="str">
            <v>I_D1_GO_DLC-WH</v>
          </cell>
          <cell r="E119" t="str">
            <v>FOT COB Flat</v>
          </cell>
          <cell r="F119" t="str">
            <v>FOT</v>
          </cell>
        </row>
        <row r="120">
          <cell r="B120" t="str">
            <v>I_D1_GO_Irrigate</v>
          </cell>
          <cell r="E120" t="str">
            <v>FOT COB Q3</v>
          </cell>
          <cell r="F120" t="str">
            <v>FOT</v>
          </cell>
        </row>
        <row r="121">
          <cell r="B121" t="str">
            <v>I_D1_GO_RTP-CI</v>
          </cell>
          <cell r="E121" t="str">
            <v>FOT Four Corners Q3</v>
          </cell>
          <cell r="F121" t="str">
            <v>FOT</v>
          </cell>
        </row>
        <row r="122">
          <cell r="B122" t="str">
            <v>I_D1_GO_Sch-TES</v>
          </cell>
          <cell r="E122" t="str">
            <v>FOT Mead Q3</v>
          </cell>
          <cell r="F122" t="str">
            <v>FOT</v>
          </cell>
        </row>
        <row r="123">
          <cell r="B123" t="str">
            <v>I_D1_GO_TOU-RES</v>
          </cell>
          <cell r="E123" t="str">
            <v>FOT Mid Columbia Flat</v>
          </cell>
          <cell r="F123" t="str">
            <v>FOT</v>
          </cell>
        </row>
        <row r="124">
          <cell r="B124" t="str">
            <v>I_D1_UT_CK</v>
          </cell>
          <cell r="E124" t="str">
            <v>FOT MidColumbia Q3</v>
          </cell>
          <cell r="F124" t="str">
            <v>FOT</v>
          </cell>
        </row>
        <row r="125">
          <cell r="B125" t="str">
            <v>I_D1_UT_CK2</v>
          </cell>
          <cell r="E125" t="str">
            <v>FOT MidColumbia Q3 - 2</v>
          </cell>
          <cell r="F125" t="str">
            <v>FOT</v>
          </cell>
        </row>
        <row r="126">
          <cell r="B126" t="str">
            <v>I_D1_UT_CK3</v>
          </cell>
          <cell r="E126" t="str">
            <v>FOT Mona Q3</v>
          </cell>
          <cell r="F126" t="str">
            <v>FOT</v>
          </cell>
        </row>
        <row r="127">
          <cell r="B127" t="str">
            <v>I_D1_UT_CPP-CI</v>
          </cell>
          <cell r="E127" t="str">
            <v>FOT Utah Q3</v>
          </cell>
          <cell r="F127" t="str">
            <v>FOT</v>
          </cell>
        </row>
        <row r="128">
          <cell r="B128" t="str">
            <v>I_D1_UT_CPP-RES</v>
          </cell>
          <cell r="E128" t="str">
            <v>FOT Utah Flat</v>
          </cell>
          <cell r="F128" t="str">
            <v>FOT</v>
          </cell>
        </row>
        <row r="129">
          <cell r="B129" t="str">
            <v>I_D1_UT_Curtail</v>
          </cell>
          <cell r="E129" t="str">
            <v>FOT Goshen Q3</v>
          </cell>
          <cell r="F129" t="str">
            <v>FOT</v>
          </cell>
        </row>
        <row r="130">
          <cell r="B130" t="str">
            <v>I_D1_UT_DemandB</v>
          </cell>
          <cell r="E130" t="str">
            <v>FOT West Main Q3</v>
          </cell>
          <cell r="F130" t="str">
            <v>FOT</v>
          </cell>
        </row>
        <row r="131">
          <cell r="B131" t="str">
            <v>I_D1_UT_DLC-Com</v>
          </cell>
          <cell r="E131" t="str">
            <v>FOT Mona-2 Q3</v>
          </cell>
          <cell r="F131" t="str">
            <v>FOT</v>
          </cell>
        </row>
        <row r="132">
          <cell r="B132" t="str">
            <v>I_D1_UT_DLC-RES</v>
          </cell>
          <cell r="E132" t="str">
            <v>FOT Mona-3 Q3</v>
          </cell>
          <cell r="F132" t="str">
            <v>FOT</v>
          </cell>
        </row>
        <row r="133">
          <cell r="B133" t="str">
            <v>I_D1_UT_DLCRES11</v>
          </cell>
          <cell r="E133" t="str">
            <v>FOT Mona-4 Q3</v>
          </cell>
          <cell r="F133" t="str">
            <v>FOT</v>
          </cell>
        </row>
        <row r="134">
          <cell r="B134" t="str">
            <v>I_D1_UT_DLCRES12</v>
          </cell>
          <cell r="E134" t="str">
            <v>FOT LADWP-1</v>
          </cell>
          <cell r="F134" t="str">
            <v>FOT</v>
          </cell>
        </row>
        <row r="135">
          <cell r="B135" t="str">
            <v>I_D1_UT_DLCRES13</v>
          </cell>
          <cell r="E135" t="str">
            <v>FOT LADWP-2</v>
          </cell>
          <cell r="F135" t="str">
            <v>FOT</v>
          </cell>
        </row>
        <row r="136">
          <cell r="B136" t="str">
            <v>I_D1_UT_DLCRES14</v>
          </cell>
          <cell r="E136" t="str">
            <v>FOT Mona-5 Q3</v>
          </cell>
          <cell r="F136" t="str">
            <v>FOT</v>
          </cell>
        </row>
        <row r="137">
          <cell r="B137" t="str">
            <v>I_D1_UT_DLC-WH</v>
          </cell>
          <cell r="E137" t="str">
            <v>FOT NUB</v>
          </cell>
          <cell r="F137" t="str">
            <v>FOT</v>
          </cell>
        </row>
        <row r="138">
          <cell r="B138" t="str">
            <v>I_D1_UT_Irrigate</v>
          </cell>
          <cell r="E138" t="str">
            <v>Fuel Cell</v>
          </cell>
          <cell r="F138" t="str">
            <v>Other</v>
          </cell>
        </row>
        <row r="139">
          <cell r="B139" t="str">
            <v>I_D1_UT_RTP-CI</v>
          </cell>
          <cell r="E139" t="str">
            <v>Geothermal, Greenfield</v>
          </cell>
          <cell r="F139" t="str">
            <v>Geothermal</v>
          </cell>
        </row>
        <row r="140">
          <cell r="B140" t="str">
            <v>I_D1_UT_Sch-TES</v>
          </cell>
          <cell r="E140" t="str">
            <v>Growth Resource Goshen</v>
          </cell>
          <cell r="F140" t="str">
            <v>Growth Resource</v>
          </cell>
        </row>
        <row r="141">
          <cell r="B141" t="str">
            <v>I_D1_UT_TOU-RES</v>
          </cell>
          <cell r="E141" t="str">
            <v>Growth Resource Utah North</v>
          </cell>
          <cell r="F141" t="str">
            <v>Growth Resource</v>
          </cell>
        </row>
        <row r="142">
          <cell r="B142" t="str">
            <v>I_D1_WM_CPP-CI</v>
          </cell>
          <cell r="E142" t="str">
            <v>Growth Resource Walla Walla</v>
          </cell>
          <cell r="F142" t="str">
            <v>Growth Resource</v>
          </cell>
        </row>
        <row r="143">
          <cell r="B143" t="str">
            <v>I_D1_WM_CPP-RES</v>
          </cell>
          <cell r="E143" t="str">
            <v>Growth Resource West Main</v>
          </cell>
          <cell r="F143" t="str">
            <v>Growth Resource</v>
          </cell>
        </row>
        <row r="144">
          <cell r="B144" t="str">
            <v>I_D1_WM_Curtail</v>
          </cell>
          <cell r="E144" t="str">
            <v>Growth Resource Wyoming</v>
          </cell>
          <cell r="F144" t="str">
            <v>Growth Resource</v>
          </cell>
        </row>
        <row r="145">
          <cell r="B145" t="str">
            <v>I_D1_WM_DemandB</v>
          </cell>
          <cell r="E145" t="str">
            <v>Growth Resource Yakima</v>
          </cell>
          <cell r="F145" t="str">
            <v>Growth Resource</v>
          </cell>
        </row>
        <row r="146">
          <cell r="B146" t="str">
            <v>I_D1_WM_DLC-Com</v>
          </cell>
          <cell r="E146" t="str">
            <v>ICE</v>
          </cell>
          <cell r="F146" t="str">
            <v>Gas</v>
          </cell>
        </row>
        <row r="147">
          <cell r="B147" t="str">
            <v>I_D1_WM_DLC-RES</v>
          </cell>
          <cell r="E147" t="str">
            <v>Micro Solar</v>
          </cell>
          <cell r="F147" t="str">
            <v>Micro Solar</v>
          </cell>
        </row>
        <row r="148">
          <cell r="B148" t="str">
            <v>I_D1_WM_DLCRES11</v>
          </cell>
          <cell r="E148" t="str">
            <v>Micro Solar - PV</v>
          </cell>
          <cell r="F148" t="str">
            <v>Micro Solar</v>
          </cell>
        </row>
        <row r="149">
          <cell r="B149" t="str">
            <v>I_D1_WM_DLCRES12</v>
          </cell>
          <cell r="E149" t="str">
            <v>Micro Solar - WH</v>
          </cell>
          <cell r="F149" t="str">
            <v>Micro Solar</v>
          </cell>
        </row>
        <row r="150">
          <cell r="B150" t="str">
            <v>I_D1_WM_DLCRES13</v>
          </cell>
          <cell r="E150" t="str">
            <v>Nuclear</v>
          </cell>
          <cell r="F150" t="str">
            <v>Nuclear</v>
          </cell>
        </row>
        <row r="151">
          <cell r="B151" t="str">
            <v>I_D1_WM_DLCRES14</v>
          </cell>
          <cell r="E151" t="str">
            <v>Pump Storage</v>
          </cell>
          <cell r="F151" t="str">
            <v>Other</v>
          </cell>
        </row>
        <row r="152">
          <cell r="B152" t="str">
            <v>I_D1_WM_DLC-WH</v>
          </cell>
          <cell r="E152" t="str">
            <v>IC Aero East</v>
          </cell>
          <cell r="F152" t="str">
            <v>Gas</v>
          </cell>
        </row>
        <row r="153">
          <cell r="B153" t="str">
            <v>I_D1_WM_IRR_11</v>
          </cell>
          <cell r="E153" t="str">
            <v>IC Aero UT</v>
          </cell>
          <cell r="F153" t="str">
            <v>Gas</v>
          </cell>
        </row>
        <row r="154">
          <cell r="B154" t="str">
            <v>I_D1_WM_IRR_12</v>
          </cell>
          <cell r="E154" t="str">
            <v>IC Aero WM</v>
          </cell>
          <cell r="F154" t="str">
            <v>Gas</v>
          </cell>
        </row>
        <row r="155">
          <cell r="B155" t="str">
            <v>I_D1_WM_IRR_13</v>
          </cell>
          <cell r="E155" t="str">
            <v>IC Aero WW</v>
          </cell>
          <cell r="F155" t="str">
            <v>Gas</v>
          </cell>
        </row>
        <row r="156">
          <cell r="B156" t="str">
            <v>I_D1_WM_Irrigate</v>
          </cell>
          <cell r="E156" t="str">
            <v>IC Aero WYAE</v>
          </cell>
          <cell r="F156" t="str">
            <v>Gas</v>
          </cell>
        </row>
        <row r="157">
          <cell r="B157" t="str">
            <v>I_D1_WM_RTP-CI</v>
          </cell>
          <cell r="E157" t="str">
            <v>IC Aero WYNE</v>
          </cell>
          <cell r="F157" t="str">
            <v>Gas</v>
          </cell>
        </row>
        <row r="158">
          <cell r="B158" t="str">
            <v>I_D1_WM_Sch-TES</v>
          </cell>
          <cell r="E158" t="str">
            <v>IC Aero WYSW</v>
          </cell>
          <cell r="F158" t="str">
            <v>Gas</v>
          </cell>
        </row>
        <row r="159">
          <cell r="B159" t="str">
            <v>I_D1_WM_TOU-RES</v>
          </cell>
          <cell r="E159" t="str">
            <v>IC Aero YA</v>
          </cell>
          <cell r="F159" t="str">
            <v>Gas</v>
          </cell>
        </row>
        <row r="160">
          <cell r="B160" t="str">
            <v>I_D1_WW_CPP-CI</v>
          </cell>
          <cell r="E160" t="str">
            <v>SCCT Frame East</v>
          </cell>
          <cell r="F160" t="str">
            <v>Gas</v>
          </cell>
        </row>
        <row r="161">
          <cell r="B161" t="str">
            <v>I_D1_WW_CPP-RES</v>
          </cell>
          <cell r="E161" t="str">
            <v>SCCT Frame UT</v>
          </cell>
          <cell r="F161" t="str">
            <v>Gas</v>
          </cell>
        </row>
        <row r="162">
          <cell r="B162" t="str">
            <v>I_D1_WW_Curtail</v>
          </cell>
          <cell r="E162" t="str">
            <v>SCCT Frame WM</v>
          </cell>
          <cell r="F162" t="str">
            <v>Gas</v>
          </cell>
        </row>
        <row r="163">
          <cell r="B163" t="str">
            <v>I_D1_WW_DemandB</v>
          </cell>
          <cell r="E163" t="str">
            <v>SCCT Frame WW</v>
          </cell>
          <cell r="F163" t="str">
            <v>Gas</v>
          </cell>
        </row>
        <row r="164">
          <cell r="B164" t="str">
            <v>I_D1_WW_DLC-Com</v>
          </cell>
          <cell r="E164" t="str">
            <v>SCCT Frame WYAE</v>
          </cell>
          <cell r="F164" t="str">
            <v>Gas</v>
          </cell>
        </row>
        <row r="165">
          <cell r="B165" t="str">
            <v>I_D1_WW_DLC-RES</v>
          </cell>
          <cell r="E165" t="str">
            <v>SCCT Frame WYNE</v>
          </cell>
          <cell r="F165" t="str">
            <v>Gas</v>
          </cell>
        </row>
        <row r="166">
          <cell r="B166" t="str">
            <v>I_D1_WW_DLCRES11</v>
          </cell>
          <cell r="E166" t="str">
            <v>SCCT Frame WYSW</v>
          </cell>
          <cell r="F166" t="str">
            <v>Gas</v>
          </cell>
        </row>
        <row r="167">
          <cell r="B167" t="str">
            <v>I_D1_WW_DLC-WH</v>
          </cell>
          <cell r="E167" t="str">
            <v>SCCT Frame YA</v>
          </cell>
          <cell r="F167" t="str">
            <v>Gas</v>
          </cell>
        </row>
        <row r="168">
          <cell r="B168" t="str">
            <v>I_D1_WW_IRR_11</v>
          </cell>
          <cell r="E168" t="str">
            <v>SCCT Aero WM</v>
          </cell>
          <cell r="F168" t="str">
            <v>Gas</v>
          </cell>
        </row>
        <row r="169">
          <cell r="B169" t="str">
            <v>I_D1_WW_IRR_12</v>
          </cell>
          <cell r="E169" t="str">
            <v>Solar</v>
          </cell>
          <cell r="F169" t="str">
            <v>Solar</v>
          </cell>
        </row>
        <row r="170">
          <cell r="B170" t="str">
            <v>I_D1_WW_IRR_13</v>
          </cell>
          <cell r="E170" t="str">
            <v>Utility Solar - PV</v>
          </cell>
          <cell r="F170" t="str">
            <v>Solar</v>
          </cell>
        </row>
        <row r="171">
          <cell r="B171" t="str">
            <v>I_D1_WW_Irrigate</v>
          </cell>
          <cell r="E171" t="str">
            <v>OR Solar Cap Standard</v>
          </cell>
          <cell r="F171" t="str">
            <v>Solar</v>
          </cell>
        </row>
        <row r="172">
          <cell r="B172" t="str">
            <v>I_D1_WW_RTP-CI</v>
          </cell>
          <cell r="E172" t="str">
            <v>OR Solar Pilot</v>
          </cell>
          <cell r="F172" t="str">
            <v>Solar</v>
          </cell>
        </row>
        <row r="173">
          <cell r="B173" t="str">
            <v>I_D1_WY_DLCRES13</v>
          </cell>
          <cell r="E173" t="str">
            <v>Solar Gas</v>
          </cell>
          <cell r="F173" t="str">
            <v>Solar</v>
          </cell>
        </row>
        <row r="174">
          <cell r="B174" t="str">
            <v>I_D1_WY_DLCRES14</v>
          </cell>
          <cell r="E174" t="str">
            <v>Utility Solar - GAS</v>
          </cell>
          <cell r="F174" t="str">
            <v>Solar</v>
          </cell>
        </row>
        <row r="175">
          <cell r="B175" t="str">
            <v>I_D1_WY_DLCRES15</v>
          </cell>
          <cell r="E175" t="str">
            <v>Solar Storage</v>
          </cell>
          <cell r="F175" t="str">
            <v>Solar</v>
          </cell>
        </row>
        <row r="176">
          <cell r="B176" t="str">
            <v>I_D1_YA_Curtail</v>
          </cell>
          <cell r="E176" t="str">
            <v>UT IGCC CCS</v>
          </cell>
          <cell r="F176" t="str">
            <v>Coal</v>
          </cell>
        </row>
        <row r="177">
          <cell r="B177" t="str">
            <v>I_D1_YA_DemandB</v>
          </cell>
          <cell r="E177" t="str">
            <v>UT Pulverized Coal</v>
          </cell>
          <cell r="F177" t="str">
            <v>Coal</v>
          </cell>
        </row>
        <row r="178">
          <cell r="B178" t="str">
            <v>I_D1_YA_DLC-Com</v>
          </cell>
          <cell r="E178" t="str">
            <v>UT Pulverized Coal CCS</v>
          </cell>
          <cell r="F178" t="str">
            <v>Coal</v>
          </cell>
        </row>
        <row r="179">
          <cell r="B179" t="str">
            <v>I_D1_YA_DLC-RES</v>
          </cell>
          <cell r="E179" t="str">
            <v>Wave</v>
          </cell>
          <cell r="F179" t="str">
            <v>Other</v>
          </cell>
        </row>
        <row r="180">
          <cell r="B180" t="str">
            <v>I_D1_YA_DLC-WH</v>
          </cell>
          <cell r="E180" t="str">
            <v>East PPA</v>
          </cell>
          <cell r="F180" t="str">
            <v>Gas</v>
          </cell>
        </row>
        <row r="181">
          <cell r="B181" t="str">
            <v>I_D1_YA_IRR_11</v>
          </cell>
          <cell r="E181" t="str">
            <v>Wind, GO, 24</v>
          </cell>
          <cell r="F181" t="str">
            <v>Wind</v>
          </cell>
        </row>
        <row r="182">
          <cell r="B182" t="str">
            <v>I_D1_YA_IRR_12</v>
          </cell>
          <cell r="E182" t="str">
            <v>Wind, GO, 29</v>
          </cell>
          <cell r="F182" t="str">
            <v>Wind</v>
          </cell>
        </row>
        <row r="183">
          <cell r="B183" t="str">
            <v>I_D1_YA_IRR_13</v>
          </cell>
          <cell r="E183" t="str">
            <v>Wind, GO, 35</v>
          </cell>
          <cell r="F183" t="str">
            <v>Wind</v>
          </cell>
        </row>
        <row r="184">
          <cell r="B184" t="str">
            <v>I_D1_YA_Irrigate</v>
          </cell>
          <cell r="E184" t="str">
            <v>Wind, UT, 24</v>
          </cell>
          <cell r="F184" t="str">
            <v>Wind</v>
          </cell>
        </row>
        <row r="185">
          <cell r="B185" t="str">
            <v>I_D1_YA_RTP-CI</v>
          </cell>
          <cell r="E185" t="str">
            <v>Wind, UT, 28</v>
          </cell>
          <cell r="F185" t="str">
            <v>Wind</v>
          </cell>
        </row>
        <row r="186">
          <cell r="B186" t="str">
            <v>I_D1_YA_Sch-TES</v>
          </cell>
          <cell r="E186" t="str">
            <v>Wind, UT, 29</v>
          </cell>
          <cell r="F186" t="str">
            <v>Wind</v>
          </cell>
        </row>
        <row r="187">
          <cell r="B187" t="str">
            <v>I_D1_YA_TOU-RES</v>
          </cell>
          <cell r="E187" t="str">
            <v>Wind, UT, 35</v>
          </cell>
          <cell r="F187" t="str">
            <v>Wind</v>
          </cell>
        </row>
        <row r="188">
          <cell r="B188" t="str">
            <v>I_DJohnston1_GR</v>
          </cell>
          <cell r="E188" t="str">
            <v>Wind, WYAE, 24</v>
          </cell>
          <cell r="F188" t="str">
            <v>Wind</v>
          </cell>
        </row>
        <row r="189">
          <cell r="B189" t="str">
            <v>I_DJohnston2_GR</v>
          </cell>
          <cell r="E189" t="str">
            <v>Wind, WYAE, 28</v>
          </cell>
          <cell r="F189" t="str">
            <v>Wind</v>
          </cell>
        </row>
        <row r="190">
          <cell r="B190" t="str">
            <v>I_DJohnston3_CT</v>
          </cell>
          <cell r="E190" t="str">
            <v>Wind, WYAE, 29</v>
          </cell>
          <cell r="F190" t="str">
            <v>Wind</v>
          </cell>
        </row>
        <row r="191">
          <cell r="B191" t="str">
            <v>I_DJohnston3_DF</v>
          </cell>
          <cell r="E191" t="str">
            <v>Wind, WYAE, 35</v>
          </cell>
          <cell r="F191" t="str">
            <v>Wind</v>
          </cell>
        </row>
        <row r="192">
          <cell r="B192" t="str">
            <v>I_DJohnston3_GR</v>
          </cell>
          <cell r="E192" t="str">
            <v>Wind, WYNE, 24</v>
          </cell>
          <cell r="F192" t="str">
            <v>Wind</v>
          </cell>
        </row>
        <row r="193">
          <cell r="B193" t="str">
            <v>I_DJohnston4_CT</v>
          </cell>
          <cell r="E193" t="str">
            <v>Wind, WYNE, 28</v>
          </cell>
          <cell r="F193" t="str">
            <v>Wind</v>
          </cell>
        </row>
        <row r="194">
          <cell r="B194" t="str">
            <v>I_DJohnston4_DF</v>
          </cell>
          <cell r="E194" t="str">
            <v>Wind, WYNE, 29</v>
          </cell>
          <cell r="F194" t="str">
            <v>Wind</v>
          </cell>
        </row>
        <row r="195">
          <cell r="B195" t="str">
            <v>I_DJohnston4_GR</v>
          </cell>
          <cell r="E195" t="str">
            <v>Wind, WYNE, 35</v>
          </cell>
          <cell r="F195" t="str">
            <v>Wind</v>
          </cell>
        </row>
        <row r="196">
          <cell r="B196" t="str">
            <v>I_DSG_EX_CA</v>
          </cell>
          <cell r="E196" t="str">
            <v>Wind, Project I</v>
          </cell>
          <cell r="F196" t="str">
            <v>Wind</v>
          </cell>
        </row>
        <row r="197">
          <cell r="B197" t="str">
            <v>I_DSG_EX_ID</v>
          </cell>
          <cell r="E197" t="str">
            <v>Wind, Project II</v>
          </cell>
          <cell r="F197" t="str">
            <v>Wind</v>
          </cell>
        </row>
        <row r="198">
          <cell r="B198" t="str">
            <v>I_DSG_EX_UT</v>
          </cell>
          <cell r="E198" t="str">
            <v>Wind, HighPlains</v>
          </cell>
          <cell r="F198" t="str">
            <v>Wind</v>
          </cell>
        </row>
        <row r="199">
          <cell r="B199" t="str">
            <v>I_DSG_EX_WALLA</v>
          </cell>
          <cell r="E199" t="str">
            <v>Wind, WYSW, 24</v>
          </cell>
          <cell r="F199" t="str">
            <v>Wind</v>
          </cell>
        </row>
        <row r="200">
          <cell r="B200" t="str">
            <v>I_DSG_EX_WMAIN</v>
          </cell>
          <cell r="E200" t="str">
            <v>Wind, WYSW, 28</v>
          </cell>
          <cell r="F200" t="str">
            <v>Wind</v>
          </cell>
        </row>
        <row r="201">
          <cell r="B201" t="str">
            <v>I_DSG_EX_WY</v>
          </cell>
          <cell r="E201" t="str">
            <v>Wind, WYSW, 29</v>
          </cell>
          <cell r="F201" t="str">
            <v>Wind</v>
          </cell>
        </row>
        <row r="202">
          <cell r="B202" t="str">
            <v>I_DSG_EX_YAK</v>
          </cell>
          <cell r="E202" t="str">
            <v>Wind, WYSW, 35</v>
          </cell>
          <cell r="F202" t="str">
            <v>Wind</v>
          </cell>
        </row>
        <row r="203">
          <cell r="B203" t="str">
            <v>I_DSG_New_CA</v>
          </cell>
          <cell r="E203" t="str">
            <v>Wind, WY, 35</v>
          </cell>
          <cell r="F203" t="str">
            <v>Wind</v>
          </cell>
        </row>
        <row r="204">
          <cell r="B204" t="str">
            <v>I_DSG_New_ID</v>
          </cell>
          <cell r="E204" t="str">
            <v>Wind, MC, 24</v>
          </cell>
          <cell r="F204" t="str">
            <v>Wind</v>
          </cell>
        </row>
        <row r="205">
          <cell r="B205" t="str">
            <v>I_DSG_New_UT</v>
          </cell>
          <cell r="E205" t="str">
            <v>Wind, MC, 29</v>
          </cell>
          <cell r="F205" t="str">
            <v>Wind</v>
          </cell>
        </row>
        <row r="206">
          <cell r="B206" t="str">
            <v>I_DSG_New_WALLA</v>
          </cell>
          <cell r="E206" t="str">
            <v>Wind, MC, 35</v>
          </cell>
          <cell r="F206" t="str">
            <v>Wind</v>
          </cell>
        </row>
        <row r="207">
          <cell r="B207" t="str">
            <v>I_DSG_New_WMAIN</v>
          </cell>
          <cell r="E207" t="str">
            <v>Wind, YA, 24</v>
          </cell>
          <cell r="F207" t="str">
            <v>Wind</v>
          </cell>
        </row>
        <row r="208">
          <cell r="B208" t="str">
            <v>I_DSG_New_WY</v>
          </cell>
          <cell r="E208" t="str">
            <v>Wind, YA, 28</v>
          </cell>
          <cell r="F208" t="str">
            <v>Wind</v>
          </cell>
        </row>
        <row r="209">
          <cell r="B209" t="str">
            <v>I_DSG_New_YAK</v>
          </cell>
          <cell r="E209" t="str">
            <v>Wind, YA, 29</v>
          </cell>
          <cell r="F209" t="str">
            <v>Wind</v>
          </cell>
        </row>
        <row r="210">
          <cell r="B210" t="str">
            <v>I_EAST_PPA</v>
          </cell>
          <cell r="E210" t="str">
            <v>Wind, YA, 35</v>
          </cell>
          <cell r="F210" t="str">
            <v>Wind</v>
          </cell>
        </row>
        <row r="211">
          <cell r="B211" t="str">
            <v>I_FOT_COB</v>
          </cell>
          <cell r="E211" t="str">
            <v>Wind, OR, 24</v>
          </cell>
          <cell r="F211" t="str">
            <v>Wind</v>
          </cell>
        </row>
        <row r="212">
          <cell r="B212" t="str">
            <v>I_FOT_COBQ3</v>
          </cell>
          <cell r="E212" t="str">
            <v>Wind, OR, 28</v>
          </cell>
          <cell r="F212" t="str">
            <v>Wind</v>
          </cell>
        </row>
        <row r="213">
          <cell r="B213" t="str">
            <v>I_FOT_FC</v>
          </cell>
          <cell r="E213" t="str">
            <v>Wind, OR, 29</v>
          </cell>
          <cell r="F213" t="str">
            <v>Wind</v>
          </cell>
        </row>
        <row r="214">
          <cell r="B214" t="str">
            <v>I_FOT_FC_2</v>
          </cell>
          <cell r="E214" t="str">
            <v>Wind, OR, 35</v>
          </cell>
          <cell r="F214" t="str">
            <v>Wind</v>
          </cell>
        </row>
        <row r="215">
          <cell r="B215" t="str">
            <v>I_FOT_Goshen</v>
          </cell>
          <cell r="E215" t="str">
            <v>Wind, WM, 24</v>
          </cell>
          <cell r="F215" t="str">
            <v>Wind</v>
          </cell>
        </row>
        <row r="216">
          <cell r="B216" t="str">
            <v>I_FOT_LADWP_1</v>
          </cell>
          <cell r="E216" t="str">
            <v>Wind, WA, 28</v>
          </cell>
          <cell r="F216" t="str">
            <v>Wind</v>
          </cell>
        </row>
        <row r="217">
          <cell r="B217" t="str">
            <v>I_FOT_LADWP_1_A</v>
          </cell>
          <cell r="E217" t="str">
            <v>Wind, WM, 28</v>
          </cell>
          <cell r="F217" t="str">
            <v>Wind</v>
          </cell>
        </row>
        <row r="218">
          <cell r="B218" t="str">
            <v>I_FOT_LADWP_2</v>
          </cell>
          <cell r="E218" t="str">
            <v>Wind, WM, 29</v>
          </cell>
          <cell r="F218" t="str">
            <v>Wind</v>
          </cell>
        </row>
        <row r="219">
          <cell r="B219" t="str">
            <v>I_FOT_Mead</v>
          </cell>
          <cell r="E219" t="str">
            <v>Wind, WM, 35</v>
          </cell>
          <cell r="F219" t="str">
            <v>Wind</v>
          </cell>
        </row>
        <row r="220">
          <cell r="B220" t="str">
            <v>I_FOT_MEAD_A</v>
          </cell>
          <cell r="E220" t="str">
            <v>Wind, WW, 24</v>
          </cell>
          <cell r="F220" t="str">
            <v>Wind</v>
          </cell>
        </row>
        <row r="221">
          <cell r="B221" t="str">
            <v>I_FOT_MEAD_B</v>
          </cell>
          <cell r="E221" t="str">
            <v>Wind, WW, 28</v>
          </cell>
          <cell r="F221" t="str">
            <v>Wind</v>
          </cell>
        </row>
        <row r="222">
          <cell r="B222" t="str">
            <v>I_FOT_MidC</v>
          </cell>
          <cell r="E222" t="str">
            <v>Wind, WW, 29</v>
          </cell>
          <cell r="F222" t="str">
            <v>Wind</v>
          </cell>
        </row>
        <row r="223">
          <cell r="B223" t="str">
            <v>I_FOT_MidC_2</v>
          </cell>
          <cell r="E223" t="str">
            <v>Wind, WW, 35</v>
          </cell>
          <cell r="F223" t="str">
            <v>Wind</v>
          </cell>
        </row>
        <row r="224">
          <cell r="B224" t="str">
            <v>I_FOT_MidCQ3</v>
          </cell>
          <cell r="E224" t="str">
            <v>Wind, North Rim</v>
          </cell>
          <cell r="F224" t="str">
            <v>Wind</v>
          </cell>
        </row>
        <row r="225">
          <cell r="B225" t="str">
            <v>I_FOT_MidCQ3_2</v>
          </cell>
          <cell r="E225" t="str">
            <v>WY IGCC CCS</v>
          </cell>
          <cell r="F225" t="str">
            <v>Coal</v>
          </cell>
        </row>
        <row r="226">
          <cell r="B226" t="str">
            <v>I_FOT_Mona</v>
          </cell>
          <cell r="E226" t="str">
            <v>WY Pulverized Coal</v>
          </cell>
          <cell r="F226" t="str">
            <v>Coal</v>
          </cell>
        </row>
        <row r="227">
          <cell r="B227" t="str">
            <v>I_FOT_Mona_2</v>
          </cell>
          <cell r="E227" t="str">
            <v>WY Pulverized Coal CCS</v>
          </cell>
          <cell r="F227" t="str">
            <v>Coal</v>
          </cell>
        </row>
        <row r="228">
          <cell r="B228" t="str">
            <v>I_FOT_Mona_3</v>
          </cell>
          <cell r="E228" t="str">
            <v>IE3_ECP_BL</v>
          </cell>
          <cell r="F228" t="str">
            <v>Gas</v>
          </cell>
        </row>
        <row r="229">
          <cell r="B229" t="str">
            <v>I_FOT_Mona_4</v>
          </cell>
          <cell r="E229" t="str">
            <v>IE3_ECP_BL_T</v>
          </cell>
          <cell r="F229" t="str">
            <v>Gas</v>
          </cell>
        </row>
        <row r="230">
          <cell r="B230" t="str">
            <v>I_FOT_Mona_5</v>
          </cell>
          <cell r="E230" t="str">
            <v>IE4_ECP_EagleM</v>
          </cell>
          <cell r="F230" t="str">
            <v>Gas</v>
          </cell>
        </row>
        <row r="231">
          <cell r="B231" t="str">
            <v>I_FOT_Mona_B</v>
          </cell>
          <cell r="E231" t="str">
            <v>IE4_ECP_EagleM_T</v>
          </cell>
          <cell r="F231" t="str">
            <v>Gas</v>
          </cell>
        </row>
        <row r="232">
          <cell r="B232" t="str">
            <v>I_FOT_NUB</v>
          </cell>
          <cell r="E232" t="str">
            <v>BW3_Ferndale</v>
          </cell>
          <cell r="F232" t="str">
            <v>Gas</v>
          </cell>
        </row>
        <row r="233">
          <cell r="B233" t="str">
            <v>I_FOT_NUB_2</v>
          </cell>
          <cell r="E233" t="str">
            <v>BW3_Ferndale_DF</v>
          </cell>
          <cell r="F233" t="str">
            <v>Gas</v>
          </cell>
        </row>
        <row r="234">
          <cell r="B234" t="str">
            <v>I_FOT_UTAH</v>
          </cell>
          <cell r="E234" t="str">
            <v>BW3_Ferndale_T</v>
          </cell>
          <cell r="F234" t="str">
            <v>Gas</v>
          </cell>
        </row>
        <row r="235">
          <cell r="B235" t="str">
            <v>I_FOT_UtahFlat</v>
          </cell>
          <cell r="E235" t="str">
            <v>IWY4_CaribouB</v>
          </cell>
          <cell r="F235" t="str">
            <v>Gas</v>
          </cell>
        </row>
        <row r="236">
          <cell r="B236" t="str">
            <v>I_FOT_UtahQ3</v>
          </cell>
          <cell r="E236" t="str">
            <v>IWY4_CaribouB_T</v>
          </cell>
          <cell r="F236" t="str">
            <v>Gas</v>
          </cell>
        </row>
        <row r="237">
          <cell r="B237" t="str">
            <v>I_FOT_UtahQ3_A</v>
          </cell>
          <cell r="E237" t="str">
            <v>IE1_WValley</v>
          </cell>
          <cell r="F237" t="str">
            <v>Gas</v>
          </cell>
        </row>
        <row r="238">
          <cell r="B238" t="str">
            <v>I_FOT_UtahQ3_B</v>
          </cell>
          <cell r="E238" t="str">
            <v>IE1_WValley_T</v>
          </cell>
          <cell r="F238" t="str">
            <v>Gas</v>
          </cell>
        </row>
        <row r="239">
          <cell r="B239" t="str">
            <v>I_FOT_WM</v>
          </cell>
          <cell r="E239" t="str">
            <v>IEBench1_SC</v>
          </cell>
          <cell r="F239" t="str">
            <v>Gas</v>
          </cell>
        </row>
        <row r="240">
          <cell r="B240" t="str">
            <v>I_FOT_WMQ3</v>
          </cell>
          <cell r="E240" t="str">
            <v>IEBench1_SC_T</v>
          </cell>
          <cell r="F240" t="str">
            <v>Gas</v>
          </cell>
        </row>
        <row r="241">
          <cell r="B241" t="str">
            <v>I_FOT_WYSWQ3</v>
          </cell>
          <cell r="E241" t="str">
            <v>IWYBench2_WStar</v>
          </cell>
          <cell r="F241" t="str">
            <v>Gas</v>
          </cell>
        </row>
        <row r="242">
          <cell r="B242" t="str">
            <v>I_G_GO_Flat</v>
          </cell>
          <cell r="E242" t="str">
            <v>IWYBench2_Wstar_T</v>
          </cell>
          <cell r="F242" t="str">
            <v>Gas</v>
          </cell>
        </row>
        <row r="243">
          <cell r="B243" t="str">
            <v>I_G_GO_Q3HLH</v>
          </cell>
          <cell r="E243" t="str">
            <v>BEBench1_CurCrkF</v>
          </cell>
          <cell r="F243" t="str">
            <v>Gas</v>
          </cell>
        </row>
        <row r="244">
          <cell r="B244" t="str">
            <v>I_G_UT_Flat</v>
          </cell>
          <cell r="E244" t="str">
            <v>BEBench1_CurCrkF_DF</v>
          </cell>
          <cell r="F244" t="str">
            <v>Gas</v>
          </cell>
        </row>
        <row r="245">
          <cell r="B245" t="str">
            <v>I_G_UT_Q3HLH</v>
          </cell>
          <cell r="E245" t="str">
            <v>BEBench1_CurCrkF_T</v>
          </cell>
          <cell r="F245" t="str">
            <v>Gas</v>
          </cell>
        </row>
        <row r="246">
          <cell r="B246" t="str">
            <v>I_G_WM_Flat</v>
          </cell>
          <cell r="E246" t="str">
            <v>BEBench2_CurCrkG</v>
          </cell>
          <cell r="F246" t="str">
            <v>Gas</v>
          </cell>
        </row>
        <row r="247">
          <cell r="B247" t="str">
            <v>I_G_WM_Q3HLH</v>
          </cell>
          <cell r="E247" t="str">
            <v>BEBench2_CurCrkG_DF</v>
          </cell>
          <cell r="F247" t="str">
            <v>Gas</v>
          </cell>
        </row>
        <row r="248">
          <cell r="B248" t="str">
            <v>I_G_WW_Flat</v>
          </cell>
          <cell r="E248" t="str">
            <v>BEBench2_CurCrkG_T</v>
          </cell>
          <cell r="F248" t="str">
            <v>Gas</v>
          </cell>
        </row>
        <row r="249">
          <cell r="B249" t="str">
            <v>I_G_WW_Q3HLH</v>
          </cell>
          <cell r="E249" t="str">
            <v>IE5_ECP_BlWars1</v>
          </cell>
          <cell r="F249" t="str">
            <v>Gas</v>
          </cell>
        </row>
        <row r="250">
          <cell r="B250" t="str">
            <v>I_G_WY_Flat</v>
          </cell>
          <cell r="E250" t="str">
            <v>IE5_ECP_BlWars1_T</v>
          </cell>
          <cell r="F250" t="str">
            <v>Gas</v>
          </cell>
        </row>
        <row r="251">
          <cell r="B251" t="str">
            <v>I_G_WY_Q3HLH</v>
          </cell>
          <cell r="E251" t="str">
            <v>IWY3_CaribouA</v>
          </cell>
          <cell r="F251" t="str">
            <v>Gas</v>
          </cell>
        </row>
        <row r="252">
          <cell r="B252" t="str">
            <v>I_G_Yak_Flat</v>
          </cell>
          <cell r="E252" t="str">
            <v>IWY3_CaribouA_T</v>
          </cell>
          <cell r="F252" t="str">
            <v>Gas</v>
          </cell>
        </row>
        <row r="253">
          <cell r="B253" t="str">
            <v>I_G_Yak_Q3HLH</v>
          </cell>
          <cell r="E253" t="str">
            <v>Lake side II</v>
          </cell>
          <cell r="F253" t="str">
            <v>Gas</v>
          </cell>
        </row>
        <row r="254">
          <cell r="B254" t="str">
            <v>I_Hayden1_CT</v>
          </cell>
          <cell r="E254" t="str">
            <v>Lake side II_DF</v>
          </cell>
          <cell r="F254" t="str">
            <v>Gas</v>
          </cell>
        </row>
        <row r="255">
          <cell r="B255" t="str">
            <v>I_Hayden1_DF</v>
          </cell>
          <cell r="E255" t="str">
            <v>Lake side II_T</v>
          </cell>
          <cell r="F255" t="str">
            <v>Gas</v>
          </cell>
        </row>
        <row r="256">
          <cell r="B256" t="str">
            <v>I_Hayden2_CT</v>
          </cell>
          <cell r="E256" t="str">
            <v>DSM, Class 1, CoolKeeper Study</v>
          </cell>
          <cell r="F256" t="str">
            <v>DSM, Class 1</v>
          </cell>
        </row>
        <row r="257">
          <cell r="B257" t="str">
            <v>I_Hayden2_DF</v>
          </cell>
          <cell r="E257" t="str">
            <v>Wind, McFadden</v>
          </cell>
          <cell r="F257" t="str">
            <v>Wind</v>
          </cell>
        </row>
        <row r="258">
          <cell r="B258" t="str">
            <v>I_Hunter1_CT</v>
          </cell>
          <cell r="E258" t="str">
            <v>Wind, Top of World</v>
          </cell>
          <cell r="F258" t="str">
            <v>Wind</v>
          </cell>
        </row>
        <row r="259">
          <cell r="B259" t="str">
            <v>I_Hunter1_DF</v>
          </cell>
          <cell r="E259" t="str">
            <v>Coal Ret_UT - Gas RePower</v>
          </cell>
          <cell r="F259" t="str">
            <v>Gas</v>
          </cell>
        </row>
        <row r="260">
          <cell r="B260" t="str">
            <v>I_Hunter2_CT</v>
          </cell>
          <cell r="E260" t="str">
            <v>Coal Ret_WY - Gas RePower</v>
          </cell>
          <cell r="F260" t="str">
            <v>Gas</v>
          </cell>
        </row>
        <row r="261">
          <cell r="B261" t="str">
            <v>I_Hunter2_DF</v>
          </cell>
          <cell r="E261" t="str">
            <v>Coal Ret_CO - CCCT</v>
          </cell>
          <cell r="F261" t="str">
            <v>Gas</v>
          </cell>
        </row>
        <row r="262">
          <cell r="B262" t="str">
            <v>I_Hunter3_CT</v>
          </cell>
          <cell r="E262" t="str">
            <v>Coal Ret_UT - CCCT</v>
          </cell>
          <cell r="F262" t="str">
            <v>Gas</v>
          </cell>
        </row>
        <row r="263">
          <cell r="B263" t="str">
            <v>I_Hunter3_DF</v>
          </cell>
          <cell r="E263" t="str">
            <v>Coal Ret_WY - CCCT</v>
          </cell>
          <cell r="F263" t="str">
            <v>Gas</v>
          </cell>
        </row>
        <row r="264">
          <cell r="B264" t="str">
            <v>I_Huntington1_CT</v>
          </cell>
          <cell r="E264" t="str">
            <v>Coal Ret_MT - CCCT</v>
          </cell>
          <cell r="F264" t="str">
            <v>Gas</v>
          </cell>
        </row>
        <row r="265">
          <cell r="B265" t="str">
            <v>I_Huntington1_DF</v>
          </cell>
          <cell r="E265" t="str">
            <v>Coal Ret_AZ - CCCT</v>
          </cell>
          <cell r="F265" t="str">
            <v>Gas</v>
          </cell>
        </row>
        <row r="266">
          <cell r="B266" t="str">
            <v>I_Huntington2_CT</v>
          </cell>
          <cell r="E266" t="str">
            <v>Coal Ret_Bridger - CCCT</v>
          </cell>
          <cell r="F266" t="str">
            <v>Gas</v>
          </cell>
        </row>
        <row r="267">
          <cell r="B267" t="str">
            <v>I_Huntington2_DF</v>
          </cell>
          <cell r="E267" t="str">
            <v>Coal Plant Turbine Upgrades</v>
          </cell>
          <cell r="F267" t="str">
            <v>Coal</v>
          </cell>
        </row>
        <row r="268">
          <cell r="B268" t="str">
            <v>I_ID_ICE</v>
          </cell>
          <cell r="E268" t="str">
            <v>RFP_Caribou_14_4f</v>
          </cell>
          <cell r="F268" t="str">
            <v>Gas</v>
          </cell>
        </row>
        <row r="269">
          <cell r="B269" t="str">
            <v>I_ID_Nuclear</v>
          </cell>
          <cell r="E269" t="str">
            <v>RFP_ConWV11_1a-1</v>
          </cell>
          <cell r="F269" t="str">
            <v>Gas</v>
          </cell>
        </row>
        <row r="270">
          <cell r="B270" t="str">
            <v>I_ID_SC_Frame</v>
          </cell>
          <cell r="E270" t="str">
            <v>RFP_ConWV14_1a-2</v>
          </cell>
          <cell r="F270" t="str">
            <v>Gas</v>
          </cell>
        </row>
        <row r="271">
          <cell r="B271" t="str">
            <v>I_ID_SC_ICAero</v>
          </cell>
          <cell r="E271" t="str">
            <v>RFP_InvSinc_5F</v>
          </cell>
          <cell r="F271" t="str">
            <v>Gas</v>
          </cell>
        </row>
        <row r="272">
          <cell r="B272" t="str">
            <v>I_ID_SC_ICAero2</v>
          </cell>
          <cell r="E272" t="str">
            <v>RFP_InvSLC_5J</v>
          </cell>
          <cell r="F272" t="str">
            <v>Gas</v>
          </cell>
        </row>
        <row r="273">
          <cell r="B273" t="str">
            <v>I_ID_SC_ICAero3</v>
          </cell>
          <cell r="E273" t="str">
            <v>RFP_LS2_CH_10C2</v>
          </cell>
          <cell r="F273" t="str">
            <v>Gas</v>
          </cell>
        </row>
        <row r="274">
          <cell r="B274" t="str">
            <v>I_JBridger1_CT</v>
          </cell>
          <cell r="E274" t="str">
            <v>RFP_LSII_14_BM1a</v>
          </cell>
          <cell r="F274" t="str">
            <v>Gas</v>
          </cell>
        </row>
        <row r="275">
          <cell r="B275" t="str">
            <v>I_JBridger1_DF</v>
          </cell>
          <cell r="E275" t="str">
            <v>RFP_LSII_JP_6a</v>
          </cell>
          <cell r="F275" t="str">
            <v>Gas</v>
          </cell>
        </row>
        <row r="276">
          <cell r="B276" t="str">
            <v>I_JBridger2_CT</v>
          </cell>
          <cell r="E276" t="str">
            <v>RFP_LSII15_BM2a</v>
          </cell>
          <cell r="F276" t="str">
            <v>Gas</v>
          </cell>
        </row>
        <row r="277">
          <cell r="B277" t="str">
            <v>I_JBridger2_DF</v>
          </cell>
          <cell r="E277" t="str">
            <v>RFP_LSP_Apex_7B</v>
          </cell>
          <cell r="F277" t="str">
            <v>Gas</v>
          </cell>
        </row>
        <row r="278">
          <cell r="B278" t="str">
            <v>I_JBridger3_CT</v>
          </cell>
          <cell r="E278" t="str">
            <v>RFP_LSP_ID_7a</v>
          </cell>
          <cell r="F278" t="str">
            <v>Gas</v>
          </cell>
        </row>
        <row r="279">
          <cell r="B279" t="str">
            <v>I_JBridger3_DF</v>
          </cell>
          <cell r="E279" t="str">
            <v>Nevada - CCCT</v>
          </cell>
          <cell r="F279" t="str">
            <v>Gas</v>
          </cell>
        </row>
        <row r="280">
          <cell r="B280" t="str">
            <v>I_JBridger4_CT</v>
          </cell>
          <cell r="E280" t="str">
            <v>RFP_Transmission</v>
          </cell>
          <cell r="F280" t="str">
            <v>Gas</v>
          </cell>
        </row>
        <row r="281">
          <cell r="B281" t="str">
            <v>I_JBridger4_DF</v>
          </cell>
          <cell r="E281" t="str">
            <v>RFP_Ramco_8a-1</v>
          </cell>
          <cell r="F281" t="str">
            <v>Gas</v>
          </cell>
        </row>
        <row r="282">
          <cell r="B282" t="str">
            <v>I_Naughton1_CT</v>
          </cell>
          <cell r="E282" t="str">
            <v>RFP_SWGen_9a</v>
          </cell>
          <cell r="F282" t="str">
            <v>Gas</v>
          </cell>
        </row>
        <row r="283">
          <cell r="B283" t="str">
            <v>I_Naughton1_DF</v>
          </cell>
          <cell r="E283" t="str">
            <v>RFP_TYRFP_ELB_13h</v>
          </cell>
          <cell r="F283" t="str">
            <v>Gas</v>
          </cell>
        </row>
        <row r="284">
          <cell r="B284" t="str">
            <v>I_Naughton1_GR</v>
          </cell>
          <cell r="E284" t="str">
            <v>RFP_TenFern_11A</v>
          </cell>
          <cell r="F284" t="str">
            <v>Gas</v>
          </cell>
        </row>
        <row r="285">
          <cell r="B285" t="str">
            <v>I_Naughton2__CT</v>
          </cell>
          <cell r="E285" t="str">
            <v>SCCT Aero UT</v>
          </cell>
          <cell r="F285" t="str">
            <v>Gas</v>
          </cell>
        </row>
        <row r="286">
          <cell r="B286" t="str">
            <v>I_Naughton2__DF</v>
          </cell>
          <cell r="E286" t="str">
            <v>SCCT Frame ID</v>
          </cell>
          <cell r="F286" t="str">
            <v>Gas</v>
          </cell>
        </row>
        <row r="287">
          <cell r="B287" t="str">
            <v>I_Naughton2__GR</v>
          </cell>
          <cell r="E287" t="str">
            <v>DSM, Class 3, WY-DemandB</v>
          </cell>
          <cell r="F287" t="str">
            <v>DSM, Class 1</v>
          </cell>
        </row>
        <row r="288">
          <cell r="B288" t="str">
            <v>I_Naughton3_CT</v>
          </cell>
        </row>
        <row r="289">
          <cell r="B289" t="str">
            <v>I_Naughton3_DF</v>
          </cell>
        </row>
        <row r="290">
          <cell r="B290" t="str">
            <v>I_Naughton3_GR</v>
          </cell>
        </row>
        <row r="291">
          <cell r="B291" t="str">
            <v>I_NE_Pump_Store</v>
          </cell>
        </row>
        <row r="292">
          <cell r="B292" t="str">
            <v>I_NV_CCCT</v>
          </cell>
        </row>
        <row r="293">
          <cell r="B293" t="str">
            <v>I_NV_CT_Aug</v>
          </cell>
        </row>
        <row r="294">
          <cell r="B294" t="str">
            <v>I_NV_CT_Duct</v>
          </cell>
        </row>
        <row r="295">
          <cell r="B295" t="str">
            <v>I_REG_UTN</v>
          </cell>
        </row>
        <row r="296">
          <cell r="B296" t="str">
            <v>I_REG_WYSW</v>
          </cell>
        </row>
        <row r="297">
          <cell r="B297" t="str">
            <v>I_SO_CC_F_2x1</v>
          </cell>
        </row>
        <row r="298">
          <cell r="B298" t="str">
            <v>I_SO_CC_F_2x1_DF</v>
          </cell>
        </row>
        <row r="299">
          <cell r="B299" t="str">
            <v>I_SO_CC_G_1x1</v>
          </cell>
        </row>
        <row r="300">
          <cell r="B300" t="str">
            <v>I_SO_CC_G_1x1_DF</v>
          </cell>
        </row>
        <row r="301">
          <cell r="B301" t="str">
            <v>I_SO_CC_H_2x1</v>
          </cell>
        </row>
        <row r="302">
          <cell r="B302" t="str">
            <v>I_SO_CC_H_2x1_DF</v>
          </cell>
        </row>
        <row r="303">
          <cell r="B303" t="str">
            <v>I_Solar_AF_CA</v>
          </cell>
        </row>
        <row r="304">
          <cell r="B304" t="str">
            <v>I_Solar_AF_ID</v>
          </cell>
        </row>
        <row r="305">
          <cell r="B305" t="str">
            <v>I_Solar_AF_UT</v>
          </cell>
        </row>
        <row r="306">
          <cell r="B306" t="str">
            <v>I_Solar_AF_WALLA</v>
          </cell>
        </row>
        <row r="307">
          <cell r="B307" t="str">
            <v>I_Solar_AF_WMAIN</v>
          </cell>
        </row>
        <row r="308">
          <cell r="B308" t="str">
            <v>I_Solar_AF_WY</v>
          </cell>
        </row>
        <row r="309">
          <cell r="B309" t="str">
            <v>I_Solar_AF_YAK</v>
          </cell>
        </row>
        <row r="310">
          <cell r="B310" t="str">
            <v>I_Solar_PV_CA</v>
          </cell>
        </row>
        <row r="311">
          <cell r="B311" t="str">
            <v>I_Solar_PV_ID</v>
          </cell>
        </row>
        <row r="312">
          <cell r="B312" t="str">
            <v>I_Solar_PV_UT</v>
          </cell>
        </row>
        <row r="313">
          <cell r="B313" t="str">
            <v>I_Solar_PV_WALLA</v>
          </cell>
        </row>
        <row r="314">
          <cell r="B314" t="str">
            <v>I_Solar_PV_WM11</v>
          </cell>
        </row>
        <row r="315">
          <cell r="B315" t="str">
            <v>I_Solar_PV_WM12</v>
          </cell>
        </row>
        <row r="316">
          <cell r="B316" t="str">
            <v>I_Solar_PV_WM13</v>
          </cell>
        </row>
        <row r="317">
          <cell r="B317" t="str">
            <v>I_Solar_PV_WM14</v>
          </cell>
        </row>
        <row r="318">
          <cell r="B318" t="str">
            <v>I_Solar_PV_WMAIN</v>
          </cell>
        </row>
        <row r="319">
          <cell r="B319" t="str">
            <v>I_Solar_PV_WY</v>
          </cell>
        </row>
        <row r="320">
          <cell r="B320" t="str">
            <v>I_Solar_PV_YAK</v>
          </cell>
        </row>
        <row r="321">
          <cell r="B321" t="str">
            <v>I_Solar_PVU_OR11</v>
          </cell>
        </row>
        <row r="322">
          <cell r="B322" t="str">
            <v>I_Solar_PVU_OR12</v>
          </cell>
        </row>
        <row r="323">
          <cell r="B323" t="str">
            <v>I_Solar_PVU_OR13</v>
          </cell>
        </row>
        <row r="324">
          <cell r="B324" t="str">
            <v>I_Solar_PVU_OR14</v>
          </cell>
        </row>
        <row r="325">
          <cell r="B325" t="str">
            <v>I_Solar_PVU_OR15</v>
          </cell>
        </row>
        <row r="326">
          <cell r="B326" t="str">
            <v>I_Solar_WH_CA</v>
          </cell>
        </row>
        <row r="327">
          <cell r="B327" t="str">
            <v>I_Solar_WH_ID</v>
          </cell>
        </row>
        <row r="328">
          <cell r="B328" t="str">
            <v>I_Solar_WH_UT</v>
          </cell>
        </row>
        <row r="329">
          <cell r="B329" t="str">
            <v>I_Solar_WH_WALLA</v>
          </cell>
        </row>
        <row r="330">
          <cell r="B330" t="str">
            <v>I_Solar_WH_WMAIN</v>
          </cell>
        </row>
        <row r="331">
          <cell r="B331" t="str">
            <v>I_Solar_WH_WY</v>
          </cell>
        </row>
        <row r="332">
          <cell r="B332" t="str">
            <v>I_Solar_WH_YAK</v>
          </cell>
        </row>
        <row r="333">
          <cell r="B333" t="str">
            <v>I_Upgrade_Cholla</v>
          </cell>
        </row>
        <row r="334">
          <cell r="B334" t="str">
            <v>I_Upgrade_Hton1</v>
          </cell>
        </row>
        <row r="335">
          <cell r="B335" t="str">
            <v>I_Upgrade_Hton2</v>
          </cell>
        </row>
        <row r="336">
          <cell r="B336" t="str">
            <v>I_Upgrade_Hunt1</v>
          </cell>
        </row>
        <row r="337">
          <cell r="B337" t="str">
            <v>I_Upgrade_Hunt2</v>
          </cell>
        </row>
        <row r="338">
          <cell r="B338" t="str">
            <v>I_Upgrade_Hunt3</v>
          </cell>
        </row>
        <row r="339">
          <cell r="B339" t="str">
            <v>I_Upgrade_JB1</v>
          </cell>
        </row>
        <row r="340">
          <cell r="B340" t="str">
            <v>I_Upgrade_JB2</v>
          </cell>
        </row>
        <row r="341">
          <cell r="B341" t="str">
            <v>I_Upgrade_JB3</v>
          </cell>
        </row>
        <row r="342">
          <cell r="B342" t="str">
            <v>I_Upgrade_JB4</v>
          </cell>
        </row>
        <row r="343">
          <cell r="B343" t="str">
            <v>I_Upgrade_Johns4</v>
          </cell>
        </row>
        <row r="344">
          <cell r="B344" t="str">
            <v>I_Upgrade_Naugh3</v>
          </cell>
        </row>
        <row r="345">
          <cell r="B345" t="str">
            <v>I_Upgrade_Wyodak</v>
          </cell>
        </row>
        <row r="346">
          <cell r="B346" t="str">
            <v>I_UT_Batt_Store</v>
          </cell>
        </row>
        <row r="347">
          <cell r="B347" t="str">
            <v>I_UT_CC_F_1x1</v>
          </cell>
        </row>
        <row r="348">
          <cell r="B348" t="str">
            <v>I_UT_CC_F_1x1_DF</v>
          </cell>
        </row>
        <row r="349">
          <cell r="B349" t="str">
            <v>I_UT_CC_F_2x1</v>
          </cell>
        </row>
        <row r="350">
          <cell r="B350" t="str">
            <v>I_UT_CC_F_2x1_DF</v>
          </cell>
        </row>
        <row r="351">
          <cell r="B351" t="str">
            <v>I_UT_CC_FD2X1</v>
          </cell>
        </row>
        <row r="352">
          <cell r="B352" t="str">
            <v>I_UT_CC_FD2X1_DF</v>
          </cell>
        </row>
        <row r="353">
          <cell r="B353" t="str">
            <v>I_UT_CC_G_1x1</v>
          </cell>
        </row>
        <row r="354">
          <cell r="B354" t="str">
            <v>I_UT_CC_G_1x1_DF</v>
          </cell>
        </row>
        <row r="355">
          <cell r="B355" t="str">
            <v>I_UT_CC_H_2x1</v>
          </cell>
        </row>
        <row r="356">
          <cell r="B356" t="str">
            <v>I_UT_CC_H_2x1_DF</v>
          </cell>
        </row>
        <row r="357">
          <cell r="B357" t="str">
            <v>I_UT_Cogen</v>
          </cell>
        </row>
        <row r="358">
          <cell r="B358" t="str">
            <v>I_UT_Fuel_Cell</v>
          </cell>
        </row>
        <row r="359">
          <cell r="B359" t="str">
            <v>I_UT_Geothermal</v>
          </cell>
        </row>
        <row r="360">
          <cell r="B360" t="str">
            <v>I_UT_ICE</v>
          </cell>
        </row>
        <row r="361">
          <cell r="B361" t="str">
            <v>I_UT_IGCC_CCS</v>
          </cell>
        </row>
        <row r="362">
          <cell r="B362" t="str">
            <v>I_UT_Nuclear</v>
          </cell>
        </row>
        <row r="363">
          <cell r="B363" t="str">
            <v>I_UT_PC</v>
          </cell>
        </row>
        <row r="364">
          <cell r="B364" t="str">
            <v>I_UT_PC_CCS</v>
          </cell>
        </row>
        <row r="365">
          <cell r="B365" t="str">
            <v>I_UT_SC_Aero</v>
          </cell>
        </row>
        <row r="366">
          <cell r="B366" t="str">
            <v>I_UT_SC_Frame</v>
          </cell>
        </row>
        <row r="367">
          <cell r="B367" t="str">
            <v>I_UT_SC_ICAero</v>
          </cell>
        </row>
        <row r="368">
          <cell r="B368" t="str">
            <v>I_UT_SC_ICAero2</v>
          </cell>
        </row>
        <row r="369">
          <cell r="B369" t="str">
            <v>I_UT_SC_ICAero3</v>
          </cell>
        </row>
        <row r="370">
          <cell r="B370" t="str">
            <v>I_UT_SC_ICAero4</v>
          </cell>
        </row>
        <row r="371">
          <cell r="B371" t="str">
            <v>I_UT_Solar</v>
          </cell>
        </row>
        <row r="372">
          <cell r="B372" t="str">
            <v>I_UT_Solar_Gas</v>
          </cell>
        </row>
        <row r="373">
          <cell r="B373" t="str">
            <v>I_UT_Solar_Store</v>
          </cell>
        </row>
        <row r="374">
          <cell r="B374" t="str">
            <v>I_UT_Solar_StrA</v>
          </cell>
        </row>
        <row r="375">
          <cell r="B375" t="str">
            <v>I_UT_Solar_StrB</v>
          </cell>
        </row>
        <row r="376">
          <cell r="B376" t="str">
            <v>I_W_Dunlap1</v>
          </cell>
        </row>
        <row r="377">
          <cell r="B377" t="str">
            <v>I_W_Dunlap1_NOPTC</v>
          </cell>
        </row>
        <row r="378">
          <cell r="B378" t="str">
            <v>I_W_Dunlap2</v>
          </cell>
        </row>
        <row r="379">
          <cell r="B379" t="str">
            <v>I_W_Dunlap2_NOPTC</v>
          </cell>
        </row>
        <row r="380">
          <cell r="B380" t="str">
            <v>I_W_Dunlap2_P</v>
          </cell>
        </row>
        <row r="381">
          <cell r="B381" t="str">
            <v>I_W_GO_24_C_N</v>
          </cell>
        </row>
        <row r="382">
          <cell r="B382" t="str">
            <v>I_W_GO_24_C_Y</v>
          </cell>
        </row>
        <row r="383">
          <cell r="B383" t="str">
            <v>I_W_GO_24_F_N</v>
          </cell>
        </row>
        <row r="384">
          <cell r="B384" t="str">
            <v>I_W_GO_24_F_Y</v>
          </cell>
        </row>
        <row r="385">
          <cell r="B385" t="str">
            <v>I_W_GO_29_C_N</v>
          </cell>
        </row>
        <row r="386">
          <cell r="B386" t="str">
            <v>I_W_GO_29_C_Y</v>
          </cell>
        </row>
        <row r="387">
          <cell r="B387" t="str">
            <v>I_W_GO_29_F_N</v>
          </cell>
        </row>
        <row r="388">
          <cell r="B388" t="str">
            <v>I_W_GO_29_F_Y</v>
          </cell>
        </row>
        <row r="389">
          <cell r="B389" t="str">
            <v>I_W_GO_35_C_N</v>
          </cell>
        </row>
        <row r="390">
          <cell r="B390" t="str">
            <v>I_W_GO_35_C_Y</v>
          </cell>
        </row>
        <row r="391">
          <cell r="B391" t="str">
            <v>I_W_GO_35_F_N</v>
          </cell>
        </row>
        <row r="392">
          <cell r="B392" t="str">
            <v>I_W_GO_35_F_Y</v>
          </cell>
        </row>
        <row r="393">
          <cell r="B393" t="str">
            <v>I_W_HighPlains</v>
          </cell>
        </row>
        <row r="394">
          <cell r="B394" t="str">
            <v>I_W_ID_EA_28_1</v>
          </cell>
        </row>
        <row r="395">
          <cell r="B395" t="str">
            <v>I_W_ID_EA_28_1_P</v>
          </cell>
        </row>
        <row r="396">
          <cell r="B396" t="str">
            <v>I_W_ID_EA_28_2</v>
          </cell>
        </row>
        <row r="397">
          <cell r="B397" t="str">
            <v>I_W_ID_EA_28_2_P</v>
          </cell>
        </row>
        <row r="398">
          <cell r="B398" t="str">
            <v>I_W_ID_EA_28_3</v>
          </cell>
        </row>
        <row r="399">
          <cell r="B399" t="str">
            <v>I_W_ID_EA_28_3_P</v>
          </cell>
        </row>
        <row r="400">
          <cell r="B400" t="str">
            <v>I_W_MC_24_C_N</v>
          </cell>
        </row>
        <row r="401">
          <cell r="B401" t="str">
            <v>I_W_MC_24_C_Y</v>
          </cell>
        </row>
        <row r="402">
          <cell r="B402" t="str">
            <v>I_W_MC_24_F_N</v>
          </cell>
        </row>
        <row r="403">
          <cell r="B403" t="str">
            <v>I_W_MC_24_F_Y</v>
          </cell>
        </row>
        <row r="404">
          <cell r="B404" t="str">
            <v>I_W_MC_29_C_N</v>
          </cell>
        </row>
        <row r="405">
          <cell r="B405" t="str">
            <v>I_W_MC_29_C_Y</v>
          </cell>
        </row>
        <row r="406">
          <cell r="B406" t="str">
            <v>I_W_MC_29_F_N</v>
          </cell>
        </row>
        <row r="407">
          <cell r="B407" t="str">
            <v>I_W_MC_29_F_Y</v>
          </cell>
        </row>
        <row r="408">
          <cell r="B408" t="str">
            <v>I_W_MC_35_C_N</v>
          </cell>
        </row>
        <row r="409">
          <cell r="B409" t="str">
            <v>I_W_MC_35_C_Y</v>
          </cell>
        </row>
        <row r="410">
          <cell r="B410" t="str">
            <v>I_W_MC_35_F_N</v>
          </cell>
        </row>
        <row r="411">
          <cell r="B411" t="str">
            <v>I_W_MC_35_F_Y</v>
          </cell>
        </row>
        <row r="412">
          <cell r="B412" t="str">
            <v>I_W_OR_NE_28_1</v>
          </cell>
        </row>
        <row r="413">
          <cell r="B413" t="str">
            <v>I_W_OR_NE_28_1_P</v>
          </cell>
        </row>
        <row r="414">
          <cell r="B414" t="str">
            <v>I_W_OR_NE_28_2</v>
          </cell>
        </row>
        <row r="415">
          <cell r="B415" t="str">
            <v>I_W_OR_NE_28_2_P</v>
          </cell>
        </row>
        <row r="416">
          <cell r="B416" t="str">
            <v>I_W_OR_NE_28_3</v>
          </cell>
        </row>
        <row r="417">
          <cell r="B417" t="str">
            <v>I_W_OR_NE_28_3_P</v>
          </cell>
        </row>
        <row r="418">
          <cell r="B418" t="str">
            <v>I_W_OR_WE_28_1</v>
          </cell>
        </row>
        <row r="419">
          <cell r="B419" t="str">
            <v>I_W_OR_WE_28_1_P</v>
          </cell>
        </row>
        <row r="420">
          <cell r="B420" t="str">
            <v>I_W_OR_WE_28_2</v>
          </cell>
        </row>
        <row r="421">
          <cell r="B421" t="str">
            <v>I_W_OR_WE_28_2_P</v>
          </cell>
        </row>
        <row r="422">
          <cell r="B422" t="str">
            <v>I_W_OR_WE_28_3</v>
          </cell>
        </row>
        <row r="423">
          <cell r="B423" t="str">
            <v>I_W_OR_WE_28_3_P</v>
          </cell>
        </row>
        <row r="424">
          <cell r="B424" t="str">
            <v>I_W_UT_24_C_N</v>
          </cell>
        </row>
        <row r="425">
          <cell r="B425" t="str">
            <v>I_W_UT_24_C_Y</v>
          </cell>
        </row>
        <row r="426">
          <cell r="B426" t="str">
            <v>I_W_UT_24_F_N</v>
          </cell>
        </row>
        <row r="427">
          <cell r="B427" t="str">
            <v>I_W_UT_24_F_Y</v>
          </cell>
        </row>
        <row r="428">
          <cell r="B428" t="str">
            <v>I_W_UT_29_C_N</v>
          </cell>
        </row>
        <row r="429">
          <cell r="B429" t="str">
            <v>I_W_UT_29_C_Y</v>
          </cell>
        </row>
        <row r="430">
          <cell r="B430" t="str">
            <v>I_W_UT_29_F_N</v>
          </cell>
        </row>
        <row r="431">
          <cell r="B431" t="str">
            <v>I_W_UT_29_F_Y</v>
          </cell>
        </row>
        <row r="432">
          <cell r="B432" t="str">
            <v>I_W_UT_35_C_N</v>
          </cell>
        </row>
        <row r="433">
          <cell r="B433" t="str">
            <v>I_W_UT_35_C_Y</v>
          </cell>
        </row>
        <row r="434">
          <cell r="B434" t="str">
            <v>I_W_UT_35_F_N</v>
          </cell>
        </row>
        <row r="435">
          <cell r="B435" t="str">
            <v>I_W_UT_35_F_Y</v>
          </cell>
        </row>
        <row r="436">
          <cell r="B436" t="str">
            <v>I_W_UT_WE_28_1</v>
          </cell>
        </row>
        <row r="437">
          <cell r="B437" t="str">
            <v>I_W_UT_WE_28_1_P</v>
          </cell>
        </row>
        <row r="438">
          <cell r="B438" t="str">
            <v>I_W_UT_WE_28_2</v>
          </cell>
        </row>
        <row r="439">
          <cell r="B439" t="str">
            <v>I_W_UT_WE_28_2_P</v>
          </cell>
        </row>
        <row r="440">
          <cell r="B440" t="str">
            <v>I_W_UT_WE_28_3</v>
          </cell>
        </row>
        <row r="441">
          <cell r="B441" t="str">
            <v>I_W_UT_WE_28_3_P</v>
          </cell>
        </row>
        <row r="442">
          <cell r="B442" t="str">
            <v>I_W_WA_SO_28_1</v>
          </cell>
        </row>
        <row r="443">
          <cell r="B443" t="str">
            <v>I_W_WA_SO_28_1_P</v>
          </cell>
        </row>
        <row r="444">
          <cell r="B444" t="str">
            <v>I_W_WA_SO_28_2</v>
          </cell>
        </row>
        <row r="445">
          <cell r="B445" t="str">
            <v>I_W_WA_SO_28_2_P</v>
          </cell>
        </row>
        <row r="446">
          <cell r="B446" t="str">
            <v>I_W_WA_SO_28_3</v>
          </cell>
        </row>
        <row r="447">
          <cell r="B447" t="str">
            <v>I_W_WA_SO_28_3_P</v>
          </cell>
        </row>
        <row r="448">
          <cell r="B448" t="str">
            <v>I_W_WM_24_C_N</v>
          </cell>
        </row>
        <row r="449">
          <cell r="B449" t="str">
            <v>I_W_WM_24_C_Y</v>
          </cell>
        </row>
        <row r="450">
          <cell r="B450" t="str">
            <v>I_W_WM_24_F_N</v>
          </cell>
        </row>
        <row r="451">
          <cell r="B451" t="str">
            <v>I_W_WM_24_F_Y</v>
          </cell>
        </row>
        <row r="452">
          <cell r="B452" t="str">
            <v>I_W_WM_29_C_N</v>
          </cell>
        </row>
        <row r="453">
          <cell r="B453" t="str">
            <v>I_W_WM_29_C_Y</v>
          </cell>
        </row>
        <row r="454">
          <cell r="B454" t="str">
            <v>I_W_WM_29_F_N</v>
          </cell>
        </row>
        <row r="455">
          <cell r="B455" t="str">
            <v>I_W_WM_29_F_Y</v>
          </cell>
        </row>
        <row r="456">
          <cell r="B456" t="str">
            <v>I_W_WM_35_C_N</v>
          </cell>
        </row>
        <row r="457">
          <cell r="B457" t="str">
            <v>I_W_WM_35_C_Y</v>
          </cell>
        </row>
        <row r="458">
          <cell r="B458" t="str">
            <v>I_W_WM_35_F_N</v>
          </cell>
        </row>
        <row r="459">
          <cell r="B459" t="str">
            <v>I_W_WM_35_F_Y</v>
          </cell>
        </row>
        <row r="460">
          <cell r="B460" t="str">
            <v>I_W_WW_24_C_N</v>
          </cell>
        </row>
        <row r="461">
          <cell r="B461" t="str">
            <v>I_W_WW_24_C_Y</v>
          </cell>
        </row>
        <row r="462">
          <cell r="B462" t="str">
            <v>I_W_WW_24_F_N</v>
          </cell>
        </row>
        <row r="463">
          <cell r="B463" t="str">
            <v>I_W_WW_24_F_Y</v>
          </cell>
        </row>
        <row r="464">
          <cell r="B464" t="str">
            <v>I_W_WW_28_1_U</v>
          </cell>
        </row>
        <row r="465">
          <cell r="B465" t="str">
            <v>I_W_WW_28_1_U_P</v>
          </cell>
        </row>
        <row r="466">
          <cell r="B466" t="str">
            <v>I_W_WW_28_1_UP</v>
          </cell>
        </row>
        <row r="467">
          <cell r="B467" t="str">
            <v>I_W_WW_29_C_N</v>
          </cell>
        </row>
        <row r="468">
          <cell r="B468" t="str">
            <v>I_W_WW_29_C_Y</v>
          </cell>
        </row>
        <row r="469">
          <cell r="B469" t="str">
            <v>I_W_WW_29_F_N</v>
          </cell>
        </row>
        <row r="470">
          <cell r="B470" t="str">
            <v>I_W_WW_29_F_Y</v>
          </cell>
        </row>
        <row r="471">
          <cell r="B471" t="str">
            <v>I_W_WW_35_C_N</v>
          </cell>
        </row>
        <row r="472">
          <cell r="B472" t="str">
            <v>I_W_WW_35_C_Y</v>
          </cell>
        </row>
        <row r="473">
          <cell r="B473" t="str">
            <v>I_W_WW_35_F_N</v>
          </cell>
        </row>
        <row r="474">
          <cell r="B474" t="str">
            <v>I_W_WW_35_F_Y</v>
          </cell>
        </row>
        <row r="475">
          <cell r="B475" t="str">
            <v>I_W_WY_EA_35_1</v>
          </cell>
        </row>
        <row r="476">
          <cell r="B476" t="str">
            <v>I_W_WY_EA_35_1_P</v>
          </cell>
        </row>
        <row r="477">
          <cell r="B477" t="str">
            <v>I_W_WY_EC_35_1</v>
          </cell>
        </row>
        <row r="478">
          <cell r="B478" t="str">
            <v>I_W_WY_EC_35_1_P</v>
          </cell>
        </row>
        <row r="479">
          <cell r="B479" t="str">
            <v>I_W_WY_NO_35_1</v>
          </cell>
        </row>
        <row r="480">
          <cell r="B480" t="str">
            <v>I_W_WY_NO_35_1_P</v>
          </cell>
        </row>
        <row r="481">
          <cell r="B481" t="str">
            <v>I_W_WY_SO_35_1</v>
          </cell>
        </row>
        <row r="482">
          <cell r="B482" t="str">
            <v>I_W_WY_SO_35_1_P</v>
          </cell>
        </row>
        <row r="483">
          <cell r="B483" t="str">
            <v>I_W_WYAE_24_C_N</v>
          </cell>
        </row>
        <row r="484">
          <cell r="B484" t="str">
            <v>I_W_WYAE_24_C_Y</v>
          </cell>
        </row>
        <row r="485">
          <cell r="B485" t="str">
            <v>I_W_WYAE_24_F_N</v>
          </cell>
        </row>
        <row r="486">
          <cell r="B486" t="str">
            <v>I_W_WYAE_24_F_Y</v>
          </cell>
        </row>
        <row r="487">
          <cell r="B487" t="str">
            <v>I_W_WYAE_29_C_N</v>
          </cell>
        </row>
        <row r="488">
          <cell r="B488" t="str">
            <v>I_W_WYAE_29_C_Y</v>
          </cell>
        </row>
        <row r="489">
          <cell r="B489" t="str">
            <v>I_W_WYAE_29_F_N</v>
          </cell>
        </row>
        <row r="490">
          <cell r="B490" t="str">
            <v>I_W_WYAE_29_F_Y</v>
          </cell>
        </row>
        <row r="491">
          <cell r="B491" t="str">
            <v>I_W_WYAE_35_C_N</v>
          </cell>
        </row>
        <row r="492">
          <cell r="B492" t="str">
            <v>I_W_WYAE_35_C_Y</v>
          </cell>
        </row>
        <row r="493">
          <cell r="B493" t="str">
            <v>I_W_WYAE_35_F_N</v>
          </cell>
        </row>
        <row r="494">
          <cell r="B494" t="str">
            <v>I_W_WYAE_35_F_Y</v>
          </cell>
        </row>
        <row r="495">
          <cell r="B495" t="str">
            <v>I_W_WYNE_24_C_N</v>
          </cell>
        </row>
        <row r="496">
          <cell r="B496" t="str">
            <v>I_W_WYNE_24_C_Y</v>
          </cell>
        </row>
        <row r="497">
          <cell r="B497" t="str">
            <v>I_W_WYNE_24_F_N</v>
          </cell>
        </row>
        <row r="498">
          <cell r="B498" t="str">
            <v>I_W_WYNE_24_F_Y</v>
          </cell>
        </row>
        <row r="499">
          <cell r="B499" t="str">
            <v>I_W_WYNE_29_C_N</v>
          </cell>
        </row>
        <row r="500">
          <cell r="B500" t="str">
            <v>I_W_WYNE_29_C_Y</v>
          </cell>
        </row>
        <row r="501">
          <cell r="B501" t="str">
            <v>I_W_WYNE_29_F_N</v>
          </cell>
        </row>
        <row r="502">
          <cell r="B502" t="str">
            <v>I_W_WYNE_29_F_Y</v>
          </cell>
        </row>
        <row r="503">
          <cell r="B503" t="str">
            <v>I_W_WYNE_35_C_N</v>
          </cell>
        </row>
        <row r="504">
          <cell r="B504" t="str">
            <v>I_W_WYNE_35_C_Y</v>
          </cell>
        </row>
        <row r="505">
          <cell r="B505" t="str">
            <v>I_W_WYNE_35_F_N</v>
          </cell>
        </row>
        <row r="506">
          <cell r="B506" t="str">
            <v>I_W_WYNE_35_F_Y</v>
          </cell>
        </row>
        <row r="507">
          <cell r="B507" t="str">
            <v>I_W_WYSW_24_C_N</v>
          </cell>
        </row>
        <row r="508">
          <cell r="B508" t="str">
            <v>I_W_WYSW_24_C_Y</v>
          </cell>
        </row>
        <row r="509">
          <cell r="B509" t="str">
            <v>I_W_WYSW_24_F_N</v>
          </cell>
        </row>
        <row r="510">
          <cell r="B510" t="str">
            <v>I_W_WYSW_24_F_Y</v>
          </cell>
        </row>
        <row r="511">
          <cell r="B511" t="str">
            <v>I_W_WYSW_29_C_N</v>
          </cell>
        </row>
        <row r="512">
          <cell r="B512" t="str">
            <v>I_W_WYSW_29_C_Y</v>
          </cell>
        </row>
        <row r="513">
          <cell r="B513" t="str">
            <v>I_W_WYSW_29_F_N</v>
          </cell>
        </row>
        <row r="514">
          <cell r="B514" t="str">
            <v>I_W_WYSW_29_F_Y</v>
          </cell>
        </row>
        <row r="515">
          <cell r="B515" t="str">
            <v>I_W_WYSW_35_C_N</v>
          </cell>
        </row>
        <row r="516">
          <cell r="B516" t="str">
            <v>I_W_WYSW_35_C_Y</v>
          </cell>
        </row>
        <row r="517">
          <cell r="B517" t="str">
            <v>I_W_WYSW_35_F_N</v>
          </cell>
        </row>
        <row r="518">
          <cell r="B518" t="str">
            <v>I_W_WYSW_35_F_Y</v>
          </cell>
        </row>
        <row r="519">
          <cell r="B519" t="str">
            <v>I_W_YA_24_C_N</v>
          </cell>
        </row>
        <row r="520">
          <cell r="B520" t="str">
            <v>I_W_YA_24_C_Y</v>
          </cell>
        </row>
        <row r="521">
          <cell r="B521" t="str">
            <v>I_W_YA_24_F_N</v>
          </cell>
        </row>
        <row r="522">
          <cell r="B522" t="str">
            <v>I_W_YA_24_F_Y</v>
          </cell>
        </row>
        <row r="523">
          <cell r="B523" t="str">
            <v>I_W_YA_28_1_U</v>
          </cell>
        </row>
        <row r="524">
          <cell r="B524" t="str">
            <v>I_W_YA_28_1_U_P</v>
          </cell>
        </row>
        <row r="525">
          <cell r="B525" t="str">
            <v>I_W_YA_28_1_UP</v>
          </cell>
        </row>
        <row r="526">
          <cell r="B526" t="str">
            <v>I_W_YA_29_C_N</v>
          </cell>
        </row>
        <row r="527">
          <cell r="B527" t="str">
            <v>I_W_YA_29_C_Y</v>
          </cell>
        </row>
        <row r="528">
          <cell r="B528" t="str">
            <v>I_W_YA_29_F_N</v>
          </cell>
        </row>
        <row r="529">
          <cell r="B529" t="str">
            <v>I_W_YA_29_F_Y</v>
          </cell>
        </row>
        <row r="530">
          <cell r="B530" t="str">
            <v>I_W_YA_35_C_N</v>
          </cell>
        </row>
        <row r="531">
          <cell r="B531" t="str">
            <v>I_W_YA_35_C_Y</v>
          </cell>
        </row>
        <row r="532">
          <cell r="B532" t="str">
            <v>I_W_YA_35_F_N</v>
          </cell>
        </row>
        <row r="533">
          <cell r="B533" t="str">
            <v>I_W_YA_35_F_Y</v>
          </cell>
        </row>
        <row r="534">
          <cell r="B534" t="str">
            <v>I_WM_Biomass_A</v>
          </cell>
        </row>
        <row r="535">
          <cell r="B535" t="str">
            <v>I_WM_Biomass_B</v>
          </cell>
        </row>
        <row r="536">
          <cell r="B536" t="str">
            <v>I_WM_CAES_1500</v>
          </cell>
        </row>
        <row r="537">
          <cell r="B537" t="str">
            <v>I_WM_CAES_ISO</v>
          </cell>
        </row>
        <row r="538">
          <cell r="B538" t="str">
            <v>I_WM_CC_F_1x1</v>
          </cell>
        </row>
        <row r="539">
          <cell r="B539" t="str">
            <v>I_WM_CC_F_1x1_DF</v>
          </cell>
        </row>
        <row r="540">
          <cell r="B540" t="str">
            <v>I_WM_CC_F_2x1</v>
          </cell>
        </row>
        <row r="541">
          <cell r="B541" t="str">
            <v>I_WM_CC_F_2x1_DF</v>
          </cell>
        </row>
        <row r="542">
          <cell r="B542" t="str">
            <v>I_WM_CC_G_1x1</v>
          </cell>
        </row>
        <row r="543">
          <cell r="B543" t="str">
            <v>I_WM_CC_G_1x1_DF</v>
          </cell>
        </row>
        <row r="544">
          <cell r="B544" t="str">
            <v>I_WM_CC_H_2x1</v>
          </cell>
        </row>
        <row r="545">
          <cell r="B545" t="str">
            <v>I_WM_CC_H_2x1_DF</v>
          </cell>
        </row>
        <row r="546">
          <cell r="B546" t="str">
            <v>I_WM_Cogen</v>
          </cell>
        </row>
        <row r="547">
          <cell r="B547" t="str">
            <v>I_WM_Fuel_Cell</v>
          </cell>
        </row>
        <row r="548">
          <cell r="B548" t="str">
            <v>I_WM_Geothermal</v>
          </cell>
        </row>
        <row r="549">
          <cell r="B549" t="str">
            <v>I_WM_Geotherml_B</v>
          </cell>
        </row>
        <row r="550">
          <cell r="B550" t="str">
            <v>I_WM_ICE</v>
          </cell>
        </row>
        <row r="551">
          <cell r="B551" t="str">
            <v>I_WM_Nuclear</v>
          </cell>
        </row>
        <row r="552">
          <cell r="B552" t="str">
            <v>I_WM_SC_Aero</v>
          </cell>
        </row>
        <row r="553">
          <cell r="B553" t="str">
            <v>I_WM_SC_Frame</v>
          </cell>
        </row>
        <row r="554">
          <cell r="B554" t="str">
            <v>I_WM_SC_ICAero</v>
          </cell>
        </row>
        <row r="555">
          <cell r="B555" t="str">
            <v>I_WM_Wave</v>
          </cell>
        </row>
        <row r="556">
          <cell r="B556" t="str">
            <v>I_WValley1-5</v>
          </cell>
        </row>
        <row r="557">
          <cell r="B557" t="str">
            <v>I_WW_SC_Frame</v>
          </cell>
        </row>
        <row r="558">
          <cell r="B558" t="str">
            <v>I_WW_SC_ICAero</v>
          </cell>
        </row>
        <row r="559">
          <cell r="B559" t="str">
            <v>I_WY_Batt_Store</v>
          </cell>
        </row>
        <row r="560">
          <cell r="B560" t="str">
            <v>I_WY_CAES</v>
          </cell>
        </row>
        <row r="561">
          <cell r="B561" t="str">
            <v>I_WY_CC_FD2x1</v>
          </cell>
        </row>
        <row r="562">
          <cell r="B562" t="str">
            <v>I_WY_CC_FD2x1_DF</v>
          </cell>
        </row>
        <row r="563">
          <cell r="B563" t="str">
            <v>I_WY_IGCC_CCS</v>
          </cell>
        </row>
        <row r="564">
          <cell r="B564" t="str">
            <v>I_WY_Nuclear1</v>
          </cell>
        </row>
        <row r="565">
          <cell r="B565" t="str">
            <v>I_WY_Nuclear2</v>
          </cell>
        </row>
        <row r="566">
          <cell r="B566" t="str">
            <v>I_WY_PC</v>
          </cell>
        </row>
        <row r="567">
          <cell r="B567" t="str">
            <v>I_WY_PC_CCS</v>
          </cell>
        </row>
        <row r="568">
          <cell r="B568" t="str">
            <v>I_WYAE_SC_Frame</v>
          </cell>
        </row>
        <row r="569">
          <cell r="B569" t="str">
            <v>I_WYAE_SC_ICAero</v>
          </cell>
        </row>
        <row r="570">
          <cell r="B570" t="str">
            <v>I_WYNE_SC_Frame</v>
          </cell>
        </row>
        <row r="571">
          <cell r="B571" t="str">
            <v>I_WYNE_SC_ICAero</v>
          </cell>
        </row>
        <row r="572">
          <cell r="B572" t="str">
            <v>I_Wyodak_CT</v>
          </cell>
        </row>
        <row r="573">
          <cell r="B573" t="str">
            <v>I_Wyodak_DF</v>
          </cell>
        </row>
        <row r="574">
          <cell r="B574" t="str">
            <v>I_WYSW_SC_Frame</v>
          </cell>
        </row>
        <row r="575">
          <cell r="B575" t="str">
            <v>I_WYSW_SC_ICAero</v>
          </cell>
        </row>
        <row r="576">
          <cell r="B576" t="str">
            <v>I_YA_SC_Frame</v>
          </cell>
        </row>
        <row r="577">
          <cell r="B577" t="str">
            <v>I_YA_SC_ICAero</v>
          </cell>
        </row>
        <row r="578">
          <cell r="B578" t="str">
            <v>IDCA_WM_09_00-07</v>
          </cell>
        </row>
        <row r="579">
          <cell r="B579" t="str">
            <v>IDCA_WM_09_08-09</v>
          </cell>
        </row>
        <row r="580">
          <cell r="B580" t="str">
            <v>IDCA_WM_09_10-11</v>
          </cell>
        </row>
        <row r="581">
          <cell r="B581" t="str">
            <v>IDCA_WM_09_12-13</v>
          </cell>
        </row>
        <row r="582">
          <cell r="B582" t="str">
            <v>IDCA_WM_09_14-15</v>
          </cell>
        </row>
        <row r="583">
          <cell r="B583" t="str">
            <v>IDCA_WM_09_16-18</v>
          </cell>
        </row>
        <row r="584">
          <cell r="B584" t="str">
            <v>IDCA_WM_09_19-26</v>
          </cell>
        </row>
        <row r="585">
          <cell r="B585" t="str">
            <v>IDCA_WM_09_27-83</v>
          </cell>
        </row>
        <row r="586">
          <cell r="B586" t="str">
            <v>IDCA_WM_09_84-99</v>
          </cell>
        </row>
        <row r="587">
          <cell r="B587" t="str">
            <v>IDCA_WM_10_00-07</v>
          </cell>
        </row>
        <row r="588">
          <cell r="B588" t="str">
            <v>IDCA_WM_10_08-09</v>
          </cell>
        </row>
        <row r="589">
          <cell r="B589" t="str">
            <v>IDCA_WM_10_10-11</v>
          </cell>
        </row>
        <row r="590">
          <cell r="B590" t="str">
            <v>IDCA_WM_10_12-13</v>
          </cell>
        </row>
        <row r="591">
          <cell r="B591" t="str">
            <v>IDCA_WM_10_14-15</v>
          </cell>
        </row>
        <row r="592">
          <cell r="B592" t="str">
            <v>IDCA_WM_10_16-18</v>
          </cell>
        </row>
        <row r="593">
          <cell r="B593" t="str">
            <v>IDCA_WM_10_19-26</v>
          </cell>
        </row>
        <row r="594">
          <cell r="B594" t="str">
            <v>IDCA_WM_10_27-83</v>
          </cell>
        </row>
        <row r="595">
          <cell r="B595" t="str">
            <v>IDCA_WM_10_84-99</v>
          </cell>
        </row>
        <row r="596">
          <cell r="B596" t="str">
            <v>IDCA_WM_11_00-07</v>
          </cell>
        </row>
        <row r="597">
          <cell r="B597" t="str">
            <v>IDCA_WM_11_08-09</v>
          </cell>
        </row>
        <row r="598">
          <cell r="B598" t="str">
            <v>IDCA_WM_11_10-11</v>
          </cell>
        </row>
        <row r="599">
          <cell r="B599" t="str">
            <v>IDCA_WM_11_12-13</v>
          </cell>
        </row>
        <row r="600">
          <cell r="B600" t="str">
            <v>IDCA_WM_11_14-15</v>
          </cell>
        </row>
        <row r="601">
          <cell r="B601" t="str">
            <v>IDCA_WM_11_16-18</v>
          </cell>
        </row>
        <row r="602">
          <cell r="B602" t="str">
            <v>IDCA_WM_11_19-26</v>
          </cell>
        </row>
        <row r="603">
          <cell r="B603" t="str">
            <v>IDCA_WM_11_27-83</v>
          </cell>
        </row>
        <row r="604">
          <cell r="B604" t="str">
            <v>IDCA_WM_11_84-99</v>
          </cell>
        </row>
        <row r="605">
          <cell r="B605" t="str">
            <v>IDCA_WM_11_CFL</v>
          </cell>
        </row>
        <row r="606">
          <cell r="B606" t="str">
            <v>IDCA_WM_12_00-07</v>
          </cell>
        </row>
        <row r="607">
          <cell r="B607" t="str">
            <v>IDCA_WM_12_08-09</v>
          </cell>
        </row>
        <row r="608">
          <cell r="B608" t="str">
            <v>IDCA_WM_12_10-11</v>
          </cell>
        </row>
        <row r="609">
          <cell r="B609" t="str">
            <v>IDCA_WM_12_12-13</v>
          </cell>
        </row>
        <row r="610">
          <cell r="B610" t="str">
            <v>IDCA_WM_12_14-15</v>
          </cell>
        </row>
        <row r="611">
          <cell r="B611" t="str">
            <v>IDCA_WM_12_16-18</v>
          </cell>
        </row>
        <row r="612">
          <cell r="B612" t="str">
            <v>IDCA_WM_12_19-26</v>
          </cell>
        </row>
        <row r="613">
          <cell r="B613" t="str">
            <v>IDCA_WM_12_27-83</v>
          </cell>
        </row>
        <row r="614">
          <cell r="B614" t="str">
            <v>IDCA_WM_12_84-99</v>
          </cell>
        </row>
        <row r="615">
          <cell r="B615" t="str">
            <v>IDCA_WM_12_CFL</v>
          </cell>
        </row>
        <row r="616">
          <cell r="B616" t="str">
            <v>IDCA_WM_13_00-07</v>
          </cell>
        </row>
        <row r="617">
          <cell r="B617" t="str">
            <v>IDCA_WM_13_08-09</v>
          </cell>
        </row>
        <row r="618">
          <cell r="B618" t="str">
            <v>IDCA_WM_13_10-11</v>
          </cell>
        </row>
        <row r="619">
          <cell r="B619" t="str">
            <v>IDCA_WM_13_12-13</v>
          </cell>
        </row>
        <row r="620">
          <cell r="B620" t="str">
            <v>IDCA_WM_13_14-15</v>
          </cell>
        </row>
        <row r="621">
          <cell r="B621" t="str">
            <v>IDCA_WM_13_16-18</v>
          </cell>
        </row>
        <row r="622">
          <cell r="B622" t="str">
            <v>IDCA_WM_13_19-26</v>
          </cell>
        </row>
        <row r="623">
          <cell r="B623" t="str">
            <v>IDCA_WM_13_27-83</v>
          </cell>
        </row>
        <row r="624">
          <cell r="B624" t="str">
            <v>IDCA_WM_13_84-99</v>
          </cell>
        </row>
        <row r="625">
          <cell r="B625" t="str">
            <v>IDCA_WM_14_00-07</v>
          </cell>
        </row>
        <row r="626">
          <cell r="B626" t="str">
            <v>IDCA_WM_14_08-09</v>
          </cell>
        </row>
        <row r="627">
          <cell r="B627" t="str">
            <v>IDCA_WM_14_10-11</v>
          </cell>
        </row>
        <row r="628">
          <cell r="B628" t="str">
            <v>IDCA_WM_14_12-13</v>
          </cell>
        </row>
        <row r="629">
          <cell r="B629" t="str">
            <v>IDCA_WM_14_14-15</v>
          </cell>
        </row>
        <row r="630">
          <cell r="B630" t="str">
            <v>IDCA_WM_14_16-18</v>
          </cell>
        </row>
        <row r="631">
          <cell r="B631" t="str">
            <v>IDCA_WM_14_19-26</v>
          </cell>
        </row>
        <row r="632">
          <cell r="B632" t="str">
            <v>IDCA_WM_14_27-83</v>
          </cell>
        </row>
        <row r="633">
          <cell r="B633" t="str">
            <v>IDCA_WM_14_84-99</v>
          </cell>
        </row>
        <row r="634">
          <cell r="B634" t="str">
            <v>IDCA_WM_15_00-07</v>
          </cell>
        </row>
        <row r="635">
          <cell r="B635" t="str">
            <v>IDCA_WM_15_08-09</v>
          </cell>
        </row>
        <row r="636">
          <cell r="B636" t="str">
            <v>IDCA_WM_15_10-11</v>
          </cell>
        </row>
        <row r="637">
          <cell r="B637" t="str">
            <v>IDCA_WM_15_12-13</v>
          </cell>
        </row>
        <row r="638">
          <cell r="B638" t="str">
            <v>IDCA_WM_15_14-15</v>
          </cell>
        </row>
        <row r="639">
          <cell r="B639" t="str">
            <v>IDCA_WM_15_16-18</v>
          </cell>
        </row>
        <row r="640">
          <cell r="B640" t="str">
            <v>IDCA_WM_15_19-26</v>
          </cell>
        </row>
        <row r="641">
          <cell r="B641" t="str">
            <v>IDCA_WM_15_27-83</v>
          </cell>
        </row>
        <row r="642">
          <cell r="B642" t="str">
            <v>IDCA_WM_15_84-99</v>
          </cell>
        </row>
        <row r="643">
          <cell r="B643" t="str">
            <v>IDCA_WM_16_00-07</v>
          </cell>
        </row>
        <row r="644">
          <cell r="B644" t="str">
            <v>IDCA_WM_16_08-09</v>
          </cell>
        </row>
        <row r="645">
          <cell r="B645" t="str">
            <v>IDCA_WM_16_10-11</v>
          </cell>
        </row>
        <row r="646">
          <cell r="B646" t="str">
            <v>IDCA_WM_16_12-13</v>
          </cell>
        </row>
        <row r="647">
          <cell r="B647" t="str">
            <v>IDCA_WM_16_14-15</v>
          </cell>
        </row>
        <row r="648">
          <cell r="B648" t="str">
            <v>IDCA_WM_16_16-18</v>
          </cell>
        </row>
        <row r="649">
          <cell r="B649" t="str">
            <v>IDCA_WM_16_19-26</v>
          </cell>
        </row>
        <row r="650">
          <cell r="B650" t="str">
            <v>IDCA_WM_16_27-83</v>
          </cell>
        </row>
        <row r="651">
          <cell r="B651" t="str">
            <v>IDCA_WM_16_84-99</v>
          </cell>
        </row>
        <row r="652">
          <cell r="B652" t="str">
            <v>IDCA_WM_17_00-07</v>
          </cell>
        </row>
        <row r="653">
          <cell r="B653" t="str">
            <v>IDCA_WM_17_08-09</v>
          </cell>
        </row>
        <row r="654">
          <cell r="B654" t="str">
            <v>IDCA_WM_17_10-11</v>
          </cell>
        </row>
        <row r="655">
          <cell r="B655" t="str">
            <v>IDCA_WM_17_12-13</v>
          </cell>
        </row>
        <row r="656">
          <cell r="B656" t="str">
            <v>IDCA_WM_17_14-15</v>
          </cell>
        </row>
        <row r="657">
          <cell r="B657" t="str">
            <v>IDCA_WM_17_16-18</v>
          </cell>
        </row>
        <row r="658">
          <cell r="B658" t="str">
            <v>IDCA_WM_17_19-26</v>
          </cell>
        </row>
        <row r="659">
          <cell r="B659" t="str">
            <v>IDCA_WM_17_27-83</v>
          </cell>
        </row>
        <row r="660">
          <cell r="B660" t="str">
            <v>IDCA_WM_17_84-99</v>
          </cell>
        </row>
        <row r="661">
          <cell r="B661" t="str">
            <v>IDCA_WM_18_00-07</v>
          </cell>
        </row>
        <row r="662">
          <cell r="B662" t="str">
            <v>IDCA_WM_18_08-09</v>
          </cell>
        </row>
        <row r="663">
          <cell r="B663" t="str">
            <v>IDCA_WM_18_10-11</v>
          </cell>
        </row>
        <row r="664">
          <cell r="B664" t="str">
            <v>IDCA_WM_18_12-13</v>
          </cell>
        </row>
        <row r="665">
          <cell r="B665" t="str">
            <v>IDCA_WM_18_14-15</v>
          </cell>
        </row>
        <row r="666">
          <cell r="B666" t="str">
            <v>IDCA_WM_18_16-18</v>
          </cell>
        </row>
        <row r="667">
          <cell r="B667" t="str">
            <v>IDCA_WM_18_19-26</v>
          </cell>
        </row>
        <row r="668">
          <cell r="B668" t="str">
            <v>IDCA_WM_18_27-83</v>
          </cell>
        </row>
        <row r="669">
          <cell r="B669" t="str">
            <v>IDCA_WM_18_84-99</v>
          </cell>
        </row>
        <row r="670">
          <cell r="B670" t="str">
            <v>IDCA_WM_19_00-07</v>
          </cell>
        </row>
        <row r="671">
          <cell r="B671" t="str">
            <v>IDCA_WM_19_08-09</v>
          </cell>
        </row>
        <row r="672">
          <cell r="B672" t="str">
            <v>IDCA_WM_19_10-11</v>
          </cell>
        </row>
        <row r="673">
          <cell r="B673" t="str">
            <v>IDCA_WM_19_12-13</v>
          </cell>
        </row>
        <row r="674">
          <cell r="B674" t="str">
            <v>IDCA_WM_19_14-15</v>
          </cell>
        </row>
        <row r="675">
          <cell r="B675" t="str">
            <v>IDCA_WM_19_16-18</v>
          </cell>
        </row>
        <row r="676">
          <cell r="B676" t="str">
            <v>IDCA_WM_19_19-26</v>
          </cell>
        </row>
        <row r="677">
          <cell r="B677" t="str">
            <v>IDCA_WM_19_27-83</v>
          </cell>
        </row>
        <row r="678">
          <cell r="B678" t="str">
            <v>IDCA_WM_19_84-99</v>
          </cell>
        </row>
        <row r="679">
          <cell r="B679" t="str">
            <v>IDCA_WM_20_00-07</v>
          </cell>
        </row>
        <row r="680">
          <cell r="B680" t="str">
            <v>IDCA_WM_20_08-09</v>
          </cell>
        </row>
        <row r="681">
          <cell r="B681" t="str">
            <v>IDCA_WM_20_10-11</v>
          </cell>
        </row>
        <row r="682">
          <cell r="B682" t="str">
            <v>IDCA_WM_20_12-13</v>
          </cell>
        </row>
        <row r="683">
          <cell r="B683" t="str">
            <v>IDCA_WM_20_14-15</v>
          </cell>
        </row>
        <row r="684">
          <cell r="B684" t="str">
            <v>IDCA_WM_20_16-18</v>
          </cell>
        </row>
        <row r="685">
          <cell r="B685" t="str">
            <v>IDCA_WM_20_19-26</v>
          </cell>
        </row>
        <row r="686">
          <cell r="B686" t="str">
            <v>IDCA_WM_20_27-83</v>
          </cell>
        </row>
        <row r="687">
          <cell r="B687" t="str">
            <v>IDCA_WM_20_84-99</v>
          </cell>
        </row>
        <row r="688">
          <cell r="B688" t="str">
            <v>IDCA_WM_21_00-07</v>
          </cell>
        </row>
        <row r="689">
          <cell r="B689" t="str">
            <v>IDCA_WM_21_08-09</v>
          </cell>
        </row>
        <row r="690">
          <cell r="B690" t="str">
            <v>IDCA_WM_21_10-11</v>
          </cell>
        </row>
        <row r="691">
          <cell r="B691" t="str">
            <v>IDCA_WM_21_12-13</v>
          </cell>
        </row>
        <row r="692">
          <cell r="B692" t="str">
            <v>IDCA_WM_21_14-15</v>
          </cell>
        </row>
        <row r="693">
          <cell r="B693" t="str">
            <v>IDCA_WM_21_16-18</v>
          </cell>
        </row>
        <row r="694">
          <cell r="B694" t="str">
            <v>IDCA_WM_21_19-26</v>
          </cell>
        </row>
        <row r="695">
          <cell r="B695" t="str">
            <v>IDCA_WM_21_27-83</v>
          </cell>
        </row>
        <row r="696">
          <cell r="B696" t="str">
            <v>IDCA_WM_21_84-99</v>
          </cell>
        </row>
        <row r="697">
          <cell r="B697" t="str">
            <v>IDCA_WM_22_00-07</v>
          </cell>
        </row>
        <row r="698">
          <cell r="B698" t="str">
            <v>IDCA_WM_22_08-09</v>
          </cell>
        </row>
        <row r="699">
          <cell r="B699" t="str">
            <v>IDCA_WM_22_10-11</v>
          </cell>
        </row>
        <row r="700">
          <cell r="B700" t="str">
            <v>IDCA_WM_22_12-13</v>
          </cell>
        </row>
        <row r="701">
          <cell r="B701" t="str">
            <v>IDCA_WM_22_14-15</v>
          </cell>
        </row>
        <row r="702">
          <cell r="B702" t="str">
            <v>IDCA_WM_22_16-18</v>
          </cell>
        </row>
        <row r="703">
          <cell r="B703" t="str">
            <v>IDCA_WM_22_19-26</v>
          </cell>
        </row>
        <row r="704">
          <cell r="B704" t="str">
            <v>IDCA_WM_22_27-83</v>
          </cell>
        </row>
        <row r="705">
          <cell r="B705" t="str">
            <v>IDCA_WM_22_84-99</v>
          </cell>
        </row>
        <row r="706">
          <cell r="B706" t="str">
            <v>IDCA_WM_23_00-07</v>
          </cell>
        </row>
        <row r="707">
          <cell r="B707" t="str">
            <v>IDCA_WM_23_08-09</v>
          </cell>
        </row>
        <row r="708">
          <cell r="B708" t="str">
            <v>IDCA_WM_23_10-11</v>
          </cell>
        </row>
        <row r="709">
          <cell r="B709" t="str">
            <v>IDCA_WM_23_12-13</v>
          </cell>
        </row>
        <row r="710">
          <cell r="B710" t="str">
            <v>IDCA_WM_23_14-15</v>
          </cell>
        </row>
        <row r="711">
          <cell r="B711" t="str">
            <v>IDCA_WM_23_16-18</v>
          </cell>
        </row>
        <row r="712">
          <cell r="B712" t="str">
            <v>IDCA_WM_23_19-26</v>
          </cell>
        </row>
        <row r="713">
          <cell r="B713" t="str">
            <v>IDCA_WM_23_27-83</v>
          </cell>
        </row>
        <row r="714">
          <cell r="B714" t="str">
            <v>IDCA_WM_23_84-99</v>
          </cell>
        </row>
        <row r="715">
          <cell r="B715" t="str">
            <v>IDCA_WM_24_00-07</v>
          </cell>
        </row>
        <row r="716">
          <cell r="B716" t="str">
            <v>IDCA_WM_24_08-09</v>
          </cell>
        </row>
        <row r="717">
          <cell r="B717" t="str">
            <v>IDCA_WM_24_10-11</v>
          </cell>
        </row>
        <row r="718">
          <cell r="B718" t="str">
            <v>IDCA_WM_24_12-13</v>
          </cell>
        </row>
        <row r="719">
          <cell r="B719" t="str">
            <v>IDCA_WM_24_14-15</v>
          </cell>
        </row>
        <row r="720">
          <cell r="B720" t="str">
            <v>IDCA_WM_24_16-18</v>
          </cell>
        </row>
        <row r="721">
          <cell r="B721" t="str">
            <v>IDCA_WM_24_19-26</v>
          </cell>
        </row>
        <row r="722">
          <cell r="B722" t="str">
            <v>IDCA_WM_24_27-83</v>
          </cell>
        </row>
        <row r="723">
          <cell r="B723" t="str">
            <v>IDCA_WM_24_84-99</v>
          </cell>
        </row>
        <row r="724">
          <cell r="B724" t="str">
            <v>IDCA_WM_25_00-07</v>
          </cell>
        </row>
        <row r="725">
          <cell r="B725" t="str">
            <v>IDCA_WM_25_08-09</v>
          </cell>
        </row>
        <row r="726">
          <cell r="B726" t="str">
            <v>IDCA_WM_25_10-11</v>
          </cell>
        </row>
        <row r="727">
          <cell r="B727" t="str">
            <v>IDCA_WM_25_12-13</v>
          </cell>
        </row>
        <row r="728">
          <cell r="B728" t="str">
            <v>IDCA_WM_25_14-15</v>
          </cell>
        </row>
        <row r="729">
          <cell r="B729" t="str">
            <v>IDCA_WM_25_16-18</v>
          </cell>
        </row>
        <row r="730">
          <cell r="B730" t="str">
            <v>IDCA_WM_25_19-26</v>
          </cell>
        </row>
        <row r="731">
          <cell r="B731" t="str">
            <v>IDCA_WM_25_27-83</v>
          </cell>
        </row>
        <row r="732">
          <cell r="B732" t="str">
            <v>IDCA_WM_25_84-99</v>
          </cell>
        </row>
        <row r="733">
          <cell r="B733" t="str">
            <v>IDCA_WM_26_00-07</v>
          </cell>
        </row>
        <row r="734">
          <cell r="B734" t="str">
            <v>IDCA_WM_26_08-09</v>
          </cell>
        </row>
        <row r="735">
          <cell r="B735" t="str">
            <v>IDCA_WM_26_10-11</v>
          </cell>
        </row>
        <row r="736">
          <cell r="B736" t="str">
            <v>IDCA_WM_26_12-13</v>
          </cell>
        </row>
        <row r="737">
          <cell r="B737" t="str">
            <v>IDCA_WM_26_14-15</v>
          </cell>
        </row>
        <row r="738">
          <cell r="B738" t="str">
            <v>IDCA_WM_26_16-18</v>
          </cell>
        </row>
        <row r="739">
          <cell r="B739" t="str">
            <v>IDCA_WM_26_19-26</v>
          </cell>
        </row>
        <row r="740">
          <cell r="B740" t="str">
            <v>IDCA_WM_26_27-83</v>
          </cell>
        </row>
        <row r="741">
          <cell r="B741" t="str">
            <v>IDCA_WM_26_84-99</v>
          </cell>
        </row>
        <row r="742">
          <cell r="B742" t="str">
            <v>IDCA_WM_27_00-07</v>
          </cell>
        </row>
        <row r="743">
          <cell r="B743" t="str">
            <v>IDCA_WM_27_08-09</v>
          </cell>
        </row>
        <row r="744">
          <cell r="B744" t="str">
            <v>IDCA_WM_27_10-11</v>
          </cell>
        </row>
        <row r="745">
          <cell r="B745" t="str">
            <v>IDCA_WM_27_12-13</v>
          </cell>
        </row>
        <row r="746">
          <cell r="B746" t="str">
            <v>IDCA_WM_27_14-15</v>
          </cell>
        </row>
        <row r="747">
          <cell r="B747" t="str">
            <v>IDCA_WM_27_16-18</v>
          </cell>
        </row>
        <row r="748">
          <cell r="B748" t="str">
            <v>IDCA_WM_27_19-26</v>
          </cell>
        </row>
        <row r="749">
          <cell r="B749" t="str">
            <v>IDCA_WM_27_27-83</v>
          </cell>
        </row>
        <row r="750">
          <cell r="B750" t="str">
            <v>IDCA_WM_27_84-99</v>
          </cell>
        </row>
        <row r="751">
          <cell r="B751" t="str">
            <v>IDCA_WM_28_00-07</v>
          </cell>
        </row>
        <row r="752">
          <cell r="B752" t="str">
            <v>IDCA_WM_28_08-09</v>
          </cell>
        </row>
        <row r="753">
          <cell r="B753" t="str">
            <v>IDCA_WM_28_10-11</v>
          </cell>
        </row>
        <row r="754">
          <cell r="B754" t="str">
            <v>IDCA_WM_28_12-13</v>
          </cell>
        </row>
        <row r="755">
          <cell r="B755" t="str">
            <v>IDCA_WM_28_14-15</v>
          </cell>
        </row>
        <row r="756">
          <cell r="B756" t="str">
            <v>IDCA_WM_28_16-18</v>
          </cell>
        </row>
        <row r="757">
          <cell r="B757" t="str">
            <v>IDCA_WM_28_19-26</v>
          </cell>
        </row>
        <row r="758">
          <cell r="B758" t="str">
            <v>IDCA_WM_28_27-83</v>
          </cell>
        </row>
        <row r="759">
          <cell r="B759" t="str">
            <v>IDCA_WM_28_84-99</v>
          </cell>
        </row>
        <row r="760">
          <cell r="B760" t="str">
            <v>IDCA_WM_29_00-07</v>
          </cell>
        </row>
        <row r="761">
          <cell r="B761" t="str">
            <v>IDCA_WM_29_08-09</v>
          </cell>
        </row>
        <row r="762">
          <cell r="B762" t="str">
            <v>IDCA_WM_29_10-11</v>
          </cell>
        </row>
        <row r="763">
          <cell r="B763" t="str">
            <v>IDCA_WM_29_12-13</v>
          </cell>
        </row>
        <row r="764">
          <cell r="B764" t="str">
            <v>IDCA_WM_29_14-15</v>
          </cell>
        </row>
        <row r="765">
          <cell r="B765" t="str">
            <v>IDCA_WM_29_16-18</v>
          </cell>
        </row>
        <row r="766">
          <cell r="B766" t="str">
            <v>IDCA_WM_29_19-26</v>
          </cell>
        </row>
        <row r="767">
          <cell r="B767" t="str">
            <v>IDCA_WM_29_27-83</v>
          </cell>
        </row>
        <row r="768">
          <cell r="B768" t="str">
            <v>IDCA_WM_29_84-99</v>
          </cell>
        </row>
        <row r="769">
          <cell r="B769" t="str">
            <v>IDCA_WM_30_00-07</v>
          </cell>
        </row>
        <row r="770">
          <cell r="B770" t="str">
            <v>IDCA_WM_30_08-09</v>
          </cell>
        </row>
        <row r="771">
          <cell r="B771" t="str">
            <v>IDCA_WM_30_10-11</v>
          </cell>
        </row>
        <row r="772">
          <cell r="B772" t="str">
            <v>IDCA_WM_30_12-13</v>
          </cell>
        </row>
        <row r="773">
          <cell r="B773" t="str">
            <v>IDCA_WM_30_14-15</v>
          </cell>
        </row>
        <row r="774">
          <cell r="B774" t="str">
            <v>IDCA_WM_30_16-18</v>
          </cell>
        </row>
        <row r="775">
          <cell r="B775" t="str">
            <v>IDCA_WM_30_19-26</v>
          </cell>
        </row>
        <row r="776">
          <cell r="B776" t="str">
            <v>IDCA_WM_30_27-83</v>
          </cell>
        </row>
        <row r="777">
          <cell r="B777" t="str">
            <v>IDCA_WM_30_84-99</v>
          </cell>
        </row>
        <row r="778">
          <cell r="B778" t="str">
            <v>IDID_GO_09_00-07</v>
          </cell>
        </row>
        <row r="779">
          <cell r="B779" t="str">
            <v>IDID_GO_09_08-09</v>
          </cell>
        </row>
        <row r="780">
          <cell r="B780" t="str">
            <v>IDID_GO_09_10-11</v>
          </cell>
        </row>
        <row r="781">
          <cell r="B781" t="str">
            <v>IDID_GO_09_12-13</v>
          </cell>
        </row>
        <row r="782">
          <cell r="B782" t="str">
            <v>IDID_GO_09_14-15</v>
          </cell>
        </row>
        <row r="783">
          <cell r="B783" t="str">
            <v>IDID_GO_09_16-18</v>
          </cell>
        </row>
        <row r="784">
          <cell r="B784" t="str">
            <v>IDID_GO_09_19-26</v>
          </cell>
        </row>
        <row r="785">
          <cell r="B785" t="str">
            <v>IDID_GO_09_27-83</v>
          </cell>
        </row>
        <row r="786">
          <cell r="B786" t="str">
            <v>IDID_GO_09_84-99</v>
          </cell>
        </row>
        <row r="787">
          <cell r="B787" t="str">
            <v>IDID_GO_10_00-07</v>
          </cell>
        </row>
        <row r="788">
          <cell r="B788" t="str">
            <v>IDID_GO_10_08-09</v>
          </cell>
        </row>
        <row r="789">
          <cell r="B789" t="str">
            <v>IDID_GO_10_10-11</v>
          </cell>
        </row>
        <row r="790">
          <cell r="B790" t="str">
            <v>IDID_GO_10_12-13</v>
          </cell>
        </row>
        <row r="791">
          <cell r="B791" t="str">
            <v>IDID_GO_10_14-15</v>
          </cell>
        </row>
        <row r="792">
          <cell r="B792" t="str">
            <v>IDID_GO_10_16-18</v>
          </cell>
        </row>
        <row r="793">
          <cell r="B793" t="str">
            <v>IDID_GO_10_19-26</v>
          </cell>
        </row>
        <row r="794">
          <cell r="B794" t="str">
            <v>IDID_GO_10_27-83</v>
          </cell>
        </row>
        <row r="795">
          <cell r="B795" t="str">
            <v>IDID_GO_10_84-99</v>
          </cell>
        </row>
        <row r="796">
          <cell r="B796" t="str">
            <v>IDID_GO_11_00-07</v>
          </cell>
        </row>
        <row r="797">
          <cell r="B797" t="str">
            <v>IDID_GO_11_08-09</v>
          </cell>
        </row>
        <row r="798">
          <cell r="B798" t="str">
            <v>IDID_GO_11_10-11</v>
          </cell>
        </row>
        <row r="799">
          <cell r="B799" t="str">
            <v>IDID_GO_11_12-13</v>
          </cell>
        </row>
        <row r="800">
          <cell r="B800" t="str">
            <v>IDID_GO_11_14-15</v>
          </cell>
        </row>
        <row r="801">
          <cell r="B801" t="str">
            <v>IDID_GO_11_16-18</v>
          </cell>
        </row>
        <row r="802">
          <cell r="B802" t="str">
            <v>IDID_GO_11_19-26</v>
          </cell>
        </row>
        <row r="803">
          <cell r="B803" t="str">
            <v>IDID_GO_11_27-83</v>
          </cell>
        </row>
        <row r="804">
          <cell r="B804" t="str">
            <v>IDID_GO_11_84-99</v>
          </cell>
        </row>
        <row r="805">
          <cell r="B805" t="str">
            <v>IDID_GO_11_CFL</v>
          </cell>
        </row>
        <row r="806">
          <cell r="B806" t="str">
            <v>IDID_GO_12_00-07</v>
          </cell>
        </row>
        <row r="807">
          <cell r="B807" t="str">
            <v>IDID_GO_12_08-09</v>
          </cell>
        </row>
        <row r="808">
          <cell r="B808" t="str">
            <v>IDID_GO_12_10-11</v>
          </cell>
        </row>
        <row r="809">
          <cell r="B809" t="str">
            <v>IDID_GO_12_12-13</v>
          </cell>
        </row>
        <row r="810">
          <cell r="B810" t="str">
            <v>IDID_GO_12_14-15</v>
          </cell>
        </row>
        <row r="811">
          <cell r="B811" t="str">
            <v>IDID_GO_12_16-18</v>
          </cell>
        </row>
        <row r="812">
          <cell r="B812" t="str">
            <v>IDID_GO_12_19-26</v>
          </cell>
        </row>
        <row r="813">
          <cell r="B813" t="str">
            <v>IDID_GO_12_27-83</v>
          </cell>
        </row>
        <row r="814">
          <cell r="B814" t="str">
            <v>IDID_GO_12_84-99</v>
          </cell>
        </row>
        <row r="815">
          <cell r="B815" t="str">
            <v>IDID_GO_12_CFL</v>
          </cell>
        </row>
        <row r="816">
          <cell r="B816" t="str">
            <v>IDID_GO_13_00-07</v>
          </cell>
        </row>
        <row r="817">
          <cell r="B817" t="str">
            <v>IDID_GO_13_08-09</v>
          </cell>
        </row>
        <row r="818">
          <cell r="B818" t="str">
            <v>IDID_GO_13_10-11</v>
          </cell>
        </row>
        <row r="819">
          <cell r="B819" t="str">
            <v>IDID_GO_13_12-13</v>
          </cell>
        </row>
        <row r="820">
          <cell r="B820" t="str">
            <v>IDID_GO_13_14-15</v>
          </cell>
        </row>
        <row r="821">
          <cell r="B821" t="str">
            <v>IDID_GO_13_16-18</v>
          </cell>
        </row>
        <row r="822">
          <cell r="B822" t="str">
            <v>IDID_GO_13_19-26</v>
          </cell>
        </row>
        <row r="823">
          <cell r="B823" t="str">
            <v>IDID_GO_13_27-83</v>
          </cell>
        </row>
        <row r="824">
          <cell r="B824" t="str">
            <v>IDID_GO_13_84-99</v>
          </cell>
        </row>
        <row r="825">
          <cell r="B825" t="str">
            <v>IDID_GO_14_00-07</v>
          </cell>
        </row>
        <row r="826">
          <cell r="B826" t="str">
            <v>IDID_GO_14_08-09</v>
          </cell>
        </row>
        <row r="827">
          <cell r="B827" t="str">
            <v>IDID_GO_14_10-11</v>
          </cell>
        </row>
        <row r="828">
          <cell r="B828" t="str">
            <v>IDID_GO_14_12-13</v>
          </cell>
        </row>
        <row r="829">
          <cell r="B829" t="str">
            <v>IDID_GO_14_14-15</v>
          </cell>
        </row>
        <row r="830">
          <cell r="B830" t="str">
            <v>IDID_GO_14_16-18</v>
          </cell>
        </row>
        <row r="831">
          <cell r="B831" t="str">
            <v>IDID_GO_14_19-26</v>
          </cell>
        </row>
        <row r="832">
          <cell r="B832" t="str">
            <v>IDID_GO_14_27-83</v>
          </cell>
        </row>
        <row r="833">
          <cell r="B833" t="str">
            <v>IDID_GO_14_84-99</v>
          </cell>
        </row>
        <row r="834">
          <cell r="B834" t="str">
            <v>IDID_GO_15_00-07</v>
          </cell>
        </row>
        <row r="835">
          <cell r="B835" t="str">
            <v>IDID_GO_15_08-09</v>
          </cell>
        </row>
        <row r="836">
          <cell r="B836" t="str">
            <v>IDID_GO_15_10-11</v>
          </cell>
        </row>
        <row r="837">
          <cell r="B837" t="str">
            <v>IDID_GO_15_12-13</v>
          </cell>
        </row>
        <row r="838">
          <cell r="B838" t="str">
            <v>IDID_GO_15_14-15</v>
          </cell>
        </row>
        <row r="839">
          <cell r="B839" t="str">
            <v>IDID_GO_15_16-18</v>
          </cell>
        </row>
        <row r="840">
          <cell r="B840" t="str">
            <v>IDID_GO_15_19-26</v>
          </cell>
        </row>
        <row r="841">
          <cell r="B841" t="str">
            <v>IDID_GO_15_27-83</v>
          </cell>
        </row>
        <row r="842">
          <cell r="B842" t="str">
            <v>IDID_GO_15_84-99</v>
          </cell>
        </row>
        <row r="843">
          <cell r="B843" t="str">
            <v>IDID_GO_16_00-07</v>
          </cell>
        </row>
        <row r="844">
          <cell r="B844" t="str">
            <v>IDID_GO_16_08-09</v>
          </cell>
        </row>
        <row r="845">
          <cell r="B845" t="str">
            <v>IDID_GO_16_10-11</v>
          </cell>
        </row>
        <row r="846">
          <cell r="B846" t="str">
            <v>IDID_GO_16_12-13</v>
          </cell>
        </row>
        <row r="847">
          <cell r="B847" t="str">
            <v>IDID_GO_16_14-15</v>
          </cell>
        </row>
        <row r="848">
          <cell r="B848" t="str">
            <v>IDID_GO_16_16-18</v>
          </cell>
        </row>
        <row r="849">
          <cell r="B849" t="str">
            <v>IDID_GO_16_19-26</v>
          </cell>
        </row>
        <row r="850">
          <cell r="B850" t="str">
            <v>IDID_GO_16_27-83</v>
          </cell>
        </row>
        <row r="851">
          <cell r="B851" t="str">
            <v>IDID_GO_16_84-99</v>
          </cell>
        </row>
        <row r="852">
          <cell r="B852" t="str">
            <v>IDID_GO_17_00-07</v>
          </cell>
        </row>
        <row r="853">
          <cell r="B853" t="str">
            <v>IDID_GO_17_08-09</v>
          </cell>
        </row>
        <row r="854">
          <cell r="B854" t="str">
            <v>IDID_GO_17_10-11</v>
          </cell>
        </row>
        <row r="855">
          <cell r="B855" t="str">
            <v>IDID_GO_17_12-13</v>
          </cell>
        </row>
        <row r="856">
          <cell r="B856" t="str">
            <v>IDID_GO_17_14-15</v>
          </cell>
        </row>
        <row r="857">
          <cell r="B857" t="str">
            <v>IDID_GO_17_16-18</v>
          </cell>
        </row>
        <row r="858">
          <cell r="B858" t="str">
            <v>IDID_GO_17_19-26</v>
          </cell>
        </row>
        <row r="859">
          <cell r="B859" t="str">
            <v>IDID_GO_17_27-83</v>
          </cell>
        </row>
        <row r="860">
          <cell r="B860" t="str">
            <v>IDID_GO_17_84-99</v>
          </cell>
        </row>
        <row r="861">
          <cell r="B861" t="str">
            <v>IDID_GO_18_00-07</v>
          </cell>
        </row>
        <row r="862">
          <cell r="B862" t="str">
            <v>IDID_GO_18_08-09</v>
          </cell>
        </row>
        <row r="863">
          <cell r="B863" t="str">
            <v>IDID_GO_18_10-11</v>
          </cell>
        </row>
        <row r="864">
          <cell r="B864" t="str">
            <v>IDID_GO_18_12-13</v>
          </cell>
        </row>
        <row r="865">
          <cell r="B865" t="str">
            <v>IDID_GO_18_14-15</v>
          </cell>
        </row>
        <row r="866">
          <cell r="B866" t="str">
            <v>IDID_GO_18_16-18</v>
          </cell>
        </row>
        <row r="867">
          <cell r="B867" t="str">
            <v>IDID_GO_18_19-26</v>
          </cell>
        </row>
        <row r="868">
          <cell r="B868" t="str">
            <v>IDID_GO_18_27-83</v>
          </cell>
        </row>
        <row r="869">
          <cell r="B869" t="str">
            <v>IDID_GO_18_84-99</v>
          </cell>
        </row>
        <row r="870">
          <cell r="B870" t="str">
            <v>IDID_GO_19_00-07</v>
          </cell>
        </row>
        <row r="871">
          <cell r="B871" t="str">
            <v>IDID_GO_19_08-09</v>
          </cell>
        </row>
        <row r="872">
          <cell r="B872" t="str">
            <v>IDID_GO_19_10-11</v>
          </cell>
        </row>
        <row r="873">
          <cell r="B873" t="str">
            <v>IDID_GO_19_12-13</v>
          </cell>
        </row>
        <row r="874">
          <cell r="B874" t="str">
            <v>IDID_GO_19_14-15</v>
          </cell>
        </row>
        <row r="875">
          <cell r="B875" t="str">
            <v>IDID_GO_19_16-18</v>
          </cell>
        </row>
        <row r="876">
          <cell r="B876" t="str">
            <v>IDID_GO_19_19-26</v>
          </cell>
        </row>
        <row r="877">
          <cell r="B877" t="str">
            <v>IDID_GO_19_27-83</v>
          </cell>
        </row>
        <row r="878">
          <cell r="B878" t="str">
            <v>IDID_GO_19_84-99</v>
          </cell>
        </row>
        <row r="879">
          <cell r="B879" t="str">
            <v>IDID_GO_20_00-07</v>
          </cell>
        </row>
        <row r="880">
          <cell r="B880" t="str">
            <v>IDID_GO_20_08-09</v>
          </cell>
        </row>
        <row r="881">
          <cell r="B881" t="str">
            <v>IDID_GO_20_10-11</v>
          </cell>
        </row>
        <row r="882">
          <cell r="B882" t="str">
            <v>IDID_GO_20_12-13</v>
          </cell>
        </row>
        <row r="883">
          <cell r="B883" t="str">
            <v>IDID_GO_20_14-15</v>
          </cell>
        </row>
        <row r="884">
          <cell r="B884" t="str">
            <v>IDID_GO_20_16-18</v>
          </cell>
        </row>
        <row r="885">
          <cell r="B885" t="str">
            <v>IDID_GO_20_19-26</v>
          </cell>
        </row>
        <row r="886">
          <cell r="B886" t="str">
            <v>IDID_GO_20_27-83</v>
          </cell>
        </row>
        <row r="887">
          <cell r="B887" t="str">
            <v>IDID_GO_20_84-99</v>
          </cell>
        </row>
        <row r="888">
          <cell r="B888" t="str">
            <v>IDID_GO_21_00-07</v>
          </cell>
        </row>
        <row r="889">
          <cell r="B889" t="str">
            <v>IDID_GO_21_08-09</v>
          </cell>
        </row>
        <row r="890">
          <cell r="B890" t="str">
            <v>IDID_GO_21_10-11</v>
          </cell>
        </row>
        <row r="891">
          <cell r="B891" t="str">
            <v>IDID_GO_21_12-13</v>
          </cell>
        </row>
        <row r="892">
          <cell r="B892" t="str">
            <v>IDID_GO_21_14-15</v>
          </cell>
        </row>
        <row r="893">
          <cell r="B893" t="str">
            <v>IDID_GO_21_16-18</v>
          </cell>
        </row>
        <row r="894">
          <cell r="B894" t="str">
            <v>IDID_GO_21_19-26</v>
          </cell>
        </row>
        <row r="895">
          <cell r="B895" t="str">
            <v>IDID_GO_21_27-83</v>
          </cell>
        </row>
        <row r="896">
          <cell r="B896" t="str">
            <v>IDID_GO_21_84-99</v>
          </cell>
        </row>
        <row r="897">
          <cell r="B897" t="str">
            <v>IDID_GO_22_00-07</v>
          </cell>
        </row>
        <row r="898">
          <cell r="B898" t="str">
            <v>IDID_GO_22_08-09</v>
          </cell>
        </row>
        <row r="899">
          <cell r="B899" t="str">
            <v>IDID_GO_22_10-11</v>
          </cell>
        </row>
        <row r="900">
          <cell r="B900" t="str">
            <v>IDID_GO_22_12-13</v>
          </cell>
        </row>
        <row r="901">
          <cell r="B901" t="str">
            <v>IDID_GO_22_14-15</v>
          </cell>
        </row>
        <row r="902">
          <cell r="B902" t="str">
            <v>IDID_GO_22_16-18</v>
          </cell>
        </row>
        <row r="903">
          <cell r="B903" t="str">
            <v>IDID_GO_22_19-26</v>
          </cell>
        </row>
        <row r="904">
          <cell r="B904" t="str">
            <v>IDID_GO_22_27-83</v>
          </cell>
        </row>
        <row r="905">
          <cell r="B905" t="str">
            <v>IDID_GO_22_84-99</v>
          </cell>
        </row>
        <row r="906">
          <cell r="B906" t="str">
            <v>IDID_GO_23_00-07</v>
          </cell>
        </row>
        <row r="907">
          <cell r="B907" t="str">
            <v>IDID_GO_23_08-09</v>
          </cell>
        </row>
        <row r="908">
          <cell r="B908" t="str">
            <v>IDID_GO_23_10-11</v>
          </cell>
        </row>
        <row r="909">
          <cell r="B909" t="str">
            <v>IDID_GO_23_12-13</v>
          </cell>
        </row>
        <row r="910">
          <cell r="B910" t="str">
            <v>IDID_GO_23_14-15</v>
          </cell>
        </row>
        <row r="911">
          <cell r="B911" t="str">
            <v>IDID_GO_23_16-18</v>
          </cell>
        </row>
        <row r="912">
          <cell r="B912" t="str">
            <v>IDID_GO_23_19-26</v>
          </cell>
        </row>
        <row r="913">
          <cell r="B913" t="str">
            <v>IDID_GO_23_27-83</v>
          </cell>
        </row>
        <row r="914">
          <cell r="B914" t="str">
            <v>IDID_GO_23_84-99</v>
          </cell>
        </row>
        <row r="915">
          <cell r="B915" t="str">
            <v>IDID_GO_24_00-07</v>
          </cell>
        </row>
        <row r="916">
          <cell r="B916" t="str">
            <v>IDID_GO_24_08-09</v>
          </cell>
        </row>
        <row r="917">
          <cell r="B917" t="str">
            <v>IDID_GO_24_10-11</v>
          </cell>
        </row>
        <row r="918">
          <cell r="B918" t="str">
            <v>IDID_GO_24_12-13</v>
          </cell>
        </row>
        <row r="919">
          <cell r="B919" t="str">
            <v>IDID_GO_24_14-15</v>
          </cell>
        </row>
        <row r="920">
          <cell r="B920" t="str">
            <v>IDID_GO_24_16-18</v>
          </cell>
        </row>
        <row r="921">
          <cell r="B921" t="str">
            <v>IDID_GO_24_19-26</v>
          </cell>
        </row>
        <row r="922">
          <cell r="B922" t="str">
            <v>IDID_GO_24_27-83</v>
          </cell>
        </row>
        <row r="923">
          <cell r="B923" t="str">
            <v>IDID_GO_24_84-99</v>
          </cell>
        </row>
        <row r="924">
          <cell r="B924" t="str">
            <v>IDID_GO_25_00-07</v>
          </cell>
        </row>
        <row r="925">
          <cell r="B925" t="str">
            <v>IDID_GO_25_08-09</v>
          </cell>
        </row>
        <row r="926">
          <cell r="B926" t="str">
            <v>IDID_GO_25_10-11</v>
          </cell>
        </row>
        <row r="927">
          <cell r="B927" t="str">
            <v>IDID_GO_25_12-13</v>
          </cell>
        </row>
        <row r="928">
          <cell r="B928" t="str">
            <v>IDID_GO_25_14-15</v>
          </cell>
        </row>
        <row r="929">
          <cell r="B929" t="str">
            <v>IDID_GO_25_16-18</v>
          </cell>
        </row>
        <row r="930">
          <cell r="B930" t="str">
            <v>IDID_GO_25_19-26</v>
          </cell>
        </row>
        <row r="931">
          <cell r="B931" t="str">
            <v>IDID_GO_25_27-83</v>
          </cell>
        </row>
        <row r="932">
          <cell r="B932" t="str">
            <v>IDID_GO_25_84-99</v>
          </cell>
        </row>
        <row r="933">
          <cell r="B933" t="str">
            <v>IDID_GO_26_00-07</v>
          </cell>
        </row>
        <row r="934">
          <cell r="B934" t="str">
            <v>IDID_GO_26_08-09</v>
          </cell>
        </row>
        <row r="935">
          <cell r="B935" t="str">
            <v>IDID_GO_26_10-11</v>
          </cell>
        </row>
        <row r="936">
          <cell r="B936" t="str">
            <v>IDID_GO_26_12-13</v>
          </cell>
        </row>
        <row r="937">
          <cell r="B937" t="str">
            <v>IDID_GO_26_14-15</v>
          </cell>
        </row>
        <row r="938">
          <cell r="B938" t="str">
            <v>IDID_GO_26_16-18</v>
          </cell>
        </row>
        <row r="939">
          <cell r="B939" t="str">
            <v>IDID_GO_26_19-26</v>
          </cell>
        </row>
        <row r="940">
          <cell r="B940" t="str">
            <v>IDID_GO_26_27-83</v>
          </cell>
        </row>
        <row r="941">
          <cell r="B941" t="str">
            <v>IDID_GO_26_84-99</v>
          </cell>
        </row>
        <row r="942">
          <cell r="B942" t="str">
            <v>IDID_GO_27_00-07</v>
          </cell>
        </row>
        <row r="943">
          <cell r="B943" t="str">
            <v>IDID_GO_27_08-09</v>
          </cell>
        </row>
        <row r="944">
          <cell r="B944" t="str">
            <v>IDID_GO_27_10-11</v>
          </cell>
        </row>
        <row r="945">
          <cell r="B945" t="str">
            <v>IDID_GO_27_12-13</v>
          </cell>
        </row>
        <row r="946">
          <cell r="B946" t="str">
            <v>IDID_GO_27_14-15</v>
          </cell>
        </row>
        <row r="947">
          <cell r="B947" t="str">
            <v>IDID_GO_27_16-18</v>
          </cell>
        </row>
        <row r="948">
          <cell r="B948" t="str">
            <v>IDID_GO_27_19-26</v>
          </cell>
        </row>
        <row r="949">
          <cell r="B949" t="str">
            <v>IDID_GO_27_27-83</v>
          </cell>
        </row>
        <row r="950">
          <cell r="B950" t="str">
            <v>IDID_GO_27_84-99</v>
          </cell>
        </row>
        <row r="951">
          <cell r="B951" t="str">
            <v>IDID_GO_28_00-07</v>
          </cell>
        </row>
        <row r="952">
          <cell r="B952" t="str">
            <v>IDID_GO_28_08-09</v>
          </cell>
        </row>
        <row r="953">
          <cell r="B953" t="str">
            <v>IDID_GO_28_10-11</v>
          </cell>
        </row>
        <row r="954">
          <cell r="B954" t="str">
            <v>IDID_GO_28_12-13</v>
          </cell>
        </row>
        <row r="955">
          <cell r="B955" t="str">
            <v>IDID_GO_28_14-15</v>
          </cell>
        </row>
        <row r="956">
          <cell r="B956" t="str">
            <v>IDID_GO_28_16-18</v>
          </cell>
        </row>
        <row r="957">
          <cell r="B957" t="str">
            <v>IDID_GO_28_19-26</v>
          </cell>
        </row>
        <row r="958">
          <cell r="B958" t="str">
            <v>IDID_GO_28_27-83</v>
          </cell>
        </row>
        <row r="959">
          <cell r="B959" t="str">
            <v>IDID_GO_28_84-99</v>
          </cell>
        </row>
        <row r="960">
          <cell r="B960" t="str">
            <v>IDID_GO_29_00-07</v>
          </cell>
        </row>
        <row r="961">
          <cell r="B961" t="str">
            <v>IDID_GO_29_08-09</v>
          </cell>
        </row>
        <row r="962">
          <cell r="B962" t="str">
            <v>IDID_GO_29_10-11</v>
          </cell>
        </row>
        <row r="963">
          <cell r="B963" t="str">
            <v>IDID_GO_29_12-13</v>
          </cell>
        </row>
        <row r="964">
          <cell r="B964" t="str">
            <v>IDID_GO_29_14-15</v>
          </cell>
        </row>
        <row r="965">
          <cell r="B965" t="str">
            <v>IDID_GO_29_16-18</v>
          </cell>
        </row>
        <row r="966">
          <cell r="B966" t="str">
            <v>IDID_GO_29_19-26</v>
          </cell>
        </row>
        <row r="967">
          <cell r="B967" t="str">
            <v>IDID_GO_29_27-83</v>
          </cell>
        </row>
        <row r="968">
          <cell r="B968" t="str">
            <v>IDID_GO_29_84-99</v>
          </cell>
        </row>
        <row r="969">
          <cell r="B969" t="str">
            <v>IDID_GO_30_00-07</v>
          </cell>
        </row>
        <row r="970">
          <cell r="B970" t="str">
            <v>IDID_GO_30_08-09</v>
          </cell>
        </row>
        <row r="971">
          <cell r="B971" t="str">
            <v>IDID_GO_30_10-11</v>
          </cell>
        </row>
        <row r="972">
          <cell r="B972" t="str">
            <v>IDID_GO_30_12-13</v>
          </cell>
        </row>
        <row r="973">
          <cell r="B973" t="str">
            <v>IDID_GO_30_14-15</v>
          </cell>
        </row>
        <row r="974">
          <cell r="B974" t="str">
            <v>IDID_GO_30_16-18</v>
          </cell>
        </row>
        <row r="975">
          <cell r="B975" t="str">
            <v>IDID_GO_30_19-26</v>
          </cell>
        </row>
        <row r="976">
          <cell r="B976" t="str">
            <v>IDID_GO_30_27-83</v>
          </cell>
        </row>
        <row r="977">
          <cell r="B977" t="str">
            <v>IDID_GO_30_84-99</v>
          </cell>
        </row>
        <row r="978">
          <cell r="B978" t="str">
            <v>IDID_UT_09_00-07</v>
          </cell>
        </row>
        <row r="979">
          <cell r="B979" t="str">
            <v>IDID_UT_09_08-09</v>
          </cell>
        </row>
        <row r="980">
          <cell r="B980" t="str">
            <v>IDID_UT_09_10-11</v>
          </cell>
        </row>
        <row r="981">
          <cell r="B981" t="str">
            <v>IDID_UT_09_12-13</v>
          </cell>
        </row>
        <row r="982">
          <cell r="B982" t="str">
            <v>IDID_UT_09_14-15</v>
          </cell>
        </row>
        <row r="983">
          <cell r="B983" t="str">
            <v>IDID_UT_09_16-18</v>
          </cell>
        </row>
        <row r="984">
          <cell r="B984" t="str">
            <v>IDID_UT_09_19-26</v>
          </cell>
        </row>
        <row r="985">
          <cell r="B985" t="str">
            <v>IDID_UT_09_27-83</v>
          </cell>
        </row>
        <row r="986">
          <cell r="B986" t="str">
            <v>IDID_UT_09_84-99</v>
          </cell>
        </row>
        <row r="987">
          <cell r="B987" t="str">
            <v>IDID_UT_10_00-07</v>
          </cell>
        </row>
        <row r="988">
          <cell r="B988" t="str">
            <v>IDID_UT_10_08-09</v>
          </cell>
        </row>
        <row r="989">
          <cell r="B989" t="str">
            <v>IDID_UT_10_10-11</v>
          </cell>
        </row>
        <row r="990">
          <cell r="B990" t="str">
            <v>IDID_UT_10_12-13</v>
          </cell>
        </row>
        <row r="991">
          <cell r="B991" t="str">
            <v>IDID_UT_10_14-15</v>
          </cell>
        </row>
        <row r="992">
          <cell r="B992" t="str">
            <v>IDID_UT_10_16-18</v>
          </cell>
        </row>
        <row r="993">
          <cell r="B993" t="str">
            <v>IDID_UT_10_19-26</v>
          </cell>
        </row>
        <row r="994">
          <cell r="B994" t="str">
            <v>IDID_UT_10_27-83</v>
          </cell>
        </row>
        <row r="995">
          <cell r="B995" t="str">
            <v>IDID_UT_10_84-99</v>
          </cell>
        </row>
        <row r="996">
          <cell r="B996" t="str">
            <v>IDID_UT_11_00-07</v>
          </cell>
        </row>
        <row r="997">
          <cell r="B997" t="str">
            <v>IDID_UT_11_08-09</v>
          </cell>
        </row>
        <row r="998">
          <cell r="B998" t="str">
            <v>IDID_UT_11_10-11</v>
          </cell>
        </row>
        <row r="999">
          <cell r="B999" t="str">
            <v>IDID_UT_11_12-13</v>
          </cell>
        </row>
        <row r="1000">
          <cell r="B1000" t="str">
            <v>IDID_UT_11_14-15</v>
          </cell>
        </row>
        <row r="1001">
          <cell r="B1001" t="str">
            <v>IDID_UT_11_16-18</v>
          </cell>
        </row>
        <row r="1002">
          <cell r="B1002" t="str">
            <v>IDID_UT_11_19-26</v>
          </cell>
        </row>
        <row r="1003">
          <cell r="B1003" t="str">
            <v>IDID_UT_11_27-83</v>
          </cell>
        </row>
        <row r="1004">
          <cell r="B1004" t="str">
            <v>IDID_UT_11_84-99</v>
          </cell>
        </row>
        <row r="1005">
          <cell r="B1005" t="str">
            <v>IDID_UT_11_CFL</v>
          </cell>
        </row>
        <row r="1006">
          <cell r="B1006" t="str">
            <v>IDID_UT_12_00-07</v>
          </cell>
        </row>
        <row r="1007">
          <cell r="B1007" t="str">
            <v>IDID_UT_12_08-09</v>
          </cell>
        </row>
        <row r="1008">
          <cell r="B1008" t="str">
            <v>IDID_UT_12_10-11</v>
          </cell>
        </row>
        <row r="1009">
          <cell r="B1009" t="str">
            <v>IDID_UT_12_12-13</v>
          </cell>
        </row>
        <row r="1010">
          <cell r="B1010" t="str">
            <v>IDID_UT_12_14-15</v>
          </cell>
        </row>
        <row r="1011">
          <cell r="B1011" t="str">
            <v>IDID_UT_12_16-18</v>
          </cell>
        </row>
        <row r="1012">
          <cell r="B1012" t="str">
            <v>IDID_UT_12_19-26</v>
          </cell>
        </row>
        <row r="1013">
          <cell r="B1013" t="str">
            <v>IDID_UT_12_27-83</v>
          </cell>
        </row>
        <row r="1014">
          <cell r="B1014" t="str">
            <v>IDID_UT_12_84-99</v>
          </cell>
        </row>
        <row r="1015">
          <cell r="B1015" t="str">
            <v>IDID_UT_12_CFL</v>
          </cell>
        </row>
        <row r="1016">
          <cell r="B1016" t="str">
            <v>IDID_UT_13_00-07</v>
          </cell>
        </row>
        <row r="1017">
          <cell r="B1017" t="str">
            <v>IDID_UT_13_08-09</v>
          </cell>
        </row>
        <row r="1018">
          <cell r="B1018" t="str">
            <v>IDID_UT_13_10-11</v>
          </cell>
        </row>
        <row r="1019">
          <cell r="B1019" t="str">
            <v>IDID_UT_13_12-13</v>
          </cell>
        </row>
        <row r="1020">
          <cell r="B1020" t="str">
            <v>IDID_UT_13_14-15</v>
          </cell>
        </row>
        <row r="1021">
          <cell r="B1021" t="str">
            <v>IDID_UT_13_16-18</v>
          </cell>
        </row>
        <row r="1022">
          <cell r="B1022" t="str">
            <v>IDID_UT_13_19-26</v>
          </cell>
        </row>
        <row r="1023">
          <cell r="B1023" t="str">
            <v>IDID_UT_13_27-83</v>
          </cell>
        </row>
        <row r="1024">
          <cell r="B1024" t="str">
            <v>IDID_UT_13_84-99</v>
          </cell>
        </row>
        <row r="1025">
          <cell r="B1025" t="str">
            <v>IDID_UT_14_00-07</v>
          </cell>
        </row>
        <row r="1026">
          <cell r="B1026" t="str">
            <v>IDID_UT_14_08-09</v>
          </cell>
        </row>
        <row r="1027">
          <cell r="B1027" t="str">
            <v>IDID_UT_14_10-11</v>
          </cell>
        </row>
        <row r="1028">
          <cell r="B1028" t="str">
            <v>IDID_UT_14_12-13</v>
          </cell>
        </row>
        <row r="1029">
          <cell r="B1029" t="str">
            <v>IDID_UT_14_14-15</v>
          </cell>
        </row>
        <row r="1030">
          <cell r="B1030" t="str">
            <v>IDID_UT_14_16-18</v>
          </cell>
        </row>
        <row r="1031">
          <cell r="B1031" t="str">
            <v>IDID_UT_14_19-26</v>
          </cell>
        </row>
        <row r="1032">
          <cell r="B1032" t="str">
            <v>IDID_UT_14_27-83</v>
          </cell>
        </row>
        <row r="1033">
          <cell r="B1033" t="str">
            <v>IDID_UT_14_84-99</v>
          </cell>
        </row>
        <row r="1034">
          <cell r="B1034" t="str">
            <v>IDID_UT_15_00-07</v>
          </cell>
        </row>
        <row r="1035">
          <cell r="B1035" t="str">
            <v>IDID_UT_15_08-09</v>
          </cell>
        </row>
        <row r="1036">
          <cell r="B1036" t="str">
            <v>IDID_UT_15_10-11</v>
          </cell>
        </row>
        <row r="1037">
          <cell r="B1037" t="str">
            <v>IDID_UT_15_12-13</v>
          </cell>
        </row>
        <row r="1038">
          <cell r="B1038" t="str">
            <v>IDID_UT_15_14-15</v>
          </cell>
        </row>
        <row r="1039">
          <cell r="B1039" t="str">
            <v>IDID_UT_15_16-18</v>
          </cell>
        </row>
        <row r="1040">
          <cell r="B1040" t="str">
            <v>IDID_UT_15_19-26</v>
          </cell>
        </row>
        <row r="1041">
          <cell r="B1041" t="str">
            <v>IDID_UT_15_27-83</v>
          </cell>
        </row>
        <row r="1042">
          <cell r="B1042" t="str">
            <v>IDID_UT_15_84-99</v>
          </cell>
        </row>
        <row r="1043">
          <cell r="B1043" t="str">
            <v>IDID_UT_16_00-07</v>
          </cell>
        </row>
        <row r="1044">
          <cell r="B1044" t="str">
            <v>IDID_UT_16_08-09</v>
          </cell>
        </row>
        <row r="1045">
          <cell r="B1045" t="str">
            <v>IDID_UT_16_10-11</v>
          </cell>
        </row>
        <row r="1046">
          <cell r="B1046" t="str">
            <v>IDID_UT_16_12-13</v>
          </cell>
        </row>
        <row r="1047">
          <cell r="B1047" t="str">
            <v>IDID_UT_16_14-15</v>
          </cell>
        </row>
        <row r="1048">
          <cell r="B1048" t="str">
            <v>IDID_UT_16_16-18</v>
          </cell>
        </row>
        <row r="1049">
          <cell r="B1049" t="str">
            <v>IDID_UT_16_19-26</v>
          </cell>
        </row>
        <row r="1050">
          <cell r="B1050" t="str">
            <v>IDID_UT_16_27-83</v>
          </cell>
        </row>
        <row r="1051">
          <cell r="B1051" t="str">
            <v>IDID_UT_16_84-99</v>
          </cell>
        </row>
        <row r="1052">
          <cell r="B1052" t="str">
            <v>IDID_UT_17_00-07</v>
          </cell>
        </row>
        <row r="1053">
          <cell r="B1053" t="str">
            <v>IDID_UT_17_08-09</v>
          </cell>
        </row>
        <row r="1054">
          <cell r="B1054" t="str">
            <v>IDID_UT_17_10-11</v>
          </cell>
        </row>
        <row r="1055">
          <cell r="B1055" t="str">
            <v>IDID_UT_17_12-13</v>
          </cell>
        </row>
        <row r="1056">
          <cell r="B1056" t="str">
            <v>IDID_UT_17_14-15</v>
          </cell>
        </row>
        <row r="1057">
          <cell r="B1057" t="str">
            <v>IDID_UT_17_16-18</v>
          </cell>
        </row>
        <row r="1058">
          <cell r="B1058" t="str">
            <v>IDID_UT_17_19-26</v>
          </cell>
        </row>
        <row r="1059">
          <cell r="B1059" t="str">
            <v>IDID_UT_17_27-83</v>
          </cell>
        </row>
        <row r="1060">
          <cell r="B1060" t="str">
            <v>IDID_UT_17_84-99</v>
          </cell>
        </row>
        <row r="1061">
          <cell r="B1061" t="str">
            <v>IDID_UT_18_00-07</v>
          </cell>
        </row>
        <row r="1062">
          <cell r="B1062" t="str">
            <v>IDID_UT_18_08-09</v>
          </cell>
        </row>
        <row r="1063">
          <cell r="B1063" t="str">
            <v>IDID_UT_18_10-11</v>
          </cell>
        </row>
        <row r="1064">
          <cell r="B1064" t="str">
            <v>IDID_UT_18_12-13</v>
          </cell>
        </row>
        <row r="1065">
          <cell r="B1065" t="str">
            <v>IDID_UT_18_14-15</v>
          </cell>
        </row>
        <row r="1066">
          <cell r="B1066" t="str">
            <v>IDID_UT_18_16-18</v>
          </cell>
        </row>
        <row r="1067">
          <cell r="B1067" t="str">
            <v>IDID_UT_18_19-26</v>
          </cell>
        </row>
        <row r="1068">
          <cell r="B1068" t="str">
            <v>IDID_UT_18_27-83</v>
          </cell>
        </row>
        <row r="1069">
          <cell r="B1069" t="str">
            <v>IDID_UT_18_84-99</v>
          </cell>
        </row>
        <row r="1070">
          <cell r="B1070" t="str">
            <v>IDID_UT_19_00-07</v>
          </cell>
        </row>
        <row r="1071">
          <cell r="B1071" t="str">
            <v>IDID_UT_19_08-09</v>
          </cell>
        </row>
        <row r="1072">
          <cell r="B1072" t="str">
            <v>IDID_UT_19_10-11</v>
          </cell>
        </row>
        <row r="1073">
          <cell r="B1073" t="str">
            <v>IDID_UT_19_12-13</v>
          </cell>
        </row>
        <row r="1074">
          <cell r="B1074" t="str">
            <v>IDID_UT_19_14-15</v>
          </cell>
        </row>
        <row r="1075">
          <cell r="B1075" t="str">
            <v>IDID_UT_19_16-18</v>
          </cell>
        </row>
        <row r="1076">
          <cell r="B1076" t="str">
            <v>IDID_UT_19_19-26</v>
          </cell>
        </row>
        <row r="1077">
          <cell r="B1077" t="str">
            <v>IDID_UT_19_27-83</v>
          </cell>
        </row>
        <row r="1078">
          <cell r="B1078" t="str">
            <v>IDID_UT_19_84-99</v>
          </cell>
        </row>
        <row r="1079">
          <cell r="B1079" t="str">
            <v>IDID_UT_20_00-07</v>
          </cell>
        </row>
        <row r="1080">
          <cell r="B1080" t="str">
            <v>IDID_UT_20_08-09</v>
          </cell>
        </row>
        <row r="1081">
          <cell r="B1081" t="str">
            <v>IDID_UT_20_10-11</v>
          </cell>
        </row>
        <row r="1082">
          <cell r="B1082" t="str">
            <v>IDID_UT_20_12-13</v>
          </cell>
        </row>
        <row r="1083">
          <cell r="B1083" t="str">
            <v>IDID_UT_20_14-15</v>
          </cell>
        </row>
        <row r="1084">
          <cell r="B1084" t="str">
            <v>IDID_UT_20_16-18</v>
          </cell>
        </row>
        <row r="1085">
          <cell r="B1085" t="str">
            <v>IDID_UT_20_19-26</v>
          </cell>
        </row>
        <row r="1086">
          <cell r="B1086" t="str">
            <v>IDID_UT_20_27-83</v>
          </cell>
        </row>
        <row r="1087">
          <cell r="B1087" t="str">
            <v>IDID_UT_20_84-99</v>
          </cell>
        </row>
        <row r="1088">
          <cell r="B1088" t="str">
            <v>IDID_UT_21_00-07</v>
          </cell>
        </row>
        <row r="1089">
          <cell r="B1089" t="str">
            <v>IDID_UT_21_08-09</v>
          </cell>
        </row>
        <row r="1090">
          <cell r="B1090" t="str">
            <v>IDID_UT_21_10-11</v>
          </cell>
        </row>
        <row r="1091">
          <cell r="B1091" t="str">
            <v>IDID_UT_21_12-13</v>
          </cell>
        </row>
        <row r="1092">
          <cell r="B1092" t="str">
            <v>IDID_UT_21_14-15</v>
          </cell>
        </row>
        <row r="1093">
          <cell r="B1093" t="str">
            <v>IDID_UT_21_16-18</v>
          </cell>
        </row>
        <row r="1094">
          <cell r="B1094" t="str">
            <v>IDID_UT_21_19-26</v>
          </cell>
        </row>
        <row r="1095">
          <cell r="B1095" t="str">
            <v>IDID_UT_21_27-83</v>
          </cell>
        </row>
        <row r="1096">
          <cell r="B1096" t="str">
            <v>IDID_UT_21_84-99</v>
          </cell>
        </row>
        <row r="1097">
          <cell r="B1097" t="str">
            <v>IDID_UT_22_00-07</v>
          </cell>
        </row>
        <row r="1098">
          <cell r="B1098" t="str">
            <v>IDID_UT_22_08-09</v>
          </cell>
        </row>
        <row r="1099">
          <cell r="B1099" t="str">
            <v>IDID_UT_22_10-11</v>
          </cell>
        </row>
        <row r="1100">
          <cell r="B1100" t="str">
            <v>IDID_UT_22_12-13</v>
          </cell>
        </row>
        <row r="1101">
          <cell r="B1101" t="str">
            <v>IDID_UT_22_14-15</v>
          </cell>
        </row>
        <row r="1102">
          <cell r="B1102" t="str">
            <v>IDID_UT_22_16-18</v>
          </cell>
        </row>
        <row r="1103">
          <cell r="B1103" t="str">
            <v>IDID_UT_22_19-26</v>
          </cell>
        </row>
        <row r="1104">
          <cell r="B1104" t="str">
            <v>IDID_UT_22_27-83</v>
          </cell>
        </row>
        <row r="1105">
          <cell r="B1105" t="str">
            <v>IDID_UT_22_84-99</v>
          </cell>
        </row>
        <row r="1106">
          <cell r="B1106" t="str">
            <v>IDID_UT_23_00-07</v>
          </cell>
        </row>
        <row r="1107">
          <cell r="B1107" t="str">
            <v>IDID_UT_23_08-09</v>
          </cell>
        </row>
        <row r="1108">
          <cell r="B1108" t="str">
            <v>IDID_UT_23_10-11</v>
          </cell>
        </row>
        <row r="1109">
          <cell r="B1109" t="str">
            <v>IDID_UT_23_12-13</v>
          </cell>
        </row>
        <row r="1110">
          <cell r="B1110" t="str">
            <v>IDID_UT_23_14-15</v>
          </cell>
        </row>
        <row r="1111">
          <cell r="B1111" t="str">
            <v>IDID_UT_23_16-18</v>
          </cell>
        </row>
        <row r="1112">
          <cell r="B1112" t="str">
            <v>IDID_UT_23_19-26</v>
          </cell>
        </row>
        <row r="1113">
          <cell r="B1113" t="str">
            <v>IDID_UT_23_27-83</v>
          </cell>
        </row>
        <row r="1114">
          <cell r="B1114" t="str">
            <v>IDID_UT_23_84-99</v>
          </cell>
        </row>
        <row r="1115">
          <cell r="B1115" t="str">
            <v>IDID_UT_24_00-07</v>
          </cell>
        </row>
        <row r="1116">
          <cell r="B1116" t="str">
            <v>IDID_UT_24_08-09</v>
          </cell>
        </row>
        <row r="1117">
          <cell r="B1117" t="str">
            <v>IDID_UT_24_10-11</v>
          </cell>
        </row>
        <row r="1118">
          <cell r="B1118" t="str">
            <v>IDID_UT_24_12-13</v>
          </cell>
        </row>
        <row r="1119">
          <cell r="B1119" t="str">
            <v>IDID_UT_24_14-15</v>
          </cell>
        </row>
        <row r="1120">
          <cell r="B1120" t="str">
            <v>IDID_UT_24_16-18</v>
          </cell>
        </row>
        <row r="1121">
          <cell r="B1121" t="str">
            <v>IDID_UT_24_19-26</v>
          </cell>
        </row>
        <row r="1122">
          <cell r="B1122" t="str">
            <v>IDID_UT_24_27-83</v>
          </cell>
        </row>
        <row r="1123">
          <cell r="B1123" t="str">
            <v>IDID_UT_24_84-99</v>
          </cell>
        </row>
        <row r="1124">
          <cell r="B1124" t="str">
            <v>IDID_UT_25_00-07</v>
          </cell>
        </row>
        <row r="1125">
          <cell r="B1125" t="str">
            <v>IDID_UT_25_08-09</v>
          </cell>
        </row>
        <row r="1126">
          <cell r="B1126" t="str">
            <v>IDID_UT_25_10-11</v>
          </cell>
        </row>
        <row r="1127">
          <cell r="B1127" t="str">
            <v>IDID_UT_25_12-13</v>
          </cell>
        </row>
        <row r="1128">
          <cell r="B1128" t="str">
            <v>IDID_UT_25_14-15</v>
          </cell>
        </row>
        <row r="1129">
          <cell r="B1129" t="str">
            <v>IDID_UT_25_16-18</v>
          </cell>
        </row>
        <row r="1130">
          <cell r="B1130" t="str">
            <v>IDID_UT_25_19-26</v>
          </cell>
        </row>
        <row r="1131">
          <cell r="B1131" t="str">
            <v>IDID_UT_25_27-83</v>
          </cell>
        </row>
        <row r="1132">
          <cell r="B1132" t="str">
            <v>IDID_UT_25_84-99</v>
          </cell>
        </row>
        <row r="1133">
          <cell r="B1133" t="str">
            <v>IDID_UT_26_00-07</v>
          </cell>
        </row>
        <row r="1134">
          <cell r="B1134" t="str">
            <v>IDID_UT_26_08-09</v>
          </cell>
        </row>
        <row r="1135">
          <cell r="B1135" t="str">
            <v>IDID_UT_26_10-11</v>
          </cell>
        </row>
        <row r="1136">
          <cell r="B1136" t="str">
            <v>IDID_UT_26_12-13</v>
          </cell>
        </row>
        <row r="1137">
          <cell r="B1137" t="str">
            <v>IDID_UT_26_14-15</v>
          </cell>
        </row>
        <row r="1138">
          <cell r="B1138" t="str">
            <v>IDID_UT_26_16-18</v>
          </cell>
        </row>
        <row r="1139">
          <cell r="B1139" t="str">
            <v>IDID_UT_26_19-26</v>
          </cell>
        </row>
        <row r="1140">
          <cell r="B1140" t="str">
            <v>IDID_UT_26_27-83</v>
          </cell>
        </row>
        <row r="1141">
          <cell r="B1141" t="str">
            <v>IDID_UT_26_84-99</v>
          </cell>
        </row>
        <row r="1142">
          <cell r="B1142" t="str">
            <v>IDID_UT_27_00-07</v>
          </cell>
        </row>
        <row r="1143">
          <cell r="B1143" t="str">
            <v>IDID_UT_27_08-09</v>
          </cell>
        </row>
        <row r="1144">
          <cell r="B1144" t="str">
            <v>IDID_UT_27_10-11</v>
          </cell>
        </row>
        <row r="1145">
          <cell r="B1145" t="str">
            <v>IDID_UT_27_12-13</v>
          </cell>
        </row>
        <row r="1146">
          <cell r="B1146" t="str">
            <v>IDID_UT_27_14-15</v>
          </cell>
        </row>
        <row r="1147">
          <cell r="B1147" t="str">
            <v>IDID_UT_27_16-18</v>
          </cell>
        </row>
        <row r="1148">
          <cell r="B1148" t="str">
            <v>IDID_UT_27_19-26</v>
          </cell>
        </row>
        <row r="1149">
          <cell r="B1149" t="str">
            <v>IDID_UT_27_27-83</v>
          </cell>
        </row>
        <row r="1150">
          <cell r="B1150" t="str">
            <v>IDID_UT_27_84-99</v>
          </cell>
        </row>
        <row r="1151">
          <cell r="B1151" t="str">
            <v>IDID_UT_28_00-07</v>
          </cell>
        </row>
        <row r="1152">
          <cell r="B1152" t="str">
            <v>IDID_UT_28_08-09</v>
          </cell>
        </row>
        <row r="1153">
          <cell r="B1153" t="str">
            <v>IDID_UT_28_10-11</v>
          </cell>
        </row>
        <row r="1154">
          <cell r="B1154" t="str">
            <v>IDID_UT_28_12-13</v>
          </cell>
        </row>
        <row r="1155">
          <cell r="B1155" t="str">
            <v>IDID_UT_28_14-15</v>
          </cell>
        </row>
        <row r="1156">
          <cell r="B1156" t="str">
            <v>IDID_UT_28_16-18</v>
          </cell>
        </row>
        <row r="1157">
          <cell r="B1157" t="str">
            <v>IDID_UT_28_19-26</v>
          </cell>
        </row>
        <row r="1158">
          <cell r="B1158" t="str">
            <v>IDID_UT_28_27-83</v>
          </cell>
        </row>
        <row r="1159">
          <cell r="B1159" t="str">
            <v>IDID_UT_28_84-99</v>
          </cell>
        </row>
        <row r="1160">
          <cell r="B1160" t="str">
            <v>IDID_UT_29_00-07</v>
          </cell>
        </row>
        <row r="1161">
          <cell r="B1161" t="str">
            <v>IDID_UT_29_08-09</v>
          </cell>
        </row>
        <row r="1162">
          <cell r="B1162" t="str">
            <v>IDID_UT_29_10-11</v>
          </cell>
        </row>
        <row r="1163">
          <cell r="B1163" t="str">
            <v>IDID_UT_29_12-13</v>
          </cell>
        </row>
        <row r="1164">
          <cell r="B1164" t="str">
            <v>IDID_UT_29_14-15</v>
          </cell>
        </row>
        <row r="1165">
          <cell r="B1165" t="str">
            <v>IDID_UT_29_16-18</v>
          </cell>
        </row>
        <row r="1166">
          <cell r="B1166" t="str">
            <v>IDID_UT_29_19-26</v>
          </cell>
        </row>
        <row r="1167">
          <cell r="B1167" t="str">
            <v>IDID_UT_29_27-83</v>
          </cell>
        </row>
        <row r="1168">
          <cell r="B1168" t="str">
            <v>IDID_UT_29_84-99</v>
          </cell>
        </row>
        <row r="1169">
          <cell r="B1169" t="str">
            <v>IDID_UT_30_00-07</v>
          </cell>
        </row>
        <row r="1170">
          <cell r="B1170" t="str">
            <v>IDID_UT_30_08-09</v>
          </cell>
        </row>
        <row r="1171">
          <cell r="B1171" t="str">
            <v>IDID_UT_30_10-11</v>
          </cell>
        </row>
        <row r="1172">
          <cell r="B1172" t="str">
            <v>IDID_UT_30_12-13</v>
          </cell>
        </row>
        <row r="1173">
          <cell r="B1173" t="str">
            <v>IDID_UT_30_14-15</v>
          </cell>
        </row>
        <row r="1174">
          <cell r="B1174" t="str">
            <v>IDID_UT_30_16-18</v>
          </cell>
        </row>
        <row r="1175">
          <cell r="B1175" t="str">
            <v>IDID_UT_30_19-26</v>
          </cell>
        </row>
        <row r="1176">
          <cell r="B1176" t="str">
            <v>IDID_UT_30_27-83</v>
          </cell>
        </row>
        <row r="1177">
          <cell r="B1177" t="str">
            <v>IDID_UT_30_84-99</v>
          </cell>
        </row>
        <row r="1178">
          <cell r="B1178" t="str">
            <v>IDOR_WA_00-07</v>
          </cell>
        </row>
        <row r="1179">
          <cell r="B1179" t="str">
            <v>IDOR_WA_09_00-07</v>
          </cell>
        </row>
        <row r="1180">
          <cell r="B1180" t="str">
            <v>IDOR_WA_10_00-07</v>
          </cell>
        </row>
        <row r="1181">
          <cell r="B1181" t="str">
            <v>IDOR_WA_11_00-07</v>
          </cell>
        </row>
        <row r="1182">
          <cell r="B1182" t="str">
            <v>IDOR_WA_11_08-09</v>
          </cell>
        </row>
        <row r="1183">
          <cell r="B1183" t="str">
            <v>IDOR_WA_11_10-11</v>
          </cell>
        </row>
        <row r="1184">
          <cell r="B1184" t="str">
            <v>IDOR_WA_12_00-07</v>
          </cell>
        </row>
        <row r="1185">
          <cell r="B1185" t="str">
            <v>IDOR_WA_12_08-09</v>
          </cell>
        </row>
        <row r="1186">
          <cell r="B1186" t="str">
            <v>IDOR_WA_12_10-11</v>
          </cell>
        </row>
        <row r="1187">
          <cell r="B1187" t="str">
            <v>IDOR_WA_13_00-07</v>
          </cell>
        </row>
        <row r="1188">
          <cell r="B1188" t="str">
            <v>IDOR_WA_13_08-09</v>
          </cell>
        </row>
        <row r="1189">
          <cell r="B1189" t="str">
            <v>IDOR_WA_13_10-11</v>
          </cell>
        </row>
        <row r="1190">
          <cell r="B1190" t="str">
            <v>IDOR_WA_14_00-07</v>
          </cell>
        </row>
        <row r="1191">
          <cell r="B1191" t="str">
            <v>IDOR_WA_14_08-09</v>
          </cell>
        </row>
        <row r="1192">
          <cell r="B1192" t="str">
            <v>IDOR_WA_14_10-11</v>
          </cell>
        </row>
        <row r="1193">
          <cell r="B1193" t="str">
            <v>IDOR_WA_15_00-07</v>
          </cell>
        </row>
        <row r="1194">
          <cell r="B1194" t="str">
            <v>IDOR_WA_15_08-09</v>
          </cell>
        </row>
        <row r="1195">
          <cell r="B1195" t="str">
            <v>IDOR_WA_15_10-11</v>
          </cell>
        </row>
        <row r="1196">
          <cell r="B1196" t="str">
            <v>IDOR_WA_16_00-07</v>
          </cell>
        </row>
        <row r="1197">
          <cell r="B1197" t="str">
            <v>IDOR_WA_16_08-09</v>
          </cell>
        </row>
        <row r="1198">
          <cell r="B1198" t="str">
            <v>IDOR_WA_16_10-11</v>
          </cell>
        </row>
        <row r="1199">
          <cell r="B1199" t="str">
            <v>IDOR_WA_17_00-07</v>
          </cell>
        </row>
        <row r="1200">
          <cell r="B1200" t="str">
            <v>IDOR_WA_17_08-09</v>
          </cell>
        </row>
        <row r="1201">
          <cell r="B1201" t="str">
            <v>IDOR_WA_17_10-11</v>
          </cell>
        </row>
        <row r="1202">
          <cell r="B1202" t="str">
            <v>IDOR_WA_18_00-07</v>
          </cell>
        </row>
        <row r="1203">
          <cell r="B1203" t="str">
            <v>IDOR_WA_18_08-09</v>
          </cell>
        </row>
        <row r="1204">
          <cell r="B1204" t="str">
            <v>IDOR_WA_18_10-11</v>
          </cell>
        </row>
        <row r="1205">
          <cell r="B1205" t="str">
            <v>IDOR_WA_19_00-07</v>
          </cell>
        </row>
        <row r="1206">
          <cell r="B1206" t="str">
            <v>IDOR_WA_19_08-09</v>
          </cell>
        </row>
        <row r="1207">
          <cell r="B1207" t="str">
            <v>IDOR_WA_19_10-11</v>
          </cell>
        </row>
        <row r="1208">
          <cell r="B1208" t="str">
            <v>IDOR_WA_20_00-07</v>
          </cell>
        </row>
        <row r="1209">
          <cell r="B1209" t="str">
            <v>IDOR_WA_20_08-09</v>
          </cell>
        </row>
        <row r="1210">
          <cell r="B1210" t="str">
            <v>IDOR_WA_20_10-11</v>
          </cell>
        </row>
        <row r="1211">
          <cell r="B1211" t="str">
            <v>IDOR_WA_21_00-07</v>
          </cell>
        </row>
        <row r="1212">
          <cell r="B1212" t="str">
            <v>IDOR_WA_21_08-09</v>
          </cell>
        </row>
        <row r="1213">
          <cell r="B1213" t="str">
            <v>IDOR_WA_21_10-11</v>
          </cell>
        </row>
        <row r="1214">
          <cell r="B1214" t="str">
            <v>IDOR_WA_22_00-07</v>
          </cell>
        </row>
        <row r="1215">
          <cell r="B1215" t="str">
            <v>IDOR_WA_22_08-09</v>
          </cell>
        </row>
        <row r="1216">
          <cell r="B1216" t="str">
            <v>IDOR_WA_22_10-11</v>
          </cell>
        </row>
        <row r="1217">
          <cell r="B1217" t="str">
            <v>IDOR_WA_23_00-07</v>
          </cell>
        </row>
        <row r="1218">
          <cell r="B1218" t="str">
            <v>IDOR_WA_23_08-09</v>
          </cell>
        </row>
        <row r="1219">
          <cell r="B1219" t="str">
            <v>IDOR_WA_23_10-11</v>
          </cell>
        </row>
        <row r="1220">
          <cell r="B1220" t="str">
            <v>IDOR_WA_24_00-07</v>
          </cell>
        </row>
        <row r="1221">
          <cell r="B1221" t="str">
            <v>IDOR_WA_24_08-09</v>
          </cell>
        </row>
        <row r="1222">
          <cell r="B1222" t="str">
            <v>IDOR_WA_24_10-11</v>
          </cell>
        </row>
        <row r="1223">
          <cell r="B1223" t="str">
            <v>IDOR_WA_25_00-07</v>
          </cell>
        </row>
        <row r="1224">
          <cell r="B1224" t="str">
            <v>IDOR_WA_25_08-09</v>
          </cell>
        </row>
        <row r="1225">
          <cell r="B1225" t="str">
            <v>IDOR_WA_25_10-11</v>
          </cell>
        </row>
        <row r="1226">
          <cell r="B1226" t="str">
            <v>IDOR_WA_26_00-07</v>
          </cell>
        </row>
        <row r="1227">
          <cell r="B1227" t="str">
            <v>IDOR_WA_26_08-09</v>
          </cell>
        </row>
        <row r="1228">
          <cell r="B1228" t="str">
            <v>IDOR_WA_26_10-11</v>
          </cell>
        </row>
        <row r="1229">
          <cell r="B1229" t="str">
            <v>IDOR_WA_27_00-07</v>
          </cell>
        </row>
        <row r="1230">
          <cell r="B1230" t="str">
            <v>IDOR_WA_27_08-09</v>
          </cell>
        </row>
        <row r="1231">
          <cell r="B1231" t="str">
            <v>IDOR_WA_27_10-11</v>
          </cell>
        </row>
        <row r="1232">
          <cell r="B1232" t="str">
            <v>IDOR_WA_28_00-07</v>
          </cell>
        </row>
        <row r="1233">
          <cell r="B1233" t="str">
            <v>IDOR_WA_28_08-09</v>
          </cell>
        </row>
        <row r="1234">
          <cell r="B1234" t="str">
            <v>IDOR_WA_28_10-11</v>
          </cell>
        </row>
        <row r="1235">
          <cell r="B1235" t="str">
            <v>IDOR_WA_29_00-07</v>
          </cell>
        </row>
        <row r="1236">
          <cell r="B1236" t="str">
            <v>IDOR_WA_29_08-09</v>
          </cell>
        </row>
        <row r="1237">
          <cell r="B1237" t="str">
            <v>IDOR_WA_29_10-11</v>
          </cell>
        </row>
        <row r="1238">
          <cell r="B1238" t="str">
            <v>IDOR_WA_30_00-07</v>
          </cell>
        </row>
        <row r="1239">
          <cell r="B1239" t="str">
            <v>IDOR_WA_30_08-09</v>
          </cell>
        </row>
        <row r="1240">
          <cell r="B1240" t="str">
            <v>IDOR_WA_30_10-11</v>
          </cell>
        </row>
        <row r="1241">
          <cell r="B1241" t="str">
            <v>IDOR_WM_09_00-07</v>
          </cell>
        </row>
        <row r="1242">
          <cell r="B1242" t="str">
            <v>IDOR_WM_10_00-07</v>
          </cell>
        </row>
        <row r="1243">
          <cell r="B1243" t="str">
            <v>IDOR_WM_11_00-07</v>
          </cell>
        </row>
        <row r="1244">
          <cell r="B1244" t="str">
            <v>IDOR_WM_11_08-09</v>
          </cell>
        </row>
        <row r="1245">
          <cell r="B1245" t="str">
            <v>IDOR_WM_11_10-11</v>
          </cell>
        </row>
        <row r="1246">
          <cell r="B1246" t="str">
            <v>IDOR_WM_12_00-07</v>
          </cell>
        </row>
        <row r="1247">
          <cell r="B1247" t="str">
            <v>IDOR_WM_12_08-09</v>
          </cell>
        </row>
        <row r="1248">
          <cell r="B1248" t="str">
            <v>IDOR_WM_12_10-11</v>
          </cell>
        </row>
        <row r="1249">
          <cell r="B1249" t="str">
            <v>IDOR_WM_13_00-07</v>
          </cell>
        </row>
        <row r="1250">
          <cell r="B1250" t="str">
            <v>IDOR_WM_13_08-09</v>
          </cell>
        </row>
        <row r="1251">
          <cell r="B1251" t="str">
            <v>IDOR_WM_13_10-11</v>
          </cell>
        </row>
        <row r="1252">
          <cell r="B1252" t="str">
            <v>IDOR_WM_14_00-07</v>
          </cell>
        </row>
        <row r="1253">
          <cell r="B1253" t="str">
            <v>IDOR_WM_14_08-09</v>
          </cell>
        </row>
        <row r="1254">
          <cell r="B1254" t="str">
            <v>IDOR_WM_14_10-11</v>
          </cell>
        </row>
        <row r="1255">
          <cell r="B1255" t="str">
            <v>IDOR_WM_15_00-07</v>
          </cell>
        </row>
        <row r="1256">
          <cell r="B1256" t="str">
            <v>IDOR_WM_15_08-09</v>
          </cell>
        </row>
        <row r="1257">
          <cell r="B1257" t="str">
            <v>IDOR_WM_15_10-11</v>
          </cell>
        </row>
        <row r="1258">
          <cell r="B1258" t="str">
            <v>IDOR_WM_16_00-07</v>
          </cell>
        </row>
        <row r="1259">
          <cell r="B1259" t="str">
            <v>IDOR_WM_16_08-09</v>
          </cell>
        </row>
        <row r="1260">
          <cell r="B1260" t="str">
            <v>IDOR_WM_16_10-11</v>
          </cell>
        </row>
        <row r="1261">
          <cell r="B1261" t="str">
            <v>IDOR_WM_17_00-07</v>
          </cell>
        </row>
        <row r="1262">
          <cell r="B1262" t="str">
            <v>IDOR_WM_17_08-09</v>
          </cell>
        </row>
        <row r="1263">
          <cell r="B1263" t="str">
            <v>IDOR_WM_17_10-11</v>
          </cell>
        </row>
        <row r="1264">
          <cell r="B1264" t="str">
            <v>IDOR_WM_18_00-07</v>
          </cell>
        </row>
        <row r="1265">
          <cell r="B1265" t="str">
            <v>IDOR_WM_18_08-09</v>
          </cell>
        </row>
        <row r="1266">
          <cell r="B1266" t="str">
            <v>IDOR_WM_18_10-11</v>
          </cell>
        </row>
        <row r="1267">
          <cell r="B1267" t="str">
            <v>IDOR_WM_19_00-07</v>
          </cell>
        </row>
        <row r="1268">
          <cell r="B1268" t="str">
            <v>IDOR_WM_19_08-09</v>
          </cell>
        </row>
        <row r="1269">
          <cell r="B1269" t="str">
            <v>IDOR_WM_19_10-11</v>
          </cell>
        </row>
        <row r="1270">
          <cell r="B1270" t="str">
            <v>IDOR_WM_20_00-07</v>
          </cell>
        </row>
        <row r="1271">
          <cell r="B1271" t="str">
            <v>IDOR_WM_20_08-09</v>
          </cell>
        </row>
        <row r="1272">
          <cell r="B1272" t="str">
            <v>IDOR_WM_20_10-11</v>
          </cell>
        </row>
        <row r="1273">
          <cell r="B1273" t="str">
            <v>IDOR_WM_21_00-07</v>
          </cell>
        </row>
        <row r="1274">
          <cell r="B1274" t="str">
            <v>IDOR_WM_21_08-09</v>
          </cell>
        </row>
        <row r="1275">
          <cell r="B1275" t="str">
            <v>IDOR_WM_21_10-11</v>
          </cell>
        </row>
        <row r="1276">
          <cell r="B1276" t="str">
            <v>IDOR_WM_22_00-07</v>
          </cell>
        </row>
        <row r="1277">
          <cell r="B1277" t="str">
            <v>IDOR_WM_22_08-09</v>
          </cell>
        </row>
        <row r="1278">
          <cell r="B1278" t="str">
            <v>IDOR_WM_22_10-11</v>
          </cell>
        </row>
        <row r="1279">
          <cell r="B1279" t="str">
            <v>IDOR_WM_23_00-07</v>
          </cell>
        </row>
        <row r="1280">
          <cell r="B1280" t="str">
            <v>IDOR_WM_23_08-09</v>
          </cell>
        </row>
        <row r="1281">
          <cell r="B1281" t="str">
            <v>IDOR_WM_23_10-11</v>
          </cell>
        </row>
        <row r="1282">
          <cell r="B1282" t="str">
            <v>IDOR_WM_24_00-07</v>
          </cell>
        </row>
        <row r="1283">
          <cell r="B1283" t="str">
            <v>IDOR_WM_24_08-09</v>
          </cell>
        </row>
        <row r="1284">
          <cell r="B1284" t="str">
            <v>IDOR_WM_24_10-11</v>
          </cell>
        </row>
        <row r="1285">
          <cell r="B1285" t="str">
            <v>IDOR_WM_25_00-07</v>
          </cell>
        </row>
        <row r="1286">
          <cell r="B1286" t="str">
            <v>IDOR_WM_25_08-09</v>
          </cell>
        </row>
        <row r="1287">
          <cell r="B1287" t="str">
            <v>IDOR_WM_25_10-11</v>
          </cell>
        </row>
        <row r="1288">
          <cell r="B1288" t="str">
            <v>IDOR_WM_26_00-07</v>
          </cell>
        </row>
        <row r="1289">
          <cell r="B1289" t="str">
            <v>IDOR_WM_26_08-09</v>
          </cell>
        </row>
        <row r="1290">
          <cell r="B1290" t="str">
            <v>IDOR_WM_26_10-11</v>
          </cell>
        </row>
        <row r="1291">
          <cell r="B1291" t="str">
            <v>IDOR_WM_27_00-07</v>
          </cell>
        </row>
        <row r="1292">
          <cell r="B1292" t="str">
            <v>IDOR_WM_27_08-09</v>
          </cell>
        </row>
        <row r="1293">
          <cell r="B1293" t="str">
            <v>IDOR_WM_27_10-11</v>
          </cell>
        </row>
        <row r="1294">
          <cell r="B1294" t="str">
            <v>IDOR_WM_28_00-07</v>
          </cell>
        </row>
        <row r="1295">
          <cell r="B1295" t="str">
            <v>IDOR_WM_28_08-09</v>
          </cell>
        </row>
        <row r="1296">
          <cell r="B1296" t="str">
            <v>IDOR_WM_28_10-11</v>
          </cell>
        </row>
        <row r="1297">
          <cell r="B1297" t="str">
            <v>IDOR_WM_29_00-07</v>
          </cell>
        </row>
        <row r="1298">
          <cell r="B1298" t="str">
            <v>IDOR_WM_29_08-09</v>
          </cell>
        </row>
        <row r="1299">
          <cell r="B1299" t="str">
            <v>IDOR_WM_29_10-11</v>
          </cell>
        </row>
        <row r="1300">
          <cell r="B1300" t="str">
            <v>IDOR_WM_30_00-07</v>
          </cell>
        </row>
        <row r="1301">
          <cell r="B1301" t="str">
            <v>IDOR_WM_30_08-09</v>
          </cell>
        </row>
        <row r="1302">
          <cell r="B1302" t="str">
            <v>IDOR_WM_30_10-11</v>
          </cell>
        </row>
        <row r="1303">
          <cell r="B1303" t="str">
            <v>IDUT_UT_09_00-07</v>
          </cell>
        </row>
        <row r="1304">
          <cell r="B1304" t="str">
            <v>IDUT_UT_09_08-09</v>
          </cell>
        </row>
        <row r="1305">
          <cell r="B1305" t="str">
            <v>IDUT_UT_09_10-11</v>
          </cell>
        </row>
        <row r="1306">
          <cell r="B1306" t="str">
            <v>IDUT_UT_09_12-13</v>
          </cell>
        </row>
        <row r="1307">
          <cell r="B1307" t="str">
            <v>IDUT_UT_09_14-15</v>
          </cell>
        </row>
        <row r="1308">
          <cell r="B1308" t="str">
            <v>IDUT_UT_09_16-18</v>
          </cell>
        </row>
        <row r="1309">
          <cell r="B1309" t="str">
            <v>IDUT_UT_09_19-26</v>
          </cell>
        </row>
        <row r="1310">
          <cell r="B1310" t="str">
            <v>IDUT_UT_09_27-83</v>
          </cell>
        </row>
        <row r="1311">
          <cell r="B1311" t="str">
            <v>IDUT_UT_09_84-99</v>
          </cell>
        </row>
        <row r="1312">
          <cell r="B1312" t="str">
            <v>IDUT_UT_10_00-07</v>
          </cell>
        </row>
        <row r="1313">
          <cell r="B1313" t="str">
            <v>IDUT_UT_10_08-09</v>
          </cell>
        </row>
        <row r="1314">
          <cell r="B1314" t="str">
            <v>IDUT_UT_10_10-11</v>
          </cell>
        </row>
        <row r="1315">
          <cell r="B1315" t="str">
            <v>IDUT_UT_10_12-13</v>
          </cell>
        </row>
        <row r="1316">
          <cell r="B1316" t="str">
            <v>IDUT_UT_10_14-15</v>
          </cell>
        </row>
        <row r="1317">
          <cell r="B1317" t="str">
            <v>IDUT_UT_10_16-18</v>
          </cell>
        </row>
        <row r="1318">
          <cell r="B1318" t="str">
            <v>IDUT_UT_10_19-26</v>
          </cell>
        </row>
        <row r="1319">
          <cell r="B1319" t="str">
            <v>IDUT_UT_10_27-83</v>
          </cell>
        </row>
        <row r="1320">
          <cell r="B1320" t="str">
            <v>IDUT_UT_10_84-99</v>
          </cell>
        </row>
        <row r="1321">
          <cell r="B1321" t="str">
            <v>IDUT_UT_11_00-07</v>
          </cell>
        </row>
        <row r="1322">
          <cell r="B1322" t="str">
            <v>IDUT_UT_11_08-09</v>
          </cell>
        </row>
        <row r="1323">
          <cell r="B1323" t="str">
            <v>IDUT_UT_11_10-11</v>
          </cell>
        </row>
        <row r="1324">
          <cell r="B1324" t="str">
            <v>IDUT_UT_11_12-13</v>
          </cell>
        </row>
        <row r="1325">
          <cell r="B1325" t="str">
            <v>IDUT_UT_11_14-15</v>
          </cell>
        </row>
        <row r="1326">
          <cell r="B1326" t="str">
            <v>IDUT_UT_11_16-18</v>
          </cell>
        </row>
        <row r="1327">
          <cell r="B1327" t="str">
            <v>IDUT_UT_11_19-26</v>
          </cell>
        </row>
        <row r="1328">
          <cell r="B1328" t="str">
            <v>IDUT_UT_11_27-83</v>
          </cell>
        </row>
        <row r="1329">
          <cell r="B1329" t="str">
            <v>IDUT_UT_11_84-99</v>
          </cell>
        </row>
        <row r="1330">
          <cell r="B1330" t="str">
            <v>IDUT_UT_11_CFL</v>
          </cell>
        </row>
        <row r="1331">
          <cell r="B1331" t="str">
            <v>IDUT_UT_12_00-07</v>
          </cell>
        </row>
        <row r="1332">
          <cell r="B1332" t="str">
            <v>IDUT_UT_12_08-09</v>
          </cell>
        </row>
        <row r="1333">
          <cell r="B1333" t="str">
            <v>IDUT_UT_12_10-11</v>
          </cell>
        </row>
        <row r="1334">
          <cell r="B1334" t="str">
            <v>IDUT_UT_12_12-13</v>
          </cell>
        </row>
        <row r="1335">
          <cell r="B1335" t="str">
            <v>IDUT_UT_12_14-15</v>
          </cell>
        </row>
        <row r="1336">
          <cell r="B1336" t="str">
            <v>IDUT_UT_12_16-18</v>
          </cell>
        </row>
        <row r="1337">
          <cell r="B1337" t="str">
            <v>IDUT_UT_12_19-26</v>
          </cell>
        </row>
        <row r="1338">
          <cell r="B1338" t="str">
            <v>IDUT_UT_12_27-83</v>
          </cell>
        </row>
        <row r="1339">
          <cell r="B1339" t="str">
            <v>IDUT_UT_12_84-99</v>
          </cell>
        </row>
        <row r="1340">
          <cell r="B1340" t="str">
            <v>IDUT_UT_12_CFL</v>
          </cell>
        </row>
        <row r="1341">
          <cell r="B1341" t="str">
            <v>IDUT_UT_13_00-07</v>
          </cell>
        </row>
        <row r="1342">
          <cell r="B1342" t="str">
            <v>IDUT_UT_13_08-09</v>
          </cell>
        </row>
        <row r="1343">
          <cell r="B1343" t="str">
            <v>IDUT_UT_13_10-11</v>
          </cell>
        </row>
        <row r="1344">
          <cell r="B1344" t="str">
            <v>IDUT_UT_13_12-13</v>
          </cell>
        </row>
        <row r="1345">
          <cell r="B1345" t="str">
            <v>IDUT_UT_13_14-15</v>
          </cell>
        </row>
        <row r="1346">
          <cell r="B1346" t="str">
            <v>IDUT_UT_13_16-18</v>
          </cell>
        </row>
        <row r="1347">
          <cell r="B1347" t="str">
            <v>IDUT_UT_13_19-26</v>
          </cell>
        </row>
        <row r="1348">
          <cell r="B1348" t="str">
            <v>IDUT_UT_13_27-83</v>
          </cell>
        </row>
        <row r="1349">
          <cell r="B1349" t="str">
            <v>IDUT_UT_13_84-99</v>
          </cell>
        </row>
        <row r="1350">
          <cell r="B1350" t="str">
            <v>IDUT_UT_14_00-07</v>
          </cell>
        </row>
        <row r="1351">
          <cell r="B1351" t="str">
            <v>IDUT_UT_14_08-09</v>
          </cell>
        </row>
        <row r="1352">
          <cell r="B1352" t="str">
            <v>IDUT_UT_14_10-11</v>
          </cell>
        </row>
        <row r="1353">
          <cell r="B1353" t="str">
            <v>IDUT_UT_14_12-13</v>
          </cell>
        </row>
        <row r="1354">
          <cell r="B1354" t="str">
            <v>IDUT_UT_14_14-15</v>
          </cell>
        </row>
        <row r="1355">
          <cell r="B1355" t="str">
            <v>IDUT_UT_14_16-18</v>
          </cell>
        </row>
        <row r="1356">
          <cell r="B1356" t="str">
            <v>IDUT_UT_14_19-26</v>
          </cell>
        </row>
        <row r="1357">
          <cell r="B1357" t="str">
            <v>IDUT_UT_14_27-83</v>
          </cell>
        </row>
        <row r="1358">
          <cell r="B1358" t="str">
            <v>IDUT_UT_14_84-99</v>
          </cell>
        </row>
        <row r="1359">
          <cell r="B1359" t="str">
            <v>IDUT_UT_15_00-07</v>
          </cell>
        </row>
        <row r="1360">
          <cell r="B1360" t="str">
            <v>IDUT_UT_15_08-09</v>
          </cell>
        </row>
        <row r="1361">
          <cell r="B1361" t="str">
            <v>IDUT_UT_15_10-11</v>
          </cell>
        </row>
        <row r="1362">
          <cell r="B1362" t="str">
            <v>IDUT_UT_15_12-13</v>
          </cell>
        </row>
        <row r="1363">
          <cell r="B1363" t="str">
            <v>IDUT_UT_15_14-15</v>
          </cell>
        </row>
        <row r="1364">
          <cell r="B1364" t="str">
            <v>IDUT_UT_15_16-18</v>
          </cell>
        </row>
        <row r="1365">
          <cell r="B1365" t="str">
            <v>IDUT_UT_15_19-26</v>
          </cell>
        </row>
        <row r="1366">
          <cell r="B1366" t="str">
            <v>IDUT_UT_15_27-83</v>
          </cell>
        </row>
        <row r="1367">
          <cell r="B1367" t="str">
            <v>IDUT_UT_15_84-99</v>
          </cell>
        </row>
        <row r="1368">
          <cell r="B1368" t="str">
            <v>IDUT_UT_16_00-07</v>
          </cell>
        </row>
        <row r="1369">
          <cell r="B1369" t="str">
            <v>IDUT_UT_16_08-09</v>
          </cell>
        </row>
        <row r="1370">
          <cell r="B1370" t="str">
            <v>IDUT_UT_16_10-11</v>
          </cell>
        </row>
        <row r="1371">
          <cell r="B1371" t="str">
            <v>IDUT_UT_16_12-13</v>
          </cell>
        </row>
        <row r="1372">
          <cell r="B1372" t="str">
            <v>IDUT_UT_16_14-15</v>
          </cell>
        </row>
        <row r="1373">
          <cell r="B1373" t="str">
            <v>IDUT_UT_16_16-18</v>
          </cell>
        </row>
        <row r="1374">
          <cell r="B1374" t="str">
            <v>IDUT_UT_16_19-26</v>
          </cell>
        </row>
        <row r="1375">
          <cell r="B1375" t="str">
            <v>IDUT_UT_16_27-83</v>
          </cell>
        </row>
        <row r="1376">
          <cell r="B1376" t="str">
            <v>IDUT_UT_16_84-99</v>
          </cell>
        </row>
        <row r="1377">
          <cell r="B1377" t="str">
            <v>IDUT_UT_17_00-07</v>
          </cell>
        </row>
        <row r="1378">
          <cell r="B1378" t="str">
            <v>IDUT_UT_17_08-09</v>
          </cell>
        </row>
        <row r="1379">
          <cell r="B1379" t="str">
            <v>IDUT_UT_17_10-11</v>
          </cell>
        </row>
        <row r="1380">
          <cell r="B1380" t="str">
            <v>IDUT_UT_17_12-13</v>
          </cell>
        </row>
        <row r="1381">
          <cell r="B1381" t="str">
            <v>IDUT_UT_17_14-15</v>
          </cell>
        </row>
        <row r="1382">
          <cell r="B1382" t="str">
            <v>IDUT_UT_17_16-18</v>
          </cell>
        </row>
        <row r="1383">
          <cell r="B1383" t="str">
            <v>IDUT_UT_17_19-26</v>
          </cell>
        </row>
        <row r="1384">
          <cell r="B1384" t="str">
            <v>IDUT_UT_17_27-83</v>
          </cell>
        </row>
        <row r="1385">
          <cell r="B1385" t="str">
            <v>IDUT_UT_17_84-99</v>
          </cell>
        </row>
        <row r="1386">
          <cell r="B1386" t="str">
            <v>IDUT_UT_18_00-07</v>
          </cell>
        </row>
        <row r="1387">
          <cell r="B1387" t="str">
            <v>IDUT_UT_18_08-09</v>
          </cell>
        </row>
        <row r="1388">
          <cell r="B1388" t="str">
            <v>IDUT_UT_18_10-11</v>
          </cell>
        </row>
        <row r="1389">
          <cell r="B1389" t="str">
            <v>IDUT_UT_18_12-13</v>
          </cell>
        </row>
        <row r="1390">
          <cell r="B1390" t="str">
            <v>IDUT_UT_18_14-15</v>
          </cell>
        </row>
        <row r="1391">
          <cell r="B1391" t="str">
            <v>IDUT_UT_18_16-18</v>
          </cell>
        </row>
        <row r="1392">
          <cell r="B1392" t="str">
            <v>IDUT_UT_18_19-26</v>
          </cell>
        </row>
        <row r="1393">
          <cell r="B1393" t="str">
            <v>IDUT_UT_18_27-83</v>
          </cell>
        </row>
        <row r="1394">
          <cell r="B1394" t="str">
            <v>IDUT_UT_18_84-99</v>
          </cell>
        </row>
        <row r="1395">
          <cell r="B1395" t="str">
            <v>IDUT_UT_19_00-07</v>
          </cell>
        </row>
        <row r="1396">
          <cell r="B1396" t="str">
            <v>IDUT_UT_19_08-09</v>
          </cell>
        </row>
        <row r="1397">
          <cell r="B1397" t="str">
            <v>IDUT_UT_19_10-11</v>
          </cell>
        </row>
        <row r="1398">
          <cell r="B1398" t="str">
            <v>IDUT_UT_19_12-13</v>
          </cell>
        </row>
        <row r="1399">
          <cell r="B1399" t="str">
            <v>IDUT_UT_19_14-15</v>
          </cell>
        </row>
        <row r="1400">
          <cell r="B1400" t="str">
            <v>IDUT_UT_19_16-18</v>
          </cell>
        </row>
        <row r="1401">
          <cell r="B1401" t="str">
            <v>IDUT_UT_19_19-26</v>
          </cell>
        </row>
        <row r="1402">
          <cell r="B1402" t="str">
            <v>IDUT_UT_19_27-83</v>
          </cell>
        </row>
        <row r="1403">
          <cell r="B1403" t="str">
            <v>IDUT_UT_19_84-99</v>
          </cell>
        </row>
        <row r="1404">
          <cell r="B1404" t="str">
            <v>IDUT_UT_20_00-07</v>
          </cell>
        </row>
        <row r="1405">
          <cell r="B1405" t="str">
            <v>IDUT_UT_20_08-09</v>
          </cell>
        </row>
        <row r="1406">
          <cell r="B1406" t="str">
            <v>IDUT_UT_20_10-11</v>
          </cell>
        </row>
        <row r="1407">
          <cell r="B1407" t="str">
            <v>IDUT_UT_20_12-13</v>
          </cell>
        </row>
        <row r="1408">
          <cell r="B1408" t="str">
            <v>IDUT_UT_20_14-15</v>
          </cell>
        </row>
        <row r="1409">
          <cell r="B1409" t="str">
            <v>IDUT_UT_20_16-18</v>
          </cell>
        </row>
        <row r="1410">
          <cell r="B1410" t="str">
            <v>IDUT_UT_20_19-26</v>
          </cell>
        </row>
        <row r="1411">
          <cell r="B1411" t="str">
            <v>IDUT_UT_20_27-83</v>
          </cell>
        </row>
        <row r="1412">
          <cell r="B1412" t="str">
            <v>IDUT_UT_20_84-99</v>
          </cell>
        </row>
        <row r="1413">
          <cell r="B1413" t="str">
            <v>IDUT_UT_21_00-07</v>
          </cell>
        </row>
        <row r="1414">
          <cell r="B1414" t="str">
            <v>IDUT_UT_21_08-09</v>
          </cell>
        </row>
        <row r="1415">
          <cell r="B1415" t="str">
            <v>IDUT_UT_21_10-11</v>
          </cell>
        </row>
        <row r="1416">
          <cell r="B1416" t="str">
            <v>IDUT_UT_21_12-13</v>
          </cell>
        </row>
        <row r="1417">
          <cell r="B1417" t="str">
            <v>IDUT_UT_21_14-15</v>
          </cell>
        </row>
        <row r="1418">
          <cell r="B1418" t="str">
            <v>IDUT_UT_21_16-18</v>
          </cell>
        </row>
        <row r="1419">
          <cell r="B1419" t="str">
            <v>IDUT_UT_21_19-26</v>
          </cell>
        </row>
        <row r="1420">
          <cell r="B1420" t="str">
            <v>IDUT_UT_21_27-83</v>
          </cell>
        </row>
        <row r="1421">
          <cell r="B1421" t="str">
            <v>IDUT_UT_21_84-99</v>
          </cell>
        </row>
        <row r="1422">
          <cell r="B1422" t="str">
            <v>IDUT_UT_22_00-07</v>
          </cell>
        </row>
        <row r="1423">
          <cell r="B1423" t="str">
            <v>IDUT_UT_22_08-09</v>
          </cell>
        </row>
        <row r="1424">
          <cell r="B1424" t="str">
            <v>IDUT_UT_22_10-11</v>
          </cell>
        </row>
        <row r="1425">
          <cell r="B1425" t="str">
            <v>IDUT_UT_22_12-13</v>
          </cell>
        </row>
        <row r="1426">
          <cell r="B1426" t="str">
            <v>IDUT_UT_22_14-15</v>
          </cell>
        </row>
        <row r="1427">
          <cell r="B1427" t="str">
            <v>IDUT_UT_22_16-18</v>
          </cell>
        </row>
        <row r="1428">
          <cell r="B1428" t="str">
            <v>IDUT_UT_22_19-26</v>
          </cell>
        </row>
        <row r="1429">
          <cell r="B1429" t="str">
            <v>IDUT_UT_22_27-83</v>
          </cell>
        </row>
        <row r="1430">
          <cell r="B1430" t="str">
            <v>IDUT_UT_22_84-99</v>
          </cell>
        </row>
        <row r="1431">
          <cell r="B1431" t="str">
            <v>IDUT_UT_23_00-07</v>
          </cell>
        </row>
        <row r="1432">
          <cell r="B1432" t="str">
            <v>IDUT_UT_23_08-09</v>
          </cell>
        </row>
        <row r="1433">
          <cell r="B1433" t="str">
            <v>IDUT_UT_23_10-11</v>
          </cell>
        </row>
        <row r="1434">
          <cell r="B1434" t="str">
            <v>IDUT_UT_23_12-13</v>
          </cell>
        </row>
        <row r="1435">
          <cell r="B1435" t="str">
            <v>IDUT_UT_23_14-15</v>
          </cell>
        </row>
        <row r="1436">
          <cell r="B1436" t="str">
            <v>IDUT_UT_23_16-18</v>
          </cell>
        </row>
        <row r="1437">
          <cell r="B1437" t="str">
            <v>IDUT_UT_23_19-26</v>
          </cell>
        </row>
        <row r="1438">
          <cell r="B1438" t="str">
            <v>IDUT_UT_23_27-83</v>
          </cell>
        </row>
        <row r="1439">
          <cell r="B1439" t="str">
            <v>IDUT_UT_23_84-99</v>
          </cell>
        </row>
        <row r="1440">
          <cell r="B1440" t="str">
            <v>IDUT_UT_24_00-07</v>
          </cell>
        </row>
        <row r="1441">
          <cell r="B1441" t="str">
            <v>IDUT_UT_24_08-09</v>
          </cell>
        </row>
        <row r="1442">
          <cell r="B1442" t="str">
            <v>IDUT_UT_24_10-11</v>
          </cell>
        </row>
        <row r="1443">
          <cell r="B1443" t="str">
            <v>IDUT_UT_24_12-13</v>
          </cell>
        </row>
        <row r="1444">
          <cell r="B1444" t="str">
            <v>IDUT_UT_24_14-15</v>
          </cell>
        </row>
        <row r="1445">
          <cell r="B1445" t="str">
            <v>IDUT_UT_24_16-18</v>
          </cell>
        </row>
        <row r="1446">
          <cell r="B1446" t="str">
            <v>IDUT_UT_24_19-26</v>
          </cell>
        </row>
        <row r="1447">
          <cell r="B1447" t="str">
            <v>IDUT_UT_24_27-83</v>
          </cell>
        </row>
        <row r="1448">
          <cell r="B1448" t="str">
            <v>IDUT_UT_24_84-99</v>
          </cell>
        </row>
        <row r="1449">
          <cell r="B1449" t="str">
            <v>IDUT_UT_25_00-07</v>
          </cell>
        </row>
        <row r="1450">
          <cell r="B1450" t="str">
            <v>IDUT_UT_25_08-09</v>
          </cell>
        </row>
        <row r="1451">
          <cell r="B1451" t="str">
            <v>IDUT_UT_25_10-11</v>
          </cell>
        </row>
        <row r="1452">
          <cell r="B1452" t="str">
            <v>IDUT_UT_25_12-13</v>
          </cell>
        </row>
        <row r="1453">
          <cell r="B1453" t="str">
            <v>IDUT_UT_25_14-15</v>
          </cell>
        </row>
        <row r="1454">
          <cell r="B1454" t="str">
            <v>IDUT_UT_25_16-18</v>
          </cell>
        </row>
        <row r="1455">
          <cell r="B1455" t="str">
            <v>IDUT_UT_25_19-26</v>
          </cell>
        </row>
        <row r="1456">
          <cell r="B1456" t="str">
            <v>IDUT_UT_25_27-83</v>
          </cell>
        </row>
        <row r="1457">
          <cell r="B1457" t="str">
            <v>IDUT_UT_25_84-99</v>
          </cell>
        </row>
        <row r="1458">
          <cell r="B1458" t="str">
            <v>IDUT_UT_26_00-07</v>
          </cell>
        </row>
        <row r="1459">
          <cell r="B1459" t="str">
            <v>IDUT_UT_26_08-09</v>
          </cell>
        </row>
        <row r="1460">
          <cell r="B1460" t="str">
            <v>IDUT_UT_26_10-11</v>
          </cell>
        </row>
        <row r="1461">
          <cell r="B1461" t="str">
            <v>IDUT_UT_26_12-13</v>
          </cell>
        </row>
        <row r="1462">
          <cell r="B1462" t="str">
            <v>IDUT_UT_26_14-15</v>
          </cell>
        </row>
        <row r="1463">
          <cell r="B1463" t="str">
            <v>IDUT_UT_26_16-18</v>
          </cell>
        </row>
        <row r="1464">
          <cell r="B1464" t="str">
            <v>IDUT_UT_26_19-26</v>
          </cell>
        </row>
        <row r="1465">
          <cell r="B1465" t="str">
            <v>IDUT_UT_26_27-83</v>
          </cell>
        </row>
        <row r="1466">
          <cell r="B1466" t="str">
            <v>IDUT_UT_26_84-99</v>
          </cell>
        </row>
        <row r="1467">
          <cell r="B1467" t="str">
            <v>IDUT_UT_27_00-07</v>
          </cell>
        </row>
        <row r="1468">
          <cell r="B1468" t="str">
            <v>IDUT_UT_27_08-09</v>
          </cell>
        </row>
        <row r="1469">
          <cell r="B1469" t="str">
            <v>IDUT_UT_27_10-11</v>
          </cell>
        </row>
        <row r="1470">
          <cell r="B1470" t="str">
            <v>IDUT_UT_27_12-13</v>
          </cell>
        </row>
        <row r="1471">
          <cell r="B1471" t="str">
            <v>IDUT_UT_27_14-15</v>
          </cell>
        </row>
        <row r="1472">
          <cell r="B1472" t="str">
            <v>IDUT_UT_27_16-18</v>
          </cell>
        </row>
        <row r="1473">
          <cell r="B1473" t="str">
            <v>IDUT_UT_27_19-26</v>
          </cell>
        </row>
        <row r="1474">
          <cell r="B1474" t="str">
            <v>IDUT_UT_27_27-83</v>
          </cell>
        </row>
        <row r="1475">
          <cell r="B1475" t="str">
            <v>IDUT_UT_27_84-99</v>
          </cell>
        </row>
        <row r="1476">
          <cell r="B1476" t="str">
            <v>IDUT_UT_28_00-07</v>
          </cell>
        </row>
        <row r="1477">
          <cell r="B1477" t="str">
            <v>IDUT_UT_28_08-09</v>
          </cell>
        </row>
        <row r="1478">
          <cell r="B1478" t="str">
            <v>IDUT_UT_28_10-11</v>
          </cell>
        </row>
        <row r="1479">
          <cell r="B1479" t="str">
            <v>IDUT_UT_28_12-13</v>
          </cell>
        </row>
        <row r="1480">
          <cell r="B1480" t="str">
            <v>IDUT_UT_28_14-15</v>
          </cell>
        </row>
        <row r="1481">
          <cell r="B1481" t="str">
            <v>IDUT_UT_28_16-18</v>
          </cell>
        </row>
        <row r="1482">
          <cell r="B1482" t="str">
            <v>IDUT_UT_28_19-26</v>
          </cell>
        </row>
        <row r="1483">
          <cell r="B1483" t="str">
            <v>IDUT_UT_28_27-83</v>
          </cell>
        </row>
        <row r="1484">
          <cell r="B1484" t="str">
            <v>IDUT_UT_28_84-99</v>
          </cell>
        </row>
        <row r="1485">
          <cell r="B1485" t="str">
            <v>IDUT_UT_29_00-07</v>
          </cell>
        </row>
        <row r="1486">
          <cell r="B1486" t="str">
            <v>IDUT_UT_29_08-09</v>
          </cell>
        </row>
        <row r="1487">
          <cell r="B1487" t="str">
            <v>IDUT_UT_29_10-11</v>
          </cell>
        </row>
        <row r="1488">
          <cell r="B1488" t="str">
            <v>IDUT_UT_29_12-13</v>
          </cell>
        </row>
        <row r="1489">
          <cell r="B1489" t="str">
            <v>IDUT_UT_29_14-15</v>
          </cell>
        </row>
        <row r="1490">
          <cell r="B1490" t="str">
            <v>IDUT_UT_29_16-18</v>
          </cell>
        </row>
        <row r="1491">
          <cell r="B1491" t="str">
            <v>IDUT_UT_29_19-26</v>
          </cell>
        </row>
        <row r="1492">
          <cell r="B1492" t="str">
            <v>IDUT_UT_29_27-83</v>
          </cell>
        </row>
        <row r="1493">
          <cell r="B1493" t="str">
            <v>IDUT_UT_29_84-99</v>
          </cell>
        </row>
        <row r="1494">
          <cell r="B1494" t="str">
            <v>IDUT_UT_30_00-07</v>
          </cell>
        </row>
        <row r="1495">
          <cell r="B1495" t="str">
            <v>IDUT_UT_30_08-09</v>
          </cell>
        </row>
        <row r="1496">
          <cell r="B1496" t="str">
            <v>IDUT_UT_30_10-11</v>
          </cell>
        </row>
        <row r="1497">
          <cell r="B1497" t="str">
            <v>IDUT_UT_30_12-13</v>
          </cell>
        </row>
        <row r="1498">
          <cell r="B1498" t="str">
            <v>IDUT_UT_30_14-15</v>
          </cell>
        </row>
        <row r="1499">
          <cell r="B1499" t="str">
            <v>IDUT_UT_30_16-18</v>
          </cell>
        </row>
        <row r="1500">
          <cell r="B1500" t="str">
            <v>IDUT_UT_30_19-26</v>
          </cell>
        </row>
        <row r="1501">
          <cell r="B1501" t="str">
            <v>IDUT_UT_30_27-83</v>
          </cell>
        </row>
        <row r="1502">
          <cell r="B1502" t="str">
            <v>IDUT_UT_30_84-99</v>
          </cell>
        </row>
        <row r="1503">
          <cell r="B1503" t="str">
            <v>IDWA_WA_09_00-07</v>
          </cell>
        </row>
        <row r="1504">
          <cell r="B1504" t="str">
            <v>IDWA_WA_09_08-09</v>
          </cell>
        </row>
        <row r="1505">
          <cell r="B1505" t="str">
            <v>IDWA_WA_09_10-11</v>
          </cell>
        </row>
        <row r="1506">
          <cell r="B1506" t="str">
            <v>IDWA_WA_09_12-13</v>
          </cell>
        </row>
        <row r="1507">
          <cell r="B1507" t="str">
            <v>IDWA_WA_09_14-15</v>
          </cell>
        </row>
        <row r="1508">
          <cell r="B1508" t="str">
            <v>IDWA_WA_09_16-18</v>
          </cell>
        </row>
        <row r="1509">
          <cell r="B1509" t="str">
            <v>IDWA_WA_09_19-26</v>
          </cell>
        </row>
        <row r="1510">
          <cell r="B1510" t="str">
            <v>IDWA_WA_09_27-83</v>
          </cell>
        </row>
        <row r="1511">
          <cell r="B1511" t="str">
            <v>IDWA_WA_09_84-99</v>
          </cell>
        </row>
        <row r="1512">
          <cell r="B1512" t="str">
            <v>IDWA_WA_10_00-07</v>
          </cell>
        </row>
        <row r="1513">
          <cell r="B1513" t="str">
            <v>IDWA_WA_10_08-09</v>
          </cell>
        </row>
        <row r="1514">
          <cell r="B1514" t="str">
            <v>IDWA_WA_10_10-11</v>
          </cell>
        </row>
        <row r="1515">
          <cell r="B1515" t="str">
            <v>IDWA_WA_10_12-13</v>
          </cell>
        </row>
        <row r="1516">
          <cell r="B1516" t="str">
            <v>IDWA_WA_10_14-15</v>
          </cell>
        </row>
        <row r="1517">
          <cell r="B1517" t="str">
            <v>IDWA_WA_10_16-18</v>
          </cell>
        </row>
        <row r="1518">
          <cell r="B1518" t="str">
            <v>IDWA_WA_10_19-26</v>
          </cell>
        </row>
        <row r="1519">
          <cell r="B1519" t="str">
            <v>IDWA_WA_10_27-83</v>
          </cell>
        </row>
        <row r="1520">
          <cell r="B1520" t="str">
            <v>IDWA_WA_10_84-99</v>
          </cell>
        </row>
        <row r="1521">
          <cell r="B1521" t="str">
            <v>IDWA_WA_11_00-07</v>
          </cell>
        </row>
        <row r="1522">
          <cell r="B1522" t="str">
            <v>IDWA_WA_11_08-09</v>
          </cell>
        </row>
        <row r="1523">
          <cell r="B1523" t="str">
            <v>IDWA_WA_11_10-11</v>
          </cell>
        </row>
        <row r="1524">
          <cell r="B1524" t="str">
            <v>IDWA_WA_11_12-13</v>
          </cell>
        </row>
        <row r="1525">
          <cell r="B1525" t="str">
            <v>IDWA_WA_11_14-15</v>
          </cell>
        </row>
        <row r="1526">
          <cell r="B1526" t="str">
            <v>IDWA_WA_11_16-18</v>
          </cell>
        </row>
        <row r="1527">
          <cell r="B1527" t="str">
            <v>IDWA_WA_11_19-26</v>
          </cell>
        </row>
        <row r="1528">
          <cell r="B1528" t="str">
            <v>IDWA_WA_11_27-83</v>
          </cell>
        </row>
        <row r="1529">
          <cell r="B1529" t="str">
            <v>IDWA_WA_11_84-99</v>
          </cell>
        </row>
        <row r="1530">
          <cell r="B1530" t="str">
            <v>IDWA_WA_11_CFL</v>
          </cell>
        </row>
        <row r="1531">
          <cell r="B1531" t="str">
            <v>IDWA_WA_12_00-07</v>
          </cell>
        </row>
        <row r="1532">
          <cell r="B1532" t="str">
            <v>IDWA_WA_12_08-09</v>
          </cell>
        </row>
        <row r="1533">
          <cell r="B1533" t="str">
            <v>IDWA_WA_12_10-11</v>
          </cell>
        </row>
        <row r="1534">
          <cell r="B1534" t="str">
            <v>IDWA_WA_12_12-13</v>
          </cell>
        </row>
        <row r="1535">
          <cell r="B1535" t="str">
            <v>IDWA_WA_12_14-15</v>
          </cell>
        </row>
        <row r="1536">
          <cell r="B1536" t="str">
            <v>IDWA_WA_12_16-18</v>
          </cell>
        </row>
        <row r="1537">
          <cell r="B1537" t="str">
            <v>IDWA_WA_12_19-26</v>
          </cell>
        </row>
        <row r="1538">
          <cell r="B1538" t="str">
            <v>IDWA_WA_12_27-83</v>
          </cell>
        </row>
        <row r="1539">
          <cell r="B1539" t="str">
            <v>IDWA_WA_12_84-99</v>
          </cell>
        </row>
        <row r="1540">
          <cell r="B1540" t="str">
            <v>IDWA_WA_12_CFL</v>
          </cell>
        </row>
        <row r="1541">
          <cell r="B1541" t="str">
            <v>IDWA_WA_13_00-07</v>
          </cell>
        </row>
        <row r="1542">
          <cell r="B1542" t="str">
            <v>IDWA_WA_13_08-09</v>
          </cell>
        </row>
        <row r="1543">
          <cell r="B1543" t="str">
            <v>IDWA_WA_13_10-11</v>
          </cell>
        </row>
        <row r="1544">
          <cell r="B1544" t="str">
            <v>IDWA_WA_13_12-13</v>
          </cell>
        </row>
        <row r="1545">
          <cell r="B1545" t="str">
            <v>IDWA_WA_13_14-15</v>
          </cell>
        </row>
        <row r="1546">
          <cell r="B1546" t="str">
            <v>IDWA_WA_13_16-18</v>
          </cell>
        </row>
        <row r="1547">
          <cell r="B1547" t="str">
            <v>IDWA_WA_13_19-26</v>
          </cell>
        </row>
        <row r="1548">
          <cell r="B1548" t="str">
            <v>IDWA_WA_13_27-83</v>
          </cell>
        </row>
        <row r="1549">
          <cell r="B1549" t="str">
            <v>IDWA_WA_13_84-99</v>
          </cell>
        </row>
        <row r="1550">
          <cell r="B1550" t="str">
            <v>IDWA_WA_14_00-07</v>
          </cell>
        </row>
        <row r="1551">
          <cell r="B1551" t="str">
            <v>IDWA_WA_14_08-09</v>
          </cell>
        </row>
        <row r="1552">
          <cell r="B1552" t="str">
            <v>IDWA_WA_14_10-11</v>
          </cell>
        </row>
        <row r="1553">
          <cell r="B1553" t="str">
            <v>IDWA_WA_14_12-13</v>
          </cell>
        </row>
        <row r="1554">
          <cell r="B1554" t="str">
            <v>IDWA_WA_14_14-15</v>
          </cell>
        </row>
        <row r="1555">
          <cell r="B1555" t="str">
            <v>IDWA_WA_14_16-18</v>
          </cell>
        </row>
        <row r="1556">
          <cell r="B1556" t="str">
            <v>IDWA_WA_14_19-26</v>
          </cell>
        </row>
        <row r="1557">
          <cell r="B1557" t="str">
            <v>IDWA_WA_14_27-83</v>
          </cell>
        </row>
        <row r="1558">
          <cell r="B1558" t="str">
            <v>IDWA_WA_14_84-99</v>
          </cell>
        </row>
        <row r="1559">
          <cell r="B1559" t="str">
            <v>IDWA_WA_15_00-07</v>
          </cell>
        </row>
        <row r="1560">
          <cell r="B1560" t="str">
            <v>IDWA_WA_15_08-09</v>
          </cell>
        </row>
        <row r="1561">
          <cell r="B1561" t="str">
            <v>IDWA_WA_15_10-11</v>
          </cell>
        </row>
        <row r="1562">
          <cell r="B1562" t="str">
            <v>IDWA_WA_15_12-13</v>
          </cell>
        </row>
        <row r="1563">
          <cell r="B1563" t="str">
            <v>IDWA_WA_15_14-15</v>
          </cell>
        </row>
        <row r="1564">
          <cell r="B1564" t="str">
            <v>IDWA_WA_15_16-18</v>
          </cell>
        </row>
        <row r="1565">
          <cell r="B1565" t="str">
            <v>IDWA_WA_15_19-26</v>
          </cell>
        </row>
        <row r="1566">
          <cell r="B1566" t="str">
            <v>IDWA_WA_15_27-83</v>
          </cell>
        </row>
        <row r="1567">
          <cell r="B1567" t="str">
            <v>IDWA_WA_15_84-99</v>
          </cell>
        </row>
        <row r="1568">
          <cell r="B1568" t="str">
            <v>IDWA_WA_16_00-07</v>
          </cell>
        </row>
        <row r="1569">
          <cell r="B1569" t="str">
            <v>IDWA_WA_16_08-09</v>
          </cell>
        </row>
        <row r="1570">
          <cell r="B1570" t="str">
            <v>IDWA_WA_16_10-11</v>
          </cell>
        </row>
        <row r="1571">
          <cell r="B1571" t="str">
            <v>IDWA_WA_16_12-13</v>
          </cell>
        </row>
        <row r="1572">
          <cell r="B1572" t="str">
            <v>IDWA_WA_16_14-15</v>
          </cell>
        </row>
        <row r="1573">
          <cell r="B1573" t="str">
            <v>IDWA_WA_16_16-18</v>
          </cell>
        </row>
        <row r="1574">
          <cell r="B1574" t="str">
            <v>IDWA_WA_16_19-26</v>
          </cell>
        </row>
        <row r="1575">
          <cell r="B1575" t="str">
            <v>IDWA_WA_16_27-83</v>
          </cell>
        </row>
        <row r="1576">
          <cell r="B1576" t="str">
            <v>IDWA_WA_16_84-99</v>
          </cell>
        </row>
        <row r="1577">
          <cell r="B1577" t="str">
            <v>IDWA_WA_17_00-07</v>
          </cell>
        </row>
        <row r="1578">
          <cell r="B1578" t="str">
            <v>IDWA_WA_17_08-09</v>
          </cell>
        </row>
        <row r="1579">
          <cell r="B1579" t="str">
            <v>IDWA_WA_17_10-11</v>
          </cell>
        </row>
        <row r="1580">
          <cell r="B1580" t="str">
            <v>IDWA_WA_17_12-13</v>
          </cell>
        </row>
        <row r="1581">
          <cell r="B1581" t="str">
            <v>IDWA_WA_17_14-15</v>
          </cell>
        </row>
        <row r="1582">
          <cell r="B1582" t="str">
            <v>IDWA_WA_17_16-18</v>
          </cell>
        </row>
        <row r="1583">
          <cell r="B1583" t="str">
            <v>IDWA_WA_17_19-26</v>
          </cell>
        </row>
        <row r="1584">
          <cell r="B1584" t="str">
            <v>IDWA_WA_17_27-83</v>
          </cell>
        </row>
        <row r="1585">
          <cell r="B1585" t="str">
            <v>IDWA_WA_17_84-99</v>
          </cell>
        </row>
        <row r="1586">
          <cell r="B1586" t="str">
            <v>IDWA_WA_18_00-07</v>
          </cell>
        </row>
        <row r="1587">
          <cell r="B1587" t="str">
            <v>IDWA_WA_18_08-09</v>
          </cell>
        </row>
        <row r="1588">
          <cell r="B1588" t="str">
            <v>IDWA_WA_18_10-11</v>
          </cell>
        </row>
        <row r="1589">
          <cell r="B1589" t="str">
            <v>IDWA_WA_18_12-13</v>
          </cell>
        </row>
        <row r="1590">
          <cell r="B1590" t="str">
            <v>IDWA_WA_18_14-15</v>
          </cell>
        </row>
        <row r="1591">
          <cell r="B1591" t="str">
            <v>IDWA_WA_18_16-18</v>
          </cell>
        </row>
        <row r="1592">
          <cell r="B1592" t="str">
            <v>IDWA_WA_18_19-26</v>
          </cell>
        </row>
        <row r="1593">
          <cell r="B1593" t="str">
            <v>IDWA_WA_18_27-83</v>
          </cell>
        </row>
        <row r="1594">
          <cell r="B1594" t="str">
            <v>IDWA_WA_18_84-99</v>
          </cell>
        </row>
        <row r="1595">
          <cell r="B1595" t="str">
            <v>IDWA_WA_19_00-07</v>
          </cell>
        </row>
        <row r="1596">
          <cell r="B1596" t="str">
            <v>IDWA_WA_19_08-09</v>
          </cell>
        </row>
        <row r="1597">
          <cell r="B1597" t="str">
            <v>IDWA_WA_19_10-11</v>
          </cell>
        </row>
        <row r="1598">
          <cell r="B1598" t="str">
            <v>IDWA_WA_19_12-13</v>
          </cell>
        </row>
        <row r="1599">
          <cell r="B1599" t="str">
            <v>IDWA_WA_19_14-15</v>
          </cell>
        </row>
        <row r="1600">
          <cell r="B1600" t="str">
            <v>IDWA_WA_19_16-18</v>
          </cell>
        </row>
        <row r="1601">
          <cell r="B1601" t="str">
            <v>IDWA_WA_19_19-26</v>
          </cell>
        </row>
        <row r="1602">
          <cell r="B1602" t="str">
            <v>IDWA_WA_19_27-83</v>
          </cell>
        </row>
        <row r="1603">
          <cell r="B1603" t="str">
            <v>IDWA_WA_19_84-99</v>
          </cell>
        </row>
        <row r="1604">
          <cell r="B1604" t="str">
            <v>IDWA_WA_20_00-07</v>
          </cell>
        </row>
        <row r="1605">
          <cell r="B1605" t="str">
            <v>IDWA_WA_20_08-09</v>
          </cell>
        </row>
        <row r="1606">
          <cell r="B1606" t="str">
            <v>IDWA_WA_20_10-11</v>
          </cell>
        </row>
        <row r="1607">
          <cell r="B1607" t="str">
            <v>IDWA_WA_20_12-13</v>
          </cell>
        </row>
        <row r="1608">
          <cell r="B1608" t="str">
            <v>IDWA_WA_20_14-15</v>
          </cell>
        </row>
        <row r="1609">
          <cell r="B1609" t="str">
            <v>IDWA_WA_20_16-18</v>
          </cell>
        </row>
        <row r="1610">
          <cell r="B1610" t="str">
            <v>IDWA_WA_20_19-26</v>
          </cell>
        </row>
        <row r="1611">
          <cell r="B1611" t="str">
            <v>IDWA_WA_20_27-83</v>
          </cell>
        </row>
        <row r="1612">
          <cell r="B1612" t="str">
            <v>IDWA_WA_20_84-99</v>
          </cell>
        </row>
        <row r="1613">
          <cell r="B1613" t="str">
            <v>IDWA_WA_21_00-07</v>
          </cell>
        </row>
        <row r="1614">
          <cell r="B1614" t="str">
            <v>IDWA_WA_21_08-09</v>
          </cell>
        </row>
        <row r="1615">
          <cell r="B1615" t="str">
            <v>IDWA_WA_21_10-11</v>
          </cell>
        </row>
        <row r="1616">
          <cell r="B1616" t="str">
            <v>IDWA_WA_21_12-13</v>
          </cell>
        </row>
        <row r="1617">
          <cell r="B1617" t="str">
            <v>IDWA_WA_21_14-15</v>
          </cell>
        </row>
        <row r="1618">
          <cell r="B1618" t="str">
            <v>IDWA_WA_21_16-18</v>
          </cell>
        </row>
        <row r="1619">
          <cell r="B1619" t="str">
            <v>IDWA_WA_21_19-26</v>
          </cell>
        </row>
        <row r="1620">
          <cell r="B1620" t="str">
            <v>IDWA_WA_21_27-83</v>
          </cell>
        </row>
        <row r="1621">
          <cell r="B1621" t="str">
            <v>IDWA_WA_21_84-99</v>
          </cell>
        </row>
        <row r="1622">
          <cell r="B1622" t="str">
            <v>IDWA_WA_22_00-07</v>
          </cell>
        </row>
        <row r="1623">
          <cell r="B1623" t="str">
            <v>IDWA_WA_22_08-09</v>
          </cell>
        </row>
        <row r="1624">
          <cell r="B1624" t="str">
            <v>IDWA_WA_22_10-11</v>
          </cell>
        </row>
        <row r="1625">
          <cell r="B1625" t="str">
            <v>IDWA_WA_22_12-13</v>
          </cell>
        </row>
        <row r="1626">
          <cell r="B1626" t="str">
            <v>IDWA_WA_22_14-15</v>
          </cell>
        </row>
        <row r="1627">
          <cell r="B1627" t="str">
            <v>IDWA_WA_22_16-18</v>
          </cell>
        </row>
        <row r="1628">
          <cell r="B1628" t="str">
            <v>IDWA_WA_22_19-26</v>
          </cell>
        </row>
        <row r="1629">
          <cell r="B1629" t="str">
            <v>IDWA_WA_22_27-83</v>
          </cell>
        </row>
        <row r="1630">
          <cell r="B1630" t="str">
            <v>IDWA_WA_22_84-99</v>
          </cell>
        </row>
        <row r="1631">
          <cell r="B1631" t="str">
            <v>IDWA_WA_23_00-07</v>
          </cell>
        </row>
        <row r="1632">
          <cell r="B1632" t="str">
            <v>IDWA_WA_23_08-09</v>
          </cell>
        </row>
        <row r="1633">
          <cell r="B1633" t="str">
            <v>IDWA_WA_23_10-11</v>
          </cell>
        </row>
        <row r="1634">
          <cell r="B1634" t="str">
            <v>IDWA_WA_23_12-13</v>
          </cell>
        </row>
        <row r="1635">
          <cell r="B1635" t="str">
            <v>IDWA_WA_23_14-15</v>
          </cell>
        </row>
        <row r="1636">
          <cell r="B1636" t="str">
            <v>IDWA_WA_23_16-18</v>
          </cell>
        </row>
        <row r="1637">
          <cell r="B1637" t="str">
            <v>IDWA_WA_23_19-26</v>
          </cell>
        </row>
        <row r="1638">
          <cell r="B1638" t="str">
            <v>IDWA_WA_23_27-83</v>
          </cell>
        </row>
        <row r="1639">
          <cell r="B1639" t="str">
            <v>IDWA_WA_23_84-99</v>
          </cell>
        </row>
        <row r="1640">
          <cell r="B1640" t="str">
            <v>IDWA_WA_24_00-07</v>
          </cell>
        </row>
        <row r="1641">
          <cell r="B1641" t="str">
            <v>IDWA_WA_24_08-09</v>
          </cell>
        </row>
        <row r="1642">
          <cell r="B1642" t="str">
            <v>IDWA_WA_24_10-11</v>
          </cell>
        </row>
        <row r="1643">
          <cell r="B1643" t="str">
            <v>IDWA_WA_24_12-13</v>
          </cell>
        </row>
        <row r="1644">
          <cell r="B1644" t="str">
            <v>IDWA_WA_24_14-15</v>
          </cell>
        </row>
        <row r="1645">
          <cell r="B1645" t="str">
            <v>IDWA_WA_24_16-18</v>
          </cell>
        </row>
        <row r="1646">
          <cell r="B1646" t="str">
            <v>IDWA_WA_24_19-26</v>
          </cell>
        </row>
        <row r="1647">
          <cell r="B1647" t="str">
            <v>IDWA_WA_24_27-83</v>
          </cell>
        </row>
        <row r="1648">
          <cell r="B1648" t="str">
            <v>IDWA_WA_24_84-99</v>
          </cell>
        </row>
        <row r="1649">
          <cell r="B1649" t="str">
            <v>IDWA_WA_25_00-07</v>
          </cell>
        </row>
        <row r="1650">
          <cell r="B1650" t="str">
            <v>IDWA_WA_25_08-09</v>
          </cell>
        </row>
        <row r="1651">
          <cell r="B1651" t="str">
            <v>IDWA_WA_25_10-11</v>
          </cell>
        </row>
        <row r="1652">
          <cell r="B1652" t="str">
            <v>IDWA_WA_25_12-13</v>
          </cell>
        </row>
        <row r="1653">
          <cell r="B1653" t="str">
            <v>IDWA_WA_25_14-15</v>
          </cell>
        </row>
        <row r="1654">
          <cell r="B1654" t="str">
            <v>IDWA_WA_25_16-18</v>
          </cell>
        </row>
        <row r="1655">
          <cell r="B1655" t="str">
            <v>IDWA_WA_25_19-26</v>
          </cell>
        </row>
        <row r="1656">
          <cell r="B1656" t="str">
            <v>IDWA_WA_25_27-83</v>
          </cell>
        </row>
        <row r="1657">
          <cell r="B1657" t="str">
            <v>IDWA_WA_25_84-99</v>
          </cell>
        </row>
        <row r="1658">
          <cell r="B1658" t="str">
            <v>IDWA_WA_26_00-07</v>
          </cell>
        </row>
        <row r="1659">
          <cell r="B1659" t="str">
            <v>IDWA_WA_26_08-09</v>
          </cell>
        </row>
        <row r="1660">
          <cell r="B1660" t="str">
            <v>IDWA_WA_26_10-11</v>
          </cell>
        </row>
        <row r="1661">
          <cell r="B1661" t="str">
            <v>IDWA_WA_26_12-13</v>
          </cell>
        </row>
        <row r="1662">
          <cell r="B1662" t="str">
            <v>IDWA_WA_26_14-15</v>
          </cell>
        </row>
        <row r="1663">
          <cell r="B1663" t="str">
            <v>IDWA_WA_26_16-18</v>
          </cell>
        </row>
        <row r="1664">
          <cell r="B1664" t="str">
            <v>IDWA_WA_26_19-26</v>
          </cell>
        </row>
        <row r="1665">
          <cell r="B1665" t="str">
            <v>IDWA_WA_26_27-83</v>
          </cell>
        </row>
        <row r="1666">
          <cell r="B1666" t="str">
            <v>IDWA_WA_26_84-99</v>
          </cell>
        </row>
        <row r="1667">
          <cell r="B1667" t="str">
            <v>IDWA_WA_27_00-07</v>
          </cell>
        </row>
        <row r="1668">
          <cell r="B1668" t="str">
            <v>IDWA_WA_27_08-09</v>
          </cell>
        </row>
        <row r="1669">
          <cell r="B1669" t="str">
            <v>IDWA_WA_27_10-11</v>
          </cell>
        </row>
        <row r="1670">
          <cell r="B1670" t="str">
            <v>IDWA_WA_27_12-13</v>
          </cell>
        </row>
        <row r="1671">
          <cell r="B1671" t="str">
            <v>IDWA_WA_27_14-15</v>
          </cell>
        </row>
        <row r="1672">
          <cell r="B1672" t="str">
            <v>IDWA_WA_27_16-18</v>
          </cell>
        </row>
        <row r="1673">
          <cell r="B1673" t="str">
            <v>IDWA_WA_27_19-26</v>
          </cell>
        </row>
        <row r="1674">
          <cell r="B1674" t="str">
            <v>IDWA_WA_27_27-83</v>
          </cell>
        </row>
        <row r="1675">
          <cell r="B1675" t="str">
            <v>IDWA_WA_27_84-99</v>
          </cell>
        </row>
        <row r="1676">
          <cell r="B1676" t="str">
            <v>IDWA_WA_28_00-07</v>
          </cell>
        </row>
        <row r="1677">
          <cell r="B1677" t="str">
            <v>IDWA_WA_28_08-09</v>
          </cell>
        </row>
        <row r="1678">
          <cell r="B1678" t="str">
            <v>IDWA_WA_28_10-11</v>
          </cell>
        </row>
        <row r="1679">
          <cell r="B1679" t="str">
            <v>IDWA_WA_28_12-13</v>
          </cell>
        </row>
        <row r="1680">
          <cell r="B1680" t="str">
            <v>IDWA_WA_28_14-15</v>
          </cell>
        </row>
        <row r="1681">
          <cell r="B1681" t="str">
            <v>IDWA_WA_28_16-18</v>
          </cell>
        </row>
        <row r="1682">
          <cell r="B1682" t="str">
            <v>IDWA_WA_28_19-26</v>
          </cell>
        </row>
        <row r="1683">
          <cell r="B1683" t="str">
            <v>IDWA_WA_28_27-83</v>
          </cell>
        </row>
        <row r="1684">
          <cell r="B1684" t="str">
            <v>IDWA_WA_28_84-99</v>
          </cell>
        </row>
        <row r="1685">
          <cell r="B1685" t="str">
            <v>IDWA_WA_29_00-07</v>
          </cell>
        </row>
        <row r="1686">
          <cell r="B1686" t="str">
            <v>IDWA_WA_29_08-09</v>
          </cell>
        </row>
        <row r="1687">
          <cell r="B1687" t="str">
            <v>IDWA_WA_29_10-11</v>
          </cell>
        </row>
        <row r="1688">
          <cell r="B1688" t="str">
            <v>IDWA_WA_29_12-13</v>
          </cell>
        </row>
        <row r="1689">
          <cell r="B1689" t="str">
            <v>IDWA_WA_29_14-15</v>
          </cell>
        </row>
        <row r="1690">
          <cell r="B1690" t="str">
            <v>IDWA_WA_29_16-18</v>
          </cell>
        </row>
        <row r="1691">
          <cell r="B1691" t="str">
            <v>IDWA_WA_29_19-26</v>
          </cell>
        </row>
        <row r="1692">
          <cell r="B1692" t="str">
            <v>IDWA_WA_29_27-83</v>
          </cell>
        </row>
        <row r="1693">
          <cell r="B1693" t="str">
            <v>IDWA_WA_29_84-99</v>
          </cell>
        </row>
        <row r="1694">
          <cell r="B1694" t="str">
            <v>IDWA_WA_30_00-07</v>
          </cell>
        </row>
        <row r="1695">
          <cell r="B1695" t="str">
            <v>IDWA_WA_30_08-09</v>
          </cell>
        </row>
        <row r="1696">
          <cell r="B1696" t="str">
            <v>IDWA_WA_30_10-11</v>
          </cell>
        </row>
        <row r="1697">
          <cell r="B1697" t="str">
            <v>IDWA_WA_30_12-13</v>
          </cell>
        </row>
        <row r="1698">
          <cell r="B1698" t="str">
            <v>IDWA_WA_30_14-15</v>
          </cell>
        </row>
        <row r="1699">
          <cell r="B1699" t="str">
            <v>IDWA_WA_30_16-18</v>
          </cell>
        </row>
        <row r="1700">
          <cell r="B1700" t="str">
            <v>IDWA_WA_30_19-26</v>
          </cell>
        </row>
        <row r="1701">
          <cell r="B1701" t="str">
            <v>IDWA_WA_30_27-83</v>
          </cell>
        </row>
        <row r="1702">
          <cell r="B1702" t="str">
            <v>IDWA_WA_30_84-99</v>
          </cell>
        </row>
        <row r="1703">
          <cell r="B1703" t="str">
            <v>IDWA_YA_09_00-07</v>
          </cell>
        </row>
        <row r="1704">
          <cell r="B1704" t="str">
            <v>IDWA_YA_09_08-09</v>
          </cell>
        </row>
        <row r="1705">
          <cell r="B1705" t="str">
            <v>IDWA_YA_09_10-11</v>
          </cell>
        </row>
        <row r="1706">
          <cell r="B1706" t="str">
            <v>IDWA_YA_09_12-13</v>
          </cell>
        </row>
        <row r="1707">
          <cell r="B1707" t="str">
            <v>IDWA_YA_09_14-15</v>
          </cell>
        </row>
        <row r="1708">
          <cell r="B1708" t="str">
            <v>IDWA_YA_09_16-18</v>
          </cell>
        </row>
        <row r="1709">
          <cell r="B1709" t="str">
            <v>IDWA_YA_09_19-26</v>
          </cell>
        </row>
        <row r="1710">
          <cell r="B1710" t="str">
            <v>IDWA_YA_09_27-83</v>
          </cell>
        </row>
        <row r="1711">
          <cell r="B1711" t="str">
            <v>IDWA_YA_09_84-99</v>
          </cell>
        </row>
        <row r="1712">
          <cell r="B1712" t="str">
            <v>IDWA_YA_10_00-07</v>
          </cell>
        </row>
        <row r="1713">
          <cell r="B1713" t="str">
            <v>IDWA_YA_10_08-09</v>
          </cell>
        </row>
        <row r="1714">
          <cell r="B1714" t="str">
            <v>IDWA_YA_10_10-11</v>
          </cell>
        </row>
        <row r="1715">
          <cell r="B1715" t="str">
            <v>IDWA_YA_10_12-13</v>
          </cell>
        </row>
        <row r="1716">
          <cell r="B1716" t="str">
            <v>IDWA_YA_10_14-15</v>
          </cell>
        </row>
        <row r="1717">
          <cell r="B1717" t="str">
            <v>IDWA_YA_10_16-18</v>
          </cell>
        </row>
        <row r="1718">
          <cell r="B1718" t="str">
            <v>IDWA_YA_10_19-26</v>
          </cell>
        </row>
        <row r="1719">
          <cell r="B1719" t="str">
            <v>IDWA_YA_10_27-83</v>
          </cell>
        </row>
        <row r="1720">
          <cell r="B1720" t="str">
            <v>IDWA_YA_10_84-99</v>
          </cell>
        </row>
        <row r="1721">
          <cell r="B1721" t="str">
            <v>IDWA_YA_11_00-07</v>
          </cell>
        </row>
        <row r="1722">
          <cell r="B1722" t="str">
            <v>IDWA_YA_11_08-09</v>
          </cell>
        </row>
        <row r="1723">
          <cell r="B1723" t="str">
            <v>IDWA_YA_11_10-11</v>
          </cell>
        </row>
        <row r="1724">
          <cell r="B1724" t="str">
            <v>IDWA_YA_11_12-13</v>
          </cell>
        </row>
        <row r="1725">
          <cell r="B1725" t="str">
            <v>IDWA_YA_11_14-15</v>
          </cell>
        </row>
        <row r="1726">
          <cell r="B1726" t="str">
            <v>IDWA_YA_11_16-18</v>
          </cell>
        </row>
        <row r="1727">
          <cell r="B1727" t="str">
            <v>IDWA_YA_11_19-26</v>
          </cell>
        </row>
        <row r="1728">
          <cell r="B1728" t="str">
            <v>IDWA_YA_11_27-83</v>
          </cell>
        </row>
        <row r="1729">
          <cell r="B1729" t="str">
            <v>IDWA_YA_11_84-99</v>
          </cell>
        </row>
        <row r="1730">
          <cell r="B1730" t="str">
            <v>IDWA_YA_11_CFL</v>
          </cell>
        </row>
        <row r="1731">
          <cell r="B1731" t="str">
            <v>IDWA_YA_12_00-07</v>
          </cell>
        </row>
        <row r="1732">
          <cell r="B1732" t="str">
            <v>IDWA_YA_12_08-09</v>
          </cell>
        </row>
        <row r="1733">
          <cell r="B1733" t="str">
            <v>IDWA_YA_12_10-11</v>
          </cell>
        </row>
        <row r="1734">
          <cell r="B1734" t="str">
            <v>IDWA_YA_12_12-13</v>
          </cell>
        </row>
        <row r="1735">
          <cell r="B1735" t="str">
            <v>IDWA_YA_12_14-15</v>
          </cell>
        </row>
        <row r="1736">
          <cell r="B1736" t="str">
            <v>IDWA_YA_12_16-18</v>
          </cell>
        </row>
        <row r="1737">
          <cell r="B1737" t="str">
            <v>IDWA_YA_12_19-26</v>
          </cell>
        </row>
        <row r="1738">
          <cell r="B1738" t="str">
            <v>IDWA_YA_12_27-83</v>
          </cell>
        </row>
        <row r="1739">
          <cell r="B1739" t="str">
            <v>IDWA_YA_12_84-99</v>
          </cell>
        </row>
        <row r="1740">
          <cell r="B1740" t="str">
            <v>IDWA_YA_12_CFL</v>
          </cell>
        </row>
        <row r="1741">
          <cell r="B1741" t="str">
            <v>IDWA_YA_13_00-07</v>
          </cell>
        </row>
        <row r="1742">
          <cell r="B1742" t="str">
            <v>IDWA_YA_13_08-09</v>
          </cell>
        </row>
        <row r="1743">
          <cell r="B1743" t="str">
            <v>IDWA_YA_13_10-11</v>
          </cell>
        </row>
        <row r="1744">
          <cell r="B1744" t="str">
            <v>IDWA_YA_13_12-13</v>
          </cell>
        </row>
        <row r="1745">
          <cell r="B1745" t="str">
            <v>IDWA_YA_13_14-15</v>
          </cell>
        </row>
        <row r="1746">
          <cell r="B1746" t="str">
            <v>IDWA_YA_13_16-18</v>
          </cell>
        </row>
        <row r="1747">
          <cell r="B1747" t="str">
            <v>IDWA_YA_13_19-26</v>
          </cell>
        </row>
        <row r="1748">
          <cell r="B1748" t="str">
            <v>IDWA_YA_13_27-83</v>
          </cell>
        </row>
        <row r="1749">
          <cell r="B1749" t="str">
            <v>IDWA_YA_13_84-99</v>
          </cell>
        </row>
        <row r="1750">
          <cell r="B1750" t="str">
            <v>IDWA_YA_14_00-07</v>
          </cell>
        </row>
        <row r="1751">
          <cell r="B1751" t="str">
            <v>IDWA_YA_14_08-09</v>
          </cell>
        </row>
        <row r="1752">
          <cell r="B1752" t="str">
            <v>IDWA_YA_14_10-11</v>
          </cell>
        </row>
        <row r="1753">
          <cell r="B1753" t="str">
            <v>IDWA_YA_14_12-13</v>
          </cell>
        </row>
        <row r="1754">
          <cell r="B1754" t="str">
            <v>IDWA_YA_14_14-15</v>
          </cell>
        </row>
        <row r="1755">
          <cell r="B1755" t="str">
            <v>IDWA_YA_14_16-18</v>
          </cell>
        </row>
        <row r="1756">
          <cell r="B1756" t="str">
            <v>IDWA_YA_14_19-26</v>
          </cell>
        </row>
        <row r="1757">
          <cell r="B1757" t="str">
            <v>IDWA_YA_14_27-83</v>
          </cell>
        </row>
        <row r="1758">
          <cell r="B1758" t="str">
            <v>IDWA_YA_14_84-99</v>
          </cell>
        </row>
        <row r="1759">
          <cell r="B1759" t="str">
            <v>IDWA_YA_15_00-07</v>
          </cell>
        </row>
        <row r="1760">
          <cell r="B1760" t="str">
            <v>IDWA_YA_15_08-09</v>
          </cell>
        </row>
        <row r="1761">
          <cell r="B1761" t="str">
            <v>IDWA_YA_15_10-11</v>
          </cell>
        </row>
        <row r="1762">
          <cell r="B1762" t="str">
            <v>IDWA_YA_15_12-13</v>
          </cell>
        </row>
        <row r="1763">
          <cell r="B1763" t="str">
            <v>IDWA_YA_15_14-15</v>
          </cell>
        </row>
        <row r="1764">
          <cell r="B1764" t="str">
            <v>IDWA_YA_15_16-18</v>
          </cell>
        </row>
        <row r="1765">
          <cell r="B1765" t="str">
            <v>IDWA_YA_15_19-26</v>
          </cell>
        </row>
        <row r="1766">
          <cell r="B1766" t="str">
            <v>IDWA_YA_15_27-83</v>
          </cell>
        </row>
        <row r="1767">
          <cell r="B1767" t="str">
            <v>IDWA_YA_15_84-99</v>
          </cell>
        </row>
        <row r="1768">
          <cell r="B1768" t="str">
            <v>IDWA_YA_16_00-07</v>
          </cell>
        </row>
        <row r="1769">
          <cell r="B1769" t="str">
            <v>IDWA_YA_16_08-09</v>
          </cell>
        </row>
        <row r="1770">
          <cell r="B1770" t="str">
            <v>IDWA_YA_16_10-11</v>
          </cell>
        </row>
        <row r="1771">
          <cell r="B1771" t="str">
            <v>IDWA_YA_16_12-13</v>
          </cell>
        </row>
        <row r="1772">
          <cell r="B1772" t="str">
            <v>IDWA_YA_16_14-15</v>
          </cell>
        </row>
        <row r="1773">
          <cell r="B1773" t="str">
            <v>IDWA_YA_16_16-18</v>
          </cell>
        </row>
        <row r="1774">
          <cell r="B1774" t="str">
            <v>IDWA_YA_16_19-26</v>
          </cell>
        </row>
        <row r="1775">
          <cell r="B1775" t="str">
            <v>IDWA_YA_16_27-83</v>
          </cell>
        </row>
        <row r="1776">
          <cell r="B1776" t="str">
            <v>IDWA_YA_16_84-99</v>
          </cell>
        </row>
        <row r="1777">
          <cell r="B1777" t="str">
            <v>IDWA_YA_17_00-07</v>
          </cell>
        </row>
        <row r="1778">
          <cell r="B1778" t="str">
            <v>IDWA_YA_17_08-09</v>
          </cell>
        </row>
        <row r="1779">
          <cell r="B1779" t="str">
            <v>IDWA_YA_17_10-11</v>
          </cell>
        </row>
        <row r="1780">
          <cell r="B1780" t="str">
            <v>IDWA_YA_17_12-13</v>
          </cell>
        </row>
        <row r="1781">
          <cell r="B1781" t="str">
            <v>IDWA_YA_17_14-15</v>
          </cell>
        </row>
        <row r="1782">
          <cell r="B1782" t="str">
            <v>IDWA_YA_17_16-18</v>
          </cell>
        </row>
        <row r="1783">
          <cell r="B1783" t="str">
            <v>IDWA_YA_17_19-26</v>
          </cell>
        </row>
        <row r="1784">
          <cell r="B1784" t="str">
            <v>IDWA_YA_17_27-83</v>
          </cell>
        </row>
        <row r="1785">
          <cell r="B1785" t="str">
            <v>IDWA_YA_17_84-99</v>
          </cell>
        </row>
        <row r="1786">
          <cell r="B1786" t="str">
            <v>IDWA_YA_18_00-07</v>
          </cell>
        </row>
        <row r="1787">
          <cell r="B1787" t="str">
            <v>IDWA_YA_18_08-09</v>
          </cell>
        </row>
        <row r="1788">
          <cell r="B1788" t="str">
            <v>IDWA_YA_18_10-11</v>
          </cell>
        </row>
        <row r="1789">
          <cell r="B1789" t="str">
            <v>IDWA_YA_18_12-13</v>
          </cell>
        </row>
        <row r="1790">
          <cell r="B1790" t="str">
            <v>IDWA_YA_18_14-15</v>
          </cell>
        </row>
        <row r="1791">
          <cell r="B1791" t="str">
            <v>IDWA_YA_18_16-18</v>
          </cell>
        </row>
        <row r="1792">
          <cell r="B1792" t="str">
            <v>IDWA_YA_18_19-26</v>
          </cell>
        </row>
        <row r="1793">
          <cell r="B1793" t="str">
            <v>IDWA_YA_18_27-83</v>
          </cell>
        </row>
        <row r="1794">
          <cell r="B1794" t="str">
            <v>IDWA_YA_18_84-99</v>
          </cell>
        </row>
        <row r="1795">
          <cell r="B1795" t="str">
            <v>IDWA_YA_19_00-07</v>
          </cell>
        </row>
        <row r="1796">
          <cell r="B1796" t="str">
            <v>IDWA_YA_19_08-09</v>
          </cell>
        </row>
        <row r="1797">
          <cell r="B1797" t="str">
            <v>IDWA_YA_19_10-11</v>
          </cell>
        </row>
        <row r="1798">
          <cell r="B1798" t="str">
            <v>IDWA_YA_19_12-13</v>
          </cell>
        </row>
        <row r="1799">
          <cell r="B1799" t="str">
            <v>IDWA_YA_19_14-15</v>
          </cell>
        </row>
        <row r="1800">
          <cell r="B1800" t="str">
            <v>IDWA_YA_19_16-18</v>
          </cell>
        </row>
        <row r="1801">
          <cell r="B1801" t="str">
            <v>IDWA_YA_19_19-26</v>
          </cell>
        </row>
        <row r="1802">
          <cell r="B1802" t="str">
            <v>IDWA_YA_19_27-83</v>
          </cell>
        </row>
        <row r="1803">
          <cell r="B1803" t="str">
            <v>IDWA_YA_19_84-99</v>
          </cell>
        </row>
        <row r="1804">
          <cell r="B1804" t="str">
            <v>IDWA_YA_20_00-07</v>
          </cell>
        </row>
        <row r="1805">
          <cell r="B1805" t="str">
            <v>IDWA_YA_20_08-09</v>
          </cell>
        </row>
        <row r="1806">
          <cell r="B1806" t="str">
            <v>IDWA_YA_20_10-11</v>
          </cell>
        </row>
        <row r="1807">
          <cell r="B1807" t="str">
            <v>IDWA_YA_20_12-13</v>
          </cell>
        </row>
        <row r="1808">
          <cell r="B1808" t="str">
            <v>IDWA_YA_20_14-15</v>
          </cell>
        </row>
        <row r="1809">
          <cell r="B1809" t="str">
            <v>IDWA_YA_20_16-18</v>
          </cell>
        </row>
        <row r="1810">
          <cell r="B1810" t="str">
            <v>IDWA_YA_20_19-26</v>
          </cell>
        </row>
        <row r="1811">
          <cell r="B1811" t="str">
            <v>IDWA_YA_20_27-83</v>
          </cell>
        </row>
        <row r="1812">
          <cell r="B1812" t="str">
            <v>IDWA_YA_20_84-99</v>
          </cell>
        </row>
        <row r="1813">
          <cell r="B1813" t="str">
            <v>IDWA_YA_21_00-07</v>
          </cell>
        </row>
        <row r="1814">
          <cell r="B1814" t="str">
            <v>IDWA_YA_21_08-09</v>
          </cell>
        </row>
        <row r="1815">
          <cell r="B1815" t="str">
            <v>IDWA_YA_21_10-11</v>
          </cell>
        </row>
        <row r="1816">
          <cell r="B1816" t="str">
            <v>IDWA_YA_21_12-13</v>
          </cell>
        </row>
        <row r="1817">
          <cell r="B1817" t="str">
            <v>IDWA_YA_21_14-15</v>
          </cell>
        </row>
        <row r="1818">
          <cell r="B1818" t="str">
            <v>IDWA_YA_21_16-18</v>
          </cell>
        </row>
        <row r="1819">
          <cell r="B1819" t="str">
            <v>IDWA_YA_21_19-26</v>
          </cell>
        </row>
        <row r="1820">
          <cell r="B1820" t="str">
            <v>IDWA_YA_21_27-83</v>
          </cell>
        </row>
        <row r="1821">
          <cell r="B1821" t="str">
            <v>IDWA_YA_21_84-99</v>
          </cell>
        </row>
        <row r="1822">
          <cell r="B1822" t="str">
            <v>IDWA_YA_22_00-07</v>
          </cell>
        </row>
        <row r="1823">
          <cell r="B1823" t="str">
            <v>IDWA_YA_22_08-09</v>
          </cell>
        </row>
        <row r="1824">
          <cell r="B1824" t="str">
            <v>IDWA_YA_22_10-11</v>
          </cell>
        </row>
        <row r="1825">
          <cell r="B1825" t="str">
            <v>IDWA_YA_22_12-13</v>
          </cell>
        </row>
        <row r="1826">
          <cell r="B1826" t="str">
            <v>IDWA_YA_22_14-15</v>
          </cell>
        </row>
        <row r="1827">
          <cell r="B1827" t="str">
            <v>IDWA_YA_22_16-18</v>
          </cell>
        </row>
        <row r="1828">
          <cell r="B1828" t="str">
            <v>IDWA_YA_22_19-26</v>
          </cell>
        </row>
        <row r="1829">
          <cell r="B1829" t="str">
            <v>IDWA_YA_22_27-83</v>
          </cell>
        </row>
        <row r="1830">
          <cell r="B1830" t="str">
            <v>IDWA_YA_22_84-99</v>
          </cell>
        </row>
        <row r="1831">
          <cell r="B1831" t="str">
            <v>IDWA_YA_23_00-07</v>
          </cell>
        </row>
        <row r="1832">
          <cell r="B1832" t="str">
            <v>IDWA_YA_23_08-09</v>
          </cell>
        </row>
        <row r="1833">
          <cell r="B1833" t="str">
            <v>IDWA_YA_23_10-11</v>
          </cell>
        </row>
        <row r="1834">
          <cell r="B1834" t="str">
            <v>IDWA_YA_23_12-13</v>
          </cell>
        </row>
        <row r="1835">
          <cell r="B1835" t="str">
            <v>IDWA_YA_23_14-15</v>
          </cell>
        </row>
        <row r="1836">
          <cell r="B1836" t="str">
            <v>IDWA_YA_23_16-18</v>
          </cell>
        </row>
        <row r="1837">
          <cell r="B1837" t="str">
            <v>IDWA_YA_23_19-26</v>
          </cell>
        </row>
        <row r="1838">
          <cell r="B1838" t="str">
            <v>IDWA_YA_23_27-83</v>
          </cell>
        </row>
        <row r="1839">
          <cell r="B1839" t="str">
            <v>IDWA_YA_23_84-99</v>
          </cell>
        </row>
        <row r="1840">
          <cell r="B1840" t="str">
            <v>IDWA_YA_24_00-07</v>
          </cell>
        </row>
        <row r="1841">
          <cell r="B1841" t="str">
            <v>IDWA_YA_24_08-09</v>
          </cell>
        </row>
        <row r="1842">
          <cell r="B1842" t="str">
            <v>IDWA_YA_24_10-11</v>
          </cell>
        </row>
        <row r="1843">
          <cell r="B1843" t="str">
            <v>IDWA_YA_24_12-13</v>
          </cell>
        </row>
        <row r="1844">
          <cell r="B1844" t="str">
            <v>IDWA_YA_24_14-15</v>
          </cell>
        </row>
        <row r="1845">
          <cell r="B1845" t="str">
            <v>IDWA_YA_24_16-18</v>
          </cell>
        </row>
        <row r="1846">
          <cell r="B1846" t="str">
            <v>IDWA_YA_24_19-26</v>
          </cell>
        </row>
        <row r="1847">
          <cell r="B1847" t="str">
            <v>IDWA_YA_24_27-83</v>
          </cell>
        </row>
        <row r="1848">
          <cell r="B1848" t="str">
            <v>IDWA_YA_24_84-99</v>
          </cell>
        </row>
        <row r="1849">
          <cell r="B1849" t="str">
            <v>IDWA_YA_25_00-07</v>
          </cell>
        </row>
        <row r="1850">
          <cell r="B1850" t="str">
            <v>IDWA_YA_25_08-09</v>
          </cell>
        </row>
        <row r="1851">
          <cell r="B1851" t="str">
            <v>IDWA_YA_25_10-11</v>
          </cell>
        </row>
        <row r="1852">
          <cell r="B1852" t="str">
            <v>IDWA_YA_25_12-13</v>
          </cell>
        </row>
        <row r="1853">
          <cell r="B1853" t="str">
            <v>IDWA_YA_25_14-15</v>
          </cell>
        </row>
        <row r="1854">
          <cell r="B1854" t="str">
            <v>IDWA_YA_25_16-18</v>
          </cell>
        </row>
        <row r="1855">
          <cell r="B1855" t="str">
            <v>IDWA_YA_25_19-26</v>
          </cell>
        </row>
        <row r="1856">
          <cell r="B1856" t="str">
            <v>IDWA_YA_25_27-83</v>
          </cell>
        </row>
        <row r="1857">
          <cell r="B1857" t="str">
            <v>IDWA_YA_25_84-99</v>
          </cell>
        </row>
        <row r="1858">
          <cell r="B1858" t="str">
            <v>IDWA_YA_26_00-07</v>
          </cell>
        </row>
        <row r="1859">
          <cell r="B1859" t="str">
            <v>IDWA_YA_26_08-09</v>
          </cell>
        </row>
        <row r="1860">
          <cell r="B1860" t="str">
            <v>IDWA_YA_26_10-11</v>
          </cell>
        </row>
        <row r="1861">
          <cell r="B1861" t="str">
            <v>IDWA_YA_26_12-13</v>
          </cell>
        </row>
        <row r="1862">
          <cell r="B1862" t="str">
            <v>IDWA_YA_26_14-15</v>
          </cell>
        </row>
        <row r="1863">
          <cell r="B1863" t="str">
            <v>IDWA_YA_26_16-18</v>
          </cell>
        </row>
        <row r="1864">
          <cell r="B1864" t="str">
            <v>IDWA_YA_26_19-26</v>
          </cell>
        </row>
        <row r="1865">
          <cell r="B1865" t="str">
            <v>IDWA_YA_26_27-83</v>
          </cell>
        </row>
        <row r="1866">
          <cell r="B1866" t="str">
            <v>IDWA_YA_26_84-99</v>
          </cell>
        </row>
        <row r="1867">
          <cell r="B1867" t="str">
            <v>IDWA_YA_27_00-07</v>
          </cell>
        </row>
        <row r="1868">
          <cell r="B1868" t="str">
            <v>IDWA_YA_27_08-09</v>
          </cell>
        </row>
        <row r="1869">
          <cell r="B1869" t="str">
            <v>IDWA_YA_27_10-11</v>
          </cell>
        </row>
        <row r="1870">
          <cell r="B1870" t="str">
            <v>IDWA_YA_27_12-13</v>
          </cell>
        </row>
        <row r="1871">
          <cell r="B1871" t="str">
            <v>IDWA_YA_27_14-15</v>
          </cell>
        </row>
        <row r="1872">
          <cell r="B1872" t="str">
            <v>IDWA_YA_27_16-18</v>
          </cell>
        </row>
        <row r="1873">
          <cell r="B1873" t="str">
            <v>IDWA_YA_27_19-26</v>
          </cell>
        </row>
        <row r="1874">
          <cell r="B1874" t="str">
            <v>IDWA_YA_27_27-83</v>
          </cell>
        </row>
        <row r="1875">
          <cell r="B1875" t="str">
            <v>IDWA_YA_27_84-99</v>
          </cell>
        </row>
        <row r="1876">
          <cell r="B1876" t="str">
            <v>IDWA_YA_28_00-07</v>
          </cell>
        </row>
        <row r="1877">
          <cell r="B1877" t="str">
            <v>IDWA_YA_28_08-09</v>
          </cell>
        </row>
        <row r="1878">
          <cell r="B1878" t="str">
            <v>IDWA_YA_28_10-11</v>
          </cell>
        </row>
        <row r="1879">
          <cell r="B1879" t="str">
            <v>IDWA_YA_28_12-13</v>
          </cell>
        </row>
        <row r="1880">
          <cell r="B1880" t="str">
            <v>IDWA_YA_28_14-15</v>
          </cell>
        </row>
        <row r="1881">
          <cell r="B1881" t="str">
            <v>IDWA_YA_28_16-18</v>
          </cell>
        </row>
        <row r="1882">
          <cell r="B1882" t="str">
            <v>IDWA_YA_28_19-26</v>
          </cell>
        </row>
        <row r="1883">
          <cell r="B1883" t="str">
            <v>IDWA_YA_28_27-83</v>
          </cell>
        </row>
        <row r="1884">
          <cell r="B1884" t="str">
            <v>IDWA_YA_28_84-99</v>
          </cell>
        </row>
        <row r="1885">
          <cell r="B1885" t="str">
            <v>IDWA_YA_29_00-07</v>
          </cell>
        </row>
        <row r="1886">
          <cell r="B1886" t="str">
            <v>IDWA_YA_29_08-09</v>
          </cell>
        </row>
        <row r="1887">
          <cell r="B1887" t="str">
            <v>IDWA_YA_29_10-11</v>
          </cell>
        </row>
        <row r="1888">
          <cell r="B1888" t="str">
            <v>IDWA_YA_29_12-13</v>
          </cell>
        </row>
        <row r="1889">
          <cell r="B1889" t="str">
            <v>IDWA_YA_29_14-15</v>
          </cell>
        </row>
        <row r="1890">
          <cell r="B1890" t="str">
            <v>IDWA_YA_29_16-18</v>
          </cell>
        </row>
        <row r="1891">
          <cell r="B1891" t="str">
            <v>IDWA_YA_29_19-26</v>
          </cell>
        </row>
        <row r="1892">
          <cell r="B1892" t="str">
            <v>IDWA_YA_29_27-83</v>
          </cell>
        </row>
        <row r="1893">
          <cell r="B1893" t="str">
            <v>IDWA_YA_29_84-99</v>
          </cell>
        </row>
        <row r="1894">
          <cell r="B1894" t="str">
            <v>IDWA_YA_30_00-07</v>
          </cell>
        </row>
        <row r="1895">
          <cell r="B1895" t="str">
            <v>IDWA_YA_30_08-09</v>
          </cell>
        </row>
        <row r="1896">
          <cell r="B1896" t="str">
            <v>IDWA_YA_30_10-11</v>
          </cell>
        </row>
        <row r="1897">
          <cell r="B1897" t="str">
            <v>IDWA_YA_30_12-13</v>
          </cell>
        </row>
        <row r="1898">
          <cell r="B1898" t="str">
            <v>IDWA_YA_30_14-15</v>
          </cell>
        </row>
        <row r="1899">
          <cell r="B1899" t="str">
            <v>IDWA_YA_30_16-18</v>
          </cell>
        </row>
        <row r="1900">
          <cell r="B1900" t="str">
            <v>IDWA_YA_30_19-26</v>
          </cell>
        </row>
        <row r="1901">
          <cell r="B1901" t="str">
            <v>IDWA_YA_30_27-83</v>
          </cell>
        </row>
        <row r="1902">
          <cell r="B1902" t="str">
            <v>IDWA_YA_30_84-99</v>
          </cell>
        </row>
        <row r="1903">
          <cell r="B1903" t="str">
            <v>IDWY_UT_09_00-07</v>
          </cell>
        </row>
        <row r="1904">
          <cell r="B1904" t="str">
            <v>IDWY_UT_09_08-09</v>
          </cell>
        </row>
        <row r="1905">
          <cell r="B1905" t="str">
            <v>IDWY_UT_09_10-11</v>
          </cell>
        </row>
        <row r="1906">
          <cell r="B1906" t="str">
            <v>IDWY_UT_09_12-13</v>
          </cell>
        </row>
        <row r="1907">
          <cell r="B1907" t="str">
            <v>IDWY_UT_09_14-15</v>
          </cell>
        </row>
        <row r="1908">
          <cell r="B1908" t="str">
            <v>IDWY_UT_09_16-18</v>
          </cell>
        </row>
        <row r="1909">
          <cell r="B1909" t="str">
            <v>IDWY_UT_09_19-26</v>
          </cell>
        </row>
        <row r="1910">
          <cell r="B1910" t="str">
            <v>IDWY_UT_09_27-83</v>
          </cell>
        </row>
        <row r="1911">
          <cell r="B1911" t="str">
            <v>IDWY_UT_09_84-99</v>
          </cell>
        </row>
        <row r="1912">
          <cell r="B1912" t="str">
            <v>IDWY_UT_10_00-07</v>
          </cell>
        </row>
        <row r="1913">
          <cell r="B1913" t="str">
            <v>IDWY_UT_10_08-09</v>
          </cell>
        </row>
        <row r="1914">
          <cell r="B1914" t="str">
            <v>IDWY_UT_10_10-11</v>
          </cell>
        </row>
        <row r="1915">
          <cell r="B1915" t="str">
            <v>IDWY_UT_10_12-13</v>
          </cell>
        </row>
        <row r="1916">
          <cell r="B1916" t="str">
            <v>IDWY_UT_10_14-15</v>
          </cell>
        </row>
        <row r="1917">
          <cell r="B1917" t="str">
            <v>IDWY_UT_10_16-18</v>
          </cell>
        </row>
        <row r="1918">
          <cell r="B1918" t="str">
            <v>IDWY_UT_10_19-26</v>
          </cell>
        </row>
        <row r="1919">
          <cell r="B1919" t="str">
            <v>IDWY_UT_10_27-83</v>
          </cell>
        </row>
        <row r="1920">
          <cell r="B1920" t="str">
            <v>IDWY_UT_10_84-99</v>
          </cell>
        </row>
        <row r="1921">
          <cell r="B1921" t="str">
            <v>IDWY_UT_11_00-07</v>
          </cell>
        </row>
        <row r="1922">
          <cell r="B1922" t="str">
            <v>IDWY_UT_11_08-09</v>
          </cell>
        </row>
        <row r="1923">
          <cell r="B1923" t="str">
            <v>IDWY_UT_11_10-11</v>
          </cell>
        </row>
        <row r="1924">
          <cell r="B1924" t="str">
            <v>IDWY_UT_11_12-13</v>
          </cell>
        </row>
        <row r="1925">
          <cell r="B1925" t="str">
            <v>IDWY_UT_11_14-15</v>
          </cell>
        </row>
        <row r="1926">
          <cell r="B1926" t="str">
            <v>IDWY_UT_11_16-18</v>
          </cell>
        </row>
        <row r="1927">
          <cell r="B1927" t="str">
            <v>IDWY_UT_11_19-26</v>
          </cell>
        </row>
        <row r="1928">
          <cell r="B1928" t="str">
            <v>IDWY_UT_11_27-83</v>
          </cell>
        </row>
        <row r="1929">
          <cell r="B1929" t="str">
            <v>IDWY_UT_11_84-99</v>
          </cell>
        </row>
        <row r="1930">
          <cell r="B1930" t="str">
            <v>IDWY_UT_11_CFL</v>
          </cell>
        </row>
        <row r="1931">
          <cell r="B1931" t="str">
            <v>IDWY_UT_12_00-07</v>
          </cell>
        </row>
        <row r="1932">
          <cell r="B1932" t="str">
            <v>IDWY_UT_12_08-09</v>
          </cell>
        </row>
        <row r="1933">
          <cell r="B1933" t="str">
            <v>IDWY_UT_12_10-11</v>
          </cell>
        </row>
        <row r="1934">
          <cell r="B1934" t="str">
            <v>IDWY_UT_12_12-13</v>
          </cell>
        </row>
        <row r="1935">
          <cell r="B1935" t="str">
            <v>IDWY_UT_12_14-15</v>
          </cell>
        </row>
        <row r="1936">
          <cell r="B1936" t="str">
            <v>IDWY_UT_12_16-18</v>
          </cell>
        </row>
        <row r="1937">
          <cell r="B1937" t="str">
            <v>IDWY_UT_12_19-26</v>
          </cell>
        </row>
        <row r="1938">
          <cell r="B1938" t="str">
            <v>IDWY_UT_12_27-83</v>
          </cell>
        </row>
        <row r="1939">
          <cell r="B1939" t="str">
            <v>IDWY_UT_12_84-99</v>
          </cell>
        </row>
        <row r="1940">
          <cell r="B1940" t="str">
            <v>IDWY_UT_12_CFL</v>
          </cell>
        </row>
        <row r="1941">
          <cell r="B1941" t="str">
            <v>IDWY_UT_13_00-07</v>
          </cell>
        </row>
        <row r="1942">
          <cell r="B1942" t="str">
            <v>IDWY_UT_13_08-09</v>
          </cell>
        </row>
        <row r="1943">
          <cell r="B1943" t="str">
            <v>IDWY_UT_13_10-11</v>
          </cell>
        </row>
        <row r="1944">
          <cell r="B1944" t="str">
            <v>IDWY_UT_13_12-13</v>
          </cell>
        </row>
        <row r="1945">
          <cell r="B1945" t="str">
            <v>IDWY_UT_13_14-15</v>
          </cell>
        </row>
        <row r="1946">
          <cell r="B1946" t="str">
            <v>IDWY_UT_13_16-18</v>
          </cell>
        </row>
        <row r="1947">
          <cell r="B1947" t="str">
            <v>IDWY_UT_13_19-26</v>
          </cell>
        </row>
        <row r="1948">
          <cell r="B1948" t="str">
            <v>IDWY_UT_13_27-83</v>
          </cell>
        </row>
        <row r="1949">
          <cell r="B1949" t="str">
            <v>IDWY_UT_13_84-99</v>
          </cell>
        </row>
        <row r="1950">
          <cell r="B1950" t="str">
            <v>IDWY_UT_14_00-07</v>
          </cell>
        </row>
        <row r="1951">
          <cell r="B1951" t="str">
            <v>IDWY_UT_14_08-09</v>
          </cell>
        </row>
        <row r="1952">
          <cell r="B1952" t="str">
            <v>IDWY_UT_14_10-11</v>
          </cell>
        </row>
        <row r="1953">
          <cell r="B1953" t="str">
            <v>IDWY_UT_14_12-13</v>
          </cell>
        </row>
        <row r="1954">
          <cell r="B1954" t="str">
            <v>IDWY_UT_14_14-15</v>
          </cell>
        </row>
        <row r="1955">
          <cell r="B1955" t="str">
            <v>IDWY_UT_14_16-18</v>
          </cell>
        </row>
        <row r="1956">
          <cell r="B1956" t="str">
            <v>IDWY_UT_14_19-26</v>
          </cell>
        </row>
        <row r="1957">
          <cell r="B1957" t="str">
            <v>IDWY_UT_14_27-83</v>
          </cell>
        </row>
        <row r="1958">
          <cell r="B1958" t="str">
            <v>IDWY_UT_14_84-99</v>
          </cell>
        </row>
        <row r="1959">
          <cell r="B1959" t="str">
            <v>IDWY_UT_15_00-07</v>
          </cell>
        </row>
        <row r="1960">
          <cell r="B1960" t="str">
            <v>IDWY_UT_15_08-09</v>
          </cell>
        </row>
        <row r="1961">
          <cell r="B1961" t="str">
            <v>IDWY_UT_15_10-11</v>
          </cell>
        </row>
        <row r="1962">
          <cell r="B1962" t="str">
            <v>IDWY_UT_15_12-13</v>
          </cell>
        </row>
        <row r="1963">
          <cell r="B1963" t="str">
            <v>IDWY_UT_15_14-15</v>
          </cell>
        </row>
        <row r="1964">
          <cell r="B1964" t="str">
            <v>IDWY_UT_15_16-18</v>
          </cell>
        </row>
        <row r="1965">
          <cell r="B1965" t="str">
            <v>IDWY_UT_15_19-26</v>
          </cell>
        </row>
        <row r="1966">
          <cell r="B1966" t="str">
            <v>IDWY_UT_15_27-83</v>
          </cell>
        </row>
        <row r="1967">
          <cell r="B1967" t="str">
            <v>IDWY_UT_15_84-99</v>
          </cell>
        </row>
        <row r="1968">
          <cell r="B1968" t="str">
            <v>IDWY_UT_16_00-07</v>
          </cell>
        </row>
        <row r="1969">
          <cell r="B1969" t="str">
            <v>IDWY_UT_16_08-09</v>
          </cell>
        </row>
        <row r="1970">
          <cell r="B1970" t="str">
            <v>IDWY_UT_16_10-11</v>
          </cell>
        </row>
        <row r="1971">
          <cell r="B1971" t="str">
            <v>IDWY_UT_16_12-13</v>
          </cell>
        </row>
        <row r="1972">
          <cell r="B1972" t="str">
            <v>IDWY_UT_16_14-15</v>
          </cell>
        </row>
        <row r="1973">
          <cell r="B1973" t="str">
            <v>IDWY_UT_16_16-18</v>
          </cell>
        </row>
        <row r="1974">
          <cell r="B1974" t="str">
            <v>IDWY_UT_16_19-26</v>
          </cell>
        </row>
        <row r="1975">
          <cell r="B1975" t="str">
            <v>IDWY_UT_16_27-83</v>
          </cell>
        </row>
        <row r="1976">
          <cell r="B1976" t="str">
            <v>IDWY_UT_16_84-99</v>
          </cell>
        </row>
        <row r="1977">
          <cell r="B1977" t="str">
            <v>IDWY_UT_17_00-07</v>
          </cell>
        </row>
        <row r="1978">
          <cell r="B1978" t="str">
            <v>IDWY_UT_17_08-09</v>
          </cell>
        </row>
        <row r="1979">
          <cell r="B1979" t="str">
            <v>IDWY_UT_17_10-11</v>
          </cell>
        </row>
        <row r="1980">
          <cell r="B1980" t="str">
            <v>IDWY_UT_17_12-13</v>
          </cell>
        </row>
        <row r="1981">
          <cell r="B1981" t="str">
            <v>IDWY_UT_17_14-15</v>
          </cell>
        </row>
        <row r="1982">
          <cell r="B1982" t="str">
            <v>IDWY_UT_17_16-18</v>
          </cell>
        </row>
        <row r="1983">
          <cell r="B1983" t="str">
            <v>IDWY_UT_17_19-26</v>
          </cell>
        </row>
        <row r="1984">
          <cell r="B1984" t="str">
            <v>IDWY_UT_17_27-83</v>
          </cell>
        </row>
        <row r="1985">
          <cell r="B1985" t="str">
            <v>IDWY_UT_17_84-99</v>
          </cell>
        </row>
        <row r="1986">
          <cell r="B1986" t="str">
            <v>IDWY_UT_18_00-07</v>
          </cell>
        </row>
        <row r="1987">
          <cell r="B1987" t="str">
            <v>IDWY_UT_18_08-09</v>
          </cell>
        </row>
        <row r="1988">
          <cell r="B1988" t="str">
            <v>IDWY_UT_18_10-11</v>
          </cell>
        </row>
        <row r="1989">
          <cell r="B1989" t="str">
            <v>IDWY_UT_18_12-13</v>
          </cell>
        </row>
        <row r="1990">
          <cell r="B1990" t="str">
            <v>IDWY_UT_18_14-15</v>
          </cell>
        </row>
        <row r="1991">
          <cell r="B1991" t="str">
            <v>IDWY_UT_18_16-18</v>
          </cell>
        </row>
        <row r="1992">
          <cell r="B1992" t="str">
            <v>IDWY_UT_18_19-26</v>
          </cell>
        </row>
        <row r="1993">
          <cell r="B1993" t="str">
            <v>IDWY_UT_18_27-83</v>
          </cell>
        </row>
        <row r="1994">
          <cell r="B1994" t="str">
            <v>IDWY_UT_18_84-99</v>
          </cell>
        </row>
        <row r="1995">
          <cell r="B1995" t="str">
            <v>IDWY_UT_19_00-07</v>
          </cell>
        </row>
        <row r="1996">
          <cell r="B1996" t="str">
            <v>IDWY_UT_19_08-09</v>
          </cell>
        </row>
        <row r="1997">
          <cell r="B1997" t="str">
            <v>IDWY_UT_19_10-11</v>
          </cell>
        </row>
        <row r="1998">
          <cell r="B1998" t="str">
            <v>IDWY_UT_19_12-13</v>
          </cell>
        </row>
        <row r="1999">
          <cell r="B1999" t="str">
            <v>IDWY_UT_19_14-15</v>
          </cell>
        </row>
        <row r="2000">
          <cell r="B2000" t="str">
            <v>IDWY_UT_19_16-18</v>
          </cell>
        </row>
        <row r="2001">
          <cell r="B2001" t="str">
            <v>IDWY_UT_19_19-26</v>
          </cell>
        </row>
        <row r="2002">
          <cell r="B2002" t="str">
            <v>IDWY_UT_19_27-83</v>
          </cell>
        </row>
        <row r="2003">
          <cell r="B2003" t="str">
            <v>IDWY_UT_19_84-99</v>
          </cell>
        </row>
        <row r="2004">
          <cell r="B2004" t="str">
            <v>IDWY_UT_20_00-07</v>
          </cell>
        </row>
        <row r="2005">
          <cell r="B2005" t="str">
            <v>IDWY_UT_20_08-09</v>
          </cell>
        </row>
        <row r="2006">
          <cell r="B2006" t="str">
            <v>IDWY_UT_20_10-11</v>
          </cell>
        </row>
        <row r="2007">
          <cell r="B2007" t="str">
            <v>IDWY_UT_20_12-13</v>
          </cell>
        </row>
        <row r="2008">
          <cell r="B2008" t="str">
            <v>IDWY_UT_20_14-15</v>
          </cell>
        </row>
        <row r="2009">
          <cell r="B2009" t="str">
            <v>IDWY_UT_20_16-18</v>
          </cell>
        </row>
        <row r="2010">
          <cell r="B2010" t="str">
            <v>IDWY_UT_20_19-26</v>
          </cell>
        </row>
        <row r="2011">
          <cell r="B2011" t="str">
            <v>IDWY_UT_20_27-83</v>
          </cell>
        </row>
        <row r="2012">
          <cell r="B2012" t="str">
            <v>IDWY_UT_20_84-99</v>
          </cell>
        </row>
        <row r="2013">
          <cell r="B2013" t="str">
            <v>IDWY_UT_21_00-07</v>
          </cell>
        </row>
        <row r="2014">
          <cell r="B2014" t="str">
            <v>IDWY_UT_21_08-09</v>
          </cell>
        </row>
        <row r="2015">
          <cell r="B2015" t="str">
            <v>IDWY_UT_21_10-11</v>
          </cell>
        </row>
        <row r="2016">
          <cell r="B2016" t="str">
            <v>IDWY_UT_21_12-13</v>
          </cell>
        </row>
        <row r="2017">
          <cell r="B2017" t="str">
            <v>IDWY_UT_21_14-15</v>
          </cell>
        </row>
        <row r="2018">
          <cell r="B2018" t="str">
            <v>IDWY_UT_21_16-18</v>
          </cell>
        </row>
        <row r="2019">
          <cell r="B2019" t="str">
            <v>IDWY_UT_21_19-26</v>
          </cell>
        </row>
        <row r="2020">
          <cell r="B2020" t="str">
            <v>IDWY_UT_21_27-83</v>
          </cell>
        </row>
        <row r="2021">
          <cell r="B2021" t="str">
            <v>IDWY_UT_21_84-99</v>
          </cell>
        </row>
        <row r="2022">
          <cell r="B2022" t="str">
            <v>IDWY_UT_22_00-07</v>
          </cell>
        </row>
        <row r="2023">
          <cell r="B2023" t="str">
            <v>IDWY_UT_22_08-09</v>
          </cell>
        </row>
        <row r="2024">
          <cell r="B2024" t="str">
            <v>IDWY_UT_22_10-11</v>
          </cell>
        </row>
        <row r="2025">
          <cell r="B2025" t="str">
            <v>IDWY_UT_22_12-13</v>
          </cell>
        </row>
        <row r="2026">
          <cell r="B2026" t="str">
            <v>IDWY_UT_22_14-15</v>
          </cell>
        </row>
        <row r="2027">
          <cell r="B2027" t="str">
            <v>IDWY_UT_22_16-18</v>
          </cell>
        </row>
        <row r="2028">
          <cell r="B2028" t="str">
            <v>IDWY_UT_22_19-26</v>
          </cell>
        </row>
        <row r="2029">
          <cell r="B2029" t="str">
            <v>IDWY_UT_22_27-83</v>
          </cell>
        </row>
        <row r="2030">
          <cell r="B2030" t="str">
            <v>IDWY_UT_22_84-99</v>
          </cell>
        </row>
        <row r="2031">
          <cell r="B2031" t="str">
            <v>IDWY_UT_23_00-07</v>
          </cell>
        </row>
        <row r="2032">
          <cell r="B2032" t="str">
            <v>IDWY_UT_23_08-09</v>
          </cell>
        </row>
        <row r="2033">
          <cell r="B2033" t="str">
            <v>IDWY_UT_23_10-11</v>
          </cell>
        </row>
        <row r="2034">
          <cell r="B2034" t="str">
            <v>IDWY_UT_23_12-13</v>
          </cell>
        </row>
        <row r="2035">
          <cell r="B2035" t="str">
            <v>IDWY_UT_23_14-15</v>
          </cell>
        </row>
        <row r="2036">
          <cell r="B2036" t="str">
            <v>IDWY_UT_23_16-18</v>
          </cell>
        </row>
        <row r="2037">
          <cell r="B2037" t="str">
            <v>IDWY_UT_23_19-26</v>
          </cell>
        </row>
        <row r="2038">
          <cell r="B2038" t="str">
            <v>IDWY_UT_23_27-83</v>
          </cell>
        </row>
        <row r="2039">
          <cell r="B2039" t="str">
            <v>IDWY_UT_23_84-99</v>
          </cell>
        </row>
        <row r="2040">
          <cell r="B2040" t="str">
            <v>IDWY_UT_24_00-07</v>
          </cell>
        </row>
        <row r="2041">
          <cell r="B2041" t="str">
            <v>IDWY_UT_24_08-09</v>
          </cell>
        </row>
        <row r="2042">
          <cell r="B2042" t="str">
            <v>IDWY_UT_24_10-11</v>
          </cell>
        </row>
        <row r="2043">
          <cell r="B2043" t="str">
            <v>IDWY_UT_24_12-13</v>
          </cell>
        </row>
        <row r="2044">
          <cell r="B2044" t="str">
            <v>IDWY_UT_24_14-15</v>
          </cell>
        </row>
        <row r="2045">
          <cell r="B2045" t="str">
            <v>IDWY_UT_24_16-18</v>
          </cell>
        </row>
        <row r="2046">
          <cell r="B2046" t="str">
            <v>IDWY_UT_24_19-26</v>
          </cell>
        </row>
        <row r="2047">
          <cell r="B2047" t="str">
            <v>IDWY_UT_24_27-83</v>
          </cell>
        </row>
        <row r="2048">
          <cell r="B2048" t="str">
            <v>IDWY_UT_24_84-99</v>
          </cell>
        </row>
        <row r="2049">
          <cell r="B2049" t="str">
            <v>IDWY_UT_25_00-07</v>
          </cell>
        </row>
        <row r="2050">
          <cell r="B2050" t="str">
            <v>IDWY_UT_25_08-09</v>
          </cell>
        </row>
        <row r="2051">
          <cell r="B2051" t="str">
            <v>IDWY_UT_25_10-11</v>
          </cell>
        </row>
        <row r="2052">
          <cell r="B2052" t="str">
            <v>IDWY_UT_25_12-13</v>
          </cell>
        </row>
        <row r="2053">
          <cell r="B2053" t="str">
            <v>IDWY_UT_25_14-15</v>
          </cell>
        </row>
        <row r="2054">
          <cell r="B2054" t="str">
            <v>IDWY_UT_25_16-18</v>
          </cell>
        </row>
        <row r="2055">
          <cell r="B2055" t="str">
            <v>IDWY_UT_25_19-26</v>
          </cell>
        </row>
        <row r="2056">
          <cell r="B2056" t="str">
            <v>IDWY_UT_25_27-83</v>
          </cell>
        </row>
        <row r="2057">
          <cell r="B2057" t="str">
            <v>IDWY_UT_25_84-99</v>
          </cell>
        </row>
        <row r="2058">
          <cell r="B2058" t="str">
            <v>IDWY_UT_26_00-07</v>
          </cell>
        </row>
        <row r="2059">
          <cell r="B2059" t="str">
            <v>IDWY_UT_26_08-09</v>
          </cell>
        </row>
        <row r="2060">
          <cell r="B2060" t="str">
            <v>IDWY_UT_26_10-11</v>
          </cell>
        </row>
        <row r="2061">
          <cell r="B2061" t="str">
            <v>IDWY_UT_26_12-13</v>
          </cell>
        </row>
        <row r="2062">
          <cell r="B2062" t="str">
            <v>IDWY_UT_26_14-15</v>
          </cell>
        </row>
        <row r="2063">
          <cell r="B2063" t="str">
            <v>IDWY_UT_26_16-18</v>
          </cell>
        </row>
        <row r="2064">
          <cell r="B2064" t="str">
            <v>IDWY_UT_26_19-26</v>
          </cell>
        </row>
        <row r="2065">
          <cell r="B2065" t="str">
            <v>IDWY_UT_26_27-83</v>
          </cell>
        </row>
        <row r="2066">
          <cell r="B2066" t="str">
            <v>IDWY_UT_26_84-99</v>
          </cell>
        </row>
        <row r="2067">
          <cell r="B2067" t="str">
            <v>IDWY_UT_27_00-07</v>
          </cell>
        </row>
        <row r="2068">
          <cell r="B2068" t="str">
            <v>IDWY_UT_27_08-09</v>
          </cell>
        </row>
        <row r="2069">
          <cell r="B2069" t="str">
            <v>IDWY_UT_27_10-11</v>
          </cell>
        </row>
        <row r="2070">
          <cell r="B2070" t="str">
            <v>IDWY_UT_27_12-13</v>
          </cell>
        </row>
        <row r="2071">
          <cell r="B2071" t="str">
            <v>IDWY_UT_27_14-15</v>
          </cell>
        </row>
        <row r="2072">
          <cell r="B2072" t="str">
            <v>IDWY_UT_27_16-18</v>
          </cell>
        </row>
        <row r="2073">
          <cell r="B2073" t="str">
            <v>IDWY_UT_27_19-26</v>
          </cell>
        </row>
        <row r="2074">
          <cell r="B2074" t="str">
            <v>IDWY_UT_27_27-83</v>
          </cell>
        </row>
        <row r="2075">
          <cell r="B2075" t="str">
            <v>IDWY_UT_27_84-99</v>
          </cell>
        </row>
        <row r="2076">
          <cell r="B2076" t="str">
            <v>IDWY_UT_28_00-07</v>
          </cell>
        </row>
        <row r="2077">
          <cell r="B2077" t="str">
            <v>IDWY_UT_28_08-09</v>
          </cell>
        </row>
        <row r="2078">
          <cell r="B2078" t="str">
            <v>IDWY_UT_28_10-11</v>
          </cell>
        </row>
        <row r="2079">
          <cell r="B2079" t="str">
            <v>IDWY_UT_28_12-13</v>
          </cell>
        </row>
        <row r="2080">
          <cell r="B2080" t="str">
            <v>IDWY_UT_28_14-15</v>
          </cell>
        </row>
        <row r="2081">
          <cell r="B2081" t="str">
            <v>IDWY_UT_28_16-18</v>
          </cell>
        </row>
        <row r="2082">
          <cell r="B2082" t="str">
            <v>IDWY_UT_28_19-26</v>
          </cell>
        </row>
        <row r="2083">
          <cell r="B2083" t="str">
            <v>IDWY_UT_28_27-83</v>
          </cell>
        </row>
        <row r="2084">
          <cell r="B2084" t="str">
            <v>IDWY_UT_28_84-99</v>
          </cell>
        </row>
        <row r="2085">
          <cell r="B2085" t="str">
            <v>IDWY_UT_29_00-07</v>
          </cell>
        </row>
        <row r="2086">
          <cell r="B2086" t="str">
            <v>IDWY_UT_29_08-09</v>
          </cell>
        </row>
        <row r="2087">
          <cell r="B2087" t="str">
            <v>IDWY_UT_29_10-11</v>
          </cell>
        </row>
        <row r="2088">
          <cell r="B2088" t="str">
            <v>IDWY_UT_29_12-13</v>
          </cell>
        </row>
        <row r="2089">
          <cell r="B2089" t="str">
            <v>IDWY_UT_29_14-15</v>
          </cell>
        </row>
        <row r="2090">
          <cell r="B2090" t="str">
            <v>IDWY_UT_29_16-18</v>
          </cell>
        </row>
        <row r="2091">
          <cell r="B2091" t="str">
            <v>IDWY_UT_29_19-26</v>
          </cell>
        </row>
        <row r="2092">
          <cell r="B2092" t="str">
            <v>IDWY_UT_29_27-83</v>
          </cell>
        </row>
        <row r="2093">
          <cell r="B2093" t="str">
            <v>IDWY_UT_29_84-99</v>
          </cell>
        </row>
        <row r="2094">
          <cell r="B2094" t="str">
            <v>IDWY_UT_30_00-07</v>
          </cell>
        </row>
        <row r="2095">
          <cell r="B2095" t="str">
            <v>IDWY_UT_30_08-09</v>
          </cell>
        </row>
        <row r="2096">
          <cell r="B2096" t="str">
            <v>IDWY_UT_30_10-11</v>
          </cell>
        </row>
        <row r="2097">
          <cell r="B2097" t="str">
            <v>IDWY_UT_30_12-13</v>
          </cell>
        </row>
        <row r="2098">
          <cell r="B2098" t="str">
            <v>IDWY_UT_30_14-15</v>
          </cell>
        </row>
        <row r="2099">
          <cell r="B2099" t="str">
            <v>IDWY_UT_30_16-18</v>
          </cell>
        </row>
        <row r="2100">
          <cell r="B2100" t="str">
            <v>IDWY_UT_30_19-26</v>
          </cell>
        </row>
        <row r="2101">
          <cell r="B2101" t="str">
            <v>IDWY_UT_30_27-83</v>
          </cell>
        </row>
        <row r="2102">
          <cell r="B2102" t="str">
            <v>IDWY_UT_30_84-99</v>
          </cell>
        </row>
        <row r="2103">
          <cell r="B2103" t="str">
            <v>IDWY_WY_09_00-07</v>
          </cell>
        </row>
        <row r="2104">
          <cell r="B2104" t="str">
            <v>IDWY_WY_09_08-09</v>
          </cell>
        </row>
        <row r="2105">
          <cell r="B2105" t="str">
            <v>IDWY_WY_09_10-11</v>
          </cell>
        </row>
        <row r="2106">
          <cell r="B2106" t="str">
            <v>IDWY_WY_09_12-13</v>
          </cell>
        </row>
        <row r="2107">
          <cell r="B2107" t="str">
            <v>IDWY_WY_09_14-15</v>
          </cell>
        </row>
        <row r="2108">
          <cell r="B2108" t="str">
            <v>IDWY_WY_09_16-18</v>
          </cell>
        </row>
        <row r="2109">
          <cell r="B2109" t="str">
            <v>IDWY_WY_09_19-26</v>
          </cell>
        </row>
        <row r="2110">
          <cell r="B2110" t="str">
            <v>IDWY_WY_09_27-83</v>
          </cell>
        </row>
        <row r="2111">
          <cell r="B2111" t="str">
            <v>IDWY_WY_09_84-99</v>
          </cell>
        </row>
        <row r="2112">
          <cell r="B2112" t="str">
            <v>IDWY_WY_10_00-07</v>
          </cell>
        </row>
        <row r="2113">
          <cell r="B2113" t="str">
            <v>IDWY_WY_10_08-09</v>
          </cell>
        </row>
        <row r="2114">
          <cell r="B2114" t="str">
            <v>IDWY_WY_10_10-11</v>
          </cell>
        </row>
        <row r="2115">
          <cell r="B2115" t="str">
            <v>IDWY_WY_10_12-13</v>
          </cell>
        </row>
        <row r="2116">
          <cell r="B2116" t="str">
            <v>IDWY_WY_10_14-15</v>
          </cell>
        </row>
        <row r="2117">
          <cell r="B2117" t="str">
            <v>IDWY_WY_10_16-18</v>
          </cell>
        </row>
        <row r="2118">
          <cell r="B2118" t="str">
            <v>IDWY_WY_10_19-26</v>
          </cell>
        </row>
        <row r="2119">
          <cell r="B2119" t="str">
            <v>IDWY_WY_10_27-83</v>
          </cell>
        </row>
        <row r="2120">
          <cell r="B2120" t="str">
            <v>IDWY_WY_10_84-99</v>
          </cell>
        </row>
        <row r="2121">
          <cell r="B2121" t="str">
            <v>IDWY_WY_11_00-07</v>
          </cell>
        </row>
        <row r="2122">
          <cell r="B2122" t="str">
            <v>IDWY_WY_11_08-09</v>
          </cell>
        </row>
        <row r="2123">
          <cell r="B2123" t="str">
            <v>IDWY_WY_11_10-11</v>
          </cell>
        </row>
        <row r="2124">
          <cell r="B2124" t="str">
            <v>IDWY_WY_11_12-13</v>
          </cell>
        </row>
        <row r="2125">
          <cell r="B2125" t="str">
            <v>IDWY_WY_11_14-15</v>
          </cell>
        </row>
        <row r="2126">
          <cell r="B2126" t="str">
            <v>IDWY_WY_11_16-18</v>
          </cell>
        </row>
        <row r="2127">
          <cell r="B2127" t="str">
            <v>IDWY_WY_11_19-26</v>
          </cell>
        </row>
        <row r="2128">
          <cell r="B2128" t="str">
            <v>IDWY_WY_11_27-83</v>
          </cell>
        </row>
        <row r="2129">
          <cell r="B2129" t="str">
            <v>IDWY_WY_11_84-99</v>
          </cell>
        </row>
        <row r="2130">
          <cell r="B2130" t="str">
            <v>IDWY_WY_11_CFL</v>
          </cell>
        </row>
        <row r="2131">
          <cell r="B2131" t="str">
            <v>IDWY_WY_12_00-07</v>
          </cell>
        </row>
        <row r="2132">
          <cell r="B2132" t="str">
            <v>IDWY_WY_12_08-09</v>
          </cell>
        </row>
        <row r="2133">
          <cell r="B2133" t="str">
            <v>IDWY_WY_12_10-11</v>
          </cell>
        </row>
        <row r="2134">
          <cell r="B2134" t="str">
            <v>IDWY_WY_12_12-13</v>
          </cell>
        </row>
        <row r="2135">
          <cell r="B2135" t="str">
            <v>IDWY_WY_12_14-15</v>
          </cell>
        </row>
        <row r="2136">
          <cell r="B2136" t="str">
            <v>IDWY_WY_12_16-18</v>
          </cell>
        </row>
        <row r="2137">
          <cell r="B2137" t="str">
            <v>IDWY_WY_12_19-26</v>
          </cell>
        </row>
        <row r="2138">
          <cell r="B2138" t="str">
            <v>IDWY_WY_12_27-83</v>
          </cell>
        </row>
        <row r="2139">
          <cell r="B2139" t="str">
            <v>IDWY_WY_12_84-99</v>
          </cell>
        </row>
        <row r="2140">
          <cell r="B2140" t="str">
            <v>IDWY_WY_12_CFL</v>
          </cell>
        </row>
        <row r="2141">
          <cell r="B2141" t="str">
            <v>IDWY_WY_13_00-07</v>
          </cell>
        </row>
        <row r="2142">
          <cell r="B2142" t="str">
            <v>IDWY_WY_13_08-09</v>
          </cell>
        </row>
        <row r="2143">
          <cell r="B2143" t="str">
            <v>IDWY_WY_13_10-11</v>
          </cell>
        </row>
        <row r="2144">
          <cell r="B2144" t="str">
            <v>IDWY_WY_13_12-13</v>
          </cell>
        </row>
        <row r="2145">
          <cell r="B2145" t="str">
            <v>IDWY_WY_13_14-15</v>
          </cell>
        </row>
        <row r="2146">
          <cell r="B2146" t="str">
            <v>IDWY_WY_13_16-18</v>
          </cell>
        </row>
        <row r="2147">
          <cell r="B2147" t="str">
            <v>IDWY_WY_13_19-26</v>
          </cell>
        </row>
        <row r="2148">
          <cell r="B2148" t="str">
            <v>IDWY_WY_13_27-83</v>
          </cell>
        </row>
        <row r="2149">
          <cell r="B2149" t="str">
            <v>IDWY_WY_13_84-99</v>
          </cell>
        </row>
        <row r="2150">
          <cell r="B2150" t="str">
            <v>IDWY_WY_14_00-07</v>
          </cell>
        </row>
        <row r="2151">
          <cell r="B2151" t="str">
            <v>IDWY_WY_14_08-09</v>
          </cell>
        </row>
        <row r="2152">
          <cell r="B2152" t="str">
            <v>IDWY_WY_14_10-11</v>
          </cell>
        </row>
        <row r="2153">
          <cell r="B2153" t="str">
            <v>IDWY_WY_14_12-13</v>
          </cell>
        </row>
        <row r="2154">
          <cell r="B2154" t="str">
            <v>IDWY_WY_14_14-15</v>
          </cell>
        </row>
        <row r="2155">
          <cell r="B2155" t="str">
            <v>IDWY_WY_14_16-18</v>
          </cell>
        </row>
        <row r="2156">
          <cell r="B2156" t="str">
            <v>IDWY_WY_14_19-26</v>
          </cell>
        </row>
        <row r="2157">
          <cell r="B2157" t="str">
            <v>IDWY_WY_14_27-83</v>
          </cell>
        </row>
        <row r="2158">
          <cell r="B2158" t="str">
            <v>IDWY_WY_14_84-99</v>
          </cell>
        </row>
        <row r="2159">
          <cell r="B2159" t="str">
            <v>IDWY_WY_15_00-07</v>
          </cell>
        </row>
        <row r="2160">
          <cell r="B2160" t="str">
            <v>IDWY_WY_15_08-09</v>
          </cell>
        </row>
        <row r="2161">
          <cell r="B2161" t="str">
            <v>IDWY_WY_15_10-11</v>
          </cell>
        </row>
        <row r="2162">
          <cell r="B2162" t="str">
            <v>IDWY_WY_15_12-13</v>
          </cell>
        </row>
        <row r="2163">
          <cell r="B2163" t="str">
            <v>IDWY_WY_15_14-15</v>
          </cell>
        </row>
        <row r="2164">
          <cell r="B2164" t="str">
            <v>IDWY_WY_15_16-18</v>
          </cell>
        </row>
        <row r="2165">
          <cell r="B2165" t="str">
            <v>IDWY_WY_15_19-26</v>
          </cell>
        </row>
        <row r="2166">
          <cell r="B2166" t="str">
            <v>IDWY_WY_15_27-83</v>
          </cell>
        </row>
        <row r="2167">
          <cell r="B2167" t="str">
            <v>IDWY_WY_15_84-99</v>
          </cell>
        </row>
        <row r="2168">
          <cell r="B2168" t="str">
            <v>IDWY_WY_16_00-07</v>
          </cell>
        </row>
        <row r="2169">
          <cell r="B2169" t="str">
            <v>IDWY_WY_16_08-09</v>
          </cell>
        </row>
        <row r="2170">
          <cell r="B2170" t="str">
            <v>IDWY_WY_16_10-11</v>
          </cell>
        </row>
        <row r="2171">
          <cell r="B2171" t="str">
            <v>IDWY_WY_16_12-13</v>
          </cell>
        </row>
        <row r="2172">
          <cell r="B2172" t="str">
            <v>IDWY_WY_16_14-15</v>
          </cell>
        </row>
        <row r="2173">
          <cell r="B2173" t="str">
            <v>IDWY_WY_16_16-18</v>
          </cell>
        </row>
        <row r="2174">
          <cell r="B2174" t="str">
            <v>IDWY_WY_16_19-26</v>
          </cell>
        </row>
        <row r="2175">
          <cell r="B2175" t="str">
            <v>IDWY_WY_16_27-83</v>
          </cell>
        </row>
        <row r="2176">
          <cell r="B2176" t="str">
            <v>IDWY_WY_16_84-99</v>
          </cell>
        </row>
        <row r="2177">
          <cell r="B2177" t="str">
            <v>IDWY_WY_17_00-07</v>
          </cell>
        </row>
        <row r="2178">
          <cell r="B2178" t="str">
            <v>IDWY_WY_17_08-09</v>
          </cell>
        </row>
        <row r="2179">
          <cell r="B2179" t="str">
            <v>IDWY_WY_17_10-11</v>
          </cell>
        </row>
        <row r="2180">
          <cell r="B2180" t="str">
            <v>IDWY_WY_17_12-13</v>
          </cell>
        </row>
        <row r="2181">
          <cell r="B2181" t="str">
            <v>IDWY_WY_17_14-15</v>
          </cell>
        </row>
        <row r="2182">
          <cell r="B2182" t="str">
            <v>IDWY_WY_17_16-18</v>
          </cell>
        </row>
        <row r="2183">
          <cell r="B2183" t="str">
            <v>IDWY_WY_17_19-26</v>
          </cell>
        </row>
        <row r="2184">
          <cell r="B2184" t="str">
            <v>IDWY_WY_17_27-83</v>
          </cell>
        </row>
        <row r="2185">
          <cell r="B2185" t="str">
            <v>IDWY_WY_17_84-99</v>
          </cell>
        </row>
        <row r="2186">
          <cell r="B2186" t="str">
            <v>IDWY_WY_18_00-07</v>
          </cell>
        </row>
        <row r="2187">
          <cell r="B2187" t="str">
            <v>IDWY_WY_18_08-09</v>
          </cell>
        </row>
        <row r="2188">
          <cell r="B2188" t="str">
            <v>IDWY_WY_18_10-11</v>
          </cell>
        </row>
        <row r="2189">
          <cell r="B2189" t="str">
            <v>IDWY_WY_18_12-13</v>
          </cell>
        </row>
        <row r="2190">
          <cell r="B2190" t="str">
            <v>IDWY_WY_18_14-15</v>
          </cell>
        </row>
        <row r="2191">
          <cell r="B2191" t="str">
            <v>IDWY_WY_18_16-18</v>
          </cell>
        </row>
        <row r="2192">
          <cell r="B2192" t="str">
            <v>IDWY_WY_18_19-26</v>
          </cell>
        </row>
        <row r="2193">
          <cell r="B2193" t="str">
            <v>IDWY_WY_18_27-83</v>
          </cell>
        </row>
        <row r="2194">
          <cell r="B2194" t="str">
            <v>IDWY_WY_18_84-99</v>
          </cell>
        </row>
        <row r="2195">
          <cell r="B2195" t="str">
            <v>IDWY_WY_19_00-07</v>
          </cell>
        </row>
        <row r="2196">
          <cell r="B2196" t="str">
            <v>IDWY_WY_19_08-09</v>
          </cell>
        </row>
        <row r="2197">
          <cell r="B2197" t="str">
            <v>IDWY_WY_19_10-11</v>
          </cell>
        </row>
        <row r="2198">
          <cell r="B2198" t="str">
            <v>IDWY_WY_19_12-13</v>
          </cell>
        </row>
        <row r="2199">
          <cell r="B2199" t="str">
            <v>IDWY_WY_19_14-15</v>
          </cell>
        </row>
        <row r="2200">
          <cell r="B2200" t="str">
            <v>IDWY_WY_19_16-18</v>
          </cell>
        </row>
        <row r="2201">
          <cell r="B2201" t="str">
            <v>IDWY_WY_19_19-26</v>
          </cell>
        </row>
        <row r="2202">
          <cell r="B2202" t="str">
            <v>IDWY_WY_19_27-83</v>
          </cell>
        </row>
        <row r="2203">
          <cell r="B2203" t="str">
            <v>IDWY_WY_19_84-99</v>
          </cell>
        </row>
        <row r="2204">
          <cell r="B2204" t="str">
            <v>IDWY_WY_20_00-07</v>
          </cell>
        </row>
        <row r="2205">
          <cell r="B2205" t="str">
            <v>IDWY_WY_20_08-09</v>
          </cell>
        </row>
        <row r="2206">
          <cell r="B2206" t="str">
            <v>IDWY_WY_20_10-11</v>
          </cell>
        </row>
        <row r="2207">
          <cell r="B2207" t="str">
            <v>IDWY_WY_20_12-13</v>
          </cell>
        </row>
        <row r="2208">
          <cell r="B2208" t="str">
            <v>IDWY_WY_20_14-15</v>
          </cell>
        </row>
        <row r="2209">
          <cell r="B2209" t="str">
            <v>IDWY_WY_20_16-18</v>
          </cell>
        </row>
        <row r="2210">
          <cell r="B2210" t="str">
            <v>IDWY_WY_20_19-26</v>
          </cell>
        </row>
        <row r="2211">
          <cell r="B2211" t="str">
            <v>IDWY_WY_20_27-83</v>
          </cell>
        </row>
        <row r="2212">
          <cell r="B2212" t="str">
            <v>IDWY_WY_20_84-99</v>
          </cell>
        </row>
        <row r="2213">
          <cell r="B2213" t="str">
            <v>IDWY_WY_21_00-07</v>
          </cell>
        </row>
        <row r="2214">
          <cell r="B2214" t="str">
            <v>IDWY_WY_21_08-09</v>
          </cell>
        </row>
        <row r="2215">
          <cell r="B2215" t="str">
            <v>IDWY_WY_21_10-11</v>
          </cell>
        </row>
        <row r="2216">
          <cell r="B2216" t="str">
            <v>IDWY_WY_21_12-13</v>
          </cell>
        </row>
        <row r="2217">
          <cell r="B2217" t="str">
            <v>IDWY_WY_21_14-15</v>
          </cell>
        </row>
        <row r="2218">
          <cell r="B2218" t="str">
            <v>IDWY_WY_21_16-18</v>
          </cell>
        </row>
        <row r="2219">
          <cell r="B2219" t="str">
            <v>IDWY_WY_21_19-26</v>
          </cell>
        </row>
        <row r="2220">
          <cell r="B2220" t="str">
            <v>IDWY_WY_21_27-83</v>
          </cell>
        </row>
        <row r="2221">
          <cell r="B2221" t="str">
            <v>IDWY_WY_21_84-99</v>
          </cell>
        </row>
        <row r="2222">
          <cell r="B2222" t="str">
            <v>IDWY_WY_22_00-07</v>
          </cell>
        </row>
        <row r="2223">
          <cell r="B2223" t="str">
            <v>IDWY_WY_22_08-09</v>
          </cell>
        </row>
        <row r="2224">
          <cell r="B2224" t="str">
            <v>IDWY_WY_22_10-11</v>
          </cell>
        </row>
        <row r="2225">
          <cell r="B2225" t="str">
            <v>IDWY_WY_22_12-13</v>
          </cell>
        </row>
        <row r="2226">
          <cell r="B2226" t="str">
            <v>IDWY_WY_22_14-15</v>
          </cell>
        </row>
        <row r="2227">
          <cell r="B2227" t="str">
            <v>IDWY_WY_22_16-18</v>
          </cell>
        </row>
        <row r="2228">
          <cell r="B2228" t="str">
            <v>IDWY_WY_22_19-26</v>
          </cell>
        </row>
        <row r="2229">
          <cell r="B2229" t="str">
            <v>IDWY_WY_22_27-83</v>
          </cell>
        </row>
        <row r="2230">
          <cell r="B2230" t="str">
            <v>IDWY_WY_22_84-99</v>
          </cell>
        </row>
        <row r="2231">
          <cell r="B2231" t="str">
            <v>IDWY_WY_23_00-07</v>
          </cell>
        </row>
        <row r="2232">
          <cell r="B2232" t="str">
            <v>IDWY_WY_23_08-09</v>
          </cell>
        </row>
        <row r="2233">
          <cell r="B2233" t="str">
            <v>IDWY_WY_23_10-11</v>
          </cell>
        </row>
        <row r="2234">
          <cell r="B2234" t="str">
            <v>IDWY_WY_23_12-13</v>
          </cell>
        </row>
        <row r="2235">
          <cell r="B2235" t="str">
            <v>IDWY_WY_23_14-15</v>
          </cell>
        </row>
        <row r="2236">
          <cell r="B2236" t="str">
            <v>IDWY_WY_23_16-18</v>
          </cell>
        </row>
        <row r="2237">
          <cell r="B2237" t="str">
            <v>IDWY_WY_23_19-26</v>
          </cell>
        </row>
        <row r="2238">
          <cell r="B2238" t="str">
            <v>IDWY_WY_23_27-83</v>
          </cell>
        </row>
        <row r="2239">
          <cell r="B2239" t="str">
            <v>IDWY_WY_23_84-99</v>
          </cell>
        </row>
        <row r="2240">
          <cell r="B2240" t="str">
            <v>IDWY_WY_24_00-07</v>
          </cell>
        </row>
        <row r="2241">
          <cell r="B2241" t="str">
            <v>IDWY_WY_24_08-09</v>
          </cell>
        </row>
        <row r="2242">
          <cell r="B2242" t="str">
            <v>IDWY_WY_24_10-11</v>
          </cell>
        </row>
        <row r="2243">
          <cell r="B2243" t="str">
            <v>IDWY_WY_24_12-13</v>
          </cell>
        </row>
        <row r="2244">
          <cell r="B2244" t="str">
            <v>IDWY_WY_24_14-15</v>
          </cell>
        </row>
        <row r="2245">
          <cell r="B2245" t="str">
            <v>IDWY_WY_24_16-18</v>
          </cell>
        </row>
        <row r="2246">
          <cell r="B2246" t="str">
            <v>IDWY_WY_24_19-26</v>
          </cell>
        </row>
        <row r="2247">
          <cell r="B2247" t="str">
            <v>IDWY_WY_24_27-83</v>
          </cell>
        </row>
        <row r="2248">
          <cell r="B2248" t="str">
            <v>IDWY_WY_24_84-99</v>
          </cell>
        </row>
        <row r="2249">
          <cell r="B2249" t="str">
            <v>IDWY_WY_25_00-07</v>
          </cell>
        </row>
        <row r="2250">
          <cell r="B2250" t="str">
            <v>IDWY_WY_25_08-09</v>
          </cell>
        </row>
        <row r="2251">
          <cell r="B2251" t="str">
            <v>IDWY_WY_25_10-11</v>
          </cell>
        </row>
        <row r="2252">
          <cell r="B2252" t="str">
            <v>IDWY_WY_25_12-13</v>
          </cell>
        </row>
        <row r="2253">
          <cell r="B2253" t="str">
            <v>IDWY_WY_25_14-15</v>
          </cell>
        </row>
        <row r="2254">
          <cell r="B2254" t="str">
            <v>IDWY_WY_25_16-18</v>
          </cell>
        </row>
        <row r="2255">
          <cell r="B2255" t="str">
            <v>IDWY_WY_25_19-26</v>
          </cell>
        </row>
        <row r="2256">
          <cell r="B2256" t="str">
            <v>IDWY_WY_25_27-83</v>
          </cell>
        </row>
        <row r="2257">
          <cell r="B2257" t="str">
            <v>IDWY_WY_25_84-99</v>
          </cell>
        </row>
        <row r="2258">
          <cell r="B2258" t="str">
            <v>IDWY_WY_26_00-07</v>
          </cell>
        </row>
        <row r="2259">
          <cell r="B2259" t="str">
            <v>IDWY_WY_26_08-09</v>
          </cell>
        </row>
        <row r="2260">
          <cell r="B2260" t="str">
            <v>IDWY_WY_26_10-11</v>
          </cell>
        </row>
        <row r="2261">
          <cell r="B2261" t="str">
            <v>IDWY_WY_26_12-13</v>
          </cell>
        </row>
        <row r="2262">
          <cell r="B2262" t="str">
            <v>IDWY_WY_26_14-15</v>
          </cell>
        </row>
        <row r="2263">
          <cell r="B2263" t="str">
            <v>IDWY_WY_26_16-18</v>
          </cell>
        </row>
        <row r="2264">
          <cell r="B2264" t="str">
            <v>IDWY_WY_26_19-26</v>
          </cell>
        </row>
        <row r="2265">
          <cell r="B2265" t="str">
            <v>IDWY_WY_26_27-83</v>
          </cell>
        </row>
        <row r="2266">
          <cell r="B2266" t="str">
            <v>IDWY_WY_26_84-99</v>
          </cell>
        </row>
        <row r="2267">
          <cell r="B2267" t="str">
            <v>IDWY_WY_27_00-07</v>
          </cell>
        </row>
        <row r="2268">
          <cell r="B2268" t="str">
            <v>IDWY_WY_27_08-09</v>
          </cell>
        </row>
        <row r="2269">
          <cell r="B2269" t="str">
            <v>IDWY_WY_27_10-11</v>
          </cell>
        </row>
        <row r="2270">
          <cell r="B2270" t="str">
            <v>IDWY_WY_27_12-13</v>
          </cell>
        </row>
        <row r="2271">
          <cell r="B2271" t="str">
            <v>IDWY_WY_27_14-15</v>
          </cell>
        </row>
        <row r="2272">
          <cell r="B2272" t="str">
            <v>IDWY_WY_27_16-18</v>
          </cell>
        </row>
        <row r="2273">
          <cell r="B2273" t="str">
            <v>IDWY_WY_27_19-26</v>
          </cell>
        </row>
        <row r="2274">
          <cell r="B2274" t="str">
            <v>IDWY_WY_27_27-83</v>
          </cell>
        </row>
        <row r="2275">
          <cell r="B2275" t="str">
            <v>IDWY_WY_27_84-99</v>
          </cell>
        </row>
        <row r="2276">
          <cell r="B2276" t="str">
            <v>IDWY_WY_28_00-07</v>
          </cell>
        </row>
        <row r="2277">
          <cell r="B2277" t="str">
            <v>IDWY_WY_28_08-09</v>
          </cell>
        </row>
        <row r="2278">
          <cell r="B2278" t="str">
            <v>IDWY_WY_28_10-11</v>
          </cell>
        </row>
        <row r="2279">
          <cell r="B2279" t="str">
            <v>IDWY_WY_28_12-13</v>
          </cell>
        </row>
        <row r="2280">
          <cell r="B2280" t="str">
            <v>IDWY_WY_28_14-15</v>
          </cell>
        </row>
        <row r="2281">
          <cell r="B2281" t="str">
            <v>IDWY_WY_28_16-18</v>
          </cell>
        </row>
        <row r="2282">
          <cell r="B2282" t="str">
            <v>IDWY_WY_28_19-26</v>
          </cell>
        </row>
        <row r="2283">
          <cell r="B2283" t="str">
            <v>IDWY_WY_28_27-83</v>
          </cell>
        </row>
        <row r="2284">
          <cell r="B2284" t="str">
            <v>IDWY_WY_28_84-99</v>
          </cell>
        </row>
        <row r="2285">
          <cell r="B2285" t="str">
            <v>IDWY_WY_29_00-07</v>
          </cell>
        </row>
        <row r="2286">
          <cell r="B2286" t="str">
            <v>IDWY_WY_29_08-09</v>
          </cell>
        </row>
        <row r="2287">
          <cell r="B2287" t="str">
            <v>IDWY_WY_29_10-11</v>
          </cell>
        </row>
        <row r="2288">
          <cell r="B2288" t="str">
            <v>IDWY_WY_29_12-13</v>
          </cell>
        </row>
        <row r="2289">
          <cell r="B2289" t="str">
            <v>IDWY_WY_29_14-15</v>
          </cell>
        </row>
        <row r="2290">
          <cell r="B2290" t="str">
            <v>IDWY_WY_29_16-18</v>
          </cell>
        </row>
        <row r="2291">
          <cell r="B2291" t="str">
            <v>IDWY_WY_29_19-26</v>
          </cell>
        </row>
        <row r="2292">
          <cell r="B2292" t="str">
            <v>IDWY_WY_29_27-83</v>
          </cell>
        </row>
        <row r="2293">
          <cell r="B2293" t="str">
            <v>IDWY_WY_29_84-99</v>
          </cell>
        </row>
        <row r="2294">
          <cell r="B2294" t="str">
            <v>IDWY_WY_30_00-07</v>
          </cell>
        </row>
        <row r="2295">
          <cell r="B2295" t="str">
            <v>IDWY_WY_30_08-09</v>
          </cell>
        </row>
        <row r="2296">
          <cell r="B2296" t="str">
            <v>IDWY_WY_30_10-11</v>
          </cell>
        </row>
        <row r="2297">
          <cell r="B2297" t="str">
            <v>IDWY_WY_30_12-13</v>
          </cell>
        </row>
        <row r="2298">
          <cell r="B2298" t="str">
            <v>IDWY_WY_30_14-15</v>
          </cell>
        </row>
        <row r="2299">
          <cell r="B2299" t="str">
            <v>IDWY_WY_30_16-18</v>
          </cell>
        </row>
        <row r="2300">
          <cell r="B2300" t="str">
            <v>IDWY_WY_30_19-26</v>
          </cell>
        </row>
        <row r="2301">
          <cell r="B2301" t="str">
            <v>IDWY_WY_30_27-83</v>
          </cell>
        </row>
        <row r="2302">
          <cell r="B2302" t="str">
            <v>IDWY_WY_30_84-99</v>
          </cell>
        </row>
        <row r="2303">
          <cell r="B2303" t="str">
            <v>IE1_WValley</v>
          </cell>
        </row>
        <row r="2304">
          <cell r="B2304" t="str">
            <v>IE1_WValley_T</v>
          </cell>
        </row>
        <row r="2305">
          <cell r="B2305" t="str">
            <v>IE3_ECP_BL</v>
          </cell>
        </row>
        <row r="2306">
          <cell r="B2306" t="str">
            <v>IE3_ECP_BL_T</v>
          </cell>
        </row>
        <row r="2307">
          <cell r="B2307" t="str">
            <v>IE4_ECP_EagleM</v>
          </cell>
        </row>
        <row r="2308">
          <cell r="B2308" t="str">
            <v>IE4_ECP_EagleM_T</v>
          </cell>
        </row>
        <row r="2309">
          <cell r="B2309" t="str">
            <v>IE5_ECP_BlWars1</v>
          </cell>
        </row>
        <row r="2310">
          <cell r="B2310" t="str">
            <v>IE5_ECP_BlWars1_T</v>
          </cell>
        </row>
        <row r="2311">
          <cell r="B2311" t="str">
            <v>IEBench1_SC</v>
          </cell>
        </row>
        <row r="2312">
          <cell r="B2312" t="str">
            <v>IEBench1_SC_T</v>
          </cell>
        </row>
        <row r="2313">
          <cell r="B2313" t="str">
            <v>IWY3_CaribouA</v>
          </cell>
        </row>
        <row r="2314">
          <cell r="B2314" t="str">
            <v>IWY3_CaribouA_T</v>
          </cell>
        </row>
        <row r="2315">
          <cell r="B2315" t="str">
            <v>IWY4_CaribouB</v>
          </cell>
        </row>
        <row r="2316">
          <cell r="B2316" t="str">
            <v>IWY4_CaribouB_T</v>
          </cell>
        </row>
        <row r="2317">
          <cell r="B2317" t="str">
            <v>IWYBench2_WStar</v>
          </cell>
        </row>
        <row r="2318">
          <cell r="B2318" t="str">
            <v>IWYBench2_Wstar_T</v>
          </cell>
        </row>
        <row r="2319">
          <cell r="B2319" t="str">
            <v>Kennecott_160MW</v>
          </cell>
        </row>
        <row r="2320">
          <cell r="B2320" t="str">
            <v>Lakeside II</v>
          </cell>
        </row>
        <row r="2321">
          <cell r="B2321" t="str">
            <v>Lakeside II_DF</v>
          </cell>
        </row>
        <row r="2322">
          <cell r="B2322" t="str">
            <v>Lakeside II_T</v>
          </cell>
        </row>
        <row r="2323">
          <cell r="B2323" t="str">
            <v>McFadden_Ridge I</v>
          </cell>
        </row>
        <row r="2324">
          <cell r="B2324" t="str">
            <v>McFadden_Ridge II</v>
          </cell>
        </row>
        <row r="2325">
          <cell r="B2325" t="str">
            <v>McFadden_Ridge_I</v>
          </cell>
        </row>
        <row r="2326">
          <cell r="B2326" t="str">
            <v>McFadden_Ridge_II</v>
          </cell>
        </row>
        <row r="2327">
          <cell r="B2327" t="str">
            <v>NorthRim</v>
          </cell>
        </row>
        <row r="2328">
          <cell r="B2328" t="str">
            <v>R_Caribou_14_4f</v>
          </cell>
        </row>
        <row r="2329">
          <cell r="B2329" t="str">
            <v>R_ConWV11_1a-1</v>
          </cell>
        </row>
        <row r="2330">
          <cell r="B2330" t="str">
            <v>R_ConWV14_1a-2</v>
          </cell>
        </row>
        <row r="2331">
          <cell r="B2331" t="str">
            <v>R_InvSinc_5F</v>
          </cell>
        </row>
        <row r="2332">
          <cell r="B2332" t="str">
            <v>R_InvSinc_5F_DF</v>
          </cell>
        </row>
        <row r="2333">
          <cell r="B2333" t="str">
            <v>R_InvSinc_5F_T</v>
          </cell>
        </row>
        <row r="2334">
          <cell r="B2334" t="str">
            <v>R_InvSLC_5J</v>
          </cell>
        </row>
        <row r="2335">
          <cell r="B2335" t="str">
            <v>R_InvSLC_5J_T</v>
          </cell>
        </row>
        <row r="2336">
          <cell r="B2336" t="str">
            <v>R_LS2</v>
          </cell>
        </row>
        <row r="2337">
          <cell r="B2337" t="str">
            <v>R_LS2_CH_10C2</v>
          </cell>
        </row>
        <row r="2338">
          <cell r="B2338" t="str">
            <v>R_LS2_CH_10C2_DF</v>
          </cell>
        </row>
        <row r="2339">
          <cell r="B2339" t="str">
            <v>R_LS2_CH_10C2_T</v>
          </cell>
        </row>
        <row r="2340">
          <cell r="B2340" t="str">
            <v>R_LS2_DF</v>
          </cell>
        </row>
        <row r="2341">
          <cell r="B2341" t="str">
            <v>R_LS2_T</v>
          </cell>
        </row>
        <row r="2342">
          <cell r="B2342" t="str">
            <v>R_LSII_14_BM1a</v>
          </cell>
        </row>
        <row r="2343">
          <cell r="B2343" t="str">
            <v>R_LSII_14_BM1a_DF</v>
          </cell>
        </row>
        <row r="2344">
          <cell r="B2344" t="str">
            <v>R_LSII_14_BM1a_T</v>
          </cell>
        </row>
        <row r="2345">
          <cell r="B2345" t="str">
            <v>R_LSII_JP_6a</v>
          </cell>
        </row>
        <row r="2346">
          <cell r="B2346" t="str">
            <v>R_LSII_JP_6a_DF</v>
          </cell>
        </row>
        <row r="2347">
          <cell r="B2347" t="str">
            <v>R_LSII_JP_6a_T</v>
          </cell>
        </row>
        <row r="2348">
          <cell r="B2348" t="str">
            <v>R_LSII15_BM2a</v>
          </cell>
        </row>
        <row r="2349">
          <cell r="B2349" t="str">
            <v>R_LSII15_BM2a_DF</v>
          </cell>
        </row>
        <row r="2350">
          <cell r="B2350" t="str">
            <v>R_LSII15_BM2a_T</v>
          </cell>
        </row>
        <row r="2351">
          <cell r="B2351" t="str">
            <v>R_LSP_Apex_7B</v>
          </cell>
        </row>
        <row r="2352">
          <cell r="B2352" t="str">
            <v>R_LSP_Apex_7B_DF</v>
          </cell>
        </row>
        <row r="2353">
          <cell r="B2353" t="str">
            <v>R_LSP_Apex_7B_PA</v>
          </cell>
        </row>
        <row r="2354">
          <cell r="B2354" t="str">
            <v>R_LSP_Apex_7B_T</v>
          </cell>
        </row>
        <row r="2355">
          <cell r="B2355" t="str">
            <v>R_LSP_ID_7a</v>
          </cell>
        </row>
        <row r="2356">
          <cell r="B2356" t="str">
            <v>R_Ramco_8a-1</v>
          </cell>
        </row>
        <row r="2357">
          <cell r="B2357" t="str">
            <v>R_Ramco_8a-1_T</v>
          </cell>
        </row>
        <row r="2358">
          <cell r="B2358" t="str">
            <v>R_SWGen_9a</v>
          </cell>
        </row>
        <row r="2359">
          <cell r="B2359" t="str">
            <v>R_SWGen_9a_T</v>
          </cell>
        </row>
        <row r="2360">
          <cell r="B2360" t="str">
            <v>R_TenFern_11A</v>
          </cell>
        </row>
        <row r="2361">
          <cell r="B2361" t="str">
            <v>R_TenFern_11A_DF</v>
          </cell>
        </row>
        <row r="2362">
          <cell r="B2362" t="str">
            <v>R_TYR_ELB_13h</v>
          </cell>
        </row>
        <row r="2363">
          <cell r="B2363" t="str">
            <v>R_TYR_ELB_13h_T</v>
          </cell>
        </row>
        <row r="2364">
          <cell r="B2364" t="str">
            <v>RFP_Bid_CurrantCreek2-G DF</v>
          </cell>
        </row>
        <row r="2365">
          <cell r="B2365" t="str">
            <v>RFP_Bid_CurrantCreek2-GT</v>
          </cell>
        </row>
        <row r="2366">
          <cell r="B2366" t="str">
            <v>RFP_Bid_D</v>
          </cell>
        </row>
        <row r="2367">
          <cell r="B2367" t="str">
            <v>RFP_Bid_D_DF</v>
          </cell>
        </row>
        <row r="2368">
          <cell r="B2368" t="str">
            <v>RFP_Bid_D_PA</v>
          </cell>
        </row>
        <row r="2369">
          <cell r="B2369" t="str">
            <v>Top.of.World</v>
          </cell>
        </row>
      </sheetData>
      <sheetData sheetId="12" refreshError="1">
        <row r="4">
          <cell r="A4" t="str">
            <v>Study</v>
          </cell>
          <cell r="B4" t="str">
            <v>ExternalCase</v>
          </cell>
          <cell r="C4" t="str">
            <v>CO2 Type</v>
          </cell>
          <cell r="D4" t="str">
            <v>CO2 Cost</v>
          </cell>
          <cell r="E4" t="str">
            <v>Gas Price</v>
          </cell>
          <cell r="F4" t="str">
            <v>Load Growth</v>
          </cell>
          <cell r="G4" t="str">
            <v>Renewable Portfolio Standard</v>
          </cell>
          <cell r="H4" t="str">
            <v>PTC</v>
          </cell>
          <cell r="I4" t="str">
            <v>Coal Plant Utilization</v>
          </cell>
          <cell r="J4" t="str">
            <v>Gateway</v>
          </cell>
          <cell r="K4" t="str">
            <v>DSM</v>
          </cell>
          <cell r="L4" t="str">
            <v>Note</v>
          </cell>
          <cell r="M4" t="str">
            <v>Description</v>
          </cell>
          <cell r="N4" t="str">
            <v xml:space="preserve"> </v>
          </cell>
          <cell r="O4" t="str">
            <v xml:space="preserve"> </v>
          </cell>
        </row>
        <row r="5">
          <cell r="A5" t="str">
            <v>I11EG1</v>
          </cell>
        </row>
        <row r="6">
          <cell r="A6" t="str">
            <v>I11EG2</v>
          </cell>
        </row>
        <row r="7">
          <cell r="A7" t="str">
            <v>I11EG3</v>
          </cell>
        </row>
        <row r="8">
          <cell r="A8" t="str">
            <v>I11EG4</v>
          </cell>
        </row>
        <row r="9">
          <cell r="A9" t="str">
            <v>I11EG5</v>
          </cell>
        </row>
        <row r="10">
          <cell r="A10" t="str">
            <v>I11EG6</v>
          </cell>
        </row>
        <row r="11">
          <cell r="A11" t="str">
            <v>I11EG7</v>
          </cell>
        </row>
        <row r="12">
          <cell r="A12" t="str">
            <v>I11EG8</v>
          </cell>
        </row>
        <row r="13">
          <cell r="A13" t="str">
            <v>I11EG9</v>
          </cell>
        </row>
        <row r="14">
          <cell r="A14" t="str">
            <v>I11EG10</v>
          </cell>
        </row>
        <row r="15">
          <cell r="A15" t="str">
            <v>I11EG11</v>
          </cell>
        </row>
        <row r="16">
          <cell r="A16" t="str">
            <v>I11EG12</v>
          </cell>
        </row>
        <row r="17">
          <cell r="A17" t="str">
            <v>I11EG13</v>
          </cell>
        </row>
        <row r="18">
          <cell r="A18" t="str">
            <v>I11EG14</v>
          </cell>
        </row>
        <row r="19">
          <cell r="A19" t="str">
            <v>I11EG15</v>
          </cell>
        </row>
        <row r="20">
          <cell r="A20" t="str">
            <v>I11EG16</v>
          </cell>
        </row>
        <row r="22">
          <cell r="A22" t="str">
            <v>I11C01</v>
          </cell>
        </row>
        <row r="23">
          <cell r="A23" t="str">
            <v>I11C02</v>
          </cell>
        </row>
        <row r="24">
          <cell r="A24" t="str">
            <v>I11C03</v>
          </cell>
        </row>
        <row r="25">
          <cell r="A25" t="str">
            <v>I11C04</v>
          </cell>
        </row>
        <row r="26">
          <cell r="A26" t="str">
            <v>I11C05</v>
          </cell>
        </row>
        <row r="27">
          <cell r="A27" t="str">
            <v>I11C06</v>
          </cell>
        </row>
        <row r="28">
          <cell r="A28" t="str">
            <v>I11C07</v>
          </cell>
        </row>
        <row r="29">
          <cell r="A29" t="str">
            <v>I11C08</v>
          </cell>
        </row>
        <row r="30">
          <cell r="A30" t="str">
            <v>I11C09</v>
          </cell>
        </row>
        <row r="31">
          <cell r="A31" t="str">
            <v>I11C10</v>
          </cell>
        </row>
        <row r="32">
          <cell r="A32" t="str">
            <v>I11C11</v>
          </cell>
        </row>
        <row r="33">
          <cell r="A33" t="str">
            <v>I11C12</v>
          </cell>
        </row>
        <row r="34">
          <cell r="A34" t="str">
            <v>I11C13</v>
          </cell>
        </row>
        <row r="35">
          <cell r="A35" t="str">
            <v>I11C14</v>
          </cell>
        </row>
        <row r="36">
          <cell r="A36" t="str">
            <v>I11C15</v>
          </cell>
        </row>
        <row r="37">
          <cell r="A37" t="str">
            <v>I11C16</v>
          </cell>
        </row>
        <row r="38">
          <cell r="A38" t="str">
            <v>I11C17</v>
          </cell>
        </row>
        <row r="39">
          <cell r="A39" t="str">
            <v>I11C18</v>
          </cell>
        </row>
        <row r="40">
          <cell r="A40" t="str">
            <v>I11C19</v>
          </cell>
        </row>
        <row r="42">
          <cell r="A42" t="str">
            <v>I11C20</v>
          </cell>
        </row>
        <row r="43">
          <cell r="A43" t="str">
            <v>I11C21</v>
          </cell>
        </row>
        <row r="44">
          <cell r="A44" t="str">
            <v>I11C22</v>
          </cell>
        </row>
        <row r="45">
          <cell r="A45" t="str">
            <v>I11C23</v>
          </cell>
        </row>
        <row r="46">
          <cell r="A46" t="str">
            <v>I11C24</v>
          </cell>
        </row>
        <row r="48">
          <cell r="A48" t="str">
            <v>I11C25</v>
          </cell>
        </row>
        <row r="49">
          <cell r="A49" t="str">
            <v>I11C26</v>
          </cell>
        </row>
        <row r="50">
          <cell r="A50" t="str">
            <v>I11C27</v>
          </cell>
        </row>
        <row r="52">
          <cell r="A52" t="str">
            <v>I11C28</v>
          </cell>
        </row>
        <row r="53">
          <cell r="A53" t="str">
            <v>I11C29</v>
          </cell>
        </row>
        <row r="54">
          <cell r="A54" t="str">
            <v>I11C30</v>
          </cell>
        </row>
        <row r="55">
          <cell r="A55" t="str">
            <v>I11C30a</v>
          </cell>
        </row>
        <row r="56">
          <cell r="A56" t="str">
            <v>I11C31</v>
          </cell>
        </row>
        <row r="57">
          <cell r="A57" t="str">
            <v>I11C32</v>
          </cell>
        </row>
        <row r="58">
          <cell r="A58" t="str">
            <v>I11C33</v>
          </cell>
        </row>
        <row r="60">
          <cell r="A60" t="str">
            <v>I11EG13_TR</v>
          </cell>
        </row>
        <row r="61">
          <cell r="A61" t="str">
            <v>I11EG14_TR</v>
          </cell>
        </row>
        <row r="62">
          <cell r="A62" t="str">
            <v>I11EG15_TR</v>
          </cell>
        </row>
        <row r="63">
          <cell r="A63" t="str">
            <v>I11EG16_TR</v>
          </cell>
        </row>
      </sheetData>
      <sheetData sheetId="13" refreshError="1">
        <row r="1">
          <cell r="A1" t="str">
            <v>Year</v>
          </cell>
          <cell r="B1" t="str">
            <v>Zone</v>
          </cell>
          <cell r="C1" t="str">
            <v>Unit</v>
          </cell>
          <cell r="D1" t="str">
            <v>Capacity</v>
          </cell>
          <cell r="E1" t="str">
            <v>PCF</v>
          </cell>
          <cell r="F1" t="str">
            <v>Units</v>
          </cell>
          <cell r="G1" t="str">
            <v>Code</v>
          </cell>
          <cell r="H1" t="str">
            <v>Study</v>
          </cell>
          <cell r="I1" t="str">
            <v>Short Name</v>
          </cell>
          <cell r="J1" t="str">
            <v>East / West</v>
          </cell>
          <cell r="K1" t="str">
            <v>Long name</v>
          </cell>
          <cell r="L1" t="str">
            <v>DSM</v>
          </cell>
          <cell r="M1" t="str">
            <v>OPTUnit</v>
          </cell>
          <cell r="N1" t="str">
            <v>OptCap</v>
          </cell>
          <cell r="O1" t="str">
            <v>OPTYR</v>
          </cell>
        </row>
        <row r="2">
          <cell r="A2">
            <v>2011</v>
          </cell>
        </row>
        <row r="3">
          <cell r="A3">
            <v>2011</v>
          </cell>
        </row>
        <row r="4">
          <cell r="A4">
            <v>2011</v>
          </cell>
        </row>
        <row r="5">
          <cell r="A5">
            <v>2011</v>
          </cell>
        </row>
        <row r="6">
          <cell r="A6">
            <v>2011</v>
          </cell>
        </row>
        <row r="7">
          <cell r="A7">
            <v>2011</v>
          </cell>
        </row>
        <row r="8">
          <cell r="A8">
            <v>2011</v>
          </cell>
        </row>
        <row r="9">
          <cell r="A9">
            <v>2011</v>
          </cell>
        </row>
        <row r="10">
          <cell r="A10">
            <v>2011</v>
          </cell>
        </row>
        <row r="11">
          <cell r="A11">
            <v>2011</v>
          </cell>
        </row>
        <row r="12">
          <cell r="A12">
            <v>2012</v>
          </cell>
        </row>
        <row r="13">
          <cell r="A13">
            <v>2012</v>
          </cell>
        </row>
        <row r="14">
          <cell r="A14">
            <v>2012</v>
          </cell>
        </row>
        <row r="15">
          <cell r="A15">
            <v>2012</v>
          </cell>
        </row>
        <row r="16">
          <cell r="A16">
            <v>2012</v>
          </cell>
        </row>
        <row r="17">
          <cell r="A17">
            <v>2012</v>
          </cell>
        </row>
        <row r="18">
          <cell r="A18">
            <v>2012</v>
          </cell>
        </row>
        <row r="19">
          <cell r="A19">
            <v>2012</v>
          </cell>
        </row>
        <row r="20">
          <cell r="A20">
            <v>2012</v>
          </cell>
        </row>
        <row r="21">
          <cell r="A21">
            <v>2012</v>
          </cell>
        </row>
        <row r="22">
          <cell r="A22">
            <v>2012</v>
          </cell>
        </row>
        <row r="23">
          <cell r="A23">
            <v>2012</v>
          </cell>
        </row>
        <row r="24">
          <cell r="A24">
            <v>2012</v>
          </cell>
        </row>
        <row r="25">
          <cell r="A25">
            <v>2012</v>
          </cell>
        </row>
        <row r="26">
          <cell r="A26">
            <v>2012</v>
          </cell>
        </row>
        <row r="27">
          <cell r="A27">
            <v>2012</v>
          </cell>
        </row>
        <row r="28">
          <cell r="A28">
            <v>2012</v>
          </cell>
        </row>
        <row r="29">
          <cell r="A29">
            <v>2012</v>
          </cell>
        </row>
        <row r="30">
          <cell r="A30">
            <v>2012</v>
          </cell>
        </row>
        <row r="31">
          <cell r="A31">
            <v>2012</v>
          </cell>
        </row>
        <row r="32">
          <cell r="A32">
            <v>2013</v>
          </cell>
        </row>
        <row r="33">
          <cell r="A33">
            <v>2013</v>
          </cell>
        </row>
        <row r="34">
          <cell r="A34">
            <v>2013</v>
          </cell>
        </row>
        <row r="35">
          <cell r="A35">
            <v>2013</v>
          </cell>
        </row>
        <row r="36">
          <cell r="A36">
            <v>2013</v>
          </cell>
        </row>
        <row r="37">
          <cell r="A37">
            <v>2013</v>
          </cell>
        </row>
        <row r="38">
          <cell r="A38">
            <v>2013</v>
          </cell>
        </row>
        <row r="39">
          <cell r="A39">
            <v>2013</v>
          </cell>
        </row>
        <row r="40">
          <cell r="A40">
            <v>2013</v>
          </cell>
        </row>
        <row r="41">
          <cell r="A41">
            <v>2013</v>
          </cell>
        </row>
        <row r="42">
          <cell r="A42">
            <v>2013</v>
          </cell>
        </row>
        <row r="43">
          <cell r="A43">
            <v>2013</v>
          </cell>
        </row>
        <row r="44">
          <cell r="A44">
            <v>2013</v>
          </cell>
        </row>
        <row r="45">
          <cell r="A45">
            <v>2013</v>
          </cell>
        </row>
        <row r="46">
          <cell r="A46">
            <v>2013</v>
          </cell>
        </row>
        <row r="47">
          <cell r="A47">
            <v>2013</v>
          </cell>
        </row>
        <row r="48">
          <cell r="A48">
            <v>2013</v>
          </cell>
        </row>
        <row r="49">
          <cell r="A49">
            <v>2013</v>
          </cell>
        </row>
        <row r="50">
          <cell r="A50">
            <v>2013</v>
          </cell>
        </row>
        <row r="51">
          <cell r="A51">
            <v>2013</v>
          </cell>
        </row>
        <row r="52">
          <cell r="A52">
            <v>2013</v>
          </cell>
        </row>
        <row r="53">
          <cell r="A53">
            <v>2013</v>
          </cell>
        </row>
        <row r="54">
          <cell r="A54">
            <v>2014</v>
          </cell>
        </row>
        <row r="55">
          <cell r="A55">
            <v>2014</v>
          </cell>
        </row>
        <row r="56">
          <cell r="A56">
            <v>2014</v>
          </cell>
        </row>
        <row r="57">
          <cell r="A57">
            <v>2014</v>
          </cell>
        </row>
        <row r="58">
          <cell r="A58">
            <v>2014</v>
          </cell>
        </row>
        <row r="59">
          <cell r="A59">
            <v>2014</v>
          </cell>
        </row>
        <row r="60">
          <cell r="A60">
            <v>2014</v>
          </cell>
        </row>
        <row r="61">
          <cell r="A61">
            <v>2014</v>
          </cell>
        </row>
        <row r="62">
          <cell r="A62">
            <v>2014</v>
          </cell>
        </row>
        <row r="63">
          <cell r="A63">
            <v>2014</v>
          </cell>
        </row>
        <row r="64">
          <cell r="A64">
            <v>2014</v>
          </cell>
        </row>
        <row r="65">
          <cell r="A65">
            <v>2014</v>
          </cell>
        </row>
        <row r="66">
          <cell r="A66">
            <v>2014</v>
          </cell>
        </row>
        <row r="67">
          <cell r="A67">
            <v>2014</v>
          </cell>
        </row>
        <row r="68">
          <cell r="A68">
            <v>2014</v>
          </cell>
        </row>
        <row r="69">
          <cell r="A69">
            <v>2014</v>
          </cell>
        </row>
        <row r="70">
          <cell r="A70">
            <v>2014</v>
          </cell>
        </row>
        <row r="71">
          <cell r="A71">
            <v>2014</v>
          </cell>
        </row>
        <row r="72">
          <cell r="A72">
            <v>2014</v>
          </cell>
        </row>
        <row r="73">
          <cell r="A73">
            <v>2014</v>
          </cell>
        </row>
        <row r="74">
          <cell r="A74">
            <v>2014</v>
          </cell>
        </row>
        <row r="75">
          <cell r="A75">
            <v>2015</v>
          </cell>
        </row>
        <row r="76">
          <cell r="A76">
            <v>2015</v>
          </cell>
        </row>
        <row r="77">
          <cell r="A77">
            <v>2015</v>
          </cell>
        </row>
        <row r="78">
          <cell r="A78">
            <v>2015</v>
          </cell>
        </row>
        <row r="79">
          <cell r="A79">
            <v>2015</v>
          </cell>
        </row>
        <row r="80">
          <cell r="A80">
            <v>2015</v>
          </cell>
        </row>
        <row r="81">
          <cell r="A81">
            <v>2015</v>
          </cell>
        </row>
        <row r="82">
          <cell r="A82">
            <v>2015</v>
          </cell>
        </row>
        <row r="83">
          <cell r="A83">
            <v>2015</v>
          </cell>
        </row>
        <row r="84">
          <cell r="A84">
            <v>2015</v>
          </cell>
        </row>
        <row r="85">
          <cell r="A85">
            <v>2015</v>
          </cell>
        </row>
        <row r="86">
          <cell r="A86">
            <v>2015</v>
          </cell>
        </row>
        <row r="87">
          <cell r="A87">
            <v>2015</v>
          </cell>
        </row>
        <row r="88">
          <cell r="A88">
            <v>2015</v>
          </cell>
        </row>
        <row r="89">
          <cell r="A89">
            <v>2015</v>
          </cell>
        </row>
        <row r="90">
          <cell r="A90">
            <v>2015</v>
          </cell>
        </row>
        <row r="91">
          <cell r="A91">
            <v>2015</v>
          </cell>
        </row>
        <row r="92">
          <cell r="A92">
            <v>2015</v>
          </cell>
        </row>
        <row r="93">
          <cell r="A93">
            <v>2015</v>
          </cell>
        </row>
        <row r="94">
          <cell r="A94">
            <v>2015</v>
          </cell>
        </row>
        <row r="95">
          <cell r="A95">
            <v>2016</v>
          </cell>
        </row>
        <row r="96">
          <cell r="A96">
            <v>2016</v>
          </cell>
        </row>
        <row r="97">
          <cell r="A97">
            <v>2016</v>
          </cell>
        </row>
        <row r="98">
          <cell r="A98">
            <v>2016</v>
          </cell>
        </row>
        <row r="99">
          <cell r="A99">
            <v>2016</v>
          </cell>
        </row>
        <row r="100">
          <cell r="A100">
            <v>2016</v>
          </cell>
        </row>
        <row r="101">
          <cell r="A101">
            <v>2016</v>
          </cell>
        </row>
        <row r="102">
          <cell r="A102">
            <v>2016</v>
          </cell>
        </row>
        <row r="103">
          <cell r="A103">
            <v>2016</v>
          </cell>
        </row>
        <row r="104">
          <cell r="A104">
            <v>2016</v>
          </cell>
        </row>
        <row r="105">
          <cell r="A105">
            <v>2016</v>
          </cell>
        </row>
        <row r="106">
          <cell r="A106">
            <v>2016</v>
          </cell>
        </row>
        <row r="107">
          <cell r="A107">
            <v>2016</v>
          </cell>
        </row>
        <row r="108">
          <cell r="A108">
            <v>2016</v>
          </cell>
        </row>
        <row r="109">
          <cell r="A109">
            <v>2016</v>
          </cell>
        </row>
        <row r="110">
          <cell r="A110">
            <v>2016</v>
          </cell>
        </row>
        <row r="111">
          <cell r="A111">
            <v>2016</v>
          </cell>
        </row>
        <row r="112">
          <cell r="A112">
            <v>2016</v>
          </cell>
        </row>
        <row r="113">
          <cell r="A113">
            <v>2017</v>
          </cell>
        </row>
        <row r="114">
          <cell r="A114">
            <v>2017</v>
          </cell>
        </row>
        <row r="115">
          <cell r="A115">
            <v>2017</v>
          </cell>
        </row>
        <row r="116">
          <cell r="A116">
            <v>2017</v>
          </cell>
        </row>
        <row r="117">
          <cell r="A117">
            <v>2017</v>
          </cell>
        </row>
        <row r="118">
          <cell r="A118">
            <v>2017</v>
          </cell>
        </row>
        <row r="119">
          <cell r="A119">
            <v>2017</v>
          </cell>
        </row>
        <row r="120">
          <cell r="A120">
            <v>2017</v>
          </cell>
        </row>
        <row r="121">
          <cell r="A121">
            <v>2017</v>
          </cell>
        </row>
        <row r="122">
          <cell r="A122">
            <v>2017</v>
          </cell>
        </row>
        <row r="123">
          <cell r="A123">
            <v>2017</v>
          </cell>
        </row>
        <row r="124">
          <cell r="A124">
            <v>2017</v>
          </cell>
        </row>
        <row r="125">
          <cell r="A125">
            <v>2017</v>
          </cell>
        </row>
        <row r="126">
          <cell r="A126">
            <v>2017</v>
          </cell>
        </row>
        <row r="127">
          <cell r="A127">
            <v>2017</v>
          </cell>
        </row>
        <row r="128">
          <cell r="A128">
            <v>2017</v>
          </cell>
        </row>
        <row r="129">
          <cell r="A129">
            <v>2018</v>
          </cell>
        </row>
        <row r="130">
          <cell r="A130">
            <v>2018</v>
          </cell>
        </row>
        <row r="131">
          <cell r="A131">
            <v>2018</v>
          </cell>
        </row>
        <row r="132">
          <cell r="A132">
            <v>2018</v>
          </cell>
        </row>
        <row r="133">
          <cell r="A133">
            <v>2018</v>
          </cell>
        </row>
        <row r="134">
          <cell r="A134">
            <v>2018</v>
          </cell>
        </row>
        <row r="135">
          <cell r="A135">
            <v>2018</v>
          </cell>
        </row>
        <row r="136">
          <cell r="A136">
            <v>2018</v>
          </cell>
        </row>
        <row r="137">
          <cell r="A137">
            <v>2018</v>
          </cell>
        </row>
        <row r="138">
          <cell r="A138">
            <v>2018</v>
          </cell>
        </row>
        <row r="139">
          <cell r="A139">
            <v>2018</v>
          </cell>
        </row>
        <row r="140">
          <cell r="A140">
            <v>2018</v>
          </cell>
        </row>
        <row r="141">
          <cell r="A141">
            <v>2018</v>
          </cell>
        </row>
        <row r="142">
          <cell r="A142">
            <v>2018</v>
          </cell>
        </row>
        <row r="143">
          <cell r="A143">
            <v>2018</v>
          </cell>
        </row>
        <row r="144">
          <cell r="A144">
            <v>2018</v>
          </cell>
        </row>
        <row r="145">
          <cell r="A145">
            <v>2018</v>
          </cell>
        </row>
        <row r="146">
          <cell r="A146">
            <v>2019</v>
          </cell>
        </row>
        <row r="147">
          <cell r="A147">
            <v>2019</v>
          </cell>
        </row>
        <row r="148">
          <cell r="A148">
            <v>2019</v>
          </cell>
        </row>
        <row r="149">
          <cell r="A149">
            <v>2019</v>
          </cell>
        </row>
        <row r="150">
          <cell r="A150">
            <v>2019</v>
          </cell>
        </row>
        <row r="151">
          <cell r="A151">
            <v>2019</v>
          </cell>
        </row>
        <row r="152">
          <cell r="A152">
            <v>2019</v>
          </cell>
        </row>
        <row r="153">
          <cell r="A153">
            <v>2019</v>
          </cell>
        </row>
        <row r="154">
          <cell r="A154">
            <v>2019</v>
          </cell>
        </row>
        <row r="155">
          <cell r="A155">
            <v>2019</v>
          </cell>
        </row>
        <row r="156">
          <cell r="A156">
            <v>2019</v>
          </cell>
        </row>
        <row r="157">
          <cell r="A157">
            <v>2019</v>
          </cell>
        </row>
        <row r="158">
          <cell r="A158">
            <v>2019</v>
          </cell>
        </row>
        <row r="159">
          <cell r="A159">
            <v>2019</v>
          </cell>
        </row>
        <row r="160">
          <cell r="A160">
            <v>2019</v>
          </cell>
        </row>
        <row r="161">
          <cell r="A161">
            <v>2019</v>
          </cell>
        </row>
        <row r="162">
          <cell r="A162">
            <v>2020</v>
          </cell>
        </row>
        <row r="163">
          <cell r="A163">
            <v>2020</v>
          </cell>
        </row>
        <row r="164">
          <cell r="A164">
            <v>2020</v>
          </cell>
        </row>
        <row r="165">
          <cell r="A165">
            <v>2020</v>
          </cell>
        </row>
        <row r="166">
          <cell r="A166">
            <v>2020</v>
          </cell>
        </row>
        <row r="167">
          <cell r="A167">
            <v>2020</v>
          </cell>
        </row>
        <row r="168">
          <cell r="A168">
            <v>2020</v>
          </cell>
        </row>
        <row r="169">
          <cell r="A169">
            <v>2020</v>
          </cell>
        </row>
        <row r="170">
          <cell r="A170">
            <v>2020</v>
          </cell>
        </row>
        <row r="171">
          <cell r="A171">
            <v>2020</v>
          </cell>
        </row>
        <row r="172">
          <cell r="A172">
            <v>2020</v>
          </cell>
        </row>
        <row r="173">
          <cell r="A173">
            <v>2020</v>
          </cell>
        </row>
        <row r="174">
          <cell r="A174">
            <v>2020</v>
          </cell>
        </row>
        <row r="175">
          <cell r="A175">
            <v>2020</v>
          </cell>
        </row>
        <row r="176">
          <cell r="A176">
            <v>2020</v>
          </cell>
        </row>
        <row r="177">
          <cell r="A177">
            <v>2020</v>
          </cell>
        </row>
        <row r="178">
          <cell r="A178">
            <v>2020</v>
          </cell>
        </row>
        <row r="179">
          <cell r="A179">
            <v>2020</v>
          </cell>
        </row>
        <row r="180">
          <cell r="A180">
            <v>2020</v>
          </cell>
        </row>
        <row r="181">
          <cell r="A181">
            <v>2021</v>
          </cell>
        </row>
        <row r="182">
          <cell r="A182">
            <v>2021</v>
          </cell>
        </row>
        <row r="183">
          <cell r="A183">
            <v>2021</v>
          </cell>
        </row>
        <row r="184">
          <cell r="A184">
            <v>2021</v>
          </cell>
        </row>
        <row r="185">
          <cell r="A185">
            <v>2021</v>
          </cell>
        </row>
        <row r="186">
          <cell r="A186">
            <v>2021</v>
          </cell>
        </row>
        <row r="187">
          <cell r="A187">
            <v>2021</v>
          </cell>
        </row>
        <row r="188">
          <cell r="A188">
            <v>2021</v>
          </cell>
        </row>
        <row r="189">
          <cell r="A189">
            <v>2021</v>
          </cell>
        </row>
        <row r="190">
          <cell r="A190">
            <v>2021</v>
          </cell>
        </row>
        <row r="191">
          <cell r="A191">
            <v>2021</v>
          </cell>
        </row>
        <row r="192">
          <cell r="A192">
            <v>2021</v>
          </cell>
        </row>
        <row r="193">
          <cell r="A193">
            <v>2021</v>
          </cell>
        </row>
        <row r="194">
          <cell r="A194">
            <v>2021</v>
          </cell>
        </row>
        <row r="195">
          <cell r="A195">
            <v>2022</v>
          </cell>
        </row>
        <row r="196">
          <cell r="A196">
            <v>2022</v>
          </cell>
        </row>
        <row r="197">
          <cell r="A197">
            <v>2022</v>
          </cell>
        </row>
        <row r="198">
          <cell r="A198">
            <v>2022</v>
          </cell>
        </row>
        <row r="199">
          <cell r="A199">
            <v>2022</v>
          </cell>
        </row>
        <row r="200">
          <cell r="A200">
            <v>2022</v>
          </cell>
        </row>
        <row r="201">
          <cell r="A201">
            <v>2022</v>
          </cell>
        </row>
        <row r="202">
          <cell r="A202">
            <v>2022</v>
          </cell>
        </row>
        <row r="203">
          <cell r="A203">
            <v>2022</v>
          </cell>
        </row>
        <row r="204">
          <cell r="A204">
            <v>2022</v>
          </cell>
        </row>
        <row r="205">
          <cell r="A205">
            <v>2022</v>
          </cell>
        </row>
        <row r="206">
          <cell r="A206">
            <v>2022</v>
          </cell>
        </row>
        <row r="207">
          <cell r="A207">
            <v>2022</v>
          </cell>
        </row>
        <row r="208">
          <cell r="A208">
            <v>2022</v>
          </cell>
        </row>
        <row r="209">
          <cell r="A209">
            <v>2023</v>
          </cell>
        </row>
        <row r="210">
          <cell r="A210">
            <v>2023</v>
          </cell>
        </row>
        <row r="211">
          <cell r="A211">
            <v>2023</v>
          </cell>
        </row>
        <row r="212">
          <cell r="A212">
            <v>2023</v>
          </cell>
        </row>
        <row r="213">
          <cell r="A213">
            <v>2023</v>
          </cell>
        </row>
        <row r="214">
          <cell r="A214">
            <v>2023</v>
          </cell>
        </row>
        <row r="215">
          <cell r="A215">
            <v>2023</v>
          </cell>
        </row>
        <row r="216">
          <cell r="A216">
            <v>2023</v>
          </cell>
        </row>
        <row r="217">
          <cell r="A217">
            <v>2023</v>
          </cell>
        </row>
        <row r="218">
          <cell r="A218">
            <v>2023</v>
          </cell>
        </row>
        <row r="219">
          <cell r="A219">
            <v>2023</v>
          </cell>
        </row>
        <row r="220">
          <cell r="A220">
            <v>2023</v>
          </cell>
        </row>
        <row r="221">
          <cell r="A221">
            <v>2024</v>
          </cell>
        </row>
        <row r="222">
          <cell r="A222">
            <v>2024</v>
          </cell>
        </row>
        <row r="223">
          <cell r="A223">
            <v>2024</v>
          </cell>
        </row>
        <row r="224">
          <cell r="A224">
            <v>2024</v>
          </cell>
        </row>
        <row r="225">
          <cell r="A225">
            <v>2024</v>
          </cell>
        </row>
        <row r="226">
          <cell r="A226">
            <v>2024</v>
          </cell>
        </row>
        <row r="227">
          <cell r="A227">
            <v>2024</v>
          </cell>
        </row>
        <row r="228">
          <cell r="A228">
            <v>2024</v>
          </cell>
        </row>
        <row r="229">
          <cell r="A229">
            <v>2024</v>
          </cell>
        </row>
        <row r="230">
          <cell r="A230">
            <v>2024</v>
          </cell>
        </row>
        <row r="231">
          <cell r="A231">
            <v>2024</v>
          </cell>
        </row>
        <row r="232">
          <cell r="A232">
            <v>2024</v>
          </cell>
        </row>
        <row r="233">
          <cell r="A233">
            <v>2024</v>
          </cell>
        </row>
        <row r="234">
          <cell r="A234">
            <v>2025</v>
          </cell>
        </row>
        <row r="235">
          <cell r="A235">
            <v>2025</v>
          </cell>
        </row>
        <row r="236">
          <cell r="A236">
            <v>2025</v>
          </cell>
        </row>
        <row r="237">
          <cell r="A237">
            <v>2025</v>
          </cell>
        </row>
        <row r="238">
          <cell r="A238">
            <v>2025</v>
          </cell>
        </row>
        <row r="239">
          <cell r="A239">
            <v>2025</v>
          </cell>
        </row>
        <row r="240">
          <cell r="A240">
            <v>2025</v>
          </cell>
        </row>
        <row r="241">
          <cell r="A241">
            <v>2025</v>
          </cell>
        </row>
        <row r="242">
          <cell r="A242">
            <v>2025</v>
          </cell>
        </row>
        <row r="243">
          <cell r="A243">
            <v>2025</v>
          </cell>
        </row>
        <row r="244">
          <cell r="A244">
            <v>2025</v>
          </cell>
        </row>
        <row r="245">
          <cell r="A245">
            <v>2025</v>
          </cell>
        </row>
        <row r="246">
          <cell r="A246">
            <v>2025</v>
          </cell>
        </row>
        <row r="247">
          <cell r="A247">
            <v>2025</v>
          </cell>
        </row>
        <row r="248">
          <cell r="A248">
            <v>2025</v>
          </cell>
        </row>
        <row r="249">
          <cell r="A249">
            <v>2026</v>
          </cell>
        </row>
        <row r="250">
          <cell r="A250">
            <v>2026</v>
          </cell>
        </row>
        <row r="251">
          <cell r="A251">
            <v>2026</v>
          </cell>
        </row>
        <row r="252">
          <cell r="A252">
            <v>2026</v>
          </cell>
        </row>
        <row r="253">
          <cell r="A253">
            <v>2026</v>
          </cell>
        </row>
        <row r="254">
          <cell r="A254">
            <v>2026</v>
          </cell>
        </row>
        <row r="255">
          <cell r="A255">
            <v>2026</v>
          </cell>
        </row>
        <row r="256">
          <cell r="A256">
            <v>2026</v>
          </cell>
        </row>
        <row r="257">
          <cell r="A257">
            <v>2026</v>
          </cell>
        </row>
        <row r="258">
          <cell r="A258">
            <v>2026</v>
          </cell>
        </row>
        <row r="259">
          <cell r="A259">
            <v>2026</v>
          </cell>
        </row>
        <row r="260">
          <cell r="A260">
            <v>2026</v>
          </cell>
        </row>
        <row r="261">
          <cell r="A261">
            <v>2026</v>
          </cell>
        </row>
        <row r="262">
          <cell r="A262">
            <v>2027</v>
          </cell>
        </row>
        <row r="263">
          <cell r="A263">
            <v>2027</v>
          </cell>
        </row>
        <row r="264">
          <cell r="A264">
            <v>2027</v>
          </cell>
        </row>
        <row r="265">
          <cell r="A265">
            <v>2027</v>
          </cell>
        </row>
        <row r="266">
          <cell r="A266">
            <v>2027</v>
          </cell>
        </row>
        <row r="267">
          <cell r="A267">
            <v>2027</v>
          </cell>
        </row>
        <row r="268">
          <cell r="A268">
            <v>2027</v>
          </cell>
        </row>
        <row r="269">
          <cell r="A269">
            <v>2027</v>
          </cell>
        </row>
        <row r="270">
          <cell r="A270">
            <v>2027</v>
          </cell>
        </row>
        <row r="271">
          <cell r="A271">
            <v>2027</v>
          </cell>
        </row>
        <row r="272">
          <cell r="A272">
            <v>2027</v>
          </cell>
        </row>
        <row r="273">
          <cell r="A273">
            <v>2027</v>
          </cell>
        </row>
        <row r="274">
          <cell r="A274">
            <v>2027</v>
          </cell>
        </row>
        <row r="275">
          <cell r="A275">
            <v>2028</v>
          </cell>
        </row>
        <row r="276">
          <cell r="A276">
            <v>2028</v>
          </cell>
        </row>
        <row r="277">
          <cell r="A277">
            <v>2028</v>
          </cell>
        </row>
        <row r="278">
          <cell r="A278">
            <v>2028</v>
          </cell>
        </row>
        <row r="279">
          <cell r="A279">
            <v>2028</v>
          </cell>
        </row>
        <row r="280">
          <cell r="A280">
            <v>2028</v>
          </cell>
        </row>
        <row r="281">
          <cell r="A281">
            <v>2028</v>
          </cell>
        </row>
        <row r="282">
          <cell r="A282">
            <v>2028</v>
          </cell>
        </row>
        <row r="283">
          <cell r="A283">
            <v>2028</v>
          </cell>
        </row>
        <row r="284">
          <cell r="A284">
            <v>2028</v>
          </cell>
        </row>
        <row r="285">
          <cell r="A285">
            <v>2028</v>
          </cell>
        </row>
        <row r="286">
          <cell r="A286">
            <v>2028</v>
          </cell>
        </row>
        <row r="287">
          <cell r="A287">
            <v>2029</v>
          </cell>
        </row>
        <row r="288">
          <cell r="A288">
            <v>2029</v>
          </cell>
        </row>
        <row r="289">
          <cell r="A289">
            <v>2029</v>
          </cell>
        </row>
        <row r="290">
          <cell r="A290">
            <v>2029</v>
          </cell>
        </row>
        <row r="291">
          <cell r="A291">
            <v>2029</v>
          </cell>
        </row>
        <row r="292">
          <cell r="A292">
            <v>2029</v>
          </cell>
        </row>
        <row r="293">
          <cell r="A293">
            <v>2029</v>
          </cell>
        </row>
        <row r="294">
          <cell r="A294">
            <v>2029</v>
          </cell>
        </row>
        <row r="295">
          <cell r="A295">
            <v>2029</v>
          </cell>
        </row>
        <row r="296">
          <cell r="A296">
            <v>2029</v>
          </cell>
        </row>
        <row r="297">
          <cell r="A297">
            <v>2029</v>
          </cell>
        </row>
        <row r="298">
          <cell r="A298">
            <v>2029</v>
          </cell>
        </row>
        <row r="299">
          <cell r="A299">
            <v>2030</v>
          </cell>
        </row>
        <row r="300">
          <cell r="A300">
            <v>2030</v>
          </cell>
        </row>
        <row r="301">
          <cell r="A301">
            <v>2030</v>
          </cell>
        </row>
        <row r="302">
          <cell r="A302">
            <v>2030</v>
          </cell>
        </row>
        <row r="303">
          <cell r="A303">
            <v>2030</v>
          </cell>
        </row>
        <row r="304">
          <cell r="A304">
            <v>2030</v>
          </cell>
        </row>
        <row r="305">
          <cell r="A305">
            <v>2030</v>
          </cell>
        </row>
        <row r="306">
          <cell r="A306">
            <v>2030</v>
          </cell>
        </row>
        <row r="307">
          <cell r="A307">
            <v>2030</v>
          </cell>
        </row>
        <row r="308">
          <cell r="A308">
            <v>2030</v>
          </cell>
        </row>
        <row r="309">
          <cell r="A309">
            <v>2030</v>
          </cell>
        </row>
        <row r="310">
          <cell r="A310">
            <v>2030</v>
          </cell>
        </row>
        <row r="311">
          <cell r="A311">
            <v>2030</v>
          </cell>
        </row>
        <row r="312">
          <cell r="A312">
            <v>2011</v>
          </cell>
        </row>
        <row r="313">
          <cell r="A313">
            <v>2011</v>
          </cell>
        </row>
        <row r="314">
          <cell r="A314">
            <v>2011</v>
          </cell>
        </row>
        <row r="315">
          <cell r="A315">
            <v>2011</v>
          </cell>
        </row>
        <row r="316">
          <cell r="A316">
            <v>2011</v>
          </cell>
        </row>
        <row r="317">
          <cell r="A317">
            <v>2011</v>
          </cell>
        </row>
        <row r="318">
          <cell r="A318">
            <v>2011</v>
          </cell>
        </row>
        <row r="319">
          <cell r="A319">
            <v>2011</v>
          </cell>
        </row>
        <row r="320">
          <cell r="A320">
            <v>2011</v>
          </cell>
        </row>
        <row r="321">
          <cell r="A321">
            <v>2011</v>
          </cell>
        </row>
        <row r="322">
          <cell r="A322">
            <v>2011</v>
          </cell>
        </row>
        <row r="323">
          <cell r="A323">
            <v>2011</v>
          </cell>
        </row>
        <row r="324">
          <cell r="A324">
            <v>2011</v>
          </cell>
        </row>
        <row r="325">
          <cell r="A325">
            <v>2011</v>
          </cell>
        </row>
        <row r="326">
          <cell r="A326">
            <v>2011</v>
          </cell>
        </row>
        <row r="327">
          <cell r="A327">
            <v>2011</v>
          </cell>
        </row>
        <row r="328">
          <cell r="A328">
            <v>2011</v>
          </cell>
        </row>
        <row r="329">
          <cell r="A329">
            <v>2011</v>
          </cell>
        </row>
        <row r="330">
          <cell r="A330">
            <v>2011</v>
          </cell>
        </row>
        <row r="331">
          <cell r="A331">
            <v>2011</v>
          </cell>
        </row>
        <row r="332">
          <cell r="A332">
            <v>2011</v>
          </cell>
        </row>
        <row r="333">
          <cell r="A333">
            <v>2011</v>
          </cell>
        </row>
        <row r="334">
          <cell r="A334">
            <v>2011</v>
          </cell>
        </row>
        <row r="335">
          <cell r="A335">
            <v>2011</v>
          </cell>
        </row>
        <row r="336">
          <cell r="A336">
            <v>2011</v>
          </cell>
        </row>
        <row r="337">
          <cell r="A337">
            <v>2011</v>
          </cell>
        </row>
        <row r="338">
          <cell r="A338">
            <v>2011</v>
          </cell>
        </row>
        <row r="339">
          <cell r="A339">
            <v>2011</v>
          </cell>
        </row>
        <row r="340">
          <cell r="A340">
            <v>2011</v>
          </cell>
        </row>
        <row r="341">
          <cell r="A341">
            <v>2011</v>
          </cell>
        </row>
        <row r="342">
          <cell r="A342">
            <v>2012</v>
          </cell>
        </row>
        <row r="343">
          <cell r="A343">
            <v>2012</v>
          </cell>
        </row>
        <row r="344">
          <cell r="A344">
            <v>2012</v>
          </cell>
        </row>
        <row r="345">
          <cell r="A345">
            <v>2012</v>
          </cell>
        </row>
        <row r="346">
          <cell r="A346">
            <v>2012</v>
          </cell>
        </row>
        <row r="347">
          <cell r="A347">
            <v>2012</v>
          </cell>
        </row>
        <row r="348">
          <cell r="A348">
            <v>2012</v>
          </cell>
        </row>
        <row r="349">
          <cell r="A349">
            <v>2012</v>
          </cell>
        </row>
        <row r="350">
          <cell r="A350">
            <v>2012</v>
          </cell>
        </row>
        <row r="351">
          <cell r="A351">
            <v>2012</v>
          </cell>
        </row>
        <row r="352">
          <cell r="A352">
            <v>2012</v>
          </cell>
        </row>
        <row r="353">
          <cell r="A353">
            <v>2012</v>
          </cell>
        </row>
        <row r="354">
          <cell r="A354">
            <v>2012</v>
          </cell>
        </row>
        <row r="355">
          <cell r="A355">
            <v>2012</v>
          </cell>
        </row>
        <row r="356">
          <cell r="A356">
            <v>2012</v>
          </cell>
        </row>
        <row r="357">
          <cell r="A357">
            <v>2012</v>
          </cell>
        </row>
        <row r="358">
          <cell r="A358">
            <v>2012</v>
          </cell>
        </row>
        <row r="359">
          <cell r="A359">
            <v>2012</v>
          </cell>
        </row>
        <row r="360">
          <cell r="A360">
            <v>2012</v>
          </cell>
        </row>
        <row r="361">
          <cell r="A361">
            <v>2012</v>
          </cell>
        </row>
        <row r="362">
          <cell r="A362">
            <v>2012</v>
          </cell>
        </row>
        <row r="363">
          <cell r="A363">
            <v>2012</v>
          </cell>
        </row>
        <row r="364">
          <cell r="A364">
            <v>2012</v>
          </cell>
        </row>
        <row r="365">
          <cell r="A365">
            <v>2012</v>
          </cell>
        </row>
        <row r="366">
          <cell r="A366">
            <v>2012</v>
          </cell>
        </row>
        <row r="367">
          <cell r="A367">
            <v>2012</v>
          </cell>
        </row>
        <row r="368">
          <cell r="A368">
            <v>2012</v>
          </cell>
        </row>
        <row r="369">
          <cell r="A369">
            <v>2012</v>
          </cell>
        </row>
        <row r="370">
          <cell r="A370">
            <v>2012</v>
          </cell>
        </row>
        <row r="371">
          <cell r="A371">
            <v>2012</v>
          </cell>
        </row>
        <row r="372">
          <cell r="A372">
            <v>2012</v>
          </cell>
        </row>
        <row r="373">
          <cell r="A373">
            <v>2012</v>
          </cell>
        </row>
        <row r="374">
          <cell r="A374">
            <v>2013</v>
          </cell>
        </row>
        <row r="375">
          <cell r="A375">
            <v>2013</v>
          </cell>
        </row>
        <row r="376">
          <cell r="A376">
            <v>2013</v>
          </cell>
        </row>
        <row r="377">
          <cell r="A377">
            <v>2013</v>
          </cell>
        </row>
        <row r="378">
          <cell r="A378">
            <v>2013</v>
          </cell>
        </row>
        <row r="379">
          <cell r="A379">
            <v>2013</v>
          </cell>
        </row>
        <row r="380">
          <cell r="A380">
            <v>2013</v>
          </cell>
        </row>
        <row r="381">
          <cell r="A381">
            <v>2013</v>
          </cell>
        </row>
        <row r="382">
          <cell r="A382">
            <v>2013</v>
          </cell>
        </row>
        <row r="383">
          <cell r="A383">
            <v>2013</v>
          </cell>
        </row>
        <row r="384">
          <cell r="A384">
            <v>2013</v>
          </cell>
        </row>
        <row r="385">
          <cell r="A385">
            <v>2013</v>
          </cell>
        </row>
        <row r="386">
          <cell r="A386">
            <v>2013</v>
          </cell>
        </row>
        <row r="387">
          <cell r="A387">
            <v>2013</v>
          </cell>
        </row>
        <row r="388">
          <cell r="A388">
            <v>2013</v>
          </cell>
        </row>
        <row r="389">
          <cell r="A389">
            <v>2013</v>
          </cell>
        </row>
        <row r="390">
          <cell r="A390">
            <v>2013</v>
          </cell>
        </row>
        <row r="391">
          <cell r="A391">
            <v>2013</v>
          </cell>
        </row>
        <row r="392">
          <cell r="A392">
            <v>2013</v>
          </cell>
        </row>
        <row r="393">
          <cell r="A393">
            <v>2013</v>
          </cell>
        </row>
        <row r="394">
          <cell r="A394">
            <v>2013</v>
          </cell>
        </row>
        <row r="395">
          <cell r="A395">
            <v>2013</v>
          </cell>
        </row>
        <row r="396">
          <cell r="A396">
            <v>2013</v>
          </cell>
        </row>
        <row r="397">
          <cell r="A397">
            <v>2013</v>
          </cell>
        </row>
        <row r="398">
          <cell r="A398">
            <v>2013</v>
          </cell>
        </row>
        <row r="399">
          <cell r="A399">
            <v>2013</v>
          </cell>
        </row>
        <row r="400">
          <cell r="A400">
            <v>2013</v>
          </cell>
        </row>
        <row r="401">
          <cell r="A401">
            <v>2013</v>
          </cell>
        </row>
        <row r="402">
          <cell r="A402">
            <v>2013</v>
          </cell>
        </row>
        <row r="403">
          <cell r="A403">
            <v>2013</v>
          </cell>
        </row>
        <row r="404">
          <cell r="A404">
            <v>2014</v>
          </cell>
        </row>
        <row r="405">
          <cell r="A405">
            <v>2014</v>
          </cell>
        </row>
        <row r="406">
          <cell r="A406">
            <v>2014</v>
          </cell>
        </row>
        <row r="407">
          <cell r="A407">
            <v>2014</v>
          </cell>
        </row>
        <row r="408">
          <cell r="A408">
            <v>2014</v>
          </cell>
        </row>
        <row r="409">
          <cell r="A409">
            <v>2014</v>
          </cell>
        </row>
        <row r="410">
          <cell r="A410">
            <v>2014</v>
          </cell>
        </row>
        <row r="411">
          <cell r="A411">
            <v>2014</v>
          </cell>
        </row>
        <row r="412">
          <cell r="A412">
            <v>2014</v>
          </cell>
        </row>
        <row r="413">
          <cell r="A413">
            <v>2014</v>
          </cell>
        </row>
        <row r="414">
          <cell r="A414">
            <v>2014</v>
          </cell>
        </row>
        <row r="415">
          <cell r="A415">
            <v>2014</v>
          </cell>
        </row>
        <row r="416">
          <cell r="A416">
            <v>2014</v>
          </cell>
        </row>
        <row r="417">
          <cell r="A417">
            <v>2014</v>
          </cell>
        </row>
        <row r="418">
          <cell r="A418">
            <v>2014</v>
          </cell>
        </row>
        <row r="419">
          <cell r="A419">
            <v>2014</v>
          </cell>
        </row>
        <row r="420">
          <cell r="A420">
            <v>2014</v>
          </cell>
        </row>
        <row r="421">
          <cell r="A421">
            <v>2014</v>
          </cell>
        </row>
        <row r="422">
          <cell r="A422">
            <v>2014</v>
          </cell>
        </row>
        <row r="423">
          <cell r="A423">
            <v>2014</v>
          </cell>
        </row>
        <row r="424">
          <cell r="A424">
            <v>2014</v>
          </cell>
        </row>
        <row r="425">
          <cell r="A425">
            <v>2014</v>
          </cell>
        </row>
        <row r="426">
          <cell r="A426">
            <v>2014</v>
          </cell>
        </row>
        <row r="427">
          <cell r="A427">
            <v>2014</v>
          </cell>
        </row>
        <row r="428">
          <cell r="A428">
            <v>2014</v>
          </cell>
        </row>
        <row r="429">
          <cell r="A429">
            <v>2014</v>
          </cell>
        </row>
        <row r="430">
          <cell r="A430">
            <v>2015</v>
          </cell>
        </row>
        <row r="431">
          <cell r="A431">
            <v>2015</v>
          </cell>
        </row>
        <row r="432">
          <cell r="A432">
            <v>2015</v>
          </cell>
        </row>
        <row r="433">
          <cell r="A433">
            <v>2015</v>
          </cell>
        </row>
        <row r="434">
          <cell r="A434">
            <v>2015</v>
          </cell>
        </row>
        <row r="435">
          <cell r="A435">
            <v>2015</v>
          </cell>
        </row>
        <row r="436">
          <cell r="A436">
            <v>2015</v>
          </cell>
        </row>
        <row r="437">
          <cell r="A437">
            <v>2015</v>
          </cell>
        </row>
        <row r="438">
          <cell r="A438">
            <v>2015</v>
          </cell>
        </row>
        <row r="439">
          <cell r="A439">
            <v>2015</v>
          </cell>
        </row>
        <row r="440">
          <cell r="A440">
            <v>2015</v>
          </cell>
        </row>
        <row r="441">
          <cell r="A441">
            <v>2015</v>
          </cell>
        </row>
        <row r="442">
          <cell r="A442">
            <v>2015</v>
          </cell>
        </row>
        <row r="443">
          <cell r="A443">
            <v>2015</v>
          </cell>
        </row>
        <row r="444">
          <cell r="A444">
            <v>2015</v>
          </cell>
        </row>
        <row r="445">
          <cell r="A445">
            <v>2015</v>
          </cell>
        </row>
        <row r="446">
          <cell r="A446">
            <v>2015</v>
          </cell>
        </row>
        <row r="447">
          <cell r="A447">
            <v>2015</v>
          </cell>
        </row>
        <row r="448">
          <cell r="A448">
            <v>2015</v>
          </cell>
        </row>
        <row r="449">
          <cell r="A449">
            <v>2015</v>
          </cell>
        </row>
        <row r="450">
          <cell r="A450">
            <v>2015</v>
          </cell>
        </row>
        <row r="451">
          <cell r="A451">
            <v>2015</v>
          </cell>
        </row>
        <row r="452">
          <cell r="A452">
            <v>2015</v>
          </cell>
        </row>
        <row r="453">
          <cell r="A453">
            <v>2015</v>
          </cell>
        </row>
        <row r="454">
          <cell r="A454">
            <v>2015</v>
          </cell>
        </row>
        <row r="455">
          <cell r="A455">
            <v>2015</v>
          </cell>
        </row>
        <row r="456">
          <cell r="A456">
            <v>2015</v>
          </cell>
        </row>
        <row r="457">
          <cell r="A457">
            <v>2015</v>
          </cell>
        </row>
        <row r="458">
          <cell r="A458">
            <v>2015</v>
          </cell>
        </row>
        <row r="459">
          <cell r="A459">
            <v>2015</v>
          </cell>
        </row>
        <row r="460">
          <cell r="A460">
            <v>2015</v>
          </cell>
        </row>
        <row r="461">
          <cell r="A461">
            <v>2015</v>
          </cell>
        </row>
        <row r="462">
          <cell r="A462">
            <v>2015</v>
          </cell>
        </row>
        <row r="463">
          <cell r="A463">
            <v>2015</v>
          </cell>
        </row>
        <row r="464">
          <cell r="A464">
            <v>2015</v>
          </cell>
        </row>
        <row r="465">
          <cell r="A465">
            <v>2015</v>
          </cell>
        </row>
        <row r="466">
          <cell r="A466">
            <v>2015</v>
          </cell>
        </row>
        <row r="467">
          <cell r="A467">
            <v>2015</v>
          </cell>
        </row>
        <row r="468">
          <cell r="A468">
            <v>2015</v>
          </cell>
        </row>
        <row r="469">
          <cell r="A469">
            <v>2016</v>
          </cell>
        </row>
        <row r="470">
          <cell r="A470">
            <v>2016</v>
          </cell>
        </row>
        <row r="471">
          <cell r="A471">
            <v>2016</v>
          </cell>
        </row>
        <row r="472">
          <cell r="A472">
            <v>2016</v>
          </cell>
        </row>
        <row r="473">
          <cell r="A473">
            <v>2016</v>
          </cell>
        </row>
        <row r="474">
          <cell r="A474">
            <v>2016</v>
          </cell>
        </row>
        <row r="475">
          <cell r="A475">
            <v>2016</v>
          </cell>
        </row>
        <row r="476">
          <cell r="A476">
            <v>2016</v>
          </cell>
        </row>
        <row r="477">
          <cell r="A477">
            <v>2016</v>
          </cell>
        </row>
        <row r="478">
          <cell r="A478">
            <v>2016</v>
          </cell>
        </row>
        <row r="479">
          <cell r="A479">
            <v>2016</v>
          </cell>
        </row>
        <row r="480">
          <cell r="A480">
            <v>2016</v>
          </cell>
        </row>
        <row r="481">
          <cell r="A481">
            <v>2016</v>
          </cell>
        </row>
        <row r="482">
          <cell r="A482">
            <v>2016</v>
          </cell>
        </row>
        <row r="483">
          <cell r="A483">
            <v>2016</v>
          </cell>
        </row>
        <row r="484">
          <cell r="A484">
            <v>2016</v>
          </cell>
        </row>
        <row r="485">
          <cell r="A485">
            <v>2016</v>
          </cell>
        </row>
        <row r="486">
          <cell r="A486">
            <v>2016</v>
          </cell>
        </row>
        <row r="487">
          <cell r="A487">
            <v>2016</v>
          </cell>
        </row>
        <row r="488">
          <cell r="A488">
            <v>2016</v>
          </cell>
        </row>
        <row r="489">
          <cell r="A489">
            <v>2016</v>
          </cell>
        </row>
        <row r="490">
          <cell r="A490">
            <v>2016</v>
          </cell>
        </row>
        <row r="491">
          <cell r="A491">
            <v>2016</v>
          </cell>
        </row>
        <row r="492">
          <cell r="A492">
            <v>2016</v>
          </cell>
        </row>
        <row r="493">
          <cell r="A493">
            <v>2016</v>
          </cell>
        </row>
        <row r="494">
          <cell r="A494">
            <v>2016</v>
          </cell>
        </row>
        <row r="495">
          <cell r="A495">
            <v>2016</v>
          </cell>
        </row>
        <row r="496">
          <cell r="A496">
            <v>2016</v>
          </cell>
        </row>
        <row r="497">
          <cell r="A497">
            <v>2016</v>
          </cell>
        </row>
        <row r="498">
          <cell r="A498">
            <v>2017</v>
          </cell>
        </row>
        <row r="499">
          <cell r="A499">
            <v>2017</v>
          </cell>
        </row>
        <row r="500">
          <cell r="A500">
            <v>2017</v>
          </cell>
        </row>
        <row r="501">
          <cell r="A501">
            <v>2017</v>
          </cell>
        </row>
        <row r="502">
          <cell r="A502">
            <v>2017</v>
          </cell>
        </row>
        <row r="503">
          <cell r="A503">
            <v>2017</v>
          </cell>
        </row>
        <row r="504">
          <cell r="A504">
            <v>2017</v>
          </cell>
        </row>
        <row r="505">
          <cell r="A505">
            <v>2017</v>
          </cell>
        </row>
        <row r="506">
          <cell r="A506">
            <v>2017</v>
          </cell>
        </row>
        <row r="507">
          <cell r="A507">
            <v>2017</v>
          </cell>
        </row>
        <row r="508">
          <cell r="A508">
            <v>2017</v>
          </cell>
        </row>
        <row r="509">
          <cell r="A509">
            <v>2017</v>
          </cell>
        </row>
        <row r="510">
          <cell r="A510">
            <v>2017</v>
          </cell>
        </row>
        <row r="511">
          <cell r="A511">
            <v>2017</v>
          </cell>
        </row>
        <row r="512">
          <cell r="A512">
            <v>2017</v>
          </cell>
        </row>
        <row r="513">
          <cell r="A513">
            <v>2017</v>
          </cell>
        </row>
        <row r="514">
          <cell r="A514">
            <v>2017</v>
          </cell>
        </row>
        <row r="515">
          <cell r="A515">
            <v>2017</v>
          </cell>
        </row>
        <row r="516">
          <cell r="A516">
            <v>2017</v>
          </cell>
        </row>
        <row r="517">
          <cell r="A517">
            <v>2017</v>
          </cell>
        </row>
        <row r="518">
          <cell r="A518">
            <v>2017</v>
          </cell>
        </row>
        <row r="519">
          <cell r="A519">
            <v>2017</v>
          </cell>
        </row>
        <row r="520">
          <cell r="A520">
            <v>2017</v>
          </cell>
        </row>
        <row r="521">
          <cell r="A521">
            <v>2017</v>
          </cell>
        </row>
        <row r="522">
          <cell r="A522">
            <v>2017</v>
          </cell>
        </row>
        <row r="523">
          <cell r="A523">
            <v>2017</v>
          </cell>
        </row>
        <row r="524">
          <cell r="A524">
            <v>2017</v>
          </cell>
        </row>
        <row r="525">
          <cell r="A525">
            <v>2017</v>
          </cell>
        </row>
        <row r="526">
          <cell r="A526">
            <v>2017</v>
          </cell>
        </row>
        <row r="527">
          <cell r="A527">
            <v>2017</v>
          </cell>
        </row>
        <row r="528">
          <cell r="A528">
            <v>2017</v>
          </cell>
        </row>
        <row r="529">
          <cell r="A529">
            <v>2017</v>
          </cell>
        </row>
        <row r="530">
          <cell r="A530">
            <v>2017</v>
          </cell>
        </row>
        <row r="531">
          <cell r="A531">
            <v>2017</v>
          </cell>
        </row>
        <row r="532">
          <cell r="A532">
            <v>2017</v>
          </cell>
        </row>
        <row r="533">
          <cell r="A533">
            <v>2018</v>
          </cell>
        </row>
        <row r="534">
          <cell r="A534">
            <v>2018</v>
          </cell>
        </row>
        <row r="535">
          <cell r="A535">
            <v>2018</v>
          </cell>
        </row>
        <row r="536">
          <cell r="A536">
            <v>2018</v>
          </cell>
        </row>
        <row r="537">
          <cell r="A537">
            <v>2018</v>
          </cell>
        </row>
        <row r="538">
          <cell r="A538">
            <v>2018</v>
          </cell>
        </row>
        <row r="539">
          <cell r="A539">
            <v>2018</v>
          </cell>
        </row>
        <row r="540">
          <cell r="A540">
            <v>2018</v>
          </cell>
        </row>
        <row r="541">
          <cell r="A541">
            <v>2018</v>
          </cell>
        </row>
        <row r="542">
          <cell r="A542">
            <v>2018</v>
          </cell>
        </row>
        <row r="543">
          <cell r="A543">
            <v>2018</v>
          </cell>
        </row>
        <row r="544">
          <cell r="A544">
            <v>2018</v>
          </cell>
        </row>
        <row r="545">
          <cell r="A545">
            <v>2018</v>
          </cell>
        </row>
        <row r="546">
          <cell r="A546">
            <v>2018</v>
          </cell>
        </row>
        <row r="547">
          <cell r="A547">
            <v>2018</v>
          </cell>
        </row>
        <row r="548">
          <cell r="A548">
            <v>2018</v>
          </cell>
        </row>
        <row r="549">
          <cell r="A549">
            <v>2018</v>
          </cell>
        </row>
        <row r="550">
          <cell r="A550">
            <v>2018</v>
          </cell>
        </row>
        <row r="551">
          <cell r="A551">
            <v>2018</v>
          </cell>
        </row>
        <row r="552">
          <cell r="A552">
            <v>2018</v>
          </cell>
        </row>
        <row r="553">
          <cell r="A553">
            <v>2018</v>
          </cell>
        </row>
        <row r="554">
          <cell r="A554">
            <v>2018</v>
          </cell>
        </row>
        <row r="555">
          <cell r="A555">
            <v>2018</v>
          </cell>
        </row>
        <row r="556">
          <cell r="A556">
            <v>2018</v>
          </cell>
        </row>
        <row r="557">
          <cell r="A557">
            <v>2018</v>
          </cell>
        </row>
        <row r="558">
          <cell r="A558">
            <v>2018</v>
          </cell>
        </row>
        <row r="559">
          <cell r="A559">
            <v>2018</v>
          </cell>
        </row>
        <row r="560">
          <cell r="A560">
            <v>2018</v>
          </cell>
        </row>
        <row r="561">
          <cell r="A561">
            <v>2018</v>
          </cell>
        </row>
        <row r="562">
          <cell r="A562">
            <v>2018</v>
          </cell>
        </row>
        <row r="563">
          <cell r="A563">
            <v>2018</v>
          </cell>
        </row>
        <row r="564">
          <cell r="A564">
            <v>2018</v>
          </cell>
        </row>
        <row r="565">
          <cell r="A565">
            <v>2018</v>
          </cell>
        </row>
        <row r="566">
          <cell r="A566">
            <v>2018</v>
          </cell>
        </row>
        <row r="567">
          <cell r="A567">
            <v>2018</v>
          </cell>
        </row>
        <row r="568">
          <cell r="A568">
            <v>2018</v>
          </cell>
        </row>
        <row r="569">
          <cell r="A569">
            <v>2019</v>
          </cell>
        </row>
        <row r="570">
          <cell r="A570">
            <v>2019</v>
          </cell>
        </row>
        <row r="571">
          <cell r="A571">
            <v>2019</v>
          </cell>
        </row>
        <row r="572">
          <cell r="A572">
            <v>2019</v>
          </cell>
        </row>
        <row r="573">
          <cell r="A573">
            <v>2019</v>
          </cell>
        </row>
        <row r="574">
          <cell r="A574">
            <v>2019</v>
          </cell>
        </row>
        <row r="575">
          <cell r="A575">
            <v>2019</v>
          </cell>
        </row>
        <row r="576">
          <cell r="A576">
            <v>2019</v>
          </cell>
        </row>
        <row r="577">
          <cell r="A577">
            <v>2019</v>
          </cell>
        </row>
        <row r="578">
          <cell r="A578">
            <v>2019</v>
          </cell>
        </row>
        <row r="579">
          <cell r="A579">
            <v>2019</v>
          </cell>
        </row>
        <row r="580">
          <cell r="A580">
            <v>2019</v>
          </cell>
        </row>
        <row r="581">
          <cell r="A581">
            <v>2019</v>
          </cell>
        </row>
        <row r="582">
          <cell r="A582">
            <v>2019</v>
          </cell>
        </row>
        <row r="583">
          <cell r="A583">
            <v>2019</v>
          </cell>
        </row>
        <row r="584">
          <cell r="A584">
            <v>2019</v>
          </cell>
        </row>
        <row r="585">
          <cell r="A585">
            <v>2019</v>
          </cell>
        </row>
        <row r="586">
          <cell r="A586">
            <v>2019</v>
          </cell>
        </row>
        <row r="587">
          <cell r="A587">
            <v>2019</v>
          </cell>
        </row>
        <row r="588">
          <cell r="A588">
            <v>2019</v>
          </cell>
        </row>
        <row r="589">
          <cell r="A589">
            <v>2019</v>
          </cell>
        </row>
        <row r="590">
          <cell r="A590">
            <v>2019</v>
          </cell>
        </row>
        <row r="591">
          <cell r="A591">
            <v>2019</v>
          </cell>
        </row>
        <row r="592">
          <cell r="A592">
            <v>2019</v>
          </cell>
        </row>
        <row r="593">
          <cell r="A593">
            <v>2019</v>
          </cell>
        </row>
        <row r="594">
          <cell r="A594">
            <v>2019</v>
          </cell>
        </row>
        <row r="595">
          <cell r="A595">
            <v>2019</v>
          </cell>
        </row>
        <row r="596">
          <cell r="A596">
            <v>2019</v>
          </cell>
        </row>
        <row r="597">
          <cell r="A597">
            <v>2019</v>
          </cell>
        </row>
        <row r="598">
          <cell r="A598">
            <v>2019</v>
          </cell>
        </row>
        <row r="599">
          <cell r="A599">
            <v>2019</v>
          </cell>
        </row>
        <row r="600">
          <cell r="A600">
            <v>2019</v>
          </cell>
        </row>
        <row r="601">
          <cell r="A601">
            <v>2019</v>
          </cell>
        </row>
        <row r="602">
          <cell r="A602">
            <v>2019</v>
          </cell>
        </row>
        <row r="603">
          <cell r="A603">
            <v>2019</v>
          </cell>
        </row>
        <row r="604">
          <cell r="A604">
            <v>2020</v>
          </cell>
        </row>
        <row r="605">
          <cell r="A605">
            <v>2020</v>
          </cell>
        </row>
        <row r="606">
          <cell r="A606">
            <v>2020</v>
          </cell>
        </row>
        <row r="607">
          <cell r="A607">
            <v>2020</v>
          </cell>
        </row>
        <row r="608">
          <cell r="A608">
            <v>2020</v>
          </cell>
        </row>
        <row r="609">
          <cell r="A609">
            <v>2020</v>
          </cell>
        </row>
        <row r="610">
          <cell r="A610">
            <v>2020</v>
          </cell>
        </row>
        <row r="611">
          <cell r="A611">
            <v>2020</v>
          </cell>
        </row>
        <row r="612">
          <cell r="A612">
            <v>2020</v>
          </cell>
        </row>
        <row r="613">
          <cell r="A613">
            <v>2020</v>
          </cell>
        </row>
        <row r="614">
          <cell r="A614">
            <v>2020</v>
          </cell>
        </row>
        <row r="615">
          <cell r="A615">
            <v>2020</v>
          </cell>
        </row>
        <row r="616">
          <cell r="A616">
            <v>2020</v>
          </cell>
        </row>
        <row r="617">
          <cell r="A617">
            <v>2020</v>
          </cell>
        </row>
        <row r="618">
          <cell r="A618">
            <v>2020</v>
          </cell>
        </row>
        <row r="619">
          <cell r="A619">
            <v>2020</v>
          </cell>
        </row>
        <row r="620">
          <cell r="A620">
            <v>2020</v>
          </cell>
        </row>
        <row r="621">
          <cell r="A621">
            <v>2020</v>
          </cell>
        </row>
        <row r="622">
          <cell r="A622">
            <v>2020</v>
          </cell>
        </row>
        <row r="623">
          <cell r="A623">
            <v>2020</v>
          </cell>
        </row>
        <row r="624">
          <cell r="A624">
            <v>2020</v>
          </cell>
        </row>
        <row r="625">
          <cell r="A625">
            <v>2020</v>
          </cell>
        </row>
        <row r="626">
          <cell r="A626">
            <v>2020</v>
          </cell>
        </row>
        <row r="627">
          <cell r="A627">
            <v>2020</v>
          </cell>
        </row>
        <row r="628">
          <cell r="A628">
            <v>2020</v>
          </cell>
        </row>
        <row r="629">
          <cell r="A629">
            <v>2020</v>
          </cell>
        </row>
        <row r="630">
          <cell r="A630">
            <v>2020</v>
          </cell>
        </row>
        <row r="631">
          <cell r="A631">
            <v>2020</v>
          </cell>
        </row>
        <row r="632">
          <cell r="A632">
            <v>2020</v>
          </cell>
        </row>
        <row r="633">
          <cell r="A633">
            <v>2020</v>
          </cell>
        </row>
        <row r="634">
          <cell r="A634">
            <v>2020</v>
          </cell>
        </row>
        <row r="635">
          <cell r="A635">
            <v>2020</v>
          </cell>
        </row>
        <row r="636">
          <cell r="A636">
            <v>2020</v>
          </cell>
        </row>
        <row r="637">
          <cell r="A637">
            <v>2020</v>
          </cell>
        </row>
        <row r="638">
          <cell r="A638">
            <v>2020</v>
          </cell>
        </row>
        <row r="639">
          <cell r="A639">
            <v>2020</v>
          </cell>
        </row>
        <row r="640">
          <cell r="A640">
            <v>2021</v>
          </cell>
        </row>
        <row r="641">
          <cell r="A641">
            <v>2021</v>
          </cell>
        </row>
        <row r="642">
          <cell r="A642">
            <v>2021</v>
          </cell>
        </row>
        <row r="643">
          <cell r="A643">
            <v>2021</v>
          </cell>
        </row>
        <row r="644">
          <cell r="A644">
            <v>2021</v>
          </cell>
        </row>
        <row r="645">
          <cell r="A645">
            <v>2021</v>
          </cell>
        </row>
        <row r="646">
          <cell r="A646">
            <v>2021</v>
          </cell>
        </row>
        <row r="647">
          <cell r="A647">
            <v>2021</v>
          </cell>
        </row>
        <row r="648">
          <cell r="A648">
            <v>2021</v>
          </cell>
        </row>
        <row r="649">
          <cell r="A649">
            <v>2021</v>
          </cell>
        </row>
        <row r="650">
          <cell r="A650">
            <v>2021</v>
          </cell>
        </row>
        <row r="651">
          <cell r="A651">
            <v>2021</v>
          </cell>
        </row>
        <row r="652">
          <cell r="A652">
            <v>2021</v>
          </cell>
        </row>
        <row r="653">
          <cell r="A653">
            <v>2021</v>
          </cell>
        </row>
        <row r="654">
          <cell r="A654">
            <v>2021</v>
          </cell>
        </row>
        <row r="655">
          <cell r="A655">
            <v>2021</v>
          </cell>
        </row>
        <row r="656">
          <cell r="A656">
            <v>2021</v>
          </cell>
        </row>
        <row r="657">
          <cell r="A657">
            <v>2021</v>
          </cell>
        </row>
        <row r="658">
          <cell r="A658">
            <v>2021</v>
          </cell>
        </row>
        <row r="659">
          <cell r="A659">
            <v>2022</v>
          </cell>
        </row>
        <row r="660">
          <cell r="A660">
            <v>2022</v>
          </cell>
        </row>
        <row r="661">
          <cell r="A661">
            <v>2022</v>
          </cell>
        </row>
        <row r="662">
          <cell r="A662">
            <v>2022</v>
          </cell>
        </row>
        <row r="663">
          <cell r="A663">
            <v>2022</v>
          </cell>
        </row>
        <row r="664">
          <cell r="A664">
            <v>2022</v>
          </cell>
        </row>
        <row r="665">
          <cell r="A665">
            <v>2022</v>
          </cell>
        </row>
        <row r="666">
          <cell r="A666">
            <v>2022</v>
          </cell>
        </row>
        <row r="667">
          <cell r="A667">
            <v>2022</v>
          </cell>
        </row>
        <row r="668">
          <cell r="A668">
            <v>2022</v>
          </cell>
        </row>
        <row r="669">
          <cell r="A669">
            <v>2022</v>
          </cell>
        </row>
        <row r="670">
          <cell r="A670">
            <v>2022</v>
          </cell>
        </row>
        <row r="671">
          <cell r="A671">
            <v>2022</v>
          </cell>
        </row>
        <row r="672">
          <cell r="A672">
            <v>2022</v>
          </cell>
        </row>
        <row r="673">
          <cell r="A673">
            <v>2022</v>
          </cell>
        </row>
        <row r="674">
          <cell r="A674">
            <v>2022</v>
          </cell>
        </row>
        <row r="675">
          <cell r="A675">
            <v>2022</v>
          </cell>
        </row>
        <row r="676">
          <cell r="A676">
            <v>2022</v>
          </cell>
        </row>
        <row r="677">
          <cell r="A677">
            <v>2022</v>
          </cell>
        </row>
        <row r="678">
          <cell r="A678">
            <v>2022</v>
          </cell>
        </row>
        <row r="679">
          <cell r="A679">
            <v>2022</v>
          </cell>
        </row>
        <row r="680">
          <cell r="A680">
            <v>2023</v>
          </cell>
        </row>
        <row r="681">
          <cell r="A681">
            <v>2023</v>
          </cell>
        </row>
        <row r="682">
          <cell r="A682">
            <v>2023</v>
          </cell>
        </row>
        <row r="683">
          <cell r="A683">
            <v>2023</v>
          </cell>
        </row>
        <row r="684">
          <cell r="A684">
            <v>2023</v>
          </cell>
        </row>
        <row r="685">
          <cell r="A685">
            <v>2023</v>
          </cell>
        </row>
        <row r="686">
          <cell r="A686">
            <v>2023</v>
          </cell>
        </row>
        <row r="687">
          <cell r="A687">
            <v>2023</v>
          </cell>
        </row>
        <row r="688">
          <cell r="A688">
            <v>2023</v>
          </cell>
        </row>
        <row r="689">
          <cell r="A689">
            <v>2023</v>
          </cell>
        </row>
        <row r="690">
          <cell r="A690">
            <v>2023</v>
          </cell>
        </row>
        <row r="691">
          <cell r="A691">
            <v>2023</v>
          </cell>
        </row>
        <row r="692">
          <cell r="A692">
            <v>2023</v>
          </cell>
        </row>
        <row r="693">
          <cell r="A693">
            <v>2023</v>
          </cell>
        </row>
        <row r="694">
          <cell r="A694">
            <v>2023</v>
          </cell>
        </row>
        <row r="695">
          <cell r="A695">
            <v>2023</v>
          </cell>
        </row>
        <row r="696">
          <cell r="A696">
            <v>2023</v>
          </cell>
        </row>
        <row r="697">
          <cell r="A697">
            <v>2023</v>
          </cell>
        </row>
        <row r="698">
          <cell r="A698">
            <v>2023</v>
          </cell>
        </row>
        <row r="699">
          <cell r="A699">
            <v>2023</v>
          </cell>
        </row>
        <row r="700">
          <cell r="A700">
            <v>2023</v>
          </cell>
        </row>
        <row r="701">
          <cell r="A701">
            <v>2023</v>
          </cell>
        </row>
        <row r="702">
          <cell r="A702">
            <v>2024</v>
          </cell>
        </row>
        <row r="703">
          <cell r="A703">
            <v>2024</v>
          </cell>
        </row>
        <row r="704">
          <cell r="A704">
            <v>2024</v>
          </cell>
        </row>
        <row r="705">
          <cell r="A705">
            <v>2024</v>
          </cell>
        </row>
        <row r="706">
          <cell r="A706">
            <v>2024</v>
          </cell>
        </row>
        <row r="707">
          <cell r="A707">
            <v>2024</v>
          </cell>
        </row>
        <row r="708">
          <cell r="A708">
            <v>2024</v>
          </cell>
        </row>
        <row r="709">
          <cell r="A709">
            <v>2024</v>
          </cell>
        </row>
        <row r="710">
          <cell r="A710">
            <v>2024</v>
          </cell>
        </row>
        <row r="711">
          <cell r="A711">
            <v>2024</v>
          </cell>
        </row>
        <row r="712">
          <cell r="A712">
            <v>2024</v>
          </cell>
        </row>
        <row r="713">
          <cell r="A713">
            <v>2024</v>
          </cell>
        </row>
        <row r="714">
          <cell r="A714">
            <v>2024</v>
          </cell>
        </row>
        <row r="715">
          <cell r="A715">
            <v>2024</v>
          </cell>
        </row>
        <row r="716">
          <cell r="A716">
            <v>2024</v>
          </cell>
        </row>
        <row r="717">
          <cell r="A717">
            <v>2024</v>
          </cell>
        </row>
        <row r="718">
          <cell r="A718">
            <v>2024</v>
          </cell>
        </row>
        <row r="719">
          <cell r="A719">
            <v>2024</v>
          </cell>
        </row>
        <row r="720">
          <cell r="A720">
            <v>2024</v>
          </cell>
        </row>
        <row r="721">
          <cell r="A721">
            <v>2024</v>
          </cell>
        </row>
        <row r="722">
          <cell r="A722">
            <v>2024</v>
          </cell>
        </row>
        <row r="723">
          <cell r="A723">
            <v>2024</v>
          </cell>
        </row>
        <row r="724">
          <cell r="A724">
            <v>2025</v>
          </cell>
        </row>
        <row r="725">
          <cell r="A725">
            <v>2025</v>
          </cell>
        </row>
        <row r="726">
          <cell r="A726">
            <v>2025</v>
          </cell>
        </row>
        <row r="727">
          <cell r="A727">
            <v>2025</v>
          </cell>
        </row>
        <row r="728">
          <cell r="A728">
            <v>2025</v>
          </cell>
        </row>
        <row r="729">
          <cell r="A729">
            <v>2025</v>
          </cell>
        </row>
        <row r="730">
          <cell r="A730">
            <v>2025</v>
          </cell>
        </row>
        <row r="731">
          <cell r="A731">
            <v>2025</v>
          </cell>
        </row>
        <row r="732">
          <cell r="A732">
            <v>2025</v>
          </cell>
        </row>
        <row r="733">
          <cell r="A733">
            <v>2025</v>
          </cell>
        </row>
        <row r="734">
          <cell r="A734">
            <v>2025</v>
          </cell>
        </row>
        <row r="735">
          <cell r="A735">
            <v>2025</v>
          </cell>
        </row>
        <row r="736">
          <cell r="A736">
            <v>2025</v>
          </cell>
        </row>
        <row r="737">
          <cell r="A737">
            <v>2025</v>
          </cell>
        </row>
        <row r="738">
          <cell r="A738">
            <v>2025</v>
          </cell>
        </row>
        <row r="739">
          <cell r="A739">
            <v>2025</v>
          </cell>
        </row>
        <row r="740">
          <cell r="A740">
            <v>2025</v>
          </cell>
        </row>
        <row r="741">
          <cell r="A741">
            <v>2025</v>
          </cell>
        </row>
        <row r="742">
          <cell r="A742">
            <v>2025</v>
          </cell>
        </row>
        <row r="743">
          <cell r="A743">
            <v>2025</v>
          </cell>
        </row>
        <row r="744">
          <cell r="A744">
            <v>2025</v>
          </cell>
        </row>
        <row r="745">
          <cell r="A745">
            <v>2025</v>
          </cell>
        </row>
        <row r="746">
          <cell r="A746">
            <v>2026</v>
          </cell>
        </row>
        <row r="747">
          <cell r="A747">
            <v>2026</v>
          </cell>
        </row>
        <row r="748">
          <cell r="A748">
            <v>2026</v>
          </cell>
        </row>
        <row r="749">
          <cell r="A749">
            <v>2026</v>
          </cell>
        </row>
        <row r="750">
          <cell r="A750">
            <v>2026</v>
          </cell>
        </row>
        <row r="751">
          <cell r="A751">
            <v>2026</v>
          </cell>
        </row>
        <row r="752">
          <cell r="A752">
            <v>2026</v>
          </cell>
        </row>
        <row r="753">
          <cell r="A753">
            <v>2026</v>
          </cell>
        </row>
        <row r="754">
          <cell r="A754">
            <v>2026</v>
          </cell>
        </row>
        <row r="755">
          <cell r="A755">
            <v>2026</v>
          </cell>
        </row>
        <row r="756">
          <cell r="A756">
            <v>2026</v>
          </cell>
        </row>
        <row r="757">
          <cell r="A757">
            <v>2026</v>
          </cell>
        </row>
        <row r="758">
          <cell r="A758">
            <v>2026</v>
          </cell>
        </row>
        <row r="759">
          <cell r="A759">
            <v>2026</v>
          </cell>
        </row>
        <row r="760">
          <cell r="A760">
            <v>2026</v>
          </cell>
        </row>
        <row r="761">
          <cell r="A761">
            <v>2026</v>
          </cell>
        </row>
        <row r="762">
          <cell r="A762">
            <v>2026</v>
          </cell>
        </row>
        <row r="763">
          <cell r="A763">
            <v>2026</v>
          </cell>
        </row>
        <row r="764">
          <cell r="A764">
            <v>2026</v>
          </cell>
        </row>
        <row r="765">
          <cell r="A765">
            <v>2026</v>
          </cell>
        </row>
        <row r="766">
          <cell r="A766">
            <v>2026</v>
          </cell>
        </row>
        <row r="767">
          <cell r="A767">
            <v>2026</v>
          </cell>
        </row>
        <row r="768">
          <cell r="A768">
            <v>2026</v>
          </cell>
        </row>
        <row r="769">
          <cell r="A769">
            <v>2026</v>
          </cell>
        </row>
        <row r="770">
          <cell r="A770">
            <v>2026</v>
          </cell>
        </row>
        <row r="771">
          <cell r="A771">
            <v>2027</v>
          </cell>
        </row>
        <row r="772">
          <cell r="A772">
            <v>2027</v>
          </cell>
        </row>
        <row r="773">
          <cell r="A773">
            <v>2027</v>
          </cell>
        </row>
        <row r="774">
          <cell r="A774">
            <v>2027</v>
          </cell>
        </row>
        <row r="775">
          <cell r="A775">
            <v>2027</v>
          </cell>
        </row>
        <row r="776">
          <cell r="A776">
            <v>2027</v>
          </cell>
        </row>
        <row r="777">
          <cell r="A777">
            <v>2027</v>
          </cell>
        </row>
        <row r="778">
          <cell r="A778">
            <v>2027</v>
          </cell>
        </row>
        <row r="779">
          <cell r="A779">
            <v>2027</v>
          </cell>
        </row>
        <row r="780">
          <cell r="A780">
            <v>2027</v>
          </cell>
        </row>
        <row r="781">
          <cell r="A781">
            <v>2027</v>
          </cell>
        </row>
        <row r="782">
          <cell r="A782">
            <v>2027</v>
          </cell>
        </row>
        <row r="783">
          <cell r="A783">
            <v>2027</v>
          </cell>
        </row>
        <row r="784">
          <cell r="A784">
            <v>2027</v>
          </cell>
        </row>
        <row r="785">
          <cell r="A785">
            <v>2027</v>
          </cell>
        </row>
        <row r="786">
          <cell r="A786">
            <v>2027</v>
          </cell>
        </row>
        <row r="787">
          <cell r="A787">
            <v>2027</v>
          </cell>
        </row>
        <row r="788">
          <cell r="A788">
            <v>2027</v>
          </cell>
        </row>
        <row r="789">
          <cell r="A789">
            <v>2027</v>
          </cell>
        </row>
        <row r="790">
          <cell r="A790">
            <v>2027</v>
          </cell>
        </row>
        <row r="791">
          <cell r="A791">
            <v>2027</v>
          </cell>
        </row>
        <row r="792">
          <cell r="A792">
            <v>2027</v>
          </cell>
        </row>
        <row r="793">
          <cell r="A793">
            <v>2027</v>
          </cell>
        </row>
        <row r="794">
          <cell r="A794">
            <v>2027</v>
          </cell>
        </row>
        <row r="795">
          <cell r="A795">
            <v>2027</v>
          </cell>
        </row>
        <row r="796">
          <cell r="A796">
            <v>2028</v>
          </cell>
        </row>
        <row r="797">
          <cell r="A797">
            <v>2028</v>
          </cell>
        </row>
        <row r="798">
          <cell r="A798">
            <v>2028</v>
          </cell>
        </row>
        <row r="799">
          <cell r="A799">
            <v>2028</v>
          </cell>
        </row>
        <row r="800">
          <cell r="A800">
            <v>2028</v>
          </cell>
        </row>
        <row r="801">
          <cell r="A801">
            <v>2028</v>
          </cell>
        </row>
        <row r="802">
          <cell r="A802">
            <v>2028</v>
          </cell>
        </row>
        <row r="803">
          <cell r="A803">
            <v>2028</v>
          </cell>
        </row>
        <row r="804">
          <cell r="A804">
            <v>2028</v>
          </cell>
        </row>
        <row r="805">
          <cell r="A805">
            <v>2028</v>
          </cell>
        </row>
        <row r="806">
          <cell r="A806">
            <v>2028</v>
          </cell>
        </row>
        <row r="807">
          <cell r="A807">
            <v>2028</v>
          </cell>
        </row>
        <row r="808">
          <cell r="A808">
            <v>2028</v>
          </cell>
        </row>
        <row r="809">
          <cell r="A809">
            <v>2028</v>
          </cell>
        </row>
        <row r="810">
          <cell r="A810">
            <v>2028</v>
          </cell>
        </row>
        <row r="811">
          <cell r="A811">
            <v>2028</v>
          </cell>
        </row>
        <row r="812">
          <cell r="A812">
            <v>2028</v>
          </cell>
        </row>
        <row r="813">
          <cell r="A813">
            <v>2028</v>
          </cell>
        </row>
        <row r="814">
          <cell r="A814">
            <v>2028</v>
          </cell>
        </row>
        <row r="815">
          <cell r="A815">
            <v>2028</v>
          </cell>
        </row>
        <row r="816">
          <cell r="A816">
            <v>2028</v>
          </cell>
        </row>
        <row r="817">
          <cell r="A817">
            <v>2028</v>
          </cell>
        </row>
        <row r="818">
          <cell r="A818">
            <v>2028</v>
          </cell>
        </row>
        <row r="819">
          <cell r="A819">
            <v>2028</v>
          </cell>
        </row>
        <row r="820">
          <cell r="A820">
            <v>2028</v>
          </cell>
        </row>
        <row r="821">
          <cell r="A821">
            <v>2029</v>
          </cell>
        </row>
        <row r="822">
          <cell r="A822">
            <v>2029</v>
          </cell>
        </row>
        <row r="823">
          <cell r="A823">
            <v>2029</v>
          </cell>
        </row>
        <row r="824">
          <cell r="A824">
            <v>2029</v>
          </cell>
        </row>
        <row r="825">
          <cell r="A825">
            <v>2029</v>
          </cell>
        </row>
        <row r="826">
          <cell r="A826">
            <v>2029</v>
          </cell>
        </row>
        <row r="827">
          <cell r="A827">
            <v>2029</v>
          </cell>
        </row>
        <row r="828">
          <cell r="A828">
            <v>2029</v>
          </cell>
        </row>
        <row r="829">
          <cell r="A829">
            <v>2029</v>
          </cell>
        </row>
        <row r="830">
          <cell r="A830">
            <v>2029</v>
          </cell>
        </row>
        <row r="831">
          <cell r="A831">
            <v>2029</v>
          </cell>
        </row>
        <row r="832">
          <cell r="A832">
            <v>2029</v>
          </cell>
        </row>
        <row r="833">
          <cell r="A833">
            <v>2029</v>
          </cell>
        </row>
        <row r="834">
          <cell r="A834">
            <v>2029</v>
          </cell>
        </row>
        <row r="835">
          <cell r="A835">
            <v>2029</v>
          </cell>
        </row>
        <row r="836">
          <cell r="A836">
            <v>2029</v>
          </cell>
        </row>
        <row r="837">
          <cell r="A837">
            <v>2029</v>
          </cell>
        </row>
        <row r="838">
          <cell r="A838">
            <v>2029</v>
          </cell>
        </row>
        <row r="839">
          <cell r="A839">
            <v>2029</v>
          </cell>
        </row>
        <row r="840">
          <cell r="A840">
            <v>2029</v>
          </cell>
        </row>
        <row r="841">
          <cell r="A841">
            <v>2029</v>
          </cell>
        </row>
        <row r="842">
          <cell r="A842">
            <v>2029</v>
          </cell>
        </row>
        <row r="843">
          <cell r="A843">
            <v>2029</v>
          </cell>
        </row>
        <row r="844">
          <cell r="A844">
            <v>2029</v>
          </cell>
        </row>
        <row r="845">
          <cell r="A845">
            <v>2029</v>
          </cell>
        </row>
        <row r="846">
          <cell r="A846">
            <v>2030</v>
          </cell>
        </row>
        <row r="847">
          <cell r="A847">
            <v>2030</v>
          </cell>
        </row>
        <row r="848">
          <cell r="A848">
            <v>2030</v>
          </cell>
        </row>
        <row r="849">
          <cell r="A849">
            <v>2030</v>
          </cell>
        </row>
        <row r="850">
          <cell r="A850">
            <v>2030</v>
          </cell>
        </row>
        <row r="851">
          <cell r="A851">
            <v>2030</v>
          </cell>
        </row>
        <row r="852">
          <cell r="A852">
            <v>2030</v>
          </cell>
        </row>
        <row r="853">
          <cell r="A853">
            <v>2030</v>
          </cell>
        </row>
        <row r="854">
          <cell r="A854">
            <v>2030</v>
          </cell>
        </row>
        <row r="855">
          <cell r="A855">
            <v>2030</v>
          </cell>
        </row>
        <row r="856">
          <cell r="A856">
            <v>2030</v>
          </cell>
        </row>
        <row r="857">
          <cell r="A857">
            <v>2030</v>
          </cell>
        </row>
        <row r="858">
          <cell r="A858">
            <v>2030</v>
          </cell>
        </row>
        <row r="859">
          <cell r="A859">
            <v>2030</v>
          </cell>
        </row>
        <row r="860">
          <cell r="A860">
            <v>2030</v>
          </cell>
        </row>
        <row r="861">
          <cell r="A861">
            <v>2030</v>
          </cell>
        </row>
        <row r="862">
          <cell r="A862">
            <v>2030</v>
          </cell>
        </row>
        <row r="863">
          <cell r="A863">
            <v>2030</v>
          </cell>
        </row>
        <row r="864">
          <cell r="A864">
            <v>2030</v>
          </cell>
        </row>
        <row r="865">
          <cell r="A865">
            <v>2030</v>
          </cell>
        </row>
        <row r="866">
          <cell r="A866">
            <v>2030</v>
          </cell>
        </row>
        <row r="867">
          <cell r="A867">
            <v>2030</v>
          </cell>
        </row>
        <row r="868">
          <cell r="A868">
            <v>2030</v>
          </cell>
        </row>
        <row r="869">
          <cell r="A869">
            <v>2030</v>
          </cell>
        </row>
        <row r="870">
          <cell r="A870">
            <v>2030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hibit 1 page 1"/>
      <sheetName val="Exhibit 1"/>
      <sheetName val="Exhibit 2 pages 1,2 of 5"/>
      <sheetName val="Exhibit 2 pages 3,4,5 of 5"/>
      <sheetName val="Exhibit 3 page 1"/>
      <sheetName val="Exhibit 3"/>
      <sheetName val="Exhibit 8"/>
      <sheetName val="Exhibit 9"/>
      <sheetName val="Base NPC"/>
      <sheetName val="Delta NPC"/>
      <sheetName val="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nt Macros"/>
      <sheetName val="Att1"/>
      <sheetName val="Att2"/>
      <sheetName val="Att3a"/>
      <sheetName val="Att3b"/>
      <sheetName val="Att4"/>
      <sheetName val="Att5"/>
      <sheetName val="Att6"/>
      <sheetName val="Att7"/>
      <sheetName val="Att8"/>
      <sheetName val="Att9"/>
      <sheetName val="Att10"/>
      <sheetName val="Att 11"/>
      <sheetName val="Att 12"/>
      <sheetName val="Att 13"/>
      <sheetName val="Int"/>
      <sheetName val="OM"/>
      <sheetName val="Adj2"/>
      <sheetName val="Adj1"/>
      <sheetName val="OM Cashflow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/>
      <sheetData sheetId="18"/>
      <sheetData sheetId="19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mo"/>
      <sheetName val="Oreg WZAMRT97"/>
      <sheetName val="WZ AMORT TO EXP"/>
      <sheetName val="Oreg WZAMRT00  1999"/>
      <sheetName val="Oreg WZAMRT00"/>
      <sheetName val="Other States WZAMRT00"/>
      <sheetName val="2002 Projection"/>
      <sheetName val="Oreg WZAMRT98"/>
      <sheetName val="Other States WZAMRT98"/>
      <sheetName val="Utah CC Amort"/>
      <sheetName val="Utah NLR Amor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tt1"/>
      <sheetName val="Att2"/>
      <sheetName val="Att3"/>
      <sheetName val="Att4"/>
      <sheetName val="Att5"/>
      <sheetName val="Att6"/>
      <sheetName val="Att7"/>
      <sheetName val="Att8"/>
      <sheetName val="Assumptions"/>
    </sheetNames>
    <sheetDataSet>
      <sheetData sheetId="0" refreshError="1"/>
      <sheetData sheetId="1" refreshError="1"/>
      <sheetData sheetId="2" refreshError="1">
        <row r="2">
          <cell r="B2" t="str">
            <v>SCOTTISHPOWER 2003/04 DECEMBER FORECAST</v>
          </cell>
          <cell r="H2" t="str">
            <v>Due: 12th December 2003</v>
          </cell>
          <cell r="L2" t="str">
            <v>ATTACHMENT 3)</v>
          </cell>
        </row>
        <row r="4">
          <cell r="B4" t="str">
            <v>BUSINESS NAME :</v>
          </cell>
          <cell r="E4">
            <v>0</v>
          </cell>
        </row>
        <row r="6">
          <cell r="B6" t="str">
            <v>OPERATING PROFIT -  RECONCILIATION OF 2003/04 BUDGET TO 2003/04 DECEMBER FORECAST</v>
          </cell>
        </row>
        <row r="7">
          <cell r="B7" t="str">
            <v>PLEASE ENSURE MEMO ACCOUNT FOR INSURANCE IS COMPLETED</v>
          </cell>
        </row>
        <row r="14">
          <cell r="K14" t="str">
            <v>Total</v>
          </cell>
        </row>
        <row r="15">
          <cell r="C15" t="str">
            <v>Pre Exceptionals &amp; Goodwill</v>
          </cell>
          <cell r="I15" t="str">
            <v>Price</v>
          </cell>
          <cell r="J15" t="str">
            <v>Volume</v>
          </cell>
          <cell r="K15" t="str">
            <v>Operating</v>
          </cell>
        </row>
        <row r="16">
          <cell r="I16" t="str">
            <v>Variance</v>
          </cell>
          <cell r="J16" t="str">
            <v>Variance</v>
          </cell>
          <cell r="K16" t="str">
            <v>Profit</v>
          </cell>
        </row>
        <row r="17">
          <cell r="I17" t="str">
            <v>£m</v>
          </cell>
          <cell r="J17" t="str">
            <v>£m</v>
          </cell>
          <cell r="K17" t="str">
            <v>£m</v>
          </cell>
        </row>
        <row r="20">
          <cell r="C20" t="str">
            <v>As per 2003/04 Budget</v>
          </cell>
          <cell r="K20" t="str">
            <v>x</v>
          </cell>
        </row>
        <row r="23">
          <cell r="C23" t="str">
            <v>Gross Margin</v>
          </cell>
        </row>
        <row r="24">
          <cell r="C24" t="str">
            <v>1.</v>
          </cell>
          <cell r="I24" t="str">
            <v>x</v>
          </cell>
          <cell r="J24" t="str">
            <v>x</v>
          </cell>
          <cell r="K24" t="str">
            <v>x</v>
          </cell>
        </row>
        <row r="25">
          <cell r="C25" t="str">
            <v>2.</v>
          </cell>
          <cell r="I25" t="str">
            <v>x</v>
          </cell>
          <cell r="J25" t="str">
            <v>x</v>
          </cell>
          <cell r="K25" t="str">
            <v>x</v>
          </cell>
        </row>
        <row r="26">
          <cell r="C26" t="str">
            <v>3.</v>
          </cell>
          <cell r="I26" t="str">
            <v>x</v>
          </cell>
          <cell r="J26" t="str">
            <v>x</v>
          </cell>
          <cell r="K26" t="str">
            <v>x</v>
          </cell>
        </row>
        <row r="28">
          <cell r="I28" t="str">
            <v>Transmission &amp;</v>
          </cell>
          <cell r="J28" t="str">
            <v>Administration</v>
          </cell>
        </row>
        <row r="29">
          <cell r="I29" t="str">
            <v>Distribution</v>
          </cell>
        </row>
        <row r="30">
          <cell r="C30" t="str">
            <v>Net Operating Expenses*</v>
          </cell>
          <cell r="I30" t="str">
            <v>£m</v>
          </cell>
          <cell r="J30" t="str">
            <v>£m</v>
          </cell>
        </row>
        <row r="31">
          <cell r="C31" t="str">
            <v>1. Depreciation</v>
          </cell>
          <cell r="I31" t="str">
            <v>x</v>
          </cell>
          <cell r="J31" t="str">
            <v>x</v>
          </cell>
          <cell r="K31" t="str">
            <v>x</v>
          </cell>
        </row>
        <row r="32">
          <cell r="C32" t="str">
            <v>2. Rates</v>
          </cell>
          <cell r="I32" t="str">
            <v>x</v>
          </cell>
          <cell r="J32" t="str">
            <v>x</v>
          </cell>
          <cell r="K32" t="str">
            <v>x</v>
          </cell>
        </row>
        <row r="33">
          <cell r="C33" t="str">
            <v>3.Insurance</v>
          </cell>
          <cell r="I33" t="str">
            <v>x</v>
          </cell>
          <cell r="J33" t="str">
            <v>x</v>
          </cell>
          <cell r="K33" t="str">
            <v>x</v>
          </cell>
        </row>
        <row r="34">
          <cell r="C34" t="str">
            <v>4.Capture Costs</v>
          </cell>
          <cell r="I34" t="str">
            <v>x</v>
          </cell>
          <cell r="J34" t="str">
            <v>x</v>
          </cell>
          <cell r="K34" t="str">
            <v>x</v>
          </cell>
        </row>
        <row r="35">
          <cell r="C35" t="str">
            <v>5. Manpower</v>
          </cell>
          <cell r="I35" t="str">
            <v>x</v>
          </cell>
          <cell r="J35" t="str">
            <v>x</v>
          </cell>
          <cell r="K35" t="str">
            <v>x</v>
          </cell>
        </row>
        <row r="36">
          <cell r="C36" t="str">
            <v>6. Energy Efficiency</v>
          </cell>
          <cell r="I36" t="str">
            <v>x</v>
          </cell>
          <cell r="J36" t="str">
            <v>x</v>
          </cell>
          <cell r="K36" t="str">
            <v>x</v>
          </cell>
        </row>
        <row r="37">
          <cell r="C37" t="str">
            <v>7.Risk Mitigation</v>
          </cell>
          <cell r="I37" t="str">
            <v>x</v>
          </cell>
          <cell r="J37" t="str">
            <v>x</v>
          </cell>
          <cell r="K37" t="str">
            <v>x</v>
          </cell>
        </row>
        <row r="38">
          <cell r="C38" t="str">
            <v>8.</v>
          </cell>
          <cell r="I38" t="str">
            <v>x</v>
          </cell>
          <cell r="J38" t="str">
            <v>x</v>
          </cell>
          <cell r="K38" t="str">
            <v>x</v>
          </cell>
        </row>
        <row r="40">
          <cell r="C40" t="str">
            <v>Other Operating Income</v>
          </cell>
        </row>
        <row r="41">
          <cell r="C41" t="str">
            <v>1.</v>
          </cell>
          <cell r="K41" t="str">
            <v>x</v>
          </cell>
        </row>
        <row r="42">
          <cell r="C42" t="str">
            <v>2.</v>
          </cell>
          <cell r="K42" t="str">
            <v>x</v>
          </cell>
        </row>
        <row r="43">
          <cell r="C43" t="str">
            <v>3.</v>
          </cell>
          <cell r="K43" t="str">
            <v>x</v>
          </cell>
        </row>
        <row r="45">
          <cell r="C45" t="str">
            <v>2003/04 December Forecast</v>
          </cell>
          <cell r="I45">
            <v>0</v>
          </cell>
          <cell r="J45">
            <v>0</v>
          </cell>
          <cell r="K45">
            <v>0</v>
          </cell>
        </row>
        <row r="53">
          <cell r="C53" t="str">
            <v>Quarterly Split of Forecast Operating Profit - Management Accounts</v>
          </cell>
        </row>
        <row r="56">
          <cell r="G56" t="str">
            <v>Q1</v>
          </cell>
          <cell r="H56" t="str">
            <v>Q2</v>
          </cell>
          <cell r="I56" t="str">
            <v>Q3</v>
          </cell>
          <cell r="J56" t="str">
            <v>Q4</v>
          </cell>
          <cell r="K56" t="str">
            <v>Total</v>
          </cell>
        </row>
        <row r="58">
          <cell r="C58" t="str">
            <v>Operating Profit</v>
          </cell>
          <cell r="G58" t="str">
            <v>x</v>
          </cell>
          <cell r="H58" t="str">
            <v>x</v>
          </cell>
          <cell r="I58" t="str">
            <v>x</v>
          </cell>
          <cell r="J58" t="str">
            <v>x</v>
          </cell>
          <cell r="K58" t="str">
            <v>x</v>
          </cell>
        </row>
        <row r="63">
          <cell r="C63" t="str">
            <v>Memo Account - Insurance Costs</v>
          </cell>
        </row>
        <row r="64">
          <cell r="H64" t="str">
            <v>Premiums</v>
          </cell>
          <cell r="I64" t="str">
            <v>Other Costs</v>
          </cell>
          <cell r="J64" t="str">
            <v>Total</v>
          </cell>
        </row>
        <row r="65">
          <cell r="H65" t="str">
            <v>£m</v>
          </cell>
          <cell r="I65" t="str">
            <v>£m</v>
          </cell>
          <cell r="J65" t="str">
            <v>£m</v>
          </cell>
        </row>
        <row r="66">
          <cell r="C66" t="str">
            <v>Full Year Budget Insurance Costs 2003/04</v>
          </cell>
          <cell r="H66" t="str">
            <v>x</v>
          </cell>
          <cell r="I66" t="str">
            <v>x</v>
          </cell>
          <cell r="J66" t="str">
            <v>x</v>
          </cell>
        </row>
        <row r="69">
          <cell r="C69" t="str">
            <v>Full Year Forecast Insurance Costs 2003/04</v>
          </cell>
          <cell r="H69" t="str">
            <v>x</v>
          </cell>
          <cell r="I69" t="str">
            <v>x</v>
          </cell>
          <cell r="J69" t="str">
            <v>x</v>
          </cell>
        </row>
        <row r="72">
          <cell r="B72" t="str">
            <v>* Net operating costs movements should reconcile year on year increase and decreases in Admin and T&amp;D costs and should tie back to Hyperion submissions for these categories.</v>
          </cell>
        </row>
      </sheetData>
      <sheetData sheetId="3" refreshError="1">
        <row r="3">
          <cell r="B3" t="str">
            <v>SCOTTISHPOWER 2003/04 DECEMBER FORECAST</v>
          </cell>
          <cell r="H3" t="str">
            <v>Due: 12th December 2003</v>
          </cell>
          <cell r="K3" t="str">
            <v>ATTACHMENT 4)</v>
          </cell>
        </row>
        <row r="5">
          <cell r="B5" t="str">
            <v>BUSINESS NAME :</v>
          </cell>
          <cell r="E5">
            <v>0</v>
          </cell>
        </row>
        <row r="7">
          <cell r="B7" t="str">
            <v>TOTAL CASHFLOW - RECONCILIATION OF 2003/04 BUDGET TO 2003/04 DECEMBER FORECAST</v>
          </cell>
        </row>
      </sheetData>
      <sheetData sheetId="4" refreshError="1">
        <row r="2">
          <cell r="B2" t="str">
            <v>SCOTTISHPOWER 2003/04 DECEMBER FORECAST</v>
          </cell>
          <cell r="H2" t="str">
            <v>Due: 12th December 2003</v>
          </cell>
          <cell r="N2" t="str">
            <v>ATTACHMENT 5)</v>
          </cell>
        </row>
        <row r="4">
          <cell r="B4" t="str">
            <v>BUSINESS  :</v>
          </cell>
          <cell r="E4">
            <v>0</v>
          </cell>
        </row>
        <row r="6">
          <cell r="B6" t="str">
            <v>CAPITAL EXPENDITURE - RECONCILIATION OF 2003/4 BUDGET TO 2003/04 DECEMBER FORECAST</v>
          </cell>
        </row>
        <row r="9">
          <cell r="G9" t="str">
            <v>Class of Expenditure</v>
          </cell>
          <cell r="L9" t="str">
            <v>Full Year Earnings Impact            £m</v>
          </cell>
        </row>
        <row r="10">
          <cell r="C10" t="str">
            <v>CAPITAL EXPENDITURE - GROWTH</v>
          </cell>
          <cell r="H10" t="str">
            <v>Q1</v>
          </cell>
          <cell r="I10" t="str">
            <v>Q2</v>
          </cell>
          <cell r="J10" t="str">
            <v>Q3</v>
          </cell>
          <cell r="K10" t="str">
            <v>Q4</v>
          </cell>
          <cell r="M10" t="str">
            <v>NPV</v>
          </cell>
          <cell r="N10" t="str">
            <v>IRR</v>
          </cell>
        </row>
        <row r="13">
          <cell r="C13" t="str">
            <v>2003/04 Budget</v>
          </cell>
        </row>
        <row r="25">
          <cell r="C25" t="str">
            <v>2003/04 December Forecast</v>
          </cell>
        </row>
        <row r="27">
          <cell r="C27" t="str">
            <v>Narrative</v>
          </cell>
        </row>
        <row r="29">
          <cell r="C29" t="str">
            <v>Please provide details of any variance from budget.</v>
          </cell>
        </row>
        <row r="40">
          <cell r="G40" t="str">
            <v>Class of Expenditure</v>
          </cell>
          <cell r="L40" t="str">
            <v>Full Year Earnings Impact            £m</v>
          </cell>
        </row>
        <row r="41">
          <cell r="C41" t="str">
            <v>CAPITAL EXPENDITURE - MAINTENANCE</v>
          </cell>
          <cell r="H41" t="str">
            <v>Q1</v>
          </cell>
          <cell r="I41" t="str">
            <v>Q2</v>
          </cell>
          <cell r="J41" t="str">
            <v>Q3</v>
          </cell>
          <cell r="K41" t="str">
            <v>Q4</v>
          </cell>
          <cell r="M41" t="str">
            <v>NPV</v>
          </cell>
          <cell r="N41" t="str">
            <v>IRR</v>
          </cell>
        </row>
        <row r="44">
          <cell r="C44" t="str">
            <v>2003/04 Budget</v>
          </cell>
        </row>
        <row r="56">
          <cell r="C56" t="str">
            <v>2003/04 December Forecast</v>
          </cell>
        </row>
        <row r="58">
          <cell r="C58" t="str">
            <v>Narrative</v>
          </cell>
        </row>
        <row r="60">
          <cell r="C60" t="str">
            <v>Please provide details of any variance from budget.</v>
          </cell>
        </row>
      </sheetData>
      <sheetData sheetId="5" refreshError="1">
        <row r="2">
          <cell r="B2" t="str">
            <v>SCOTTISHPOWER 2003/04 DECEMBER FORECAST</v>
          </cell>
          <cell r="K2" t="str">
            <v>Due: 12th December 2003</v>
          </cell>
          <cell r="P2" t="str">
            <v>ATTACHMENT 6)</v>
          </cell>
        </row>
        <row r="4">
          <cell r="B4" t="str">
            <v>BUSINESS NAME :</v>
          </cell>
          <cell r="D4">
            <v>0</v>
          </cell>
        </row>
        <row r="6">
          <cell r="B6" t="str">
            <v>SEGMENTAL OPERATING PROFIT- RECONCILIATION OF 2002/03 ACTUALS TO 2003/04 DECEMBER FORECAST</v>
          </cell>
        </row>
        <row r="10">
          <cell r="K10" t="str">
            <v>Quarter 3</v>
          </cell>
          <cell r="M10" t="str">
            <v>Quarter 4</v>
          </cell>
        </row>
        <row r="11">
          <cell r="C11" t="str">
            <v>Pre Exceptionals &amp; Goodwill</v>
          </cell>
          <cell r="K11" t="str">
            <v>£m</v>
          </cell>
          <cell r="M11" t="str">
            <v>£m</v>
          </cell>
        </row>
        <row r="13">
          <cell r="C13" t="str">
            <v>Actual results 2002/03</v>
          </cell>
          <cell r="K13" t="str">
            <v>x</v>
          </cell>
          <cell r="M13" t="str">
            <v>x</v>
          </cell>
        </row>
        <row r="14">
          <cell r="C14" t="str">
            <v>Respread of developing business:</v>
          </cell>
        </row>
        <row r="17">
          <cell r="C17" t="str">
            <v>Actual results restated 2002/03</v>
          </cell>
          <cell r="K17" t="str">
            <v>x</v>
          </cell>
          <cell r="M17" t="str">
            <v>x</v>
          </cell>
        </row>
        <row r="21">
          <cell r="C21" t="str">
            <v>Movements</v>
          </cell>
        </row>
        <row r="24">
          <cell r="B24">
            <v>1</v>
          </cell>
        </row>
        <row r="26">
          <cell r="B26">
            <v>2</v>
          </cell>
        </row>
        <row r="28">
          <cell r="B28">
            <v>3</v>
          </cell>
        </row>
        <row r="30">
          <cell r="B30">
            <v>4</v>
          </cell>
        </row>
        <row r="32">
          <cell r="B32">
            <v>5</v>
          </cell>
        </row>
        <row r="34">
          <cell r="B34">
            <v>6</v>
          </cell>
        </row>
        <row r="37">
          <cell r="C37" t="str">
            <v>2003/04 December Forecast</v>
          </cell>
          <cell r="K37" t="str">
            <v>X</v>
          </cell>
          <cell r="M37" t="str">
            <v>X</v>
          </cell>
        </row>
        <row r="39">
          <cell r="C39" t="str">
            <v>Key External Messages</v>
          </cell>
        </row>
        <row r="40">
          <cell r="C40">
            <v>1</v>
          </cell>
        </row>
        <row r="42">
          <cell r="C42">
            <v>2</v>
          </cell>
        </row>
        <row r="44">
          <cell r="C44">
            <v>3</v>
          </cell>
        </row>
        <row r="46">
          <cell r="C46">
            <v>4</v>
          </cell>
        </row>
        <row r="48">
          <cell r="C48">
            <v>5</v>
          </cell>
        </row>
      </sheetData>
      <sheetData sheetId="6" refreshError="1">
        <row r="2">
          <cell r="B2" t="str">
            <v>SCOTTISHPOWER 2003/04 DECEMBER FORECAST</v>
          </cell>
          <cell r="G2" t="str">
            <v>Due: 12th December 2003</v>
          </cell>
          <cell r="I2" t="str">
            <v>ATTACHMENT 7)</v>
          </cell>
        </row>
        <row r="4">
          <cell r="B4" t="str">
            <v>BUSINESS NAME :</v>
          </cell>
          <cell r="D4">
            <v>0</v>
          </cell>
        </row>
        <row r="6">
          <cell r="B6" t="str">
            <v>BALANCE SHEET RECONCILIATION YEAR ON YEAR - BUDGET v DECEMBER FORECAST</v>
          </cell>
        </row>
        <row r="10">
          <cell r="D10" t="str">
            <v>Mar 03 F'cast</v>
          </cell>
          <cell r="E10" t="str">
            <v>Mar 03 Budget</v>
          </cell>
        </row>
        <row r="11">
          <cell r="D11" t="str">
            <v>£m</v>
          </cell>
          <cell r="E11" t="str">
            <v>£m</v>
          </cell>
          <cell r="G11" t="str">
            <v>Movement</v>
          </cell>
          <cell r="H11" t="str">
            <v xml:space="preserve">   Main reason for movement</v>
          </cell>
        </row>
        <row r="12">
          <cell r="C12" t="str">
            <v>Net Fixed Assets</v>
          </cell>
        </row>
        <row r="16">
          <cell r="C16" t="str">
            <v xml:space="preserve">Current Assets </v>
          </cell>
        </row>
        <row r="17">
          <cell r="C17" t="str">
            <v>Stock</v>
          </cell>
        </row>
        <row r="19">
          <cell r="C19" t="str">
            <v>Debtors - Internal</v>
          </cell>
        </row>
        <row r="24">
          <cell r="C24" t="str">
            <v>Debtors - External</v>
          </cell>
        </row>
        <row r="32">
          <cell r="C32" t="str">
            <v>Other</v>
          </cell>
        </row>
        <row r="38">
          <cell r="C38" t="str">
            <v>Current Liabilities</v>
          </cell>
        </row>
        <row r="40">
          <cell r="C40" t="str">
            <v>Creditors - Internal</v>
          </cell>
        </row>
        <row r="44">
          <cell r="C44" t="str">
            <v>Creditors - External</v>
          </cell>
        </row>
        <row r="52">
          <cell r="C52" t="str">
            <v>Other</v>
          </cell>
        </row>
        <row r="53">
          <cell r="C53" t="str">
            <v>Other Long Term Creditors</v>
          </cell>
        </row>
        <row r="57">
          <cell r="C57" t="str">
            <v>Provisions</v>
          </cell>
        </row>
        <row r="62">
          <cell r="C62" t="str">
            <v>Deferred Income</v>
          </cell>
        </row>
      </sheetData>
      <sheetData sheetId="7" refreshError="1"/>
      <sheetData sheetId="8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 Page"/>
      <sheetName val="OTC Gas Quotes"/>
      <sheetName val="Futures"/>
      <sheetName val="MarketData"/>
      <sheetName val="GasCurveSummary"/>
      <sheetName val="GasVolsSummary"/>
      <sheetName val="YieldCurveSummary"/>
      <sheetName val="GAS CURVE Engine"/>
      <sheetName val="Options"/>
      <sheetName val="Calcoutput (futures)"/>
      <sheetName val="Shaped Gas Quotes"/>
      <sheetName val="Henry Contract Specifications"/>
    </sheetNames>
    <sheetDataSet>
      <sheetData sheetId="0" refreshError="1"/>
      <sheetData sheetId="1" refreshError="1">
        <row r="2">
          <cell r="M2">
            <v>1</v>
          </cell>
        </row>
        <row r="5">
          <cell r="E5" t="str">
            <v>AECO $US/mmBTU</v>
          </cell>
          <cell r="F5" t="str">
            <v>Malin</v>
          </cell>
          <cell r="G5" t="str">
            <v>Sumas</v>
          </cell>
          <cell r="H5" t="str">
            <v>Rockies/Opal</v>
          </cell>
          <cell r="I5" t="str">
            <v>Stanfield</v>
          </cell>
          <cell r="J5" t="str">
            <v>SO CAL Bdr</v>
          </cell>
          <cell r="K5" t="str">
            <v>San Juan</v>
          </cell>
        </row>
        <row r="6">
          <cell r="L6">
            <v>1</v>
          </cell>
        </row>
        <row r="7">
          <cell r="L7">
            <v>2</v>
          </cell>
        </row>
        <row r="8">
          <cell r="L8">
            <v>3</v>
          </cell>
        </row>
        <row r="9">
          <cell r="L9">
            <v>1</v>
          </cell>
        </row>
        <row r="10">
          <cell r="L10">
            <v>4</v>
          </cell>
        </row>
        <row r="11">
          <cell r="L11">
            <v>11</v>
          </cell>
        </row>
        <row r="12">
          <cell r="L12">
            <v>16</v>
          </cell>
        </row>
        <row r="13">
          <cell r="L13">
            <v>1</v>
          </cell>
        </row>
        <row r="14">
          <cell r="L14">
            <v>13</v>
          </cell>
        </row>
        <row r="15">
          <cell r="L15">
            <v>25</v>
          </cell>
        </row>
      </sheetData>
      <sheetData sheetId="2" refreshError="1">
        <row r="2">
          <cell r="A2" t="str">
            <v>CL112</v>
          </cell>
          <cell r="B2" t="str">
            <v>CL</v>
          </cell>
          <cell r="C2">
            <v>1</v>
          </cell>
          <cell r="D2">
            <v>3</v>
          </cell>
          <cell r="E2">
            <v>37609</v>
          </cell>
          <cell r="F2">
            <v>27.29</v>
          </cell>
          <cell r="G2">
            <v>26.71</v>
          </cell>
          <cell r="H2">
            <v>68103</v>
          </cell>
          <cell r="I2">
            <v>27.45</v>
          </cell>
          <cell r="J2">
            <v>26.71</v>
          </cell>
        </row>
        <row r="3">
          <cell r="A3" t="str">
            <v>CL122</v>
          </cell>
          <cell r="B3" t="str">
            <v>CL</v>
          </cell>
          <cell r="C3">
            <v>2</v>
          </cell>
          <cell r="D3">
            <v>3</v>
          </cell>
          <cell r="E3">
            <v>37642</v>
          </cell>
          <cell r="F3">
            <v>27.17</v>
          </cell>
          <cell r="G3">
            <v>26.59</v>
          </cell>
          <cell r="H3">
            <v>38783</v>
          </cell>
          <cell r="I3">
            <v>27.32</v>
          </cell>
          <cell r="J3">
            <v>26.63</v>
          </cell>
        </row>
        <row r="4">
          <cell r="A4" t="str">
            <v>CL13</v>
          </cell>
          <cell r="B4" t="str">
            <v>CL</v>
          </cell>
          <cell r="C4">
            <v>3</v>
          </cell>
          <cell r="D4">
            <v>3</v>
          </cell>
          <cell r="E4">
            <v>37672</v>
          </cell>
          <cell r="F4">
            <v>26.8</v>
          </cell>
          <cell r="G4">
            <v>26.28</v>
          </cell>
          <cell r="H4">
            <v>21182</v>
          </cell>
          <cell r="I4">
            <v>26.95</v>
          </cell>
          <cell r="J4">
            <v>26.37</v>
          </cell>
        </row>
        <row r="5">
          <cell r="A5" t="str">
            <v>CL23</v>
          </cell>
          <cell r="B5" t="str">
            <v>CL</v>
          </cell>
          <cell r="C5">
            <v>4</v>
          </cell>
          <cell r="D5">
            <v>3</v>
          </cell>
          <cell r="E5">
            <v>37700</v>
          </cell>
          <cell r="F5">
            <v>26.47</v>
          </cell>
          <cell r="G5">
            <v>25.95</v>
          </cell>
          <cell r="H5">
            <v>7944</v>
          </cell>
          <cell r="I5">
            <v>26.55</v>
          </cell>
          <cell r="J5">
            <v>26.12</v>
          </cell>
        </row>
        <row r="6">
          <cell r="A6" t="str">
            <v>CL33</v>
          </cell>
          <cell r="B6" t="str">
            <v>CL</v>
          </cell>
          <cell r="C6">
            <v>5</v>
          </cell>
          <cell r="D6">
            <v>3</v>
          </cell>
          <cell r="E6">
            <v>37733</v>
          </cell>
          <cell r="F6">
            <v>26.14</v>
          </cell>
          <cell r="G6">
            <v>25.63</v>
          </cell>
          <cell r="H6">
            <v>1719</v>
          </cell>
          <cell r="I6">
            <v>26.2</v>
          </cell>
          <cell r="J6">
            <v>25.79</v>
          </cell>
        </row>
        <row r="7">
          <cell r="A7" t="str">
            <v>CL43</v>
          </cell>
          <cell r="B7" t="str">
            <v>CL</v>
          </cell>
          <cell r="C7">
            <v>6</v>
          </cell>
          <cell r="D7">
            <v>3</v>
          </cell>
          <cell r="E7">
            <v>37761</v>
          </cell>
          <cell r="F7">
            <v>25.81</v>
          </cell>
          <cell r="G7">
            <v>25.31</v>
          </cell>
          <cell r="H7">
            <v>2664</v>
          </cell>
          <cell r="I7">
            <v>25.84</v>
          </cell>
          <cell r="J7">
            <v>25.45</v>
          </cell>
        </row>
        <row r="8">
          <cell r="A8" t="str">
            <v>CL53</v>
          </cell>
          <cell r="B8" t="str">
            <v>CL</v>
          </cell>
          <cell r="C8">
            <v>7</v>
          </cell>
          <cell r="D8">
            <v>3</v>
          </cell>
          <cell r="E8">
            <v>37792</v>
          </cell>
          <cell r="F8">
            <v>25.48</v>
          </cell>
          <cell r="G8">
            <v>25</v>
          </cell>
          <cell r="H8">
            <v>870</v>
          </cell>
          <cell r="I8">
            <v>25.47</v>
          </cell>
          <cell r="J8">
            <v>25.11</v>
          </cell>
        </row>
        <row r="9">
          <cell r="A9" t="str">
            <v>CL63</v>
          </cell>
          <cell r="B9" t="str">
            <v>CL</v>
          </cell>
          <cell r="C9">
            <v>8</v>
          </cell>
          <cell r="D9">
            <v>3</v>
          </cell>
          <cell r="E9">
            <v>37824</v>
          </cell>
          <cell r="F9">
            <v>25.18</v>
          </cell>
          <cell r="G9">
            <v>24.72</v>
          </cell>
          <cell r="H9">
            <v>1451</v>
          </cell>
          <cell r="I9">
            <v>25.1</v>
          </cell>
          <cell r="J9">
            <v>25</v>
          </cell>
        </row>
        <row r="10">
          <cell r="A10" t="str">
            <v>CL73</v>
          </cell>
          <cell r="B10" t="str">
            <v>CL</v>
          </cell>
          <cell r="C10">
            <v>9</v>
          </cell>
          <cell r="D10">
            <v>3</v>
          </cell>
          <cell r="E10">
            <v>37853</v>
          </cell>
          <cell r="F10">
            <v>24.92</v>
          </cell>
          <cell r="G10">
            <v>24.48</v>
          </cell>
          <cell r="H10">
            <v>1428</v>
          </cell>
          <cell r="I10">
            <v>24.84</v>
          </cell>
          <cell r="J10">
            <v>24.68</v>
          </cell>
        </row>
        <row r="11">
          <cell r="A11" t="str">
            <v>CL83</v>
          </cell>
          <cell r="B11" t="str">
            <v>CL</v>
          </cell>
          <cell r="C11">
            <v>10</v>
          </cell>
          <cell r="D11">
            <v>3</v>
          </cell>
          <cell r="E11">
            <v>37886</v>
          </cell>
          <cell r="F11">
            <v>24.68</v>
          </cell>
          <cell r="G11">
            <v>24.25</v>
          </cell>
          <cell r="H11">
            <v>18</v>
          </cell>
          <cell r="I11">
            <v>0</v>
          </cell>
          <cell r="J11">
            <v>0</v>
          </cell>
        </row>
        <row r="12">
          <cell r="A12" t="str">
            <v>CL93</v>
          </cell>
          <cell r="B12" t="str">
            <v>CL</v>
          </cell>
          <cell r="C12">
            <v>11</v>
          </cell>
          <cell r="D12">
            <v>3</v>
          </cell>
          <cell r="E12">
            <v>37915</v>
          </cell>
          <cell r="F12">
            <v>24.5</v>
          </cell>
          <cell r="G12">
            <v>24.07</v>
          </cell>
          <cell r="H12">
            <v>495</v>
          </cell>
          <cell r="I12">
            <v>24.45</v>
          </cell>
          <cell r="J12">
            <v>24.35</v>
          </cell>
        </row>
        <row r="13">
          <cell r="A13" t="str">
            <v>CL103</v>
          </cell>
          <cell r="B13" t="str">
            <v>CL</v>
          </cell>
          <cell r="C13">
            <v>12</v>
          </cell>
          <cell r="D13">
            <v>3</v>
          </cell>
          <cell r="E13">
            <v>37945</v>
          </cell>
          <cell r="F13">
            <v>24.34</v>
          </cell>
          <cell r="G13">
            <v>23.92</v>
          </cell>
          <cell r="H13">
            <v>2389</v>
          </cell>
          <cell r="I13">
            <v>24.35</v>
          </cell>
          <cell r="J13">
            <v>24.05</v>
          </cell>
        </row>
        <row r="14">
          <cell r="A14" t="str">
            <v>CL113</v>
          </cell>
          <cell r="B14" t="str">
            <v>CL</v>
          </cell>
          <cell r="C14">
            <v>1</v>
          </cell>
          <cell r="D14">
            <v>4</v>
          </cell>
          <cell r="E14">
            <v>37974</v>
          </cell>
          <cell r="F14">
            <v>24.19</v>
          </cell>
          <cell r="G14">
            <v>23.77</v>
          </cell>
          <cell r="H14">
            <v>50</v>
          </cell>
          <cell r="I14">
            <v>0</v>
          </cell>
          <cell r="J14">
            <v>0</v>
          </cell>
        </row>
        <row r="15">
          <cell r="A15" t="str">
            <v>CL123</v>
          </cell>
          <cell r="B15" t="str">
            <v>CL</v>
          </cell>
          <cell r="C15">
            <v>2</v>
          </cell>
          <cell r="D15">
            <v>4</v>
          </cell>
          <cell r="E15">
            <v>38006</v>
          </cell>
          <cell r="F15">
            <v>24.06</v>
          </cell>
          <cell r="G15">
            <v>23.64</v>
          </cell>
          <cell r="H15">
            <v>0</v>
          </cell>
          <cell r="I15">
            <v>0</v>
          </cell>
          <cell r="J15">
            <v>0</v>
          </cell>
        </row>
        <row r="16">
          <cell r="A16" t="str">
            <v>CL14</v>
          </cell>
          <cell r="B16" t="str">
            <v>CL</v>
          </cell>
          <cell r="C16">
            <v>3</v>
          </cell>
          <cell r="D16">
            <v>4</v>
          </cell>
          <cell r="E16">
            <v>38037</v>
          </cell>
          <cell r="F16">
            <v>23.93</v>
          </cell>
          <cell r="G16">
            <v>23.51</v>
          </cell>
          <cell r="H16">
            <v>0</v>
          </cell>
          <cell r="I16">
            <v>0</v>
          </cell>
          <cell r="J16">
            <v>0</v>
          </cell>
        </row>
        <row r="17">
          <cell r="A17" t="str">
            <v>CL24</v>
          </cell>
          <cell r="B17" t="str">
            <v>CL</v>
          </cell>
          <cell r="C17">
            <v>4</v>
          </cell>
          <cell r="D17">
            <v>4</v>
          </cell>
          <cell r="E17">
            <v>38068</v>
          </cell>
          <cell r="F17">
            <v>23.8</v>
          </cell>
          <cell r="G17">
            <v>23.38</v>
          </cell>
          <cell r="H17">
            <v>360</v>
          </cell>
          <cell r="I17">
            <v>0</v>
          </cell>
          <cell r="J17">
            <v>0</v>
          </cell>
        </row>
        <row r="18">
          <cell r="A18" t="str">
            <v>CL34</v>
          </cell>
          <cell r="B18" t="str">
            <v>CL</v>
          </cell>
          <cell r="C18">
            <v>5</v>
          </cell>
          <cell r="D18">
            <v>4</v>
          </cell>
          <cell r="E18">
            <v>38097</v>
          </cell>
          <cell r="F18">
            <v>23.68</v>
          </cell>
          <cell r="G18">
            <v>23.26</v>
          </cell>
          <cell r="H18">
            <v>0</v>
          </cell>
          <cell r="I18">
            <v>0</v>
          </cell>
          <cell r="J18">
            <v>0</v>
          </cell>
        </row>
        <row r="19">
          <cell r="A19" t="str">
            <v>CL44</v>
          </cell>
          <cell r="B19" t="str">
            <v>CL</v>
          </cell>
          <cell r="C19">
            <v>6</v>
          </cell>
          <cell r="D19">
            <v>4</v>
          </cell>
          <cell r="E19">
            <v>38127</v>
          </cell>
          <cell r="F19">
            <v>23.59</v>
          </cell>
          <cell r="G19">
            <v>23.17</v>
          </cell>
          <cell r="H19">
            <v>483</v>
          </cell>
          <cell r="I19">
            <v>23.5</v>
          </cell>
          <cell r="J19">
            <v>23.5</v>
          </cell>
        </row>
        <row r="20">
          <cell r="A20" t="str">
            <v>CL54</v>
          </cell>
          <cell r="B20" t="str">
            <v>CL</v>
          </cell>
          <cell r="C20">
            <v>7</v>
          </cell>
          <cell r="D20">
            <v>4</v>
          </cell>
          <cell r="E20">
            <v>38160</v>
          </cell>
          <cell r="F20">
            <v>23.54</v>
          </cell>
          <cell r="G20">
            <v>23.12</v>
          </cell>
          <cell r="H20">
            <v>0</v>
          </cell>
          <cell r="I20">
            <v>0</v>
          </cell>
          <cell r="J20">
            <v>0</v>
          </cell>
        </row>
        <row r="21">
          <cell r="A21" t="str">
            <v>CL64</v>
          </cell>
          <cell r="B21" t="str">
            <v>CL</v>
          </cell>
          <cell r="C21">
            <v>8</v>
          </cell>
          <cell r="D21">
            <v>4</v>
          </cell>
          <cell r="E21">
            <v>38188</v>
          </cell>
          <cell r="F21">
            <v>23.5</v>
          </cell>
          <cell r="G21">
            <v>23.08</v>
          </cell>
          <cell r="H21">
            <v>0</v>
          </cell>
          <cell r="I21">
            <v>0</v>
          </cell>
          <cell r="J21">
            <v>0</v>
          </cell>
        </row>
        <row r="22">
          <cell r="A22" t="str">
            <v>CL74</v>
          </cell>
          <cell r="B22" t="str">
            <v>CL</v>
          </cell>
          <cell r="C22">
            <v>9</v>
          </cell>
          <cell r="D22">
            <v>4</v>
          </cell>
          <cell r="E22">
            <v>38219</v>
          </cell>
          <cell r="F22">
            <v>23.47</v>
          </cell>
          <cell r="G22">
            <v>23.05</v>
          </cell>
          <cell r="H22">
            <v>0</v>
          </cell>
          <cell r="I22">
            <v>0</v>
          </cell>
          <cell r="J22">
            <v>0</v>
          </cell>
        </row>
        <row r="23">
          <cell r="A23" t="str">
            <v>CL84</v>
          </cell>
          <cell r="B23" t="str">
            <v>CL</v>
          </cell>
          <cell r="C23">
            <v>10</v>
          </cell>
          <cell r="D23">
            <v>4</v>
          </cell>
          <cell r="E23">
            <v>38251</v>
          </cell>
          <cell r="F23">
            <v>23.44</v>
          </cell>
          <cell r="G23">
            <v>23.02</v>
          </cell>
          <cell r="H23">
            <v>0</v>
          </cell>
          <cell r="I23">
            <v>0</v>
          </cell>
          <cell r="J23">
            <v>0</v>
          </cell>
        </row>
        <row r="24">
          <cell r="A24" t="str">
            <v>CL94</v>
          </cell>
          <cell r="B24" t="str">
            <v>CL</v>
          </cell>
          <cell r="C24">
            <v>11</v>
          </cell>
          <cell r="D24">
            <v>4</v>
          </cell>
          <cell r="E24">
            <v>38280</v>
          </cell>
          <cell r="F24">
            <v>23.41</v>
          </cell>
          <cell r="G24">
            <v>22.99</v>
          </cell>
          <cell r="H24">
            <v>0</v>
          </cell>
          <cell r="I24">
            <v>0</v>
          </cell>
          <cell r="J24">
            <v>0</v>
          </cell>
        </row>
        <row r="25">
          <cell r="A25" t="str">
            <v>CL104</v>
          </cell>
          <cell r="B25" t="str">
            <v>CL</v>
          </cell>
          <cell r="C25">
            <v>12</v>
          </cell>
          <cell r="D25">
            <v>4</v>
          </cell>
          <cell r="E25">
            <v>38310</v>
          </cell>
          <cell r="F25">
            <v>23.38</v>
          </cell>
          <cell r="G25">
            <v>22.97</v>
          </cell>
          <cell r="H25">
            <v>1092</v>
          </cell>
          <cell r="I25">
            <v>23.19</v>
          </cell>
          <cell r="J25">
            <v>23.15</v>
          </cell>
        </row>
        <row r="26">
          <cell r="A26" t="str">
            <v>CL114</v>
          </cell>
          <cell r="B26" t="str">
            <v>CL</v>
          </cell>
          <cell r="C26">
            <v>1</v>
          </cell>
          <cell r="D26">
            <v>5</v>
          </cell>
          <cell r="E26">
            <v>38341</v>
          </cell>
          <cell r="F26">
            <v>23.35</v>
          </cell>
          <cell r="G26">
            <v>22.95</v>
          </cell>
          <cell r="H26">
            <v>1</v>
          </cell>
          <cell r="I26">
            <v>0</v>
          </cell>
          <cell r="J26">
            <v>0</v>
          </cell>
        </row>
        <row r="27">
          <cell r="A27" t="str">
            <v>CL124</v>
          </cell>
          <cell r="B27" t="str">
            <v>CL</v>
          </cell>
          <cell r="C27">
            <v>2</v>
          </cell>
          <cell r="D27">
            <v>5</v>
          </cell>
          <cell r="E27">
            <v>38372</v>
          </cell>
          <cell r="F27">
            <v>23.32</v>
          </cell>
          <cell r="G27">
            <v>22.93</v>
          </cell>
          <cell r="H27">
            <v>0</v>
          </cell>
          <cell r="I27">
            <v>0</v>
          </cell>
          <cell r="J27">
            <v>0</v>
          </cell>
        </row>
        <row r="28">
          <cell r="A28" t="str">
            <v>CL15</v>
          </cell>
          <cell r="B28" t="str">
            <v>CL</v>
          </cell>
          <cell r="C28">
            <v>3</v>
          </cell>
          <cell r="D28">
            <v>5</v>
          </cell>
          <cell r="E28">
            <v>38405</v>
          </cell>
          <cell r="F28">
            <v>23.3</v>
          </cell>
          <cell r="G28">
            <v>22.91</v>
          </cell>
          <cell r="H28">
            <v>0</v>
          </cell>
          <cell r="I28">
            <v>0</v>
          </cell>
          <cell r="J28">
            <v>0</v>
          </cell>
        </row>
        <row r="29">
          <cell r="A29" t="str">
            <v>CL25</v>
          </cell>
          <cell r="B29" t="str">
            <v>CL</v>
          </cell>
          <cell r="C29">
            <v>4</v>
          </cell>
          <cell r="D29">
            <v>5</v>
          </cell>
          <cell r="E29">
            <v>38432</v>
          </cell>
          <cell r="F29">
            <v>23.28</v>
          </cell>
          <cell r="G29">
            <v>22.89</v>
          </cell>
          <cell r="H29">
            <v>0</v>
          </cell>
          <cell r="I29">
            <v>0</v>
          </cell>
          <cell r="J29">
            <v>0</v>
          </cell>
        </row>
        <row r="30">
          <cell r="A30" t="str">
            <v>CL35</v>
          </cell>
          <cell r="B30" t="str">
            <v>CL</v>
          </cell>
          <cell r="C30">
            <v>5</v>
          </cell>
          <cell r="D30">
            <v>5</v>
          </cell>
          <cell r="E30">
            <v>38462</v>
          </cell>
          <cell r="F30">
            <v>23.26</v>
          </cell>
          <cell r="G30">
            <v>22.87</v>
          </cell>
          <cell r="H30">
            <v>0</v>
          </cell>
          <cell r="I30">
            <v>0</v>
          </cell>
          <cell r="J30">
            <v>0</v>
          </cell>
        </row>
        <row r="31">
          <cell r="A31" t="str">
            <v>CL65</v>
          </cell>
          <cell r="B31" t="str">
            <v>CL</v>
          </cell>
          <cell r="C31">
            <v>6</v>
          </cell>
          <cell r="D31">
            <v>5</v>
          </cell>
          <cell r="E31">
            <v>38492</v>
          </cell>
          <cell r="F31">
            <v>23.23</v>
          </cell>
          <cell r="G31">
            <v>22.84</v>
          </cell>
          <cell r="H31">
            <v>90</v>
          </cell>
          <cell r="I31">
            <v>0</v>
          </cell>
          <cell r="J31">
            <v>0</v>
          </cell>
        </row>
        <row r="32">
          <cell r="A32" t="str">
            <v>CL125</v>
          </cell>
          <cell r="B32" t="str">
            <v>CL</v>
          </cell>
          <cell r="C32">
            <v>12</v>
          </cell>
          <cell r="D32">
            <v>5</v>
          </cell>
          <cell r="E32">
            <v>38674</v>
          </cell>
          <cell r="F32">
            <v>23.14</v>
          </cell>
          <cell r="G32">
            <v>22.75</v>
          </cell>
          <cell r="H32">
            <v>536</v>
          </cell>
          <cell r="I32">
            <v>23.05</v>
          </cell>
          <cell r="J32">
            <v>23.05</v>
          </cell>
        </row>
        <row r="33">
          <cell r="A33" t="str">
            <v>CL126</v>
          </cell>
          <cell r="B33" t="str">
            <v>CL</v>
          </cell>
          <cell r="C33">
            <v>12</v>
          </cell>
          <cell r="D33">
            <v>6</v>
          </cell>
          <cell r="E33">
            <v>39038</v>
          </cell>
          <cell r="F33">
            <v>23.04</v>
          </cell>
          <cell r="G33">
            <v>22.65</v>
          </cell>
          <cell r="H33">
            <v>0</v>
          </cell>
          <cell r="I33">
            <v>0</v>
          </cell>
          <cell r="J33">
            <v>0</v>
          </cell>
        </row>
        <row r="34">
          <cell r="A34" t="str">
            <v>CL127</v>
          </cell>
          <cell r="B34" t="str">
            <v>CL</v>
          </cell>
          <cell r="C34">
            <v>12</v>
          </cell>
          <cell r="D34">
            <v>7</v>
          </cell>
          <cell r="E34">
            <v>39402</v>
          </cell>
          <cell r="F34">
            <v>22.94</v>
          </cell>
          <cell r="G34">
            <v>22.55</v>
          </cell>
          <cell r="H34">
            <v>1</v>
          </cell>
          <cell r="I34">
            <v>0</v>
          </cell>
          <cell r="J34">
            <v>0</v>
          </cell>
        </row>
        <row r="35">
          <cell r="A35" t="str">
            <v>CL128</v>
          </cell>
          <cell r="B35" t="str">
            <v>CL</v>
          </cell>
          <cell r="C35">
            <v>12</v>
          </cell>
          <cell r="D35">
            <v>8</v>
          </cell>
          <cell r="E35">
            <v>39772</v>
          </cell>
          <cell r="F35">
            <v>22.88</v>
          </cell>
          <cell r="G35">
            <v>22.49</v>
          </cell>
          <cell r="H35">
            <v>1</v>
          </cell>
          <cell r="I35">
            <v>0</v>
          </cell>
          <cell r="J35">
            <v>0</v>
          </cell>
        </row>
        <row r="36">
          <cell r="A36" t="str">
            <v>HO112</v>
          </cell>
          <cell r="B36" t="str">
            <v>CL</v>
          </cell>
          <cell r="C36">
            <v>12</v>
          </cell>
          <cell r="D36">
            <v>9</v>
          </cell>
          <cell r="E36">
            <v>40137</v>
          </cell>
          <cell r="F36">
            <v>22.82</v>
          </cell>
          <cell r="G36">
            <v>22.43</v>
          </cell>
          <cell r="H36">
            <v>0</v>
          </cell>
          <cell r="I36">
            <v>0</v>
          </cell>
          <cell r="J36">
            <v>0</v>
          </cell>
        </row>
        <row r="37">
          <cell r="A37" t="str">
            <v>HO122</v>
          </cell>
          <cell r="B37" t="str">
            <v>HO</v>
          </cell>
          <cell r="C37">
            <v>1</v>
          </cell>
          <cell r="D37">
            <v>3</v>
          </cell>
          <cell r="E37">
            <v>37621</v>
          </cell>
          <cell r="F37">
            <v>0.75619999999999998</v>
          </cell>
          <cell r="G37">
            <v>0.74539999999999995</v>
          </cell>
          <cell r="H37">
            <v>23589</v>
          </cell>
          <cell r="I37">
            <v>0.76400000000000001</v>
          </cell>
          <cell r="J37">
            <v>0.74550000000000005</v>
          </cell>
        </row>
        <row r="38">
          <cell r="A38" t="str">
            <v>HO13</v>
          </cell>
          <cell r="B38" t="str">
            <v>HO</v>
          </cell>
          <cell r="C38">
            <v>2</v>
          </cell>
          <cell r="D38">
            <v>3</v>
          </cell>
          <cell r="E38">
            <v>37652</v>
          </cell>
          <cell r="F38">
            <v>0.75190000000000001</v>
          </cell>
          <cell r="G38">
            <v>0.73970000000000002</v>
          </cell>
          <cell r="H38">
            <v>13901</v>
          </cell>
          <cell r="I38">
            <v>0.75900000000000001</v>
          </cell>
          <cell r="J38">
            <v>0.74199999999999999</v>
          </cell>
        </row>
        <row r="39">
          <cell r="A39" t="str">
            <v>HO23</v>
          </cell>
          <cell r="B39" t="str">
            <v>HO</v>
          </cell>
          <cell r="C39">
            <v>3</v>
          </cell>
          <cell r="D39">
            <v>3</v>
          </cell>
          <cell r="E39">
            <v>37680</v>
          </cell>
          <cell r="F39">
            <v>0.72840000000000005</v>
          </cell>
          <cell r="G39">
            <v>0.71619999999999995</v>
          </cell>
          <cell r="H39">
            <v>5228</v>
          </cell>
          <cell r="I39">
            <v>0.73399999999999999</v>
          </cell>
          <cell r="J39">
            <v>0.72070000000000001</v>
          </cell>
        </row>
        <row r="40">
          <cell r="A40" t="str">
            <v>HO33</v>
          </cell>
          <cell r="B40" t="str">
            <v>HO</v>
          </cell>
          <cell r="C40">
            <v>4</v>
          </cell>
          <cell r="D40">
            <v>3</v>
          </cell>
          <cell r="E40">
            <v>37711</v>
          </cell>
          <cell r="F40">
            <v>0.70589999999999997</v>
          </cell>
          <cell r="G40">
            <v>0.69269999999999998</v>
          </cell>
          <cell r="H40">
            <v>2873</v>
          </cell>
          <cell r="I40">
            <v>0.71199999999999997</v>
          </cell>
          <cell r="J40">
            <v>0.69750000000000001</v>
          </cell>
        </row>
        <row r="41">
          <cell r="A41" t="str">
            <v>HO43</v>
          </cell>
          <cell r="B41" t="str">
            <v>HO</v>
          </cell>
          <cell r="C41">
            <v>5</v>
          </cell>
          <cell r="D41">
            <v>3</v>
          </cell>
          <cell r="E41">
            <v>37741</v>
          </cell>
          <cell r="F41">
            <v>0.68540000000000001</v>
          </cell>
          <cell r="G41">
            <v>0.67220000000000002</v>
          </cell>
          <cell r="H41">
            <v>813</v>
          </cell>
          <cell r="I41">
            <v>0.69099999999999995</v>
          </cell>
          <cell r="J41">
            <v>0.68200000000000005</v>
          </cell>
        </row>
        <row r="42">
          <cell r="A42" t="str">
            <v>HO53</v>
          </cell>
          <cell r="B42" t="str">
            <v>HO</v>
          </cell>
          <cell r="C42">
            <v>6</v>
          </cell>
          <cell r="D42">
            <v>3</v>
          </cell>
          <cell r="E42">
            <v>37771</v>
          </cell>
          <cell r="F42">
            <v>0.6764</v>
          </cell>
          <cell r="G42">
            <v>0.66320000000000001</v>
          </cell>
          <cell r="H42">
            <v>321</v>
          </cell>
          <cell r="I42">
            <v>0.67900000000000005</v>
          </cell>
          <cell r="J42">
            <v>0.67700000000000005</v>
          </cell>
        </row>
        <row r="43">
          <cell r="A43" t="str">
            <v>HO63</v>
          </cell>
          <cell r="B43" t="str">
            <v>HO</v>
          </cell>
          <cell r="C43">
            <v>7</v>
          </cell>
          <cell r="D43">
            <v>3</v>
          </cell>
          <cell r="E43">
            <v>37802</v>
          </cell>
          <cell r="F43">
            <v>0.67390000000000005</v>
          </cell>
          <cell r="G43">
            <v>0.66069999999999995</v>
          </cell>
          <cell r="H43">
            <v>133</v>
          </cell>
          <cell r="I43">
            <v>0</v>
          </cell>
          <cell r="J43">
            <v>0</v>
          </cell>
        </row>
        <row r="44">
          <cell r="A44" t="str">
            <v>HO73</v>
          </cell>
          <cell r="B44" t="str">
            <v>HO</v>
          </cell>
          <cell r="C44">
            <v>8</v>
          </cell>
          <cell r="D44">
            <v>3</v>
          </cell>
          <cell r="E44">
            <v>37833</v>
          </cell>
          <cell r="F44">
            <v>0.67390000000000005</v>
          </cell>
          <cell r="G44">
            <v>0.66069999999999995</v>
          </cell>
          <cell r="H44">
            <v>10</v>
          </cell>
          <cell r="I44">
            <v>0.67500000000000004</v>
          </cell>
          <cell r="J44">
            <v>0.67149999999999999</v>
          </cell>
        </row>
        <row r="45">
          <cell r="A45" t="str">
            <v>HO83</v>
          </cell>
          <cell r="B45" t="str">
            <v>HO</v>
          </cell>
          <cell r="C45">
            <v>9</v>
          </cell>
          <cell r="D45">
            <v>3</v>
          </cell>
          <cell r="E45">
            <v>37862</v>
          </cell>
          <cell r="F45">
            <v>0.67789999999999995</v>
          </cell>
          <cell r="G45">
            <v>0.66469999999999996</v>
          </cell>
          <cell r="H45">
            <v>37</v>
          </cell>
          <cell r="I45">
            <v>0.67369999999999997</v>
          </cell>
          <cell r="J45">
            <v>0.67369999999999997</v>
          </cell>
        </row>
        <row r="46">
          <cell r="A46" t="str">
            <v>HO93</v>
          </cell>
          <cell r="B46" t="str">
            <v>HO</v>
          </cell>
          <cell r="C46">
            <v>10</v>
          </cell>
          <cell r="D46">
            <v>3</v>
          </cell>
          <cell r="E46">
            <v>37894</v>
          </cell>
          <cell r="F46">
            <v>0.68240000000000001</v>
          </cell>
          <cell r="G46">
            <v>0.66920000000000002</v>
          </cell>
          <cell r="H46">
            <v>6</v>
          </cell>
          <cell r="I46">
            <v>0.6825</v>
          </cell>
          <cell r="J46">
            <v>0.6825</v>
          </cell>
        </row>
        <row r="47">
          <cell r="A47" t="str">
            <v>HO103</v>
          </cell>
          <cell r="B47" t="str">
            <v>HO</v>
          </cell>
          <cell r="C47">
            <v>11</v>
          </cell>
          <cell r="D47">
            <v>3</v>
          </cell>
          <cell r="E47">
            <v>37925</v>
          </cell>
          <cell r="F47">
            <v>0.68689999999999996</v>
          </cell>
          <cell r="G47">
            <v>0.67369999999999997</v>
          </cell>
          <cell r="H47">
            <v>2</v>
          </cell>
          <cell r="I47">
            <v>0.68269999999999997</v>
          </cell>
          <cell r="J47">
            <v>0.68269999999999997</v>
          </cell>
        </row>
        <row r="48">
          <cell r="A48" t="str">
            <v>HO113</v>
          </cell>
          <cell r="B48" t="str">
            <v>HO</v>
          </cell>
          <cell r="C48">
            <v>12</v>
          </cell>
          <cell r="D48">
            <v>3</v>
          </cell>
          <cell r="E48">
            <v>37951</v>
          </cell>
          <cell r="F48">
            <v>0.69089999999999996</v>
          </cell>
          <cell r="G48">
            <v>0.67769999999999997</v>
          </cell>
          <cell r="H48">
            <v>26</v>
          </cell>
          <cell r="I48">
            <v>0</v>
          </cell>
          <cell r="J48">
            <v>0</v>
          </cell>
        </row>
        <row r="49">
          <cell r="A49" t="str">
            <v>HO123</v>
          </cell>
          <cell r="B49" t="str">
            <v>HO</v>
          </cell>
          <cell r="C49">
            <v>1</v>
          </cell>
          <cell r="D49">
            <v>4</v>
          </cell>
          <cell r="E49">
            <v>37986</v>
          </cell>
          <cell r="F49">
            <v>0.69240000000000002</v>
          </cell>
          <cell r="G49">
            <v>0.67920000000000003</v>
          </cell>
          <cell r="H49">
            <v>2</v>
          </cell>
          <cell r="I49">
            <v>0.68820000000000003</v>
          </cell>
          <cell r="J49">
            <v>0.68820000000000003</v>
          </cell>
        </row>
        <row r="50">
          <cell r="A50" t="str">
            <v>HO14</v>
          </cell>
          <cell r="B50" t="str">
            <v>HO</v>
          </cell>
          <cell r="C50">
            <v>2</v>
          </cell>
          <cell r="D50">
            <v>4</v>
          </cell>
          <cell r="E50">
            <v>38016</v>
          </cell>
          <cell r="F50">
            <v>0.68740000000000001</v>
          </cell>
          <cell r="G50">
            <v>0.67420000000000002</v>
          </cell>
          <cell r="H50">
            <v>0</v>
          </cell>
          <cell r="I50">
            <v>0</v>
          </cell>
          <cell r="J50">
            <v>0</v>
          </cell>
        </row>
        <row r="51">
          <cell r="A51" t="str">
            <v>HO24</v>
          </cell>
          <cell r="B51" t="str">
            <v>HO</v>
          </cell>
          <cell r="C51">
            <v>3</v>
          </cell>
          <cell r="D51">
            <v>4</v>
          </cell>
          <cell r="E51">
            <v>38044</v>
          </cell>
          <cell r="F51">
            <v>0.6724</v>
          </cell>
          <cell r="G51">
            <v>0.65920000000000001</v>
          </cell>
          <cell r="H51">
            <v>1</v>
          </cell>
          <cell r="I51">
            <v>0.66820000000000002</v>
          </cell>
          <cell r="J51">
            <v>0.66820000000000002</v>
          </cell>
        </row>
        <row r="52">
          <cell r="A52" t="str">
            <v>HO34</v>
          </cell>
          <cell r="B52" t="str">
            <v>HO</v>
          </cell>
          <cell r="C52">
            <v>4</v>
          </cell>
          <cell r="D52">
            <v>4</v>
          </cell>
          <cell r="E52">
            <v>38077</v>
          </cell>
          <cell r="F52">
            <v>0.65739999999999998</v>
          </cell>
          <cell r="G52">
            <v>0.64419999999999999</v>
          </cell>
          <cell r="H52">
            <v>18</v>
          </cell>
          <cell r="I52">
            <v>0</v>
          </cell>
          <cell r="J52">
            <v>0</v>
          </cell>
        </row>
        <row r="53">
          <cell r="A53" t="str">
            <v>HO44</v>
          </cell>
          <cell r="B53" t="str">
            <v>HO</v>
          </cell>
          <cell r="C53">
            <v>5</v>
          </cell>
          <cell r="D53">
            <v>4</v>
          </cell>
          <cell r="E53">
            <v>38107</v>
          </cell>
          <cell r="F53">
            <v>0.64190000000000003</v>
          </cell>
          <cell r="G53">
            <v>0.62870000000000004</v>
          </cell>
          <cell r="H53">
            <v>0</v>
          </cell>
          <cell r="I53">
            <v>0</v>
          </cell>
          <cell r="J53">
            <v>0</v>
          </cell>
        </row>
        <row r="54">
          <cell r="A54" t="str">
            <v>HU112</v>
          </cell>
          <cell r="B54" t="str">
            <v>HO</v>
          </cell>
          <cell r="C54">
            <v>6</v>
          </cell>
          <cell r="D54">
            <v>4</v>
          </cell>
          <cell r="E54">
            <v>38135</v>
          </cell>
          <cell r="F54">
            <v>0.63839999999999997</v>
          </cell>
          <cell r="G54">
            <v>0.62519999999999998</v>
          </cell>
          <cell r="H54">
            <v>0</v>
          </cell>
          <cell r="I54">
            <v>0</v>
          </cell>
          <cell r="J54">
            <v>0</v>
          </cell>
        </row>
        <row r="55">
          <cell r="A55" t="str">
            <v>HU122</v>
          </cell>
          <cell r="B55" t="str">
            <v>HU</v>
          </cell>
          <cell r="C55">
            <v>1</v>
          </cell>
          <cell r="D55">
            <v>3</v>
          </cell>
          <cell r="E55">
            <v>37621</v>
          </cell>
          <cell r="F55">
            <v>0.75270000000000004</v>
          </cell>
          <cell r="G55">
            <v>0.72929999999999995</v>
          </cell>
          <cell r="H55">
            <v>21070</v>
          </cell>
          <cell r="I55">
            <v>0.75700000000000001</v>
          </cell>
          <cell r="J55">
            <v>0.73129999999999995</v>
          </cell>
        </row>
        <row r="56">
          <cell r="A56" t="str">
            <v>HU13</v>
          </cell>
          <cell r="B56" t="str">
            <v>HU</v>
          </cell>
          <cell r="C56">
            <v>2</v>
          </cell>
          <cell r="D56">
            <v>3</v>
          </cell>
          <cell r="E56">
            <v>37652</v>
          </cell>
          <cell r="F56">
            <v>0.75039999999999996</v>
          </cell>
          <cell r="G56">
            <v>0.73080000000000001</v>
          </cell>
          <cell r="H56">
            <v>10942</v>
          </cell>
          <cell r="I56">
            <v>0.75649999999999995</v>
          </cell>
          <cell r="J56">
            <v>0.73380000000000001</v>
          </cell>
        </row>
        <row r="57">
          <cell r="A57" t="str">
            <v>HU23</v>
          </cell>
          <cell r="B57" t="str">
            <v>HU</v>
          </cell>
          <cell r="C57">
            <v>3</v>
          </cell>
          <cell r="D57">
            <v>3</v>
          </cell>
          <cell r="E57">
            <v>37680</v>
          </cell>
          <cell r="F57">
            <v>0.75290000000000001</v>
          </cell>
          <cell r="G57">
            <v>0.73480000000000001</v>
          </cell>
          <cell r="H57">
            <v>2613</v>
          </cell>
          <cell r="I57">
            <v>0.75749999999999995</v>
          </cell>
          <cell r="J57">
            <v>0.74</v>
          </cell>
        </row>
        <row r="58">
          <cell r="A58" t="str">
            <v>HU33</v>
          </cell>
          <cell r="B58" t="str">
            <v>HU</v>
          </cell>
          <cell r="C58">
            <v>4</v>
          </cell>
          <cell r="D58">
            <v>3</v>
          </cell>
          <cell r="E58">
            <v>37711</v>
          </cell>
          <cell r="F58">
            <v>0.81689999999999996</v>
          </cell>
          <cell r="G58">
            <v>0.80010000000000003</v>
          </cell>
          <cell r="H58">
            <v>922</v>
          </cell>
          <cell r="I58">
            <v>0.81499999999999995</v>
          </cell>
          <cell r="J58">
            <v>0.81499999999999995</v>
          </cell>
        </row>
        <row r="59">
          <cell r="A59" t="str">
            <v>HU43</v>
          </cell>
          <cell r="B59" t="str">
            <v>HU</v>
          </cell>
          <cell r="C59">
            <v>5</v>
          </cell>
          <cell r="D59">
            <v>3</v>
          </cell>
          <cell r="E59">
            <v>37741</v>
          </cell>
          <cell r="F59">
            <v>0.81389999999999996</v>
          </cell>
          <cell r="G59">
            <v>0.79759999999999998</v>
          </cell>
          <cell r="H59">
            <v>210</v>
          </cell>
          <cell r="I59">
            <v>0.81499999999999995</v>
          </cell>
          <cell r="J59">
            <v>0.81499999999999995</v>
          </cell>
        </row>
        <row r="60">
          <cell r="A60" t="str">
            <v>HU53</v>
          </cell>
          <cell r="B60" t="str">
            <v>HU</v>
          </cell>
          <cell r="C60">
            <v>6</v>
          </cell>
          <cell r="D60">
            <v>3</v>
          </cell>
          <cell r="E60">
            <v>37771</v>
          </cell>
          <cell r="F60">
            <v>0.80369999999999997</v>
          </cell>
          <cell r="G60">
            <v>0.78790000000000004</v>
          </cell>
          <cell r="H60">
            <v>363</v>
          </cell>
          <cell r="I60">
            <v>0.80800000000000005</v>
          </cell>
          <cell r="J60">
            <v>0.80800000000000005</v>
          </cell>
        </row>
        <row r="61">
          <cell r="A61" t="str">
            <v>HU63</v>
          </cell>
          <cell r="B61" t="str">
            <v>HU</v>
          </cell>
          <cell r="C61">
            <v>7</v>
          </cell>
          <cell r="D61">
            <v>3</v>
          </cell>
          <cell r="E61">
            <v>37802</v>
          </cell>
          <cell r="F61">
            <v>0.78769999999999996</v>
          </cell>
          <cell r="G61">
            <v>0.77239999999999998</v>
          </cell>
          <cell r="H61">
            <v>150</v>
          </cell>
          <cell r="I61">
            <v>0</v>
          </cell>
          <cell r="J61">
            <v>0</v>
          </cell>
        </row>
        <row r="62">
          <cell r="A62" t="str">
            <v>HU73</v>
          </cell>
          <cell r="B62" t="str">
            <v>HU</v>
          </cell>
          <cell r="C62">
            <v>8</v>
          </cell>
          <cell r="D62">
            <v>3</v>
          </cell>
          <cell r="E62">
            <v>37833</v>
          </cell>
          <cell r="F62">
            <v>0.76670000000000005</v>
          </cell>
          <cell r="G62">
            <v>0.75190000000000001</v>
          </cell>
          <cell r="H62">
            <v>50</v>
          </cell>
          <cell r="I62">
            <v>0</v>
          </cell>
          <cell r="J62">
            <v>0</v>
          </cell>
        </row>
        <row r="63">
          <cell r="A63" t="str">
            <v>HU83</v>
          </cell>
          <cell r="B63" t="str">
            <v>HU</v>
          </cell>
          <cell r="C63">
            <v>9</v>
          </cell>
          <cell r="D63">
            <v>3</v>
          </cell>
          <cell r="E63">
            <v>37862</v>
          </cell>
          <cell r="F63">
            <v>0.74</v>
          </cell>
          <cell r="G63">
            <v>0.72540000000000004</v>
          </cell>
          <cell r="H63">
            <v>170</v>
          </cell>
          <cell r="I63">
            <v>0</v>
          </cell>
          <cell r="J63">
            <v>0</v>
          </cell>
        </row>
        <row r="64">
          <cell r="A64" t="str">
            <v>HU93</v>
          </cell>
          <cell r="B64" t="str">
            <v>HU</v>
          </cell>
          <cell r="C64">
            <v>10</v>
          </cell>
          <cell r="D64">
            <v>3</v>
          </cell>
          <cell r="E64">
            <v>37894</v>
          </cell>
          <cell r="F64">
            <v>0.70399999999999996</v>
          </cell>
          <cell r="G64">
            <v>0.68989999999999996</v>
          </cell>
          <cell r="H64">
            <v>0</v>
          </cell>
          <cell r="I64">
            <v>0</v>
          </cell>
          <cell r="J64">
            <v>0</v>
          </cell>
        </row>
        <row r="65">
          <cell r="A65" t="str">
            <v>HU103</v>
          </cell>
          <cell r="B65" t="str">
            <v>HU</v>
          </cell>
          <cell r="C65">
            <v>11</v>
          </cell>
          <cell r="D65">
            <v>3</v>
          </cell>
          <cell r="E65">
            <v>37925</v>
          </cell>
          <cell r="F65">
            <v>0.6895</v>
          </cell>
          <cell r="G65">
            <v>0.6754</v>
          </cell>
          <cell r="H65">
            <v>0</v>
          </cell>
          <cell r="I65">
            <v>0</v>
          </cell>
          <cell r="J65">
            <v>0</v>
          </cell>
        </row>
        <row r="66">
          <cell r="A66" t="str">
            <v>NG112</v>
          </cell>
          <cell r="B66" t="str">
            <v>HU</v>
          </cell>
          <cell r="C66">
            <v>12</v>
          </cell>
          <cell r="D66">
            <v>3</v>
          </cell>
          <cell r="E66">
            <v>37951</v>
          </cell>
          <cell r="F66">
            <v>0.6835</v>
          </cell>
          <cell r="G66">
            <v>0.6694</v>
          </cell>
          <cell r="H66">
            <v>0</v>
          </cell>
          <cell r="I66">
            <v>0</v>
          </cell>
          <cell r="J66">
            <v>0</v>
          </cell>
        </row>
        <row r="67">
          <cell r="A67" t="str">
            <v>NG122</v>
          </cell>
          <cell r="B67" t="str">
            <v>KA</v>
          </cell>
          <cell r="C67">
            <v>1</v>
          </cell>
          <cell r="D67">
            <v>3</v>
          </cell>
          <cell r="E67">
            <v>37621</v>
          </cell>
          <cell r="F67">
            <v>41.87</v>
          </cell>
          <cell r="G67">
            <v>41.38</v>
          </cell>
          <cell r="H67">
            <v>0</v>
          </cell>
          <cell r="I67">
            <v>0</v>
          </cell>
          <cell r="J67">
            <v>0</v>
          </cell>
        </row>
        <row r="68">
          <cell r="A68" t="str">
            <v>NG13</v>
          </cell>
          <cell r="B68" t="str">
            <v>KA</v>
          </cell>
          <cell r="C68">
            <v>2</v>
          </cell>
          <cell r="D68">
            <v>3</v>
          </cell>
          <cell r="E68">
            <v>37652</v>
          </cell>
          <cell r="F68">
            <v>41.87</v>
          </cell>
          <cell r="G68">
            <v>41.44</v>
          </cell>
          <cell r="H68">
            <v>0</v>
          </cell>
          <cell r="I68">
            <v>0</v>
          </cell>
          <cell r="J68">
            <v>0</v>
          </cell>
        </row>
        <row r="69">
          <cell r="A69" t="str">
            <v>NG23</v>
          </cell>
          <cell r="B69" t="str">
            <v>KA</v>
          </cell>
          <cell r="C69">
            <v>5</v>
          </cell>
          <cell r="D69">
            <v>3</v>
          </cell>
          <cell r="E69">
            <v>37741</v>
          </cell>
          <cell r="F69">
            <v>40.26</v>
          </cell>
          <cell r="G69">
            <v>39.75</v>
          </cell>
          <cell r="H69">
            <v>0</v>
          </cell>
          <cell r="I69">
            <v>0</v>
          </cell>
          <cell r="J69">
            <v>0</v>
          </cell>
        </row>
        <row r="70">
          <cell r="A70" t="str">
            <v>NG33</v>
          </cell>
          <cell r="B70" t="str">
            <v>KA</v>
          </cell>
          <cell r="C70">
            <v>6</v>
          </cell>
          <cell r="D70">
            <v>3</v>
          </cell>
          <cell r="E70">
            <v>37771</v>
          </cell>
          <cell r="F70">
            <v>46</v>
          </cell>
          <cell r="G70">
            <v>45.63</v>
          </cell>
          <cell r="H70">
            <v>0</v>
          </cell>
          <cell r="I70">
            <v>0</v>
          </cell>
          <cell r="J70">
            <v>0</v>
          </cell>
        </row>
        <row r="71">
          <cell r="A71" t="str">
            <v>NG43</v>
          </cell>
          <cell r="B71" t="str">
            <v>KA</v>
          </cell>
          <cell r="C71">
            <v>7</v>
          </cell>
          <cell r="D71">
            <v>3</v>
          </cell>
          <cell r="E71">
            <v>37802</v>
          </cell>
          <cell r="F71">
            <v>59.02</v>
          </cell>
          <cell r="G71">
            <v>58.69</v>
          </cell>
          <cell r="H71">
            <v>0</v>
          </cell>
          <cell r="I71">
            <v>0</v>
          </cell>
          <cell r="J71">
            <v>0</v>
          </cell>
        </row>
        <row r="72">
          <cell r="A72" t="str">
            <v>NG53</v>
          </cell>
          <cell r="B72" t="str">
            <v>KA</v>
          </cell>
          <cell r="C72">
            <v>8</v>
          </cell>
          <cell r="D72">
            <v>3</v>
          </cell>
          <cell r="E72">
            <v>37833</v>
          </cell>
          <cell r="F72">
            <v>59.02</v>
          </cell>
          <cell r="G72">
            <v>58.69</v>
          </cell>
          <cell r="H72">
            <v>0</v>
          </cell>
          <cell r="I72">
            <v>0</v>
          </cell>
          <cell r="J72">
            <v>0</v>
          </cell>
        </row>
        <row r="73">
          <cell r="A73" t="str">
            <v>NG63</v>
          </cell>
          <cell r="B73" t="str">
            <v>KA</v>
          </cell>
          <cell r="C73">
            <v>10</v>
          </cell>
          <cell r="D73">
            <v>3</v>
          </cell>
          <cell r="E73">
            <v>37894</v>
          </cell>
          <cell r="F73">
            <v>38.49</v>
          </cell>
          <cell r="G73">
            <v>37.75</v>
          </cell>
          <cell r="H73">
            <v>0</v>
          </cell>
          <cell r="I73">
            <v>0</v>
          </cell>
          <cell r="J73">
            <v>0</v>
          </cell>
        </row>
        <row r="74">
          <cell r="A74" t="str">
            <v>NG73</v>
          </cell>
          <cell r="B74" t="str">
            <v>KA</v>
          </cell>
          <cell r="C74">
            <v>11</v>
          </cell>
          <cell r="D74">
            <v>3</v>
          </cell>
          <cell r="E74">
            <v>37925</v>
          </cell>
          <cell r="F74">
            <v>38.49</v>
          </cell>
          <cell r="G74">
            <v>37.75</v>
          </cell>
          <cell r="H74">
            <v>0</v>
          </cell>
          <cell r="I74">
            <v>0</v>
          </cell>
          <cell r="J74">
            <v>0</v>
          </cell>
        </row>
        <row r="75">
          <cell r="A75" t="str">
            <v>NG83</v>
          </cell>
          <cell r="B75" t="str">
            <v>KA</v>
          </cell>
          <cell r="C75">
            <v>12</v>
          </cell>
          <cell r="D75">
            <v>3</v>
          </cell>
          <cell r="E75">
            <v>37951</v>
          </cell>
          <cell r="F75">
            <v>38.49</v>
          </cell>
          <cell r="G75">
            <v>37.75</v>
          </cell>
          <cell r="H75">
            <v>0</v>
          </cell>
          <cell r="I75">
            <v>0</v>
          </cell>
          <cell r="J75">
            <v>0</v>
          </cell>
        </row>
        <row r="76">
          <cell r="A76" t="str">
            <v>NG93</v>
          </cell>
          <cell r="B76" t="str">
            <v>KG</v>
          </cell>
          <cell r="C76">
            <v>1</v>
          </cell>
          <cell r="D76">
            <v>3</v>
          </cell>
          <cell r="E76">
            <v>37621</v>
          </cell>
          <cell r="F76">
            <v>50.75</v>
          </cell>
          <cell r="G76">
            <v>49.96</v>
          </cell>
          <cell r="H76">
            <v>0</v>
          </cell>
          <cell r="I76">
            <v>0</v>
          </cell>
          <cell r="J76">
            <v>0</v>
          </cell>
        </row>
        <row r="77">
          <cell r="A77" t="str">
            <v>NG103</v>
          </cell>
          <cell r="B77" t="str">
            <v>KG</v>
          </cell>
          <cell r="C77">
            <v>2</v>
          </cell>
          <cell r="D77">
            <v>3</v>
          </cell>
          <cell r="E77">
            <v>37652</v>
          </cell>
          <cell r="F77">
            <v>50.75</v>
          </cell>
          <cell r="G77">
            <v>49.96</v>
          </cell>
          <cell r="H77">
            <v>0</v>
          </cell>
          <cell r="I77">
            <v>0</v>
          </cell>
          <cell r="J77">
            <v>0</v>
          </cell>
        </row>
        <row r="78">
          <cell r="A78" t="str">
            <v>NG113</v>
          </cell>
          <cell r="B78" t="str">
            <v>KG</v>
          </cell>
          <cell r="C78">
            <v>3</v>
          </cell>
          <cell r="D78">
            <v>3</v>
          </cell>
          <cell r="E78">
            <v>37680</v>
          </cell>
          <cell r="F78">
            <v>47</v>
          </cell>
          <cell r="G78">
            <v>46.07</v>
          </cell>
          <cell r="H78">
            <v>0</v>
          </cell>
          <cell r="I78">
            <v>0</v>
          </cell>
          <cell r="J78">
            <v>0</v>
          </cell>
        </row>
        <row r="79">
          <cell r="A79" t="str">
            <v>NG123</v>
          </cell>
          <cell r="B79" t="str">
            <v>KG</v>
          </cell>
          <cell r="C79">
            <v>4</v>
          </cell>
          <cell r="D79">
            <v>3</v>
          </cell>
          <cell r="E79">
            <v>37711</v>
          </cell>
          <cell r="F79">
            <v>47</v>
          </cell>
          <cell r="G79">
            <v>46.07</v>
          </cell>
          <cell r="H79">
            <v>0</v>
          </cell>
          <cell r="I79">
            <v>0</v>
          </cell>
          <cell r="J79">
            <v>0</v>
          </cell>
        </row>
        <row r="80">
          <cell r="A80" t="str">
            <v>NG14</v>
          </cell>
          <cell r="B80" t="str">
            <v>KG</v>
          </cell>
          <cell r="C80">
            <v>5</v>
          </cell>
          <cell r="D80">
            <v>3</v>
          </cell>
          <cell r="E80">
            <v>37741</v>
          </cell>
          <cell r="F80">
            <v>49.15</v>
          </cell>
          <cell r="G80">
            <v>48.38</v>
          </cell>
          <cell r="H80">
            <v>0</v>
          </cell>
          <cell r="I80">
            <v>0</v>
          </cell>
          <cell r="J80">
            <v>0</v>
          </cell>
        </row>
        <row r="81">
          <cell r="A81" t="str">
            <v>NG24</v>
          </cell>
          <cell r="B81" t="str">
            <v>KG</v>
          </cell>
          <cell r="C81">
            <v>6</v>
          </cell>
          <cell r="D81">
            <v>3</v>
          </cell>
          <cell r="E81">
            <v>37771</v>
          </cell>
          <cell r="F81">
            <v>55</v>
          </cell>
          <cell r="G81">
            <v>54.38</v>
          </cell>
          <cell r="H81">
            <v>0</v>
          </cell>
          <cell r="I81">
            <v>0</v>
          </cell>
          <cell r="J81">
            <v>0</v>
          </cell>
        </row>
        <row r="82">
          <cell r="A82" t="str">
            <v>NG34</v>
          </cell>
          <cell r="B82" t="str">
            <v>KG</v>
          </cell>
          <cell r="C82">
            <v>7</v>
          </cell>
          <cell r="D82">
            <v>3</v>
          </cell>
          <cell r="E82">
            <v>37802</v>
          </cell>
          <cell r="F82">
            <v>69.349999999999994</v>
          </cell>
          <cell r="G82">
            <v>69.25</v>
          </cell>
          <cell r="H82">
            <v>0</v>
          </cell>
          <cell r="I82">
            <v>0</v>
          </cell>
          <cell r="J82">
            <v>0</v>
          </cell>
        </row>
        <row r="83">
          <cell r="A83" t="str">
            <v>NG44</v>
          </cell>
          <cell r="B83" t="str">
            <v>KG</v>
          </cell>
          <cell r="C83">
            <v>8</v>
          </cell>
          <cell r="D83">
            <v>3</v>
          </cell>
          <cell r="E83">
            <v>37833</v>
          </cell>
          <cell r="F83">
            <v>69.349999999999994</v>
          </cell>
          <cell r="G83">
            <v>69.25</v>
          </cell>
          <cell r="H83">
            <v>0</v>
          </cell>
          <cell r="I83">
            <v>0</v>
          </cell>
          <cell r="J83">
            <v>0</v>
          </cell>
        </row>
        <row r="84">
          <cell r="A84" t="str">
            <v>NG54</v>
          </cell>
          <cell r="B84" t="str">
            <v>KG</v>
          </cell>
          <cell r="C84">
            <v>9</v>
          </cell>
          <cell r="D84">
            <v>3</v>
          </cell>
          <cell r="E84">
            <v>37862</v>
          </cell>
          <cell r="F84">
            <v>48.93</v>
          </cell>
          <cell r="G84">
            <v>48.75</v>
          </cell>
          <cell r="H84">
            <v>0</v>
          </cell>
          <cell r="I84">
            <v>0</v>
          </cell>
          <cell r="J84">
            <v>0</v>
          </cell>
        </row>
        <row r="85">
          <cell r="A85" t="str">
            <v>NG64</v>
          </cell>
          <cell r="B85" t="str">
            <v>KG</v>
          </cell>
          <cell r="C85">
            <v>10</v>
          </cell>
          <cell r="D85">
            <v>3</v>
          </cell>
          <cell r="E85">
            <v>37894</v>
          </cell>
          <cell r="F85">
            <v>45.5</v>
          </cell>
          <cell r="G85">
            <v>45.13</v>
          </cell>
          <cell r="H85">
            <v>0</v>
          </cell>
          <cell r="I85">
            <v>0</v>
          </cell>
          <cell r="J85">
            <v>0</v>
          </cell>
        </row>
        <row r="86">
          <cell r="A86" t="str">
            <v>NG74</v>
          </cell>
          <cell r="B86" t="str">
            <v>KG</v>
          </cell>
          <cell r="C86">
            <v>11</v>
          </cell>
          <cell r="D86">
            <v>3</v>
          </cell>
          <cell r="E86">
            <v>37925</v>
          </cell>
          <cell r="F86">
            <v>45.5</v>
          </cell>
          <cell r="G86">
            <v>45.13</v>
          </cell>
          <cell r="H86">
            <v>0</v>
          </cell>
          <cell r="I86">
            <v>0</v>
          </cell>
          <cell r="J86">
            <v>0</v>
          </cell>
        </row>
        <row r="87">
          <cell r="A87" t="str">
            <v>NG84</v>
          </cell>
          <cell r="B87" t="str">
            <v>KG</v>
          </cell>
          <cell r="C87">
            <v>12</v>
          </cell>
          <cell r="D87">
            <v>3</v>
          </cell>
          <cell r="E87">
            <v>37951</v>
          </cell>
          <cell r="F87">
            <v>45.5</v>
          </cell>
          <cell r="G87">
            <v>45.13</v>
          </cell>
          <cell r="H87">
            <v>0</v>
          </cell>
          <cell r="I87">
            <v>0</v>
          </cell>
          <cell r="J87">
            <v>0</v>
          </cell>
        </row>
        <row r="88">
          <cell r="A88" t="str">
            <v>NG94</v>
          </cell>
          <cell r="B88" t="str">
            <v>KG</v>
          </cell>
          <cell r="C88">
            <v>1</v>
          </cell>
          <cell r="D88">
            <v>4</v>
          </cell>
          <cell r="E88">
            <v>37986</v>
          </cell>
          <cell r="F88">
            <v>51.5</v>
          </cell>
          <cell r="G88">
            <v>51.25</v>
          </cell>
          <cell r="H88">
            <v>0</v>
          </cell>
          <cell r="I88">
            <v>0</v>
          </cell>
          <cell r="J88">
            <v>0</v>
          </cell>
        </row>
        <row r="89">
          <cell r="A89" t="str">
            <v>NG104</v>
          </cell>
          <cell r="B89" t="str">
            <v>KG</v>
          </cell>
          <cell r="C89">
            <v>2</v>
          </cell>
          <cell r="D89">
            <v>4</v>
          </cell>
          <cell r="E89">
            <v>38016</v>
          </cell>
          <cell r="F89">
            <v>51.5</v>
          </cell>
          <cell r="G89">
            <v>51.25</v>
          </cell>
          <cell r="H89">
            <v>0</v>
          </cell>
          <cell r="I89">
            <v>0</v>
          </cell>
          <cell r="J89">
            <v>0</v>
          </cell>
        </row>
        <row r="90">
          <cell r="A90" t="str">
            <v>NG114</v>
          </cell>
          <cell r="B90" t="str">
            <v>KG</v>
          </cell>
          <cell r="C90">
            <v>3</v>
          </cell>
          <cell r="D90">
            <v>4</v>
          </cell>
          <cell r="E90">
            <v>38044</v>
          </cell>
          <cell r="F90">
            <v>51.5</v>
          </cell>
          <cell r="G90">
            <v>51.25</v>
          </cell>
          <cell r="H90">
            <v>0</v>
          </cell>
          <cell r="I90">
            <v>0</v>
          </cell>
          <cell r="J90">
            <v>0</v>
          </cell>
        </row>
        <row r="91">
          <cell r="A91" t="str">
            <v>NG124</v>
          </cell>
          <cell r="B91" t="str">
            <v>KG</v>
          </cell>
          <cell r="C91">
            <v>4</v>
          </cell>
          <cell r="D91">
            <v>4</v>
          </cell>
          <cell r="E91">
            <v>38077</v>
          </cell>
          <cell r="F91">
            <v>51.5</v>
          </cell>
          <cell r="G91">
            <v>51.25</v>
          </cell>
          <cell r="H91">
            <v>0</v>
          </cell>
          <cell r="I91">
            <v>0</v>
          </cell>
          <cell r="J91">
            <v>0</v>
          </cell>
        </row>
        <row r="92">
          <cell r="A92" t="str">
            <v>NG15</v>
          </cell>
          <cell r="B92" t="str">
            <v>KG</v>
          </cell>
          <cell r="C92">
            <v>5</v>
          </cell>
          <cell r="D92">
            <v>4</v>
          </cell>
          <cell r="E92">
            <v>38107</v>
          </cell>
          <cell r="F92">
            <v>51.5</v>
          </cell>
          <cell r="G92">
            <v>51.25</v>
          </cell>
          <cell r="H92">
            <v>0</v>
          </cell>
          <cell r="I92">
            <v>0</v>
          </cell>
          <cell r="J92">
            <v>0</v>
          </cell>
        </row>
        <row r="93">
          <cell r="A93" t="str">
            <v>NG25</v>
          </cell>
          <cell r="B93" t="str">
            <v>KG</v>
          </cell>
          <cell r="C93">
            <v>6</v>
          </cell>
          <cell r="D93">
            <v>4</v>
          </cell>
          <cell r="E93">
            <v>38135</v>
          </cell>
          <cell r="F93">
            <v>51.5</v>
          </cell>
          <cell r="G93">
            <v>51.25</v>
          </cell>
          <cell r="H93">
            <v>0</v>
          </cell>
          <cell r="I93">
            <v>0</v>
          </cell>
          <cell r="J93">
            <v>0</v>
          </cell>
        </row>
        <row r="94">
          <cell r="A94" t="str">
            <v>NG35</v>
          </cell>
          <cell r="B94" t="str">
            <v>KG</v>
          </cell>
          <cell r="C94">
            <v>7</v>
          </cell>
          <cell r="D94">
            <v>4</v>
          </cell>
          <cell r="E94">
            <v>38168</v>
          </cell>
          <cell r="F94">
            <v>51.5</v>
          </cell>
          <cell r="G94">
            <v>51.25</v>
          </cell>
          <cell r="H94">
            <v>0</v>
          </cell>
          <cell r="I94">
            <v>0</v>
          </cell>
          <cell r="J94">
            <v>0</v>
          </cell>
        </row>
        <row r="95">
          <cell r="A95" t="str">
            <v>NG45</v>
          </cell>
          <cell r="B95" t="str">
            <v>KG</v>
          </cell>
          <cell r="C95">
            <v>8</v>
          </cell>
          <cell r="D95">
            <v>4</v>
          </cell>
          <cell r="E95">
            <v>38198</v>
          </cell>
          <cell r="F95">
            <v>51.5</v>
          </cell>
          <cell r="G95">
            <v>51.25</v>
          </cell>
          <cell r="H95">
            <v>0</v>
          </cell>
          <cell r="I95">
            <v>0</v>
          </cell>
          <cell r="J95">
            <v>0</v>
          </cell>
        </row>
        <row r="96">
          <cell r="A96" t="str">
            <v>NG55</v>
          </cell>
          <cell r="B96" t="str">
            <v>KG</v>
          </cell>
          <cell r="C96">
            <v>9</v>
          </cell>
          <cell r="D96">
            <v>4</v>
          </cell>
          <cell r="E96">
            <v>38230</v>
          </cell>
          <cell r="F96">
            <v>51.5</v>
          </cell>
          <cell r="G96">
            <v>51.25</v>
          </cell>
          <cell r="H96">
            <v>0</v>
          </cell>
          <cell r="I96">
            <v>0</v>
          </cell>
          <cell r="J96">
            <v>0</v>
          </cell>
        </row>
        <row r="97">
          <cell r="A97" t="str">
            <v>NG65</v>
          </cell>
          <cell r="B97" t="str">
            <v>KG</v>
          </cell>
          <cell r="C97">
            <v>10</v>
          </cell>
          <cell r="D97">
            <v>4</v>
          </cell>
          <cell r="E97">
            <v>38260</v>
          </cell>
          <cell r="F97">
            <v>51.5</v>
          </cell>
          <cell r="G97">
            <v>51.25</v>
          </cell>
          <cell r="H97">
            <v>0</v>
          </cell>
          <cell r="I97">
            <v>0</v>
          </cell>
          <cell r="J97">
            <v>0</v>
          </cell>
        </row>
        <row r="98">
          <cell r="A98" t="str">
            <v>NG75</v>
          </cell>
          <cell r="B98" t="str">
            <v>KG</v>
          </cell>
          <cell r="C98">
            <v>11</v>
          </cell>
          <cell r="D98">
            <v>4</v>
          </cell>
          <cell r="E98">
            <v>38289</v>
          </cell>
          <cell r="F98">
            <v>51.5</v>
          </cell>
          <cell r="G98">
            <v>51.25</v>
          </cell>
          <cell r="H98">
            <v>0</v>
          </cell>
          <cell r="I98">
            <v>0</v>
          </cell>
          <cell r="J98">
            <v>0</v>
          </cell>
        </row>
        <row r="99">
          <cell r="A99" t="str">
            <v>NG85</v>
          </cell>
          <cell r="B99" t="str">
            <v>KG</v>
          </cell>
          <cell r="C99">
            <v>12</v>
          </cell>
          <cell r="D99">
            <v>4</v>
          </cell>
          <cell r="E99">
            <v>38321</v>
          </cell>
          <cell r="F99">
            <v>51.5</v>
          </cell>
          <cell r="G99">
            <v>51.25</v>
          </cell>
          <cell r="H99">
            <v>0</v>
          </cell>
          <cell r="I99">
            <v>0</v>
          </cell>
          <cell r="J99">
            <v>0</v>
          </cell>
        </row>
        <row r="100">
          <cell r="A100" t="str">
            <v>NG95</v>
          </cell>
          <cell r="B100" t="str">
            <v>KJ</v>
          </cell>
          <cell r="C100">
            <v>1</v>
          </cell>
          <cell r="D100">
            <v>3</v>
          </cell>
          <cell r="E100">
            <v>37621</v>
          </cell>
          <cell r="F100">
            <v>63.8</v>
          </cell>
          <cell r="G100">
            <v>63.15</v>
          </cell>
          <cell r="H100">
            <v>0</v>
          </cell>
          <cell r="I100">
            <v>0</v>
          </cell>
          <cell r="J100">
            <v>0</v>
          </cell>
        </row>
        <row r="101">
          <cell r="A101" t="str">
            <v>NG105</v>
          </cell>
          <cell r="B101" t="str">
            <v>KJ</v>
          </cell>
          <cell r="C101">
            <v>2</v>
          </cell>
          <cell r="D101">
            <v>3</v>
          </cell>
          <cell r="E101">
            <v>37652</v>
          </cell>
          <cell r="F101">
            <v>63.8</v>
          </cell>
          <cell r="G101">
            <v>63.15</v>
          </cell>
          <cell r="H101">
            <v>0</v>
          </cell>
          <cell r="I101">
            <v>0</v>
          </cell>
          <cell r="J101">
            <v>0</v>
          </cell>
        </row>
        <row r="102">
          <cell r="A102" t="str">
            <v>NG115</v>
          </cell>
          <cell r="B102" t="str">
            <v>KJ</v>
          </cell>
          <cell r="C102">
            <v>5</v>
          </cell>
          <cell r="D102">
            <v>3</v>
          </cell>
          <cell r="E102">
            <v>37741</v>
          </cell>
          <cell r="F102">
            <v>58.75</v>
          </cell>
          <cell r="G102">
            <v>57.87</v>
          </cell>
          <cell r="H102">
            <v>0</v>
          </cell>
          <cell r="I102">
            <v>0</v>
          </cell>
          <cell r="J102">
            <v>0</v>
          </cell>
        </row>
        <row r="103">
          <cell r="A103" t="str">
            <v>NG125</v>
          </cell>
          <cell r="B103" t="str">
            <v>KJ</v>
          </cell>
          <cell r="C103">
            <v>6</v>
          </cell>
          <cell r="D103">
            <v>3</v>
          </cell>
          <cell r="E103">
            <v>37771</v>
          </cell>
          <cell r="F103">
            <v>69.45</v>
          </cell>
          <cell r="G103">
            <v>68.63</v>
          </cell>
          <cell r="H103">
            <v>0</v>
          </cell>
          <cell r="I103">
            <v>0</v>
          </cell>
          <cell r="J103">
            <v>0</v>
          </cell>
        </row>
        <row r="104">
          <cell r="A104" t="str">
            <v>NG16</v>
          </cell>
          <cell r="B104" t="str">
            <v>NA</v>
          </cell>
          <cell r="C104">
            <v>4</v>
          </cell>
          <cell r="D104">
            <v>3</v>
          </cell>
          <cell r="E104">
            <v>37712</v>
          </cell>
          <cell r="F104">
            <v>-0.55500000000000005</v>
          </cell>
          <cell r="G104">
            <v>-0.5575</v>
          </cell>
          <cell r="H104">
            <v>120</v>
          </cell>
          <cell r="I104">
            <v>0</v>
          </cell>
          <cell r="J104">
            <v>0</v>
          </cell>
        </row>
        <row r="105">
          <cell r="A105" t="str">
            <v>NG26</v>
          </cell>
          <cell r="B105" t="str">
            <v>NA</v>
          </cell>
          <cell r="C105">
            <v>5</v>
          </cell>
          <cell r="D105">
            <v>3</v>
          </cell>
          <cell r="E105">
            <v>37742</v>
          </cell>
          <cell r="F105">
            <v>-0.55500000000000005</v>
          </cell>
          <cell r="G105">
            <v>-0.5575</v>
          </cell>
          <cell r="H105">
            <v>124</v>
          </cell>
          <cell r="I105">
            <v>0</v>
          </cell>
          <cell r="J105">
            <v>0</v>
          </cell>
        </row>
        <row r="106">
          <cell r="A106" t="str">
            <v>NG36</v>
          </cell>
          <cell r="B106" t="str">
            <v>NA</v>
          </cell>
          <cell r="C106">
            <v>6</v>
          </cell>
          <cell r="D106">
            <v>3</v>
          </cell>
          <cell r="E106">
            <v>37774</v>
          </cell>
          <cell r="F106">
            <v>-0.55500000000000005</v>
          </cell>
          <cell r="G106">
            <v>-0.5575</v>
          </cell>
          <cell r="H106">
            <v>120</v>
          </cell>
          <cell r="I106">
            <v>0</v>
          </cell>
          <cell r="J106">
            <v>0</v>
          </cell>
        </row>
        <row r="107">
          <cell r="A107" t="str">
            <v>NG46</v>
          </cell>
          <cell r="B107" t="str">
            <v>NA</v>
          </cell>
          <cell r="C107">
            <v>7</v>
          </cell>
          <cell r="D107">
            <v>3</v>
          </cell>
          <cell r="E107">
            <v>37803</v>
          </cell>
          <cell r="F107">
            <v>-0.55500000000000005</v>
          </cell>
          <cell r="G107">
            <v>-0.5575</v>
          </cell>
          <cell r="H107">
            <v>124</v>
          </cell>
          <cell r="I107">
            <v>0</v>
          </cell>
          <cell r="J107">
            <v>0</v>
          </cell>
        </row>
        <row r="108">
          <cell r="A108" t="str">
            <v>NG56</v>
          </cell>
          <cell r="B108" t="str">
            <v>NA</v>
          </cell>
          <cell r="C108">
            <v>8</v>
          </cell>
          <cell r="D108">
            <v>3</v>
          </cell>
          <cell r="E108">
            <v>37834</v>
          </cell>
          <cell r="F108">
            <v>-0.55500000000000005</v>
          </cell>
          <cell r="G108">
            <v>-0.5575</v>
          </cell>
          <cell r="H108">
            <v>124</v>
          </cell>
          <cell r="I108">
            <v>0</v>
          </cell>
          <cell r="J108">
            <v>0</v>
          </cell>
        </row>
        <row r="109">
          <cell r="A109" t="str">
            <v>NG66</v>
          </cell>
          <cell r="B109" t="str">
            <v>NA</v>
          </cell>
          <cell r="C109">
            <v>9</v>
          </cell>
          <cell r="D109">
            <v>3</v>
          </cell>
          <cell r="E109">
            <v>37866</v>
          </cell>
          <cell r="F109">
            <v>-0.55500000000000005</v>
          </cell>
          <cell r="G109">
            <v>-0.5575</v>
          </cell>
          <cell r="H109">
            <v>120</v>
          </cell>
          <cell r="I109">
            <v>0</v>
          </cell>
          <cell r="J109">
            <v>0</v>
          </cell>
        </row>
        <row r="110">
          <cell r="A110" t="str">
            <v>NG76</v>
          </cell>
          <cell r="B110" t="str">
            <v>NA</v>
          </cell>
          <cell r="C110">
            <v>10</v>
          </cell>
          <cell r="D110">
            <v>3</v>
          </cell>
          <cell r="E110">
            <v>37895</v>
          </cell>
          <cell r="F110">
            <v>-0.55500000000000005</v>
          </cell>
          <cell r="G110">
            <v>-0.5575</v>
          </cell>
          <cell r="H110">
            <v>124</v>
          </cell>
          <cell r="I110">
            <v>0</v>
          </cell>
          <cell r="J110">
            <v>0</v>
          </cell>
        </row>
        <row r="111">
          <cell r="A111" t="str">
            <v>NG86</v>
          </cell>
          <cell r="B111" t="str">
            <v>NA</v>
          </cell>
          <cell r="C111">
            <v>4</v>
          </cell>
          <cell r="D111">
            <v>4</v>
          </cell>
          <cell r="E111">
            <v>38078</v>
          </cell>
          <cell r="F111">
            <v>-0.5</v>
          </cell>
          <cell r="G111">
            <v>-0.495</v>
          </cell>
          <cell r="H111">
            <v>0</v>
          </cell>
          <cell r="I111">
            <v>0</v>
          </cell>
          <cell r="J111">
            <v>0</v>
          </cell>
        </row>
        <row r="112">
          <cell r="A112" t="str">
            <v>NG96</v>
          </cell>
          <cell r="B112" t="str">
            <v>NA</v>
          </cell>
          <cell r="C112">
            <v>5</v>
          </cell>
          <cell r="D112">
            <v>4</v>
          </cell>
          <cell r="E112">
            <v>38110</v>
          </cell>
          <cell r="F112">
            <v>-0.5</v>
          </cell>
          <cell r="G112">
            <v>-0.495</v>
          </cell>
          <cell r="H112">
            <v>0</v>
          </cell>
          <cell r="I112">
            <v>0</v>
          </cell>
          <cell r="J112">
            <v>0</v>
          </cell>
        </row>
        <row r="113">
          <cell r="A113" t="str">
            <v>NG106</v>
          </cell>
          <cell r="B113" t="str">
            <v>NA</v>
          </cell>
          <cell r="C113">
            <v>6</v>
          </cell>
          <cell r="D113">
            <v>4</v>
          </cell>
          <cell r="E113">
            <v>38139</v>
          </cell>
          <cell r="F113">
            <v>-0.5</v>
          </cell>
          <cell r="G113">
            <v>-0.495</v>
          </cell>
          <cell r="H113">
            <v>0</v>
          </cell>
          <cell r="I113">
            <v>0</v>
          </cell>
          <cell r="J113">
            <v>0</v>
          </cell>
        </row>
        <row r="114">
          <cell r="A114" t="str">
            <v>NG116</v>
          </cell>
          <cell r="B114" t="str">
            <v>NA</v>
          </cell>
          <cell r="C114">
            <v>7</v>
          </cell>
          <cell r="D114">
            <v>4</v>
          </cell>
          <cell r="E114">
            <v>38169</v>
          </cell>
          <cell r="F114">
            <v>-0.5</v>
          </cell>
          <cell r="G114">
            <v>-0.495</v>
          </cell>
          <cell r="H114">
            <v>0</v>
          </cell>
          <cell r="I114">
            <v>0</v>
          </cell>
          <cell r="J114">
            <v>0</v>
          </cell>
        </row>
        <row r="115">
          <cell r="A115" t="str">
            <v>NG126</v>
          </cell>
          <cell r="B115" t="str">
            <v>NA</v>
          </cell>
          <cell r="C115">
            <v>8</v>
          </cell>
          <cell r="D115">
            <v>4</v>
          </cell>
          <cell r="E115">
            <v>38201</v>
          </cell>
          <cell r="F115">
            <v>-0.5</v>
          </cell>
          <cell r="G115">
            <v>-0.495</v>
          </cell>
          <cell r="H115">
            <v>0</v>
          </cell>
          <cell r="I115">
            <v>0</v>
          </cell>
          <cell r="J115">
            <v>0</v>
          </cell>
        </row>
        <row r="116">
          <cell r="A116" t="str">
            <v>NG17</v>
          </cell>
          <cell r="B116" t="str">
            <v>NA</v>
          </cell>
          <cell r="C116">
            <v>9</v>
          </cell>
          <cell r="D116">
            <v>4</v>
          </cell>
          <cell r="E116">
            <v>38231</v>
          </cell>
          <cell r="F116">
            <v>-0.5</v>
          </cell>
          <cell r="G116">
            <v>-0.495</v>
          </cell>
          <cell r="H116">
            <v>0</v>
          </cell>
          <cell r="I116">
            <v>0</v>
          </cell>
          <cell r="J116">
            <v>0</v>
          </cell>
        </row>
        <row r="117">
          <cell r="A117" t="str">
            <v>NG27</v>
          </cell>
          <cell r="B117" t="str">
            <v>NA</v>
          </cell>
          <cell r="C117">
            <v>10</v>
          </cell>
          <cell r="D117">
            <v>4</v>
          </cell>
          <cell r="E117">
            <v>38261</v>
          </cell>
          <cell r="F117">
            <v>-0.5</v>
          </cell>
          <cell r="G117">
            <v>-0.495</v>
          </cell>
          <cell r="H117">
            <v>0</v>
          </cell>
          <cell r="I117">
            <v>0</v>
          </cell>
          <cell r="J117">
            <v>0</v>
          </cell>
        </row>
        <row r="118">
          <cell r="A118" t="str">
            <v>NG37</v>
          </cell>
          <cell r="B118" t="str">
            <v>NB</v>
          </cell>
          <cell r="C118">
            <v>1</v>
          </cell>
          <cell r="D118">
            <v>3</v>
          </cell>
          <cell r="E118">
            <v>37623</v>
          </cell>
          <cell r="F118">
            <v>8.5000000000000006E-2</v>
          </cell>
          <cell r="G118">
            <v>8.7499999999999994E-2</v>
          </cell>
          <cell r="H118">
            <v>62</v>
          </cell>
          <cell r="I118">
            <v>0</v>
          </cell>
          <cell r="J118">
            <v>0</v>
          </cell>
        </row>
        <row r="119">
          <cell r="A119" t="str">
            <v>NG47</v>
          </cell>
          <cell r="B119" t="str">
            <v>NB</v>
          </cell>
          <cell r="C119">
            <v>2</v>
          </cell>
          <cell r="D119">
            <v>3</v>
          </cell>
          <cell r="E119">
            <v>37655</v>
          </cell>
          <cell r="F119">
            <v>9.5000000000000001E-2</v>
          </cell>
          <cell r="G119">
            <v>9.7500000000000003E-2</v>
          </cell>
          <cell r="H119">
            <v>56</v>
          </cell>
          <cell r="I119">
            <v>0</v>
          </cell>
          <cell r="J119">
            <v>0</v>
          </cell>
        </row>
        <row r="120">
          <cell r="A120" t="str">
            <v>NG57</v>
          </cell>
          <cell r="B120" t="str">
            <v>NB</v>
          </cell>
          <cell r="C120">
            <v>3</v>
          </cell>
          <cell r="D120">
            <v>3</v>
          </cell>
          <cell r="E120">
            <v>37683</v>
          </cell>
          <cell r="F120">
            <v>9.2499999999999999E-2</v>
          </cell>
          <cell r="G120">
            <v>9.2499999999999999E-2</v>
          </cell>
          <cell r="H120">
            <v>62</v>
          </cell>
          <cell r="I120">
            <v>0</v>
          </cell>
          <cell r="J120">
            <v>0</v>
          </cell>
        </row>
        <row r="121">
          <cell r="A121" t="str">
            <v>NG67</v>
          </cell>
          <cell r="B121" t="str">
            <v>NB</v>
          </cell>
          <cell r="C121">
            <v>4</v>
          </cell>
          <cell r="D121">
            <v>3</v>
          </cell>
          <cell r="E121">
            <v>37712</v>
          </cell>
          <cell r="F121">
            <v>0.05</v>
          </cell>
          <cell r="G121">
            <v>4.7500000000000001E-2</v>
          </cell>
          <cell r="H121">
            <v>60</v>
          </cell>
          <cell r="I121">
            <v>0</v>
          </cell>
          <cell r="J121">
            <v>0</v>
          </cell>
        </row>
        <row r="122">
          <cell r="A122" t="str">
            <v>NG77</v>
          </cell>
          <cell r="B122" t="str">
            <v>NB</v>
          </cell>
          <cell r="C122">
            <v>5</v>
          </cell>
          <cell r="D122">
            <v>3</v>
          </cell>
          <cell r="E122">
            <v>37742</v>
          </cell>
          <cell r="F122">
            <v>0.05</v>
          </cell>
          <cell r="G122">
            <v>4.7500000000000001E-2</v>
          </cell>
          <cell r="H122">
            <v>62</v>
          </cell>
          <cell r="I122">
            <v>0</v>
          </cell>
          <cell r="J122">
            <v>0</v>
          </cell>
        </row>
        <row r="123">
          <cell r="A123" t="str">
            <v>NG87</v>
          </cell>
          <cell r="B123" t="str">
            <v>NB</v>
          </cell>
          <cell r="C123">
            <v>6</v>
          </cell>
          <cell r="D123">
            <v>3</v>
          </cell>
          <cell r="E123">
            <v>37774</v>
          </cell>
          <cell r="F123">
            <v>0.05</v>
          </cell>
          <cell r="G123">
            <v>4.7500000000000001E-2</v>
          </cell>
          <cell r="H123">
            <v>60</v>
          </cell>
          <cell r="I123">
            <v>0</v>
          </cell>
          <cell r="J123">
            <v>0</v>
          </cell>
        </row>
        <row r="124">
          <cell r="A124" t="str">
            <v>NG97</v>
          </cell>
          <cell r="B124" t="str">
            <v>NB</v>
          </cell>
          <cell r="C124">
            <v>7</v>
          </cell>
          <cell r="D124">
            <v>3</v>
          </cell>
          <cell r="E124">
            <v>37803</v>
          </cell>
          <cell r="F124">
            <v>0.05</v>
          </cell>
          <cell r="G124">
            <v>4.7500000000000001E-2</v>
          </cell>
          <cell r="H124">
            <v>62</v>
          </cell>
          <cell r="I124">
            <v>0</v>
          </cell>
          <cell r="J124">
            <v>0</v>
          </cell>
        </row>
        <row r="125">
          <cell r="A125" t="str">
            <v>NG107</v>
          </cell>
          <cell r="B125" t="str">
            <v>NB</v>
          </cell>
          <cell r="C125">
            <v>8</v>
          </cell>
          <cell r="D125">
            <v>3</v>
          </cell>
          <cell r="E125">
            <v>37834</v>
          </cell>
          <cell r="F125">
            <v>0.05</v>
          </cell>
          <cell r="G125">
            <v>4.7500000000000001E-2</v>
          </cell>
          <cell r="H125">
            <v>62</v>
          </cell>
          <cell r="I125">
            <v>0</v>
          </cell>
          <cell r="J125">
            <v>0</v>
          </cell>
        </row>
        <row r="126">
          <cell r="A126" t="str">
            <v>NG117</v>
          </cell>
          <cell r="B126" t="str">
            <v>NB</v>
          </cell>
          <cell r="C126">
            <v>9</v>
          </cell>
          <cell r="D126">
            <v>3</v>
          </cell>
          <cell r="E126">
            <v>37866</v>
          </cell>
          <cell r="F126">
            <v>0.05</v>
          </cell>
          <cell r="G126">
            <v>4.7500000000000001E-2</v>
          </cell>
          <cell r="H126">
            <v>60</v>
          </cell>
          <cell r="I126">
            <v>0</v>
          </cell>
          <cell r="J126">
            <v>0</v>
          </cell>
        </row>
        <row r="127">
          <cell r="A127" t="str">
            <v>NG127</v>
          </cell>
          <cell r="B127" t="str">
            <v>NB</v>
          </cell>
          <cell r="C127">
            <v>10</v>
          </cell>
          <cell r="D127">
            <v>3</v>
          </cell>
          <cell r="E127">
            <v>37895</v>
          </cell>
          <cell r="F127">
            <v>0.05</v>
          </cell>
          <cell r="G127">
            <v>4.7500000000000001E-2</v>
          </cell>
          <cell r="H127">
            <v>62</v>
          </cell>
          <cell r="I127">
            <v>0</v>
          </cell>
          <cell r="J127">
            <v>0</v>
          </cell>
        </row>
        <row r="128">
          <cell r="A128" t="str">
            <v>NG18</v>
          </cell>
          <cell r="B128" t="str">
            <v>NE</v>
          </cell>
          <cell r="C128">
            <v>4</v>
          </cell>
          <cell r="D128">
            <v>3</v>
          </cell>
          <cell r="E128">
            <v>37712</v>
          </cell>
          <cell r="F128">
            <v>-0.14499999999999999</v>
          </cell>
          <cell r="G128">
            <v>-0.14249999999999999</v>
          </cell>
          <cell r="H128">
            <v>0</v>
          </cell>
          <cell r="I128">
            <v>0</v>
          </cell>
          <cell r="J128">
            <v>0</v>
          </cell>
        </row>
        <row r="129">
          <cell r="A129" t="str">
            <v>NG28</v>
          </cell>
          <cell r="B129" t="str">
            <v>NE</v>
          </cell>
          <cell r="C129">
            <v>5</v>
          </cell>
          <cell r="D129">
            <v>3</v>
          </cell>
          <cell r="E129">
            <v>37742</v>
          </cell>
          <cell r="F129">
            <v>-0.14499999999999999</v>
          </cell>
          <cell r="G129">
            <v>-0.14249999999999999</v>
          </cell>
          <cell r="H129">
            <v>0</v>
          </cell>
          <cell r="I129">
            <v>0</v>
          </cell>
          <cell r="J129">
            <v>0</v>
          </cell>
        </row>
        <row r="130">
          <cell r="A130" t="str">
            <v>NG38</v>
          </cell>
          <cell r="B130" t="str">
            <v>NE</v>
          </cell>
          <cell r="C130">
            <v>6</v>
          </cell>
          <cell r="D130">
            <v>3</v>
          </cell>
          <cell r="E130">
            <v>37774</v>
          </cell>
          <cell r="F130">
            <v>-0.14499999999999999</v>
          </cell>
          <cell r="G130">
            <v>-0.14249999999999999</v>
          </cell>
          <cell r="H130">
            <v>0</v>
          </cell>
          <cell r="I130">
            <v>0</v>
          </cell>
          <cell r="J130">
            <v>0</v>
          </cell>
        </row>
        <row r="131">
          <cell r="A131" t="str">
            <v>NG48</v>
          </cell>
          <cell r="B131" t="str">
            <v>NE</v>
          </cell>
          <cell r="C131">
            <v>7</v>
          </cell>
          <cell r="D131">
            <v>3</v>
          </cell>
          <cell r="E131">
            <v>37803</v>
          </cell>
          <cell r="F131">
            <v>-0.14499999999999999</v>
          </cell>
          <cell r="G131">
            <v>-0.14249999999999999</v>
          </cell>
          <cell r="H131">
            <v>0</v>
          </cell>
          <cell r="I131">
            <v>0</v>
          </cell>
          <cell r="J131">
            <v>0</v>
          </cell>
        </row>
        <row r="132">
          <cell r="A132" t="str">
            <v>NG58</v>
          </cell>
          <cell r="B132" t="str">
            <v>NE</v>
          </cell>
          <cell r="C132">
            <v>8</v>
          </cell>
          <cell r="D132">
            <v>3</v>
          </cell>
          <cell r="E132">
            <v>37834</v>
          </cell>
          <cell r="F132">
            <v>-0.14499999999999999</v>
          </cell>
          <cell r="G132">
            <v>-0.14249999999999999</v>
          </cell>
          <cell r="H132">
            <v>0</v>
          </cell>
          <cell r="I132">
            <v>0</v>
          </cell>
          <cell r="J132">
            <v>0</v>
          </cell>
        </row>
        <row r="133">
          <cell r="A133" t="str">
            <v>NG68</v>
          </cell>
          <cell r="B133" t="str">
            <v>NE</v>
          </cell>
          <cell r="C133">
            <v>9</v>
          </cell>
          <cell r="D133">
            <v>3</v>
          </cell>
          <cell r="E133">
            <v>37866</v>
          </cell>
          <cell r="F133">
            <v>-0.14499999999999999</v>
          </cell>
          <cell r="G133">
            <v>-0.14249999999999999</v>
          </cell>
          <cell r="H133">
            <v>0</v>
          </cell>
          <cell r="I133">
            <v>0</v>
          </cell>
          <cell r="J133">
            <v>0</v>
          </cell>
        </row>
        <row r="134">
          <cell r="A134" t="str">
            <v>NG78</v>
          </cell>
          <cell r="B134" t="str">
            <v>NE</v>
          </cell>
          <cell r="C134">
            <v>10</v>
          </cell>
          <cell r="D134">
            <v>3</v>
          </cell>
          <cell r="E134">
            <v>37895</v>
          </cell>
          <cell r="F134">
            <v>-0.14499999999999999</v>
          </cell>
          <cell r="G134">
            <v>-0.14249999999999999</v>
          </cell>
          <cell r="H134">
            <v>0</v>
          </cell>
          <cell r="I134">
            <v>0</v>
          </cell>
          <cell r="J134">
            <v>0</v>
          </cell>
        </row>
        <row r="135">
          <cell r="A135" t="str">
            <v>NG88</v>
          </cell>
          <cell r="B135" t="str">
            <v>NG</v>
          </cell>
          <cell r="C135">
            <v>1</v>
          </cell>
          <cell r="D135">
            <v>3</v>
          </cell>
          <cell r="E135">
            <v>37617</v>
          </cell>
          <cell r="F135">
            <v>4.383</v>
          </cell>
          <cell r="G135">
            <v>4.4059999999999997</v>
          </cell>
          <cell r="H135">
            <v>40005</v>
          </cell>
          <cell r="I135">
            <v>4.41</v>
          </cell>
          <cell r="J135">
            <v>4.24</v>
          </cell>
        </row>
        <row r="136">
          <cell r="A136" t="str">
            <v>NG98</v>
          </cell>
          <cell r="B136" t="str">
            <v>NG</v>
          </cell>
          <cell r="C136">
            <v>2</v>
          </cell>
          <cell r="D136">
            <v>3</v>
          </cell>
          <cell r="E136">
            <v>37650</v>
          </cell>
          <cell r="F136">
            <v>4.351</v>
          </cell>
          <cell r="G136">
            <v>4.359</v>
          </cell>
          <cell r="H136">
            <v>9421</v>
          </cell>
          <cell r="I136">
            <v>4.3650000000000002</v>
          </cell>
          <cell r="J136">
            <v>4.2</v>
          </cell>
        </row>
        <row r="137">
          <cell r="A137" t="str">
            <v>NG108</v>
          </cell>
          <cell r="B137" t="str">
            <v>NG</v>
          </cell>
          <cell r="C137">
            <v>3</v>
          </cell>
          <cell r="D137">
            <v>3</v>
          </cell>
          <cell r="E137">
            <v>37678</v>
          </cell>
          <cell r="F137">
            <v>4.2759999999999998</v>
          </cell>
          <cell r="G137">
            <v>4.2629999999999999</v>
          </cell>
          <cell r="H137">
            <v>4955</v>
          </cell>
          <cell r="I137">
            <v>4.28</v>
          </cell>
          <cell r="J137">
            <v>4.12</v>
          </cell>
        </row>
        <row r="138">
          <cell r="A138" t="str">
            <v>NN112</v>
          </cell>
          <cell r="B138" t="str">
            <v>NG</v>
          </cell>
          <cell r="C138">
            <v>4</v>
          </cell>
          <cell r="D138">
            <v>3</v>
          </cell>
          <cell r="E138">
            <v>37707</v>
          </cell>
          <cell r="F138">
            <v>4.1310000000000002</v>
          </cell>
          <cell r="G138">
            <v>4.1150000000000002</v>
          </cell>
          <cell r="H138">
            <v>3700</v>
          </cell>
          <cell r="I138">
            <v>4.13</v>
          </cell>
          <cell r="J138">
            <v>3.96</v>
          </cell>
        </row>
        <row r="139">
          <cell r="A139" t="str">
            <v>NN122</v>
          </cell>
          <cell r="B139" t="str">
            <v>NG</v>
          </cell>
          <cell r="C139">
            <v>5</v>
          </cell>
          <cell r="D139">
            <v>3</v>
          </cell>
          <cell r="E139">
            <v>37739</v>
          </cell>
          <cell r="F139">
            <v>4.0659999999999998</v>
          </cell>
          <cell r="G139">
            <v>4.0549999999999997</v>
          </cell>
          <cell r="H139">
            <v>1828</v>
          </cell>
          <cell r="I139">
            <v>4.0750000000000002</v>
          </cell>
          <cell r="J139">
            <v>3.9649999999999999</v>
          </cell>
        </row>
        <row r="140">
          <cell r="A140" t="str">
            <v>NN13</v>
          </cell>
          <cell r="B140" t="str">
            <v>NG</v>
          </cell>
          <cell r="C140">
            <v>6</v>
          </cell>
          <cell r="D140">
            <v>3</v>
          </cell>
          <cell r="E140">
            <v>37769</v>
          </cell>
          <cell r="F140">
            <v>4.0659999999999998</v>
          </cell>
          <cell r="G140">
            <v>4.0599999999999996</v>
          </cell>
          <cell r="H140">
            <v>646</v>
          </cell>
          <cell r="I140">
            <v>4.05</v>
          </cell>
          <cell r="J140">
            <v>3.97</v>
          </cell>
        </row>
        <row r="141">
          <cell r="A141" t="str">
            <v>NN23</v>
          </cell>
          <cell r="B141" t="str">
            <v>NG</v>
          </cell>
          <cell r="C141">
            <v>7</v>
          </cell>
          <cell r="D141">
            <v>3</v>
          </cell>
          <cell r="E141">
            <v>37798</v>
          </cell>
          <cell r="F141">
            <v>4.0860000000000003</v>
          </cell>
          <cell r="G141">
            <v>4.08</v>
          </cell>
          <cell r="H141">
            <v>454</v>
          </cell>
          <cell r="I141">
            <v>4.07</v>
          </cell>
          <cell r="J141">
            <v>3.99</v>
          </cell>
        </row>
        <row r="142">
          <cell r="A142" t="str">
            <v>NN33</v>
          </cell>
          <cell r="B142" t="str">
            <v>NG</v>
          </cell>
          <cell r="C142">
            <v>8</v>
          </cell>
          <cell r="D142">
            <v>3</v>
          </cell>
          <cell r="E142">
            <v>37831</v>
          </cell>
          <cell r="F142">
            <v>4.0960000000000001</v>
          </cell>
          <cell r="G142">
            <v>4.0949999999999998</v>
          </cell>
          <cell r="H142">
            <v>621</v>
          </cell>
          <cell r="I142">
            <v>4.0599999999999996</v>
          </cell>
          <cell r="J142">
            <v>3.99</v>
          </cell>
        </row>
        <row r="143">
          <cell r="A143" t="str">
            <v>NN43</v>
          </cell>
          <cell r="B143" t="str">
            <v>NG</v>
          </cell>
          <cell r="C143">
            <v>9</v>
          </cell>
          <cell r="D143">
            <v>3</v>
          </cell>
          <cell r="E143">
            <v>37860</v>
          </cell>
          <cell r="F143">
            <v>4.0759999999999996</v>
          </cell>
          <cell r="G143">
            <v>4.0750000000000002</v>
          </cell>
          <cell r="H143">
            <v>787</v>
          </cell>
          <cell r="I143">
            <v>4.05</v>
          </cell>
          <cell r="J143">
            <v>3.9849999999999999</v>
          </cell>
        </row>
        <row r="144">
          <cell r="A144" t="str">
            <v>NN53</v>
          </cell>
          <cell r="B144" t="str">
            <v>NG</v>
          </cell>
          <cell r="C144">
            <v>10</v>
          </cell>
          <cell r="D144">
            <v>3</v>
          </cell>
          <cell r="E144">
            <v>37890</v>
          </cell>
          <cell r="F144">
            <v>4.0759999999999996</v>
          </cell>
          <cell r="G144">
            <v>4.07</v>
          </cell>
          <cell r="H144">
            <v>411</v>
          </cell>
          <cell r="I144">
            <v>4.05</v>
          </cell>
          <cell r="J144">
            <v>3.98</v>
          </cell>
        </row>
        <row r="145">
          <cell r="A145" t="str">
            <v>NN63</v>
          </cell>
          <cell r="B145" t="str">
            <v>NG</v>
          </cell>
          <cell r="C145">
            <v>11</v>
          </cell>
          <cell r="D145">
            <v>3</v>
          </cell>
          <cell r="E145">
            <v>37923</v>
          </cell>
          <cell r="F145">
            <v>4.2329999999999997</v>
          </cell>
          <cell r="G145">
            <v>4.2329999999999997</v>
          </cell>
          <cell r="H145">
            <v>290</v>
          </cell>
          <cell r="I145">
            <v>4.2</v>
          </cell>
          <cell r="J145">
            <v>4.1500000000000004</v>
          </cell>
        </row>
        <row r="146">
          <cell r="A146" t="str">
            <v>NN73</v>
          </cell>
          <cell r="B146" t="str">
            <v>NG</v>
          </cell>
          <cell r="C146">
            <v>12</v>
          </cell>
          <cell r="D146">
            <v>3</v>
          </cell>
          <cell r="E146">
            <v>37950</v>
          </cell>
          <cell r="F146">
            <v>4.3659999999999997</v>
          </cell>
          <cell r="G146">
            <v>4.3730000000000002</v>
          </cell>
          <cell r="H146">
            <v>75</v>
          </cell>
          <cell r="I146">
            <v>4.33</v>
          </cell>
          <cell r="J146">
            <v>4.2699999999999996</v>
          </cell>
        </row>
        <row r="147">
          <cell r="A147" t="str">
            <v>NN83</v>
          </cell>
          <cell r="B147" t="str">
            <v>NG</v>
          </cell>
          <cell r="C147">
            <v>1</v>
          </cell>
          <cell r="D147">
            <v>4</v>
          </cell>
          <cell r="E147">
            <v>37984</v>
          </cell>
          <cell r="F147">
            <v>4.4279999999999999</v>
          </cell>
          <cell r="G147">
            <v>4.4349999999999996</v>
          </cell>
          <cell r="H147">
            <v>129</v>
          </cell>
          <cell r="I147">
            <v>4.4000000000000004</v>
          </cell>
          <cell r="J147">
            <v>4.3440000000000003</v>
          </cell>
        </row>
        <row r="148">
          <cell r="A148" t="str">
            <v>NN93</v>
          </cell>
          <cell r="B148" t="str">
            <v>NG</v>
          </cell>
          <cell r="C148">
            <v>2</v>
          </cell>
          <cell r="D148">
            <v>4</v>
          </cell>
          <cell r="E148">
            <v>38014</v>
          </cell>
          <cell r="F148">
            <v>4.298</v>
          </cell>
          <cell r="G148">
            <v>4.3049999999999997</v>
          </cell>
          <cell r="H148">
            <v>65</v>
          </cell>
          <cell r="I148">
            <v>4.2169999999999996</v>
          </cell>
          <cell r="J148">
            <v>4.2169999999999996</v>
          </cell>
        </row>
        <row r="149">
          <cell r="A149" t="str">
            <v>NN103</v>
          </cell>
          <cell r="B149" t="str">
            <v>NG</v>
          </cell>
          <cell r="C149">
            <v>3</v>
          </cell>
          <cell r="D149">
            <v>4</v>
          </cell>
          <cell r="E149">
            <v>38042</v>
          </cell>
          <cell r="F149">
            <v>4.1130000000000004</v>
          </cell>
          <cell r="G149">
            <v>4.12</v>
          </cell>
          <cell r="H149">
            <v>25</v>
          </cell>
          <cell r="I149">
            <v>4.03</v>
          </cell>
          <cell r="J149">
            <v>4.03</v>
          </cell>
        </row>
        <row r="150">
          <cell r="A150" t="str">
            <v>NN113</v>
          </cell>
          <cell r="B150" t="str">
            <v>NG</v>
          </cell>
          <cell r="C150">
            <v>4</v>
          </cell>
          <cell r="D150">
            <v>4</v>
          </cell>
          <cell r="E150">
            <v>38075</v>
          </cell>
          <cell r="F150">
            <v>3.8530000000000002</v>
          </cell>
          <cell r="G150">
            <v>3.87</v>
          </cell>
          <cell r="H150">
            <v>46</v>
          </cell>
          <cell r="I150">
            <v>3.83</v>
          </cell>
          <cell r="J150">
            <v>3.82</v>
          </cell>
        </row>
        <row r="151">
          <cell r="A151" t="str">
            <v>NN123</v>
          </cell>
          <cell r="B151" t="str">
            <v>NG</v>
          </cell>
          <cell r="C151">
            <v>5</v>
          </cell>
          <cell r="D151">
            <v>4</v>
          </cell>
          <cell r="E151">
            <v>38105</v>
          </cell>
          <cell r="F151">
            <v>3.7930000000000001</v>
          </cell>
          <cell r="G151">
            <v>3.82</v>
          </cell>
          <cell r="H151">
            <v>19</v>
          </cell>
          <cell r="I151">
            <v>0</v>
          </cell>
          <cell r="J151">
            <v>0</v>
          </cell>
        </row>
        <row r="152">
          <cell r="A152" t="str">
            <v>NN14</v>
          </cell>
          <cell r="B152" t="str">
            <v>NG</v>
          </cell>
          <cell r="C152">
            <v>6</v>
          </cell>
          <cell r="D152">
            <v>4</v>
          </cell>
          <cell r="E152">
            <v>38133</v>
          </cell>
          <cell r="F152">
            <v>3.7930000000000001</v>
          </cell>
          <cell r="G152">
            <v>3.8330000000000002</v>
          </cell>
          <cell r="H152">
            <v>19</v>
          </cell>
          <cell r="I152">
            <v>0</v>
          </cell>
          <cell r="J152">
            <v>0</v>
          </cell>
        </row>
        <row r="153">
          <cell r="A153" t="str">
            <v>NN24</v>
          </cell>
          <cell r="B153" t="str">
            <v>NG</v>
          </cell>
          <cell r="C153">
            <v>7</v>
          </cell>
          <cell r="D153">
            <v>4</v>
          </cell>
          <cell r="E153">
            <v>38166</v>
          </cell>
          <cell r="F153">
            <v>3.8029999999999999</v>
          </cell>
          <cell r="G153">
            <v>3.843</v>
          </cell>
          <cell r="H153">
            <v>16</v>
          </cell>
          <cell r="I153">
            <v>0</v>
          </cell>
          <cell r="J153">
            <v>0</v>
          </cell>
        </row>
        <row r="154">
          <cell r="A154" t="str">
            <v>NN34</v>
          </cell>
          <cell r="B154" t="str">
            <v>NG</v>
          </cell>
          <cell r="C154">
            <v>8</v>
          </cell>
          <cell r="D154">
            <v>4</v>
          </cell>
          <cell r="E154">
            <v>38196</v>
          </cell>
          <cell r="F154">
            <v>3.8130000000000002</v>
          </cell>
          <cell r="G154">
            <v>3.85</v>
          </cell>
          <cell r="H154">
            <v>16</v>
          </cell>
          <cell r="I154">
            <v>0</v>
          </cell>
          <cell r="J154">
            <v>0</v>
          </cell>
        </row>
        <row r="155">
          <cell r="A155" t="str">
            <v>NN44</v>
          </cell>
          <cell r="B155" t="str">
            <v>NG</v>
          </cell>
          <cell r="C155">
            <v>9</v>
          </cell>
          <cell r="D155">
            <v>4</v>
          </cell>
          <cell r="E155">
            <v>38226</v>
          </cell>
          <cell r="F155">
            <v>3.798</v>
          </cell>
          <cell r="G155">
            <v>3.84</v>
          </cell>
          <cell r="H155">
            <v>20</v>
          </cell>
          <cell r="I155">
            <v>3.7450000000000001</v>
          </cell>
          <cell r="J155">
            <v>3.7450000000000001</v>
          </cell>
        </row>
        <row r="156">
          <cell r="A156" t="str">
            <v>NN54</v>
          </cell>
          <cell r="B156" t="str">
            <v>NG</v>
          </cell>
          <cell r="C156">
            <v>10</v>
          </cell>
          <cell r="D156">
            <v>4</v>
          </cell>
          <cell r="E156">
            <v>38258</v>
          </cell>
          <cell r="F156">
            <v>3.823</v>
          </cell>
          <cell r="G156">
            <v>3.8620000000000001</v>
          </cell>
          <cell r="H156">
            <v>17</v>
          </cell>
          <cell r="I156">
            <v>3.76</v>
          </cell>
          <cell r="J156">
            <v>3.76</v>
          </cell>
        </row>
        <row r="157">
          <cell r="A157" t="str">
            <v>NN64</v>
          </cell>
          <cell r="B157" t="str">
            <v>NG</v>
          </cell>
          <cell r="C157">
            <v>11</v>
          </cell>
          <cell r="D157">
            <v>4</v>
          </cell>
          <cell r="E157">
            <v>38287</v>
          </cell>
          <cell r="F157">
            <v>3.9809999999999999</v>
          </cell>
          <cell r="G157">
            <v>4.0199999999999996</v>
          </cell>
          <cell r="H157">
            <v>217</v>
          </cell>
          <cell r="I157">
            <v>3.93</v>
          </cell>
          <cell r="J157">
            <v>3.93</v>
          </cell>
        </row>
        <row r="158">
          <cell r="A158" t="str">
            <v>NN74</v>
          </cell>
          <cell r="B158" t="str">
            <v>NG</v>
          </cell>
          <cell r="C158">
            <v>12</v>
          </cell>
          <cell r="D158">
            <v>4</v>
          </cell>
          <cell r="E158">
            <v>38315</v>
          </cell>
          <cell r="F158">
            <v>4.1550000000000002</v>
          </cell>
          <cell r="G158">
            <v>4.194</v>
          </cell>
          <cell r="H158">
            <v>16</v>
          </cell>
          <cell r="I158">
            <v>0</v>
          </cell>
          <cell r="J158">
            <v>0</v>
          </cell>
        </row>
        <row r="159">
          <cell r="A159" t="str">
            <v>NN84</v>
          </cell>
          <cell r="B159" t="str">
            <v>NG</v>
          </cell>
          <cell r="C159">
            <v>1</v>
          </cell>
          <cell r="D159">
            <v>5</v>
          </cell>
          <cell r="E159">
            <v>38349</v>
          </cell>
          <cell r="F159">
            <v>4.2149999999999999</v>
          </cell>
          <cell r="G159">
            <v>4.2539999999999996</v>
          </cell>
          <cell r="H159">
            <v>3</v>
          </cell>
          <cell r="I159">
            <v>4.1950000000000003</v>
          </cell>
          <cell r="J159">
            <v>4.1900000000000004</v>
          </cell>
        </row>
        <row r="160">
          <cell r="A160" t="str">
            <v>NN94</v>
          </cell>
          <cell r="B160" t="str">
            <v>NG</v>
          </cell>
          <cell r="C160">
            <v>2</v>
          </cell>
          <cell r="D160">
            <v>5</v>
          </cell>
          <cell r="E160">
            <v>38379</v>
          </cell>
          <cell r="F160">
            <v>4.1050000000000004</v>
          </cell>
          <cell r="G160">
            <v>4.1440000000000001</v>
          </cell>
          <cell r="H160">
            <v>1</v>
          </cell>
          <cell r="I160">
            <v>0</v>
          </cell>
          <cell r="J160">
            <v>0</v>
          </cell>
        </row>
        <row r="161">
          <cell r="A161" t="str">
            <v>NN104</v>
          </cell>
          <cell r="B161" t="str">
            <v>NG</v>
          </cell>
          <cell r="C161">
            <v>3</v>
          </cell>
          <cell r="D161">
            <v>5</v>
          </cell>
          <cell r="E161">
            <v>38407</v>
          </cell>
          <cell r="F161">
            <v>3.9350000000000001</v>
          </cell>
          <cell r="G161">
            <v>3.9780000000000002</v>
          </cell>
          <cell r="H161">
            <v>202</v>
          </cell>
          <cell r="I161">
            <v>3.89</v>
          </cell>
          <cell r="J161">
            <v>3.89</v>
          </cell>
        </row>
        <row r="162">
          <cell r="A162" t="str">
            <v>NN114</v>
          </cell>
          <cell r="B162" t="str">
            <v>NG</v>
          </cell>
          <cell r="C162">
            <v>4</v>
          </cell>
          <cell r="D162">
            <v>5</v>
          </cell>
          <cell r="E162">
            <v>38440</v>
          </cell>
          <cell r="F162">
            <v>3.6749999999999998</v>
          </cell>
          <cell r="G162">
            <v>3.7280000000000002</v>
          </cell>
          <cell r="H162">
            <v>1</v>
          </cell>
          <cell r="I162">
            <v>0</v>
          </cell>
          <cell r="J162">
            <v>0</v>
          </cell>
        </row>
        <row r="163">
          <cell r="A163" t="str">
            <v>NN124</v>
          </cell>
          <cell r="B163" t="str">
            <v>NG</v>
          </cell>
          <cell r="C163">
            <v>5</v>
          </cell>
          <cell r="D163">
            <v>5</v>
          </cell>
          <cell r="E163">
            <v>38469</v>
          </cell>
          <cell r="F163">
            <v>3.61</v>
          </cell>
          <cell r="G163">
            <v>3.6629999999999998</v>
          </cell>
          <cell r="H163">
            <v>1</v>
          </cell>
          <cell r="I163">
            <v>0</v>
          </cell>
          <cell r="J163">
            <v>0</v>
          </cell>
        </row>
        <row r="164">
          <cell r="A164" t="str">
            <v>NR112</v>
          </cell>
          <cell r="B164" t="str">
            <v>NG</v>
          </cell>
          <cell r="C164">
            <v>6</v>
          </cell>
          <cell r="D164">
            <v>5</v>
          </cell>
          <cell r="E164">
            <v>38498</v>
          </cell>
          <cell r="F164">
            <v>3.625</v>
          </cell>
          <cell r="G164">
            <v>3.6779999999999999</v>
          </cell>
          <cell r="H164">
            <v>1</v>
          </cell>
          <cell r="I164">
            <v>0</v>
          </cell>
          <cell r="J164">
            <v>0</v>
          </cell>
        </row>
        <row r="165">
          <cell r="A165" t="str">
            <v>NR122</v>
          </cell>
          <cell r="B165" t="str">
            <v>NG</v>
          </cell>
          <cell r="C165">
            <v>7</v>
          </cell>
          <cell r="D165">
            <v>5</v>
          </cell>
          <cell r="E165">
            <v>38531</v>
          </cell>
          <cell r="F165">
            <v>3.66</v>
          </cell>
          <cell r="G165">
            <v>3.7130000000000001</v>
          </cell>
          <cell r="H165">
            <v>1</v>
          </cell>
          <cell r="I165">
            <v>0</v>
          </cell>
          <cell r="J165">
            <v>0</v>
          </cell>
        </row>
        <row r="166">
          <cell r="A166" t="str">
            <v>NR13</v>
          </cell>
          <cell r="B166" t="str">
            <v>NG</v>
          </cell>
          <cell r="C166">
            <v>8</v>
          </cell>
          <cell r="D166">
            <v>5</v>
          </cell>
          <cell r="E166">
            <v>38560</v>
          </cell>
          <cell r="F166">
            <v>3.67</v>
          </cell>
          <cell r="G166">
            <v>3.7229999999999999</v>
          </cell>
          <cell r="H166">
            <v>1</v>
          </cell>
          <cell r="I166">
            <v>0</v>
          </cell>
          <cell r="J166">
            <v>0</v>
          </cell>
        </row>
        <row r="167">
          <cell r="A167" t="str">
            <v>NR23</v>
          </cell>
          <cell r="B167" t="str">
            <v>NG</v>
          </cell>
          <cell r="C167">
            <v>9</v>
          </cell>
          <cell r="D167">
            <v>5</v>
          </cell>
          <cell r="E167">
            <v>38593</v>
          </cell>
          <cell r="F167">
            <v>3.65</v>
          </cell>
          <cell r="G167">
            <v>3.7029999999999998</v>
          </cell>
          <cell r="H167">
            <v>1</v>
          </cell>
          <cell r="I167">
            <v>0</v>
          </cell>
          <cell r="J167">
            <v>0</v>
          </cell>
        </row>
        <row r="168">
          <cell r="A168" t="str">
            <v>NR33</v>
          </cell>
          <cell r="B168" t="str">
            <v>NG</v>
          </cell>
          <cell r="C168">
            <v>10</v>
          </cell>
          <cell r="D168">
            <v>5</v>
          </cell>
          <cell r="E168">
            <v>38623</v>
          </cell>
          <cell r="F168">
            <v>3.6720000000000002</v>
          </cell>
          <cell r="G168">
            <v>3.7250000000000001</v>
          </cell>
          <cell r="H168">
            <v>1</v>
          </cell>
          <cell r="I168">
            <v>0</v>
          </cell>
          <cell r="J168">
            <v>0</v>
          </cell>
        </row>
        <row r="169">
          <cell r="A169" t="str">
            <v>NS112</v>
          </cell>
          <cell r="B169" t="str">
            <v>NG</v>
          </cell>
          <cell r="C169">
            <v>11</v>
          </cell>
          <cell r="D169">
            <v>5</v>
          </cell>
          <cell r="E169">
            <v>38652</v>
          </cell>
          <cell r="F169">
            <v>3.8340000000000001</v>
          </cell>
          <cell r="G169">
            <v>3.887</v>
          </cell>
          <cell r="H169">
            <v>2</v>
          </cell>
          <cell r="I169">
            <v>3.8</v>
          </cell>
          <cell r="J169">
            <v>3.8</v>
          </cell>
        </row>
        <row r="170">
          <cell r="A170" t="str">
            <v>NS122</v>
          </cell>
          <cell r="B170" t="str">
            <v>NG</v>
          </cell>
          <cell r="C170">
            <v>12</v>
          </cell>
          <cell r="D170">
            <v>5</v>
          </cell>
          <cell r="E170">
            <v>38684</v>
          </cell>
          <cell r="F170">
            <v>4.0039999999999996</v>
          </cell>
          <cell r="G170">
            <v>4.0570000000000004</v>
          </cell>
          <cell r="H170">
            <v>1</v>
          </cell>
          <cell r="I170">
            <v>0</v>
          </cell>
          <cell r="J170">
            <v>0</v>
          </cell>
        </row>
        <row r="171">
          <cell r="A171" t="str">
            <v>NS13</v>
          </cell>
          <cell r="B171" t="str">
            <v>NG</v>
          </cell>
          <cell r="C171">
            <v>1</v>
          </cell>
          <cell r="D171">
            <v>6</v>
          </cell>
          <cell r="E171">
            <v>38714</v>
          </cell>
          <cell r="F171">
            <v>4.0590000000000002</v>
          </cell>
          <cell r="G171">
            <v>4.1120000000000001</v>
          </cell>
          <cell r="H171">
            <v>0</v>
          </cell>
          <cell r="I171">
            <v>0</v>
          </cell>
          <cell r="J171">
            <v>0</v>
          </cell>
        </row>
        <row r="172">
          <cell r="A172" t="str">
            <v>NS23</v>
          </cell>
          <cell r="B172" t="str">
            <v>NG</v>
          </cell>
          <cell r="C172">
            <v>2</v>
          </cell>
          <cell r="D172">
            <v>6</v>
          </cell>
          <cell r="E172">
            <v>38744</v>
          </cell>
          <cell r="F172">
            <v>3.9590000000000001</v>
          </cell>
          <cell r="G172">
            <v>4.0119999999999996</v>
          </cell>
          <cell r="H172">
            <v>0</v>
          </cell>
          <cell r="I172">
            <v>0</v>
          </cell>
          <cell r="J172">
            <v>0</v>
          </cell>
        </row>
        <row r="173">
          <cell r="A173" t="str">
            <v>NS33</v>
          </cell>
          <cell r="B173" t="str">
            <v>NG</v>
          </cell>
          <cell r="C173">
            <v>3</v>
          </cell>
          <cell r="D173">
            <v>6</v>
          </cell>
          <cell r="E173">
            <v>38772</v>
          </cell>
          <cell r="F173">
            <v>3.8330000000000002</v>
          </cell>
          <cell r="G173">
            <v>3.8860000000000001</v>
          </cell>
          <cell r="H173">
            <v>0</v>
          </cell>
          <cell r="I173">
            <v>0</v>
          </cell>
          <cell r="J173">
            <v>0</v>
          </cell>
        </row>
        <row r="174">
          <cell r="A174" t="str">
            <v>NS43</v>
          </cell>
          <cell r="B174" t="str">
            <v>NG</v>
          </cell>
          <cell r="C174">
            <v>4</v>
          </cell>
          <cell r="D174">
            <v>6</v>
          </cell>
          <cell r="E174">
            <v>38805</v>
          </cell>
          <cell r="F174">
            <v>3.6379999999999999</v>
          </cell>
          <cell r="G174">
            <v>3.6909999999999998</v>
          </cell>
          <cell r="H174">
            <v>0</v>
          </cell>
          <cell r="I174">
            <v>0</v>
          </cell>
          <cell r="J174">
            <v>0</v>
          </cell>
        </row>
        <row r="175">
          <cell r="A175" t="str">
            <v>NS113</v>
          </cell>
          <cell r="B175" t="str">
            <v>NG</v>
          </cell>
          <cell r="C175">
            <v>5</v>
          </cell>
          <cell r="D175">
            <v>6</v>
          </cell>
          <cell r="E175">
            <v>38833</v>
          </cell>
          <cell r="F175">
            <v>3.6230000000000002</v>
          </cell>
          <cell r="G175">
            <v>3.6760000000000002</v>
          </cell>
          <cell r="H175">
            <v>0</v>
          </cell>
          <cell r="I175">
            <v>0</v>
          </cell>
          <cell r="J175">
            <v>0</v>
          </cell>
        </row>
        <row r="176">
          <cell r="A176" t="str">
            <v>NS123</v>
          </cell>
          <cell r="B176" t="str">
            <v>NG</v>
          </cell>
          <cell r="C176">
            <v>6</v>
          </cell>
          <cell r="D176">
            <v>6</v>
          </cell>
          <cell r="E176">
            <v>38863</v>
          </cell>
          <cell r="F176">
            <v>3.6549999999999998</v>
          </cell>
          <cell r="G176">
            <v>3.7080000000000002</v>
          </cell>
          <cell r="H176">
            <v>0</v>
          </cell>
          <cell r="I176">
            <v>0</v>
          </cell>
          <cell r="J176">
            <v>0</v>
          </cell>
        </row>
        <row r="177">
          <cell r="A177" t="str">
            <v>NS14</v>
          </cell>
          <cell r="B177" t="str">
            <v>NG</v>
          </cell>
          <cell r="C177">
            <v>7</v>
          </cell>
          <cell r="D177">
            <v>6</v>
          </cell>
          <cell r="E177">
            <v>38896</v>
          </cell>
          <cell r="F177">
            <v>3.6869999999999998</v>
          </cell>
          <cell r="G177">
            <v>3.74</v>
          </cell>
          <cell r="H177">
            <v>0</v>
          </cell>
          <cell r="I177">
            <v>0</v>
          </cell>
          <cell r="J177">
            <v>0</v>
          </cell>
        </row>
        <row r="178">
          <cell r="A178" t="str">
            <v>NS24</v>
          </cell>
          <cell r="B178" t="str">
            <v>NG</v>
          </cell>
          <cell r="C178">
            <v>8</v>
          </cell>
          <cell r="D178">
            <v>6</v>
          </cell>
          <cell r="E178">
            <v>38925</v>
          </cell>
          <cell r="F178">
            <v>3.722</v>
          </cell>
          <cell r="G178">
            <v>3.7749999999999999</v>
          </cell>
          <cell r="H178">
            <v>0</v>
          </cell>
          <cell r="I178">
            <v>0</v>
          </cell>
          <cell r="J178">
            <v>0</v>
          </cell>
        </row>
        <row r="179">
          <cell r="A179" t="str">
            <v>NS34</v>
          </cell>
          <cell r="B179" t="str">
            <v>NG</v>
          </cell>
          <cell r="C179">
            <v>9</v>
          </cell>
          <cell r="D179">
            <v>6</v>
          </cell>
          <cell r="E179">
            <v>38958</v>
          </cell>
          <cell r="F179">
            <v>3.7269999999999999</v>
          </cell>
          <cell r="G179">
            <v>3.78</v>
          </cell>
          <cell r="H179">
            <v>0</v>
          </cell>
          <cell r="I179">
            <v>0</v>
          </cell>
          <cell r="J179">
            <v>0</v>
          </cell>
        </row>
        <row r="180">
          <cell r="A180" t="str">
            <v>NZ112</v>
          </cell>
          <cell r="B180" t="str">
            <v>NG</v>
          </cell>
          <cell r="C180">
            <v>10</v>
          </cell>
          <cell r="D180">
            <v>6</v>
          </cell>
          <cell r="E180">
            <v>38987</v>
          </cell>
          <cell r="F180">
            <v>3.7519999999999998</v>
          </cell>
          <cell r="G180">
            <v>3.8050000000000002</v>
          </cell>
          <cell r="H180">
            <v>0</v>
          </cell>
          <cell r="I180">
            <v>0</v>
          </cell>
          <cell r="J180">
            <v>0</v>
          </cell>
        </row>
        <row r="181">
          <cell r="A181" t="str">
            <v>NZ122</v>
          </cell>
          <cell r="B181" t="str">
            <v>NG</v>
          </cell>
          <cell r="C181">
            <v>11</v>
          </cell>
          <cell r="D181">
            <v>6</v>
          </cell>
          <cell r="E181">
            <v>39017</v>
          </cell>
          <cell r="F181">
            <v>3.9369999999999998</v>
          </cell>
          <cell r="G181">
            <v>3.98</v>
          </cell>
          <cell r="H181">
            <v>0</v>
          </cell>
          <cell r="I181">
            <v>0</v>
          </cell>
          <cell r="J181">
            <v>0</v>
          </cell>
        </row>
        <row r="182">
          <cell r="A182" t="str">
            <v>NZ13</v>
          </cell>
          <cell r="B182" t="str">
            <v>NG</v>
          </cell>
          <cell r="C182">
            <v>12</v>
          </cell>
          <cell r="D182">
            <v>6</v>
          </cell>
          <cell r="E182">
            <v>39049</v>
          </cell>
          <cell r="F182">
            <v>4.1020000000000003</v>
          </cell>
          <cell r="G182">
            <v>4.1399999999999997</v>
          </cell>
          <cell r="H182">
            <v>0</v>
          </cell>
          <cell r="I182">
            <v>0</v>
          </cell>
          <cell r="J182">
            <v>0</v>
          </cell>
        </row>
        <row r="183">
          <cell r="A183" t="str">
            <v>NZ23</v>
          </cell>
          <cell r="B183" t="str">
            <v>NG</v>
          </cell>
          <cell r="C183">
            <v>1</v>
          </cell>
          <cell r="D183">
            <v>7</v>
          </cell>
          <cell r="E183">
            <v>39078</v>
          </cell>
          <cell r="F183">
            <v>4.1719999999999997</v>
          </cell>
          <cell r="G183">
            <v>4.21</v>
          </cell>
          <cell r="H183">
            <v>0</v>
          </cell>
          <cell r="I183">
            <v>0</v>
          </cell>
          <cell r="J183">
            <v>0</v>
          </cell>
        </row>
        <row r="184">
          <cell r="A184" t="str">
            <v>NZ33</v>
          </cell>
          <cell r="B184" t="str">
            <v>NG</v>
          </cell>
          <cell r="C184">
            <v>2</v>
          </cell>
          <cell r="D184">
            <v>7</v>
          </cell>
          <cell r="E184">
            <v>39111</v>
          </cell>
          <cell r="F184">
            <v>4.0620000000000003</v>
          </cell>
          <cell r="G184">
            <v>4.0999999999999996</v>
          </cell>
          <cell r="H184">
            <v>0</v>
          </cell>
          <cell r="I184">
            <v>0</v>
          </cell>
          <cell r="J184">
            <v>0</v>
          </cell>
        </row>
        <row r="185">
          <cell r="A185" t="str">
            <v>NZ43</v>
          </cell>
          <cell r="B185" t="str">
            <v>NG</v>
          </cell>
          <cell r="C185">
            <v>3</v>
          </cell>
          <cell r="D185">
            <v>7</v>
          </cell>
          <cell r="E185">
            <v>39139</v>
          </cell>
          <cell r="F185">
            <v>3.9169999999999998</v>
          </cell>
          <cell r="G185">
            <v>3.9550000000000001</v>
          </cell>
          <cell r="H185">
            <v>0</v>
          </cell>
          <cell r="I185">
            <v>0</v>
          </cell>
          <cell r="J185">
            <v>0</v>
          </cell>
        </row>
        <row r="186">
          <cell r="A186" t="str">
            <v>NZ113</v>
          </cell>
          <cell r="B186" t="str">
            <v>NG</v>
          </cell>
          <cell r="C186">
            <v>4</v>
          </cell>
          <cell r="D186">
            <v>7</v>
          </cell>
          <cell r="E186">
            <v>39169</v>
          </cell>
          <cell r="F186">
            <v>3.7370000000000001</v>
          </cell>
          <cell r="G186">
            <v>3.7749999999999999</v>
          </cell>
          <cell r="H186">
            <v>0</v>
          </cell>
          <cell r="I186">
            <v>0</v>
          </cell>
          <cell r="J186">
            <v>0</v>
          </cell>
        </row>
        <row r="187">
          <cell r="A187" t="str">
            <v>NZ123</v>
          </cell>
          <cell r="B187" t="str">
            <v>NG</v>
          </cell>
          <cell r="C187">
            <v>5</v>
          </cell>
          <cell r="D187">
            <v>7</v>
          </cell>
          <cell r="E187">
            <v>39198</v>
          </cell>
          <cell r="F187">
            <v>3.7269999999999999</v>
          </cell>
          <cell r="G187">
            <v>3.7650000000000001</v>
          </cell>
          <cell r="H187">
            <v>0</v>
          </cell>
          <cell r="I187">
            <v>0</v>
          </cell>
          <cell r="J187">
            <v>0</v>
          </cell>
        </row>
        <row r="188">
          <cell r="A188" t="str">
            <v>NZ14</v>
          </cell>
          <cell r="B188" t="str">
            <v>NG</v>
          </cell>
          <cell r="C188">
            <v>6</v>
          </cell>
          <cell r="D188">
            <v>7</v>
          </cell>
          <cell r="E188">
            <v>39231</v>
          </cell>
          <cell r="F188">
            <v>3.7570000000000001</v>
          </cell>
          <cell r="G188">
            <v>3.7949999999999999</v>
          </cell>
          <cell r="H188">
            <v>0</v>
          </cell>
          <cell r="I188">
            <v>0</v>
          </cell>
          <cell r="J188">
            <v>0</v>
          </cell>
        </row>
        <row r="189">
          <cell r="A189" t="str">
            <v>NZ24</v>
          </cell>
          <cell r="B189" t="str">
            <v>NG</v>
          </cell>
          <cell r="C189">
            <v>7</v>
          </cell>
          <cell r="D189">
            <v>7</v>
          </cell>
          <cell r="E189">
            <v>39260</v>
          </cell>
          <cell r="F189">
            <v>3.7869999999999999</v>
          </cell>
          <cell r="G189">
            <v>3.8250000000000002</v>
          </cell>
          <cell r="H189">
            <v>0</v>
          </cell>
          <cell r="I189">
            <v>0</v>
          </cell>
          <cell r="J189">
            <v>0</v>
          </cell>
        </row>
        <row r="190">
          <cell r="A190" t="str">
            <v>NZ34</v>
          </cell>
          <cell r="B190" t="str">
            <v>NG</v>
          </cell>
          <cell r="C190">
            <v>8</v>
          </cell>
          <cell r="D190">
            <v>7</v>
          </cell>
          <cell r="E190">
            <v>39290</v>
          </cell>
          <cell r="F190">
            <v>3.8220000000000001</v>
          </cell>
          <cell r="G190">
            <v>3.86</v>
          </cell>
          <cell r="H190">
            <v>0</v>
          </cell>
          <cell r="I190">
            <v>0</v>
          </cell>
          <cell r="J190">
            <v>0</v>
          </cell>
        </row>
        <row r="191">
          <cell r="A191" t="str">
            <v>PA122</v>
          </cell>
          <cell r="B191" t="str">
            <v>NG</v>
          </cell>
          <cell r="C191">
            <v>9</v>
          </cell>
          <cell r="D191">
            <v>7</v>
          </cell>
          <cell r="E191">
            <v>39323</v>
          </cell>
          <cell r="F191">
            <v>3.8220000000000001</v>
          </cell>
          <cell r="G191">
            <v>3.86</v>
          </cell>
          <cell r="H191">
            <v>0</v>
          </cell>
          <cell r="I191">
            <v>0</v>
          </cell>
          <cell r="J191">
            <v>0</v>
          </cell>
        </row>
        <row r="192">
          <cell r="A192" t="str">
            <v>PA33</v>
          </cell>
          <cell r="B192" t="str">
            <v>NG</v>
          </cell>
          <cell r="C192">
            <v>10</v>
          </cell>
          <cell r="D192">
            <v>7</v>
          </cell>
          <cell r="E192">
            <v>39351</v>
          </cell>
          <cell r="F192">
            <v>3.847</v>
          </cell>
          <cell r="G192">
            <v>3.8849999999999998</v>
          </cell>
          <cell r="H192">
            <v>0</v>
          </cell>
          <cell r="I192">
            <v>0</v>
          </cell>
          <cell r="J192">
            <v>0</v>
          </cell>
        </row>
        <row r="193">
          <cell r="A193" t="str">
            <v>PL102</v>
          </cell>
          <cell r="B193" t="str">
            <v>NG</v>
          </cell>
          <cell r="C193">
            <v>11</v>
          </cell>
          <cell r="D193">
            <v>7</v>
          </cell>
          <cell r="E193">
            <v>39384</v>
          </cell>
          <cell r="F193">
            <v>3.9969999999999999</v>
          </cell>
          <cell r="G193">
            <v>4.0350000000000001</v>
          </cell>
          <cell r="H193">
            <v>0</v>
          </cell>
          <cell r="I193">
            <v>0</v>
          </cell>
          <cell r="J193">
            <v>0</v>
          </cell>
        </row>
        <row r="194">
          <cell r="A194" t="str">
            <v>PL13</v>
          </cell>
          <cell r="B194" t="str">
            <v>NG</v>
          </cell>
          <cell r="C194">
            <v>12</v>
          </cell>
          <cell r="D194">
            <v>7</v>
          </cell>
          <cell r="E194">
            <v>39414</v>
          </cell>
          <cell r="F194">
            <v>4.1470000000000002</v>
          </cell>
          <cell r="G194">
            <v>4.1849999999999996</v>
          </cell>
          <cell r="H194">
            <v>0</v>
          </cell>
          <cell r="I194">
            <v>0</v>
          </cell>
          <cell r="J194">
            <v>0</v>
          </cell>
        </row>
        <row r="195">
          <cell r="A195" t="str">
            <v>PL43</v>
          </cell>
          <cell r="B195" t="str">
            <v>NG</v>
          </cell>
          <cell r="C195">
            <v>1</v>
          </cell>
          <cell r="D195">
            <v>8</v>
          </cell>
          <cell r="E195">
            <v>39443</v>
          </cell>
          <cell r="F195">
            <v>4.1970000000000001</v>
          </cell>
          <cell r="G195">
            <v>4.2350000000000003</v>
          </cell>
          <cell r="H195">
            <v>0</v>
          </cell>
          <cell r="I195">
            <v>0</v>
          </cell>
          <cell r="J195">
            <v>0</v>
          </cell>
        </row>
        <row r="196">
          <cell r="A196" t="str">
            <v>PL73</v>
          </cell>
          <cell r="B196" t="str">
            <v>NG</v>
          </cell>
          <cell r="C196">
            <v>2</v>
          </cell>
          <cell r="D196">
            <v>8</v>
          </cell>
          <cell r="E196">
            <v>39476</v>
          </cell>
          <cell r="F196">
            <v>4.0970000000000004</v>
          </cell>
          <cell r="G196">
            <v>4.1349999999999998</v>
          </cell>
          <cell r="H196">
            <v>0</v>
          </cell>
          <cell r="I196">
            <v>0</v>
          </cell>
          <cell r="J196">
            <v>0</v>
          </cell>
        </row>
        <row r="197">
          <cell r="A197" t="str">
            <v>PN112</v>
          </cell>
          <cell r="B197" t="str">
            <v>NG</v>
          </cell>
          <cell r="C197">
            <v>3</v>
          </cell>
          <cell r="D197">
            <v>8</v>
          </cell>
          <cell r="E197">
            <v>39505</v>
          </cell>
          <cell r="F197">
            <v>3.9470000000000001</v>
          </cell>
          <cell r="G197">
            <v>3.9849999999999999</v>
          </cell>
          <cell r="H197">
            <v>0</v>
          </cell>
          <cell r="I197">
            <v>0</v>
          </cell>
          <cell r="J197">
            <v>0</v>
          </cell>
        </row>
        <row r="198">
          <cell r="A198" t="str">
            <v>PN122</v>
          </cell>
          <cell r="B198" t="str">
            <v>NG</v>
          </cell>
          <cell r="C198">
            <v>4</v>
          </cell>
          <cell r="D198">
            <v>8</v>
          </cell>
          <cell r="E198">
            <v>39534</v>
          </cell>
          <cell r="F198">
            <v>3.7970000000000002</v>
          </cell>
          <cell r="G198">
            <v>3.835</v>
          </cell>
          <cell r="H198">
            <v>0</v>
          </cell>
          <cell r="I198">
            <v>0</v>
          </cell>
          <cell r="J198">
            <v>0</v>
          </cell>
        </row>
        <row r="199">
          <cell r="A199" t="str">
            <v>PN13</v>
          </cell>
          <cell r="B199" t="str">
            <v>NG</v>
          </cell>
          <cell r="C199">
            <v>5</v>
          </cell>
          <cell r="D199">
            <v>8</v>
          </cell>
          <cell r="E199">
            <v>39566</v>
          </cell>
          <cell r="F199">
            <v>3.7669999999999999</v>
          </cell>
          <cell r="G199">
            <v>3.8050000000000002</v>
          </cell>
          <cell r="H199">
            <v>0</v>
          </cell>
          <cell r="I199">
            <v>0</v>
          </cell>
          <cell r="J199">
            <v>0</v>
          </cell>
        </row>
        <row r="200">
          <cell r="A200" t="str">
            <v>PN23</v>
          </cell>
          <cell r="B200" t="str">
            <v>NG</v>
          </cell>
          <cell r="C200">
            <v>6</v>
          </cell>
          <cell r="D200">
            <v>8</v>
          </cell>
          <cell r="E200">
            <v>39596</v>
          </cell>
          <cell r="F200">
            <v>3.7970000000000002</v>
          </cell>
          <cell r="G200">
            <v>3.835</v>
          </cell>
          <cell r="H200">
            <v>0</v>
          </cell>
          <cell r="I200">
            <v>0</v>
          </cell>
          <cell r="J200">
            <v>0</v>
          </cell>
        </row>
        <row r="201">
          <cell r="A201" t="str">
            <v>PN33</v>
          </cell>
          <cell r="B201" t="str">
            <v>NG</v>
          </cell>
          <cell r="C201">
            <v>7</v>
          </cell>
          <cell r="D201">
            <v>8</v>
          </cell>
          <cell r="E201">
            <v>39625</v>
          </cell>
          <cell r="F201">
            <v>3.827</v>
          </cell>
          <cell r="G201">
            <v>3.8650000000000002</v>
          </cell>
          <cell r="H201">
            <v>0</v>
          </cell>
          <cell r="I201">
            <v>0</v>
          </cell>
          <cell r="J201">
            <v>0</v>
          </cell>
        </row>
        <row r="202">
          <cell r="A202" t="str">
            <v>PN43</v>
          </cell>
          <cell r="B202" t="str">
            <v>NG</v>
          </cell>
          <cell r="C202">
            <v>8</v>
          </cell>
          <cell r="D202">
            <v>8</v>
          </cell>
          <cell r="E202">
            <v>39658</v>
          </cell>
          <cell r="F202">
            <v>3.8570000000000002</v>
          </cell>
          <cell r="G202">
            <v>3.895</v>
          </cell>
          <cell r="H202">
            <v>0</v>
          </cell>
          <cell r="I202">
            <v>0</v>
          </cell>
          <cell r="J202">
            <v>0</v>
          </cell>
        </row>
        <row r="203">
          <cell r="A203" t="str">
            <v>PN53</v>
          </cell>
          <cell r="B203" t="str">
            <v>NG</v>
          </cell>
          <cell r="C203">
            <v>9</v>
          </cell>
          <cell r="D203">
            <v>8</v>
          </cell>
          <cell r="E203">
            <v>39687</v>
          </cell>
          <cell r="F203">
            <v>3.8570000000000002</v>
          </cell>
          <cell r="G203">
            <v>3.895</v>
          </cell>
          <cell r="H203">
            <v>0</v>
          </cell>
          <cell r="I203">
            <v>0</v>
          </cell>
          <cell r="J203">
            <v>0</v>
          </cell>
        </row>
        <row r="204">
          <cell r="A204" t="str">
            <v>PN63</v>
          </cell>
          <cell r="B204" t="str">
            <v>NG</v>
          </cell>
          <cell r="C204">
            <v>10</v>
          </cell>
          <cell r="D204">
            <v>8</v>
          </cell>
          <cell r="E204">
            <v>39717</v>
          </cell>
          <cell r="F204">
            <v>3.8820000000000001</v>
          </cell>
          <cell r="G204">
            <v>3.92</v>
          </cell>
          <cell r="H204">
            <v>0</v>
          </cell>
          <cell r="I204">
            <v>0</v>
          </cell>
          <cell r="J204">
            <v>0</v>
          </cell>
        </row>
        <row r="205">
          <cell r="A205" t="str">
            <v>PN73</v>
          </cell>
          <cell r="B205" t="str">
            <v>NG</v>
          </cell>
          <cell r="C205">
            <v>11</v>
          </cell>
          <cell r="D205">
            <v>8</v>
          </cell>
          <cell r="E205">
            <v>39750</v>
          </cell>
          <cell r="F205">
            <v>4.032</v>
          </cell>
          <cell r="G205">
            <v>4.07</v>
          </cell>
          <cell r="H205">
            <v>0</v>
          </cell>
          <cell r="I205">
            <v>0</v>
          </cell>
          <cell r="J205">
            <v>0</v>
          </cell>
        </row>
        <row r="206">
          <cell r="A206" t="str">
            <v>PN83</v>
          </cell>
          <cell r="B206" t="str">
            <v>NG</v>
          </cell>
          <cell r="C206">
            <v>12</v>
          </cell>
          <cell r="D206">
            <v>8</v>
          </cell>
          <cell r="E206">
            <v>39776</v>
          </cell>
          <cell r="F206">
            <v>4.1820000000000004</v>
          </cell>
          <cell r="G206">
            <v>4.22</v>
          </cell>
          <cell r="H206">
            <v>0</v>
          </cell>
          <cell r="I206">
            <v>0</v>
          </cell>
          <cell r="J206">
            <v>0</v>
          </cell>
        </row>
        <row r="207">
          <cell r="A207" t="str">
            <v>PN93</v>
          </cell>
          <cell r="B207" t="str">
            <v>NH</v>
          </cell>
          <cell r="C207">
            <v>1</v>
          </cell>
          <cell r="D207">
            <v>3</v>
          </cell>
          <cell r="E207">
            <v>37623</v>
          </cell>
          <cell r="F207">
            <v>-8.7499999999999994E-2</v>
          </cell>
          <cell r="G207">
            <v>-0.09</v>
          </cell>
          <cell r="H207">
            <v>0</v>
          </cell>
          <cell r="I207">
            <v>0</v>
          </cell>
          <cell r="J207">
            <v>0</v>
          </cell>
        </row>
        <row r="208">
          <cell r="A208" t="str">
            <v>PN103</v>
          </cell>
          <cell r="B208" t="str">
            <v>NH</v>
          </cell>
          <cell r="C208">
            <v>2</v>
          </cell>
          <cell r="D208">
            <v>3</v>
          </cell>
          <cell r="E208">
            <v>37655</v>
          </cell>
          <cell r="F208">
            <v>-7.0000000000000007E-2</v>
          </cell>
          <cell r="G208">
            <v>-6.7500000000000004E-2</v>
          </cell>
          <cell r="H208">
            <v>0</v>
          </cell>
          <cell r="I208">
            <v>0</v>
          </cell>
          <cell r="J208">
            <v>0</v>
          </cell>
        </row>
        <row r="209">
          <cell r="A209" t="str">
            <v>PN113</v>
          </cell>
          <cell r="B209" t="str">
            <v>NH</v>
          </cell>
          <cell r="C209">
            <v>3</v>
          </cell>
          <cell r="D209">
            <v>3</v>
          </cell>
          <cell r="E209">
            <v>37683</v>
          </cell>
          <cell r="F209">
            <v>-5.7500000000000002E-2</v>
          </cell>
          <cell r="G209">
            <v>-5.7500000000000002E-2</v>
          </cell>
          <cell r="H209">
            <v>0</v>
          </cell>
          <cell r="I209">
            <v>0</v>
          </cell>
          <cell r="J209">
            <v>0</v>
          </cell>
        </row>
        <row r="210">
          <cell r="A210" t="str">
            <v>PN123</v>
          </cell>
          <cell r="B210" t="str">
            <v>NJ</v>
          </cell>
          <cell r="C210">
            <v>1</v>
          </cell>
          <cell r="D210">
            <v>3</v>
          </cell>
          <cell r="E210">
            <v>37623</v>
          </cell>
          <cell r="F210">
            <v>-0.55000000000000004</v>
          </cell>
          <cell r="G210">
            <v>-0.51500000000000001</v>
          </cell>
          <cell r="H210">
            <v>0</v>
          </cell>
          <cell r="I210">
            <v>0</v>
          </cell>
          <cell r="J210">
            <v>0</v>
          </cell>
        </row>
        <row r="211">
          <cell r="A211" t="str">
            <v>PN14</v>
          </cell>
          <cell r="B211" t="str">
            <v>NJ</v>
          </cell>
          <cell r="C211">
            <v>2</v>
          </cell>
          <cell r="D211">
            <v>3</v>
          </cell>
          <cell r="E211">
            <v>37655</v>
          </cell>
          <cell r="F211">
            <v>-0.55500000000000005</v>
          </cell>
          <cell r="G211">
            <v>-0.51500000000000001</v>
          </cell>
          <cell r="H211">
            <v>0</v>
          </cell>
          <cell r="I211">
            <v>0</v>
          </cell>
          <cell r="J211">
            <v>0</v>
          </cell>
        </row>
        <row r="212">
          <cell r="A212" t="str">
            <v>QG112</v>
          </cell>
          <cell r="B212" t="str">
            <v>NJ</v>
          </cell>
          <cell r="C212">
            <v>3</v>
          </cell>
          <cell r="D212">
            <v>3</v>
          </cell>
          <cell r="E212">
            <v>37683</v>
          </cell>
          <cell r="F212">
            <v>-0.51</v>
          </cell>
          <cell r="G212">
            <v>-0.54</v>
          </cell>
          <cell r="H212">
            <v>0</v>
          </cell>
          <cell r="I212">
            <v>0</v>
          </cell>
          <cell r="J212">
            <v>0</v>
          </cell>
        </row>
        <row r="213">
          <cell r="A213" t="str">
            <v>QJ112</v>
          </cell>
          <cell r="B213" t="str">
            <v>NJ</v>
          </cell>
          <cell r="C213">
            <v>4</v>
          </cell>
          <cell r="D213">
            <v>3</v>
          </cell>
          <cell r="E213">
            <v>37712</v>
          </cell>
          <cell r="F213">
            <v>-0.5</v>
          </cell>
          <cell r="G213">
            <v>-0.53</v>
          </cell>
          <cell r="H213">
            <v>0</v>
          </cell>
          <cell r="I213">
            <v>0</v>
          </cell>
          <cell r="J213">
            <v>0</v>
          </cell>
        </row>
        <row r="214">
          <cell r="A214" t="str">
            <v>QJ122</v>
          </cell>
          <cell r="B214" t="str">
            <v>NJ</v>
          </cell>
          <cell r="C214">
            <v>5</v>
          </cell>
          <cell r="D214">
            <v>3</v>
          </cell>
          <cell r="E214">
            <v>37742</v>
          </cell>
          <cell r="F214">
            <v>-0.5</v>
          </cell>
          <cell r="G214">
            <v>-0.53</v>
          </cell>
          <cell r="H214">
            <v>0</v>
          </cell>
          <cell r="I214">
            <v>0</v>
          </cell>
          <cell r="J214">
            <v>0</v>
          </cell>
        </row>
        <row r="215">
          <cell r="A215" t="str">
            <v>QL112</v>
          </cell>
          <cell r="B215" t="str">
            <v>NJ</v>
          </cell>
          <cell r="C215">
            <v>6</v>
          </cell>
          <cell r="D215">
            <v>3</v>
          </cell>
          <cell r="E215">
            <v>37774</v>
          </cell>
          <cell r="F215">
            <v>-0.5</v>
          </cell>
          <cell r="G215">
            <v>-0.53</v>
          </cell>
          <cell r="H215">
            <v>0</v>
          </cell>
          <cell r="I215">
            <v>0</v>
          </cell>
          <cell r="J215">
            <v>0</v>
          </cell>
        </row>
        <row r="216">
          <cell r="A216" t="str">
            <v>QL122</v>
          </cell>
          <cell r="B216" t="str">
            <v>NJ</v>
          </cell>
          <cell r="C216">
            <v>7</v>
          </cell>
          <cell r="D216">
            <v>3</v>
          </cell>
          <cell r="E216">
            <v>37803</v>
          </cell>
          <cell r="F216">
            <v>-0.49</v>
          </cell>
          <cell r="G216">
            <v>-0.51249999999999996</v>
          </cell>
          <cell r="H216">
            <v>0</v>
          </cell>
          <cell r="I216">
            <v>0</v>
          </cell>
          <cell r="J216">
            <v>0</v>
          </cell>
        </row>
        <row r="217">
          <cell r="A217" t="str">
            <v>QL13</v>
          </cell>
          <cell r="B217" t="str">
            <v>NJ</v>
          </cell>
          <cell r="C217">
            <v>8</v>
          </cell>
          <cell r="D217">
            <v>3</v>
          </cell>
          <cell r="E217">
            <v>37834</v>
          </cell>
          <cell r="F217">
            <v>-0.49</v>
          </cell>
          <cell r="G217">
            <v>-0.51249999999999996</v>
          </cell>
          <cell r="H217">
            <v>0</v>
          </cell>
          <cell r="I217">
            <v>0</v>
          </cell>
          <cell r="J217">
            <v>0</v>
          </cell>
        </row>
        <row r="218">
          <cell r="A218" t="str">
            <v>QL23</v>
          </cell>
          <cell r="B218" t="str">
            <v>NJ</v>
          </cell>
          <cell r="C218">
            <v>9</v>
          </cell>
          <cell r="D218">
            <v>3</v>
          </cell>
          <cell r="E218">
            <v>37866</v>
          </cell>
          <cell r="F218">
            <v>-0.49</v>
          </cell>
          <cell r="G218">
            <v>-0.51249999999999996</v>
          </cell>
          <cell r="H218">
            <v>0</v>
          </cell>
          <cell r="I218">
            <v>0</v>
          </cell>
          <cell r="J218">
            <v>0</v>
          </cell>
        </row>
        <row r="219">
          <cell r="A219" t="str">
            <v>QL33</v>
          </cell>
          <cell r="B219" t="str">
            <v>NJ</v>
          </cell>
          <cell r="C219">
            <v>10</v>
          </cell>
          <cell r="D219">
            <v>3</v>
          </cell>
          <cell r="E219">
            <v>37895</v>
          </cell>
          <cell r="F219">
            <v>-0.49</v>
          </cell>
          <cell r="G219">
            <v>-0.51249999999999996</v>
          </cell>
          <cell r="H219">
            <v>0</v>
          </cell>
          <cell r="I219">
            <v>0</v>
          </cell>
          <cell r="J219">
            <v>0</v>
          </cell>
        </row>
        <row r="220">
          <cell r="A220" t="str">
            <v>QL43</v>
          </cell>
          <cell r="B220" t="str">
            <v>NJ</v>
          </cell>
          <cell r="C220">
            <v>11</v>
          </cell>
          <cell r="D220">
            <v>3</v>
          </cell>
          <cell r="E220">
            <v>37928</v>
          </cell>
          <cell r="F220">
            <v>-0.4</v>
          </cell>
          <cell r="G220">
            <v>-0.38</v>
          </cell>
          <cell r="H220">
            <v>0</v>
          </cell>
          <cell r="I220">
            <v>0</v>
          </cell>
          <cell r="J220">
            <v>0</v>
          </cell>
        </row>
        <row r="221">
          <cell r="A221" t="str">
            <v>QL53</v>
          </cell>
          <cell r="B221" t="str">
            <v>NJ</v>
          </cell>
          <cell r="C221">
            <v>12</v>
          </cell>
          <cell r="D221">
            <v>3</v>
          </cell>
          <cell r="E221">
            <v>37956</v>
          </cell>
          <cell r="F221">
            <v>-0.4</v>
          </cell>
          <cell r="G221">
            <v>-0.38</v>
          </cell>
          <cell r="H221">
            <v>0</v>
          </cell>
          <cell r="I221">
            <v>0</v>
          </cell>
          <cell r="J221">
            <v>0</v>
          </cell>
        </row>
        <row r="222">
          <cell r="A222" t="str">
            <v>QL63</v>
          </cell>
          <cell r="B222" t="str">
            <v>NJ</v>
          </cell>
          <cell r="C222">
            <v>1</v>
          </cell>
          <cell r="D222">
            <v>4</v>
          </cell>
          <cell r="E222">
            <v>37988</v>
          </cell>
          <cell r="F222">
            <v>-0.36</v>
          </cell>
          <cell r="G222">
            <v>-0.36</v>
          </cell>
          <cell r="H222">
            <v>0</v>
          </cell>
          <cell r="I222">
            <v>0</v>
          </cell>
          <cell r="J222">
            <v>0</v>
          </cell>
        </row>
        <row r="223">
          <cell r="A223" t="str">
            <v>QL73</v>
          </cell>
          <cell r="B223" t="str">
            <v>NJ</v>
          </cell>
          <cell r="C223">
            <v>2</v>
          </cell>
          <cell r="D223">
            <v>4</v>
          </cell>
          <cell r="E223">
            <v>38019</v>
          </cell>
          <cell r="F223">
            <v>-0.36</v>
          </cell>
          <cell r="G223">
            <v>-0.36</v>
          </cell>
          <cell r="H223">
            <v>0</v>
          </cell>
          <cell r="I223">
            <v>0</v>
          </cell>
          <cell r="J223">
            <v>0</v>
          </cell>
        </row>
        <row r="224">
          <cell r="A224" t="str">
            <v>QL83</v>
          </cell>
          <cell r="B224" t="str">
            <v>NJ</v>
          </cell>
          <cell r="C224">
            <v>3</v>
          </cell>
          <cell r="D224">
            <v>4</v>
          </cell>
          <cell r="E224">
            <v>38047</v>
          </cell>
          <cell r="F224">
            <v>-0.36</v>
          </cell>
          <cell r="G224">
            <v>-0.36</v>
          </cell>
          <cell r="H224">
            <v>0</v>
          </cell>
          <cell r="I224">
            <v>0</v>
          </cell>
          <cell r="J224">
            <v>0</v>
          </cell>
        </row>
        <row r="225">
          <cell r="A225" t="str">
            <v>QL93</v>
          </cell>
          <cell r="B225" t="str">
            <v>NK</v>
          </cell>
          <cell r="C225">
            <v>1</v>
          </cell>
          <cell r="D225">
            <v>3</v>
          </cell>
          <cell r="E225">
            <v>37623</v>
          </cell>
          <cell r="F225">
            <v>-0.33</v>
          </cell>
          <cell r="G225">
            <v>-0.3</v>
          </cell>
          <cell r="H225">
            <v>0</v>
          </cell>
          <cell r="I225">
            <v>0</v>
          </cell>
          <cell r="J225">
            <v>0</v>
          </cell>
        </row>
        <row r="226">
          <cell r="A226" t="str">
            <v>QL103</v>
          </cell>
          <cell r="B226" t="str">
            <v>NK</v>
          </cell>
          <cell r="C226">
            <v>2</v>
          </cell>
          <cell r="D226">
            <v>3</v>
          </cell>
          <cell r="E226">
            <v>37655</v>
          </cell>
          <cell r="F226">
            <v>-0.33</v>
          </cell>
          <cell r="G226">
            <v>-0.3</v>
          </cell>
          <cell r="H226">
            <v>0</v>
          </cell>
          <cell r="I226">
            <v>0</v>
          </cell>
          <cell r="J226">
            <v>0</v>
          </cell>
        </row>
        <row r="227">
          <cell r="A227" t="str">
            <v>QL113</v>
          </cell>
          <cell r="B227" t="str">
            <v>NK</v>
          </cell>
          <cell r="C227">
            <v>3</v>
          </cell>
          <cell r="D227">
            <v>3</v>
          </cell>
          <cell r="E227">
            <v>37683</v>
          </cell>
          <cell r="F227">
            <v>-0.33</v>
          </cell>
          <cell r="G227">
            <v>-0.3</v>
          </cell>
          <cell r="H227">
            <v>0</v>
          </cell>
          <cell r="I227">
            <v>0</v>
          </cell>
          <cell r="J227">
            <v>0</v>
          </cell>
        </row>
        <row r="228">
          <cell r="A228" t="str">
            <v>QL123</v>
          </cell>
          <cell r="B228" t="str">
            <v>NK</v>
          </cell>
          <cell r="C228">
            <v>4</v>
          </cell>
          <cell r="D228">
            <v>3</v>
          </cell>
          <cell r="E228">
            <v>37712</v>
          </cell>
          <cell r="F228">
            <v>-0.46</v>
          </cell>
          <cell r="G228">
            <v>-0.46</v>
          </cell>
          <cell r="H228">
            <v>0</v>
          </cell>
          <cell r="I228">
            <v>0</v>
          </cell>
          <cell r="J228">
            <v>0</v>
          </cell>
        </row>
        <row r="229">
          <cell r="A229" t="str">
            <v>QL14</v>
          </cell>
          <cell r="B229" t="str">
            <v>NK</v>
          </cell>
          <cell r="C229">
            <v>5</v>
          </cell>
          <cell r="D229">
            <v>3</v>
          </cell>
          <cell r="E229">
            <v>37742</v>
          </cell>
          <cell r="F229">
            <v>-0.46</v>
          </cell>
          <cell r="G229">
            <v>-0.46</v>
          </cell>
          <cell r="H229">
            <v>0</v>
          </cell>
          <cell r="I229">
            <v>0</v>
          </cell>
          <cell r="J229">
            <v>0</v>
          </cell>
        </row>
        <row r="230">
          <cell r="A230" t="str">
            <v>QL24</v>
          </cell>
          <cell r="B230" t="str">
            <v>NK</v>
          </cell>
          <cell r="C230">
            <v>6</v>
          </cell>
          <cell r="D230">
            <v>3</v>
          </cell>
          <cell r="E230">
            <v>37774</v>
          </cell>
          <cell r="F230">
            <v>-0.46</v>
          </cell>
          <cell r="G230">
            <v>-0.46</v>
          </cell>
          <cell r="H230">
            <v>0</v>
          </cell>
          <cell r="I230">
            <v>0</v>
          </cell>
          <cell r="J230">
            <v>0</v>
          </cell>
        </row>
        <row r="231">
          <cell r="A231" t="str">
            <v>QL34</v>
          </cell>
          <cell r="B231" t="str">
            <v>NK</v>
          </cell>
          <cell r="C231">
            <v>7</v>
          </cell>
          <cell r="D231">
            <v>3</v>
          </cell>
          <cell r="E231">
            <v>37803</v>
          </cell>
          <cell r="F231">
            <v>-0.46</v>
          </cell>
          <cell r="G231">
            <v>-0.46</v>
          </cell>
          <cell r="H231">
            <v>0</v>
          </cell>
          <cell r="I231">
            <v>0</v>
          </cell>
          <cell r="J231">
            <v>0</v>
          </cell>
        </row>
        <row r="232">
          <cell r="A232" t="str">
            <v>QL44</v>
          </cell>
          <cell r="B232" t="str">
            <v>NK</v>
          </cell>
          <cell r="C232">
            <v>8</v>
          </cell>
          <cell r="D232">
            <v>3</v>
          </cell>
          <cell r="E232">
            <v>37834</v>
          </cell>
          <cell r="F232">
            <v>-0.46</v>
          </cell>
          <cell r="G232">
            <v>-0.46</v>
          </cell>
          <cell r="H232">
            <v>0</v>
          </cell>
          <cell r="I232">
            <v>0</v>
          </cell>
          <cell r="J232">
            <v>0</v>
          </cell>
        </row>
        <row r="233">
          <cell r="A233" t="str">
            <v>QL54</v>
          </cell>
          <cell r="B233" t="str">
            <v>NK</v>
          </cell>
          <cell r="C233">
            <v>9</v>
          </cell>
          <cell r="D233">
            <v>3</v>
          </cell>
          <cell r="E233">
            <v>37866</v>
          </cell>
          <cell r="F233">
            <v>-0.46</v>
          </cell>
          <cell r="G233">
            <v>-0.46</v>
          </cell>
          <cell r="H233">
            <v>0</v>
          </cell>
          <cell r="I233">
            <v>0</v>
          </cell>
          <cell r="J233">
            <v>0</v>
          </cell>
        </row>
        <row r="234">
          <cell r="A234" t="str">
            <v>QL64</v>
          </cell>
          <cell r="B234" t="str">
            <v>NK</v>
          </cell>
          <cell r="C234">
            <v>10</v>
          </cell>
          <cell r="D234">
            <v>3</v>
          </cell>
          <cell r="E234">
            <v>37895</v>
          </cell>
          <cell r="F234">
            <v>-0.46</v>
          </cell>
          <cell r="G234">
            <v>-0.46</v>
          </cell>
          <cell r="H234">
            <v>0</v>
          </cell>
          <cell r="I234">
            <v>0</v>
          </cell>
          <cell r="J234">
            <v>0</v>
          </cell>
        </row>
        <row r="235">
          <cell r="A235" t="str">
            <v>QL74</v>
          </cell>
          <cell r="B235" t="str">
            <v>NK</v>
          </cell>
          <cell r="C235">
            <v>11</v>
          </cell>
          <cell r="D235">
            <v>3</v>
          </cell>
          <cell r="E235">
            <v>37928</v>
          </cell>
          <cell r="F235">
            <v>-0.02</v>
          </cell>
          <cell r="G235">
            <v>-0.04</v>
          </cell>
          <cell r="H235">
            <v>0</v>
          </cell>
          <cell r="I235">
            <v>0</v>
          </cell>
          <cell r="J235">
            <v>0</v>
          </cell>
        </row>
        <row r="236">
          <cell r="A236" t="str">
            <v>QL84</v>
          </cell>
          <cell r="B236" t="str">
            <v>NK</v>
          </cell>
          <cell r="C236">
            <v>12</v>
          </cell>
          <cell r="D236">
            <v>3</v>
          </cell>
          <cell r="E236">
            <v>37956</v>
          </cell>
          <cell r="F236">
            <v>-0.02</v>
          </cell>
          <cell r="G236">
            <v>-0.04</v>
          </cell>
          <cell r="H236">
            <v>0</v>
          </cell>
          <cell r="I236">
            <v>0</v>
          </cell>
          <cell r="J236">
            <v>0</v>
          </cell>
        </row>
        <row r="237">
          <cell r="A237" t="str">
            <v>QL94</v>
          </cell>
          <cell r="B237" t="str">
            <v>NK</v>
          </cell>
          <cell r="C237">
            <v>1</v>
          </cell>
          <cell r="D237">
            <v>4</v>
          </cell>
          <cell r="E237">
            <v>37988</v>
          </cell>
          <cell r="F237">
            <v>-0.02</v>
          </cell>
          <cell r="G237">
            <v>-0.04</v>
          </cell>
          <cell r="H237">
            <v>0</v>
          </cell>
          <cell r="I237">
            <v>0</v>
          </cell>
          <cell r="J237">
            <v>0</v>
          </cell>
        </row>
        <row r="238">
          <cell r="A238" t="str">
            <v>QL104</v>
          </cell>
          <cell r="B238" t="str">
            <v>NK</v>
          </cell>
          <cell r="C238">
            <v>2</v>
          </cell>
          <cell r="D238">
            <v>4</v>
          </cell>
          <cell r="E238">
            <v>38019</v>
          </cell>
          <cell r="F238">
            <v>-0.02</v>
          </cell>
          <cell r="G238">
            <v>-0.04</v>
          </cell>
          <cell r="H238">
            <v>0</v>
          </cell>
          <cell r="I238">
            <v>0</v>
          </cell>
          <cell r="J238">
            <v>0</v>
          </cell>
        </row>
        <row r="239">
          <cell r="A239" t="str">
            <v>QL114</v>
          </cell>
          <cell r="B239" t="str">
            <v>NK</v>
          </cell>
          <cell r="C239">
            <v>3</v>
          </cell>
          <cell r="D239">
            <v>4</v>
          </cell>
          <cell r="E239">
            <v>38047</v>
          </cell>
          <cell r="F239">
            <v>-0.02</v>
          </cell>
          <cell r="G239">
            <v>-0.04</v>
          </cell>
          <cell r="H239">
            <v>0</v>
          </cell>
          <cell r="I239">
            <v>0</v>
          </cell>
          <cell r="J239">
            <v>0</v>
          </cell>
        </row>
        <row r="240">
          <cell r="A240" t="str">
            <v>QL124</v>
          </cell>
          <cell r="B240" t="str">
            <v>NN</v>
          </cell>
          <cell r="C240">
            <v>1</v>
          </cell>
          <cell r="D240">
            <v>3</v>
          </cell>
          <cell r="E240">
            <v>37617</v>
          </cell>
          <cell r="F240">
            <v>4.4059999999999997</v>
          </cell>
          <cell r="G240">
            <v>4.298</v>
          </cell>
          <cell r="H240">
            <v>620</v>
          </cell>
          <cell r="I240">
            <v>0</v>
          </cell>
          <cell r="J240">
            <v>0</v>
          </cell>
        </row>
        <row r="241">
          <cell r="A241" t="str">
            <v>QM112</v>
          </cell>
          <cell r="B241" t="str">
            <v>NN</v>
          </cell>
          <cell r="C241">
            <v>2</v>
          </cell>
          <cell r="D241">
            <v>3</v>
          </cell>
          <cell r="E241">
            <v>37650</v>
          </cell>
          <cell r="F241">
            <v>4.359</v>
          </cell>
          <cell r="G241">
            <v>4.2430000000000003</v>
          </cell>
          <cell r="H241">
            <v>168</v>
          </cell>
          <cell r="I241">
            <v>0</v>
          </cell>
          <cell r="J241">
            <v>0</v>
          </cell>
        </row>
        <row r="242">
          <cell r="A242" t="str">
            <v>QM122</v>
          </cell>
          <cell r="B242" t="str">
            <v>NN</v>
          </cell>
          <cell r="C242">
            <v>3</v>
          </cell>
          <cell r="D242">
            <v>3</v>
          </cell>
          <cell r="E242">
            <v>37678</v>
          </cell>
          <cell r="F242">
            <v>4.2629999999999999</v>
          </cell>
          <cell r="G242">
            <v>4.1440000000000001</v>
          </cell>
          <cell r="H242">
            <v>186</v>
          </cell>
          <cell r="I242">
            <v>0</v>
          </cell>
          <cell r="J242">
            <v>0</v>
          </cell>
        </row>
        <row r="243">
          <cell r="A243" t="str">
            <v>SC122</v>
          </cell>
          <cell r="B243" t="str">
            <v>NN</v>
          </cell>
          <cell r="C243">
            <v>4</v>
          </cell>
          <cell r="D243">
            <v>3</v>
          </cell>
          <cell r="E243">
            <v>37707</v>
          </cell>
          <cell r="F243">
            <v>4.1150000000000002</v>
          </cell>
          <cell r="G243">
            <v>3.9990000000000001</v>
          </cell>
          <cell r="H243">
            <v>360</v>
          </cell>
          <cell r="I243">
            <v>0</v>
          </cell>
          <cell r="J243">
            <v>0</v>
          </cell>
        </row>
        <row r="244">
          <cell r="A244" t="str">
            <v>SC13</v>
          </cell>
          <cell r="B244" t="str">
            <v>NN</v>
          </cell>
          <cell r="C244">
            <v>5</v>
          </cell>
          <cell r="D244">
            <v>3</v>
          </cell>
          <cell r="E244">
            <v>37739</v>
          </cell>
          <cell r="F244">
            <v>4.0549999999999997</v>
          </cell>
          <cell r="G244">
            <v>3.9489999999999998</v>
          </cell>
          <cell r="H244">
            <v>372</v>
          </cell>
          <cell r="I244">
            <v>0</v>
          </cell>
          <cell r="J244">
            <v>0</v>
          </cell>
        </row>
        <row r="245">
          <cell r="A245" t="str">
            <v>SC23</v>
          </cell>
          <cell r="B245" t="str">
            <v>NN</v>
          </cell>
          <cell r="C245">
            <v>6</v>
          </cell>
          <cell r="D245">
            <v>3</v>
          </cell>
          <cell r="E245">
            <v>37769</v>
          </cell>
          <cell r="F245">
            <v>4.0599999999999996</v>
          </cell>
          <cell r="G245">
            <v>3.9540000000000002</v>
          </cell>
          <cell r="H245">
            <v>360</v>
          </cell>
          <cell r="I245">
            <v>0</v>
          </cell>
          <cell r="J245">
            <v>0</v>
          </cell>
        </row>
        <row r="246">
          <cell r="A246" t="str">
            <v>SC33</v>
          </cell>
          <cell r="B246" t="str">
            <v>NN</v>
          </cell>
          <cell r="C246">
            <v>7</v>
          </cell>
          <cell r="D246">
            <v>3</v>
          </cell>
          <cell r="E246">
            <v>37798</v>
          </cell>
          <cell r="F246">
            <v>4.08</v>
          </cell>
          <cell r="G246">
            <v>3.9769999999999999</v>
          </cell>
          <cell r="H246">
            <v>372</v>
          </cell>
          <cell r="I246">
            <v>0</v>
          </cell>
          <cell r="J246">
            <v>0</v>
          </cell>
        </row>
        <row r="247">
          <cell r="A247" t="str">
            <v>SC43</v>
          </cell>
          <cell r="B247" t="str">
            <v>NN</v>
          </cell>
          <cell r="C247">
            <v>8</v>
          </cell>
          <cell r="D247">
            <v>3</v>
          </cell>
          <cell r="E247">
            <v>37831</v>
          </cell>
          <cell r="F247">
            <v>4.0949999999999998</v>
          </cell>
          <cell r="G247">
            <v>3.9940000000000002</v>
          </cell>
          <cell r="H247">
            <v>372</v>
          </cell>
          <cell r="I247">
            <v>0</v>
          </cell>
          <cell r="J247">
            <v>0</v>
          </cell>
        </row>
        <row r="248">
          <cell r="A248" t="str">
            <v>SC53</v>
          </cell>
          <cell r="B248" t="str">
            <v>NN</v>
          </cell>
          <cell r="C248">
            <v>9</v>
          </cell>
          <cell r="D248">
            <v>3</v>
          </cell>
          <cell r="E248">
            <v>37860</v>
          </cell>
          <cell r="F248">
            <v>4.0750000000000002</v>
          </cell>
          <cell r="G248">
            <v>3.9740000000000002</v>
          </cell>
          <cell r="H248">
            <v>360</v>
          </cell>
          <cell r="I248">
            <v>0</v>
          </cell>
          <cell r="J248">
            <v>0</v>
          </cell>
        </row>
        <row r="249">
          <cell r="A249" t="str">
            <v>SC63</v>
          </cell>
          <cell r="B249" t="str">
            <v>NN</v>
          </cell>
          <cell r="C249">
            <v>10</v>
          </cell>
          <cell r="D249">
            <v>3</v>
          </cell>
          <cell r="E249">
            <v>37890</v>
          </cell>
          <cell r="F249">
            <v>4.07</v>
          </cell>
          <cell r="G249">
            <v>3.9740000000000002</v>
          </cell>
          <cell r="H249">
            <v>372</v>
          </cell>
          <cell r="I249">
            <v>0</v>
          </cell>
          <cell r="J249">
            <v>0</v>
          </cell>
        </row>
        <row r="250">
          <cell r="A250" t="str">
            <v>SC73</v>
          </cell>
          <cell r="B250" t="str">
            <v>NN</v>
          </cell>
          <cell r="C250">
            <v>11</v>
          </cell>
          <cell r="D250">
            <v>3</v>
          </cell>
          <cell r="E250">
            <v>37923</v>
          </cell>
          <cell r="F250">
            <v>4.2329999999999997</v>
          </cell>
          <cell r="G250">
            <v>4.1369999999999996</v>
          </cell>
          <cell r="H250">
            <v>150</v>
          </cell>
          <cell r="I250">
            <v>0</v>
          </cell>
          <cell r="J250">
            <v>0</v>
          </cell>
        </row>
        <row r="251">
          <cell r="A251" t="str">
            <v>SC83</v>
          </cell>
          <cell r="B251" t="str">
            <v>NN</v>
          </cell>
          <cell r="C251">
            <v>12</v>
          </cell>
          <cell r="D251">
            <v>3</v>
          </cell>
          <cell r="E251">
            <v>37949</v>
          </cell>
          <cell r="F251">
            <v>4.3730000000000002</v>
          </cell>
          <cell r="G251">
            <v>4.2770000000000001</v>
          </cell>
          <cell r="H251">
            <v>155</v>
          </cell>
          <cell r="I251">
            <v>0</v>
          </cell>
          <cell r="J251">
            <v>0</v>
          </cell>
        </row>
        <row r="252">
          <cell r="A252" t="str">
            <v>SC93</v>
          </cell>
          <cell r="B252" t="str">
            <v>NN</v>
          </cell>
          <cell r="C252">
            <v>1</v>
          </cell>
          <cell r="D252">
            <v>4</v>
          </cell>
          <cell r="E252">
            <v>37984</v>
          </cell>
          <cell r="F252">
            <v>4.4349999999999996</v>
          </cell>
          <cell r="G252">
            <v>4.3440000000000003</v>
          </cell>
          <cell r="H252">
            <v>62</v>
          </cell>
          <cell r="I252">
            <v>0</v>
          </cell>
          <cell r="J252">
            <v>0</v>
          </cell>
        </row>
        <row r="253">
          <cell r="A253" t="str">
            <v/>
          </cell>
          <cell r="B253" t="str">
            <v>NN</v>
          </cell>
          <cell r="C253">
            <v>2</v>
          </cell>
          <cell r="D253">
            <v>4</v>
          </cell>
          <cell r="E253">
            <v>38014</v>
          </cell>
          <cell r="F253">
            <v>4.3049999999999997</v>
          </cell>
          <cell r="G253">
            <v>4.2169999999999996</v>
          </cell>
          <cell r="H253">
            <v>58</v>
          </cell>
          <cell r="I253">
            <v>0</v>
          </cell>
          <cell r="J253">
            <v>0</v>
          </cell>
        </row>
        <row r="254">
          <cell r="A254" t="str">
            <v/>
          </cell>
          <cell r="B254" t="str">
            <v>NN</v>
          </cell>
          <cell r="C254">
            <v>3</v>
          </cell>
          <cell r="D254">
            <v>4</v>
          </cell>
          <cell r="E254">
            <v>38042</v>
          </cell>
          <cell r="F254">
            <v>4.12</v>
          </cell>
          <cell r="G254">
            <v>4.0339999999999998</v>
          </cell>
          <cell r="H254">
            <v>62</v>
          </cell>
          <cell r="I254">
            <v>0</v>
          </cell>
          <cell r="J254">
            <v>0</v>
          </cell>
        </row>
        <row r="255">
          <cell r="A255" t="str">
            <v/>
          </cell>
          <cell r="B255" t="str">
            <v>NN</v>
          </cell>
          <cell r="C255">
            <v>4</v>
          </cell>
          <cell r="D255">
            <v>4</v>
          </cell>
          <cell r="E255">
            <v>38075</v>
          </cell>
          <cell r="F255">
            <v>3.87</v>
          </cell>
          <cell r="G255">
            <v>3.794</v>
          </cell>
          <cell r="H255">
            <v>0</v>
          </cell>
          <cell r="I255">
            <v>0</v>
          </cell>
          <cell r="J255">
            <v>0</v>
          </cell>
        </row>
        <row r="256">
          <cell r="A256" t="str">
            <v/>
          </cell>
          <cell r="B256" t="str">
            <v>NN</v>
          </cell>
          <cell r="C256">
            <v>5</v>
          </cell>
          <cell r="D256">
            <v>4</v>
          </cell>
          <cell r="E256">
            <v>38105</v>
          </cell>
          <cell r="F256">
            <v>3.82</v>
          </cell>
          <cell r="G256">
            <v>3.7440000000000002</v>
          </cell>
          <cell r="H256">
            <v>0</v>
          </cell>
          <cell r="I256">
            <v>0</v>
          </cell>
          <cell r="J256">
            <v>0</v>
          </cell>
        </row>
        <row r="257">
          <cell r="A257" t="str">
            <v/>
          </cell>
          <cell r="B257" t="str">
            <v>NN</v>
          </cell>
          <cell r="C257">
            <v>6</v>
          </cell>
          <cell r="D257">
            <v>4</v>
          </cell>
          <cell r="E257">
            <v>38133</v>
          </cell>
          <cell r="F257">
            <v>3.8330000000000002</v>
          </cell>
          <cell r="G257">
            <v>3.7570000000000001</v>
          </cell>
          <cell r="H257">
            <v>0</v>
          </cell>
          <cell r="I257">
            <v>0</v>
          </cell>
          <cell r="J257">
            <v>0</v>
          </cell>
        </row>
        <row r="258">
          <cell r="A258" t="str">
            <v/>
          </cell>
          <cell r="B258" t="str">
            <v>NN</v>
          </cell>
          <cell r="C258">
            <v>7</v>
          </cell>
          <cell r="D258">
            <v>4</v>
          </cell>
          <cell r="E258">
            <v>38166</v>
          </cell>
          <cell r="F258">
            <v>3.843</v>
          </cell>
          <cell r="G258">
            <v>3.7669999999999999</v>
          </cell>
          <cell r="H258">
            <v>0</v>
          </cell>
          <cell r="I258">
            <v>0</v>
          </cell>
          <cell r="J258">
            <v>0</v>
          </cell>
        </row>
        <row r="259">
          <cell r="A259" t="str">
            <v/>
          </cell>
          <cell r="B259" t="str">
            <v>NN</v>
          </cell>
          <cell r="C259">
            <v>8</v>
          </cell>
          <cell r="D259">
            <v>4</v>
          </cell>
          <cell r="E259">
            <v>38196</v>
          </cell>
          <cell r="F259">
            <v>3.85</v>
          </cell>
          <cell r="G259">
            <v>3.774</v>
          </cell>
          <cell r="H259">
            <v>0</v>
          </cell>
          <cell r="I259">
            <v>0</v>
          </cell>
          <cell r="J259">
            <v>0</v>
          </cell>
        </row>
        <row r="260">
          <cell r="A260" t="str">
            <v/>
          </cell>
          <cell r="B260" t="str">
            <v>NN</v>
          </cell>
          <cell r="C260">
            <v>9</v>
          </cell>
          <cell r="D260">
            <v>4</v>
          </cell>
          <cell r="E260">
            <v>38226</v>
          </cell>
          <cell r="F260">
            <v>3.84</v>
          </cell>
          <cell r="G260">
            <v>3.7639999999999998</v>
          </cell>
          <cell r="H260">
            <v>0</v>
          </cell>
          <cell r="I260">
            <v>0</v>
          </cell>
          <cell r="J260">
            <v>0</v>
          </cell>
        </row>
        <row r="261">
          <cell r="A261" t="str">
            <v/>
          </cell>
          <cell r="B261" t="str">
            <v>NN</v>
          </cell>
          <cell r="C261">
            <v>10</v>
          </cell>
          <cell r="D261">
            <v>4</v>
          </cell>
          <cell r="E261">
            <v>38258</v>
          </cell>
          <cell r="F261">
            <v>3.8620000000000001</v>
          </cell>
          <cell r="G261">
            <v>3.786</v>
          </cell>
          <cell r="H261">
            <v>0</v>
          </cell>
          <cell r="I261">
            <v>0</v>
          </cell>
          <cell r="J261">
            <v>0</v>
          </cell>
        </row>
        <row r="262">
          <cell r="A262" t="str">
            <v/>
          </cell>
          <cell r="B262" t="str">
            <v>NN</v>
          </cell>
          <cell r="C262">
            <v>11</v>
          </cell>
          <cell r="D262">
            <v>4</v>
          </cell>
          <cell r="E262">
            <v>38287</v>
          </cell>
          <cell r="F262">
            <v>4.0199999999999996</v>
          </cell>
          <cell r="G262">
            <v>3.944</v>
          </cell>
          <cell r="H262">
            <v>0</v>
          </cell>
          <cell r="I262">
            <v>0</v>
          </cell>
          <cell r="J262">
            <v>0</v>
          </cell>
        </row>
        <row r="263">
          <cell r="A263" t="str">
            <v/>
          </cell>
          <cell r="B263" t="str">
            <v>NN</v>
          </cell>
          <cell r="C263">
            <v>12</v>
          </cell>
          <cell r="D263">
            <v>4</v>
          </cell>
          <cell r="E263">
            <v>38315</v>
          </cell>
          <cell r="F263">
            <v>4.194</v>
          </cell>
          <cell r="G263">
            <v>4.1180000000000003</v>
          </cell>
          <cell r="H263">
            <v>0</v>
          </cell>
          <cell r="I263">
            <v>0</v>
          </cell>
          <cell r="J263">
            <v>0</v>
          </cell>
        </row>
        <row r="264">
          <cell r="A264" t="str">
            <v/>
          </cell>
          <cell r="B264" t="str">
            <v>NN</v>
          </cell>
          <cell r="C264">
            <v>1</v>
          </cell>
          <cell r="D264">
            <v>5</v>
          </cell>
          <cell r="E264">
            <v>38349</v>
          </cell>
          <cell r="F264">
            <v>4.2539999999999996</v>
          </cell>
          <cell r="G264">
            <v>4.1779999999999999</v>
          </cell>
          <cell r="H264">
            <v>0</v>
          </cell>
          <cell r="I264">
            <v>0</v>
          </cell>
          <cell r="J264">
            <v>0</v>
          </cell>
        </row>
        <row r="265">
          <cell r="A265" t="str">
            <v/>
          </cell>
          <cell r="B265" t="str">
            <v>NN</v>
          </cell>
          <cell r="C265">
            <v>2</v>
          </cell>
          <cell r="D265">
            <v>5</v>
          </cell>
          <cell r="E265">
            <v>38379</v>
          </cell>
          <cell r="F265">
            <v>4.1440000000000001</v>
          </cell>
          <cell r="G265">
            <v>4.0739999999999998</v>
          </cell>
          <cell r="H265">
            <v>0</v>
          </cell>
          <cell r="I265">
            <v>0</v>
          </cell>
          <cell r="J265">
            <v>0</v>
          </cell>
        </row>
        <row r="266">
          <cell r="A266" t="str">
            <v/>
          </cell>
          <cell r="B266" t="str">
            <v>NN</v>
          </cell>
          <cell r="C266">
            <v>3</v>
          </cell>
          <cell r="D266">
            <v>5</v>
          </cell>
          <cell r="E266">
            <v>38407</v>
          </cell>
          <cell r="F266">
            <v>3.9780000000000002</v>
          </cell>
          <cell r="G266">
            <v>3.9119999999999999</v>
          </cell>
          <cell r="H266">
            <v>0</v>
          </cell>
          <cell r="I266">
            <v>0</v>
          </cell>
          <cell r="J266">
            <v>0</v>
          </cell>
        </row>
        <row r="267">
          <cell r="A267" t="str">
            <v/>
          </cell>
          <cell r="B267" t="str">
            <v>NN</v>
          </cell>
          <cell r="C267">
            <v>4</v>
          </cell>
          <cell r="D267">
            <v>5</v>
          </cell>
          <cell r="E267">
            <v>38440</v>
          </cell>
          <cell r="F267">
            <v>3.7280000000000002</v>
          </cell>
          <cell r="G267">
            <v>3.6669999999999998</v>
          </cell>
          <cell r="H267">
            <v>0</v>
          </cell>
          <cell r="I267">
            <v>0</v>
          </cell>
          <cell r="J267">
            <v>0</v>
          </cell>
        </row>
        <row r="268">
          <cell r="A268" t="str">
            <v/>
          </cell>
          <cell r="B268" t="str">
            <v>NN</v>
          </cell>
          <cell r="C268">
            <v>5</v>
          </cell>
          <cell r="D268">
            <v>5</v>
          </cell>
          <cell r="E268">
            <v>38469</v>
          </cell>
          <cell r="F268">
            <v>3.6629999999999998</v>
          </cell>
          <cell r="G268">
            <v>3.6019999999999999</v>
          </cell>
          <cell r="H268">
            <v>0</v>
          </cell>
          <cell r="I268">
            <v>0</v>
          </cell>
          <cell r="J268">
            <v>0</v>
          </cell>
        </row>
        <row r="269">
          <cell r="A269" t="str">
            <v/>
          </cell>
          <cell r="B269" t="str">
            <v>NN</v>
          </cell>
          <cell r="C269">
            <v>6</v>
          </cell>
          <cell r="D269">
            <v>5</v>
          </cell>
          <cell r="E269">
            <v>38498</v>
          </cell>
          <cell r="F269">
            <v>3.6779999999999999</v>
          </cell>
          <cell r="G269">
            <v>3.617</v>
          </cell>
          <cell r="H269">
            <v>0</v>
          </cell>
          <cell r="I269">
            <v>0</v>
          </cell>
          <cell r="J269">
            <v>0</v>
          </cell>
        </row>
        <row r="270">
          <cell r="A270" t="str">
            <v/>
          </cell>
          <cell r="B270" t="str">
            <v>NN</v>
          </cell>
          <cell r="C270">
            <v>7</v>
          </cell>
          <cell r="D270">
            <v>5</v>
          </cell>
          <cell r="E270">
            <v>38531</v>
          </cell>
          <cell r="F270">
            <v>3.7130000000000001</v>
          </cell>
          <cell r="G270">
            <v>3.6520000000000001</v>
          </cell>
          <cell r="H270">
            <v>0</v>
          </cell>
          <cell r="I270">
            <v>0</v>
          </cell>
          <cell r="J270">
            <v>0</v>
          </cell>
        </row>
        <row r="271">
          <cell r="A271" t="str">
            <v/>
          </cell>
          <cell r="B271" t="str">
            <v>NN</v>
          </cell>
          <cell r="C271">
            <v>8</v>
          </cell>
          <cell r="D271">
            <v>5</v>
          </cell>
          <cell r="E271">
            <v>38560</v>
          </cell>
          <cell r="F271">
            <v>3.7229999999999999</v>
          </cell>
          <cell r="G271">
            <v>3.6619999999999999</v>
          </cell>
          <cell r="H271">
            <v>0</v>
          </cell>
          <cell r="I271">
            <v>0</v>
          </cell>
          <cell r="J271">
            <v>0</v>
          </cell>
        </row>
        <row r="272">
          <cell r="A272" t="str">
            <v/>
          </cell>
          <cell r="B272" t="str">
            <v>NN</v>
          </cell>
          <cell r="C272">
            <v>9</v>
          </cell>
          <cell r="D272">
            <v>5</v>
          </cell>
          <cell r="E272">
            <v>38593</v>
          </cell>
          <cell r="F272">
            <v>3.7029999999999998</v>
          </cell>
          <cell r="G272">
            <v>3.6419999999999999</v>
          </cell>
          <cell r="H272">
            <v>0</v>
          </cell>
          <cell r="I272">
            <v>0</v>
          </cell>
          <cell r="J272">
            <v>0</v>
          </cell>
        </row>
        <row r="273">
          <cell r="A273" t="str">
            <v/>
          </cell>
          <cell r="B273" t="str">
            <v>NN</v>
          </cell>
          <cell r="C273">
            <v>10</v>
          </cell>
          <cell r="D273">
            <v>5</v>
          </cell>
          <cell r="E273">
            <v>38623</v>
          </cell>
          <cell r="F273">
            <v>3.7250000000000001</v>
          </cell>
          <cell r="G273">
            <v>3.6640000000000001</v>
          </cell>
          <cell r="H273">
            <v>0</v>
          </cell>
          <cell r="I273">
            <v>0</v>
          </cell>
          <cell r="J273">
            <v>0</v>
          </cell>
        </row>
        <row r="274">
          <cell r="A274" t="str">
            <v/>
          </cell>
          <cell r="B274" t="str">
            <v>NN</v>
          </cell>
          <cell r="C274">
            <v>11</v>
          </cell>
          <cell r="D274">
            <v>5</v>
          </cell>
          <cell r="E274">
            <v>38652</v>
          </cell>
          <cell r="F274">
            <v>3.887</v>
          </cell>
          <cell r="G274">
            <v>3.8260000000000001</v>
          </cell>
          <cell r="H274">
            <v>0</v>
          </cell>
          <cell r="I274">
            <v>0</v>
          </cell>
          <cell r="J274">
            <v>0</v>
          </cell>
        </row>
        <row r="275">
          <cell r="A275" t="str">
            <v/>
          </cell>
          <cell r="B275" t="str">
            <v>NN</v>
          </cell>
          <cell r="C275">
            <v>12</v>
          </cell>
          <cell r="D275">
            <v>5</v>
          </cell>
          <cell r="E275">
            <v>38684</v>
          </cell>
          <cell r="F275">
            <v>4.0570000000000004</v>
          </cell>
          <cell r="G275">
            <v>3.996</v>
          </cell>
          <cell r="H275">
            <v>0</v>
          </cell>
          <cell r="I275">
            <v>0</v>
          </cell>
          <cell r="J275">
            <v>0</v>
          </cell>
        </row>
        <row r="276">
          <cell r="A276" t="str">
            <v/>
          </cell>
          <cell r="B276" t="str">
            <v>NN</v>
          </cell>
          <cell r="C276">
            <v>1</v>
          </cell>
          <cell r="D276">
            <v>6</v>
          </cell>
          <cell r="E276">
            <v>38714</v>
          </cell>
          <cell r="F276">
            <v>4.1120000000000001</v>
          </cell>
          <cell r="G276">
            <v>4.0510000000000002</v>
          </cell>
          <cell r="H276">
            <v>0</v>
          </cell>
          <cell r="I276">
            <v>0</v>
          </cell>
          <cell r="J276">
            <v>0</v>
          </cell>
        </row>
        <row r="277">
          <cell r="A277" t="str">
            <v/>
          </cell>
          <cell r="B277" t="str">
            <v>NN</v>
          </cell>
          <cell r="C277">
            <v>2</v>
          </cell>
          <cell r="D277">
            <v>6</v>
          </cell>
          <cell r="E277">
            <v>38744</v>
          </cell>
          <cell r="F277">
            <v>4.0119999999999996</v>
          </cell>
          <cell r="G277">
            <v>3.9510000000000001</v>
          </cell>
          <cell r="H277">
            <v>0</v>
          </cell>
          <cell r="I277">
            <v>0</v>
          </cell>
          <cell r="J277">
            <v>0</v>
          </cell>
        </row>
        <row r="278">
          <cell r="A278" t="str">
            <v/>
          </cell>
          <cell r="B278" t="str">
            <v>NN</v>
          </cell>
          <cell r="C278">
            <v>3</v>
          </cell>
          <cell r="D278">
            <v>6</v>
          </cell>
          <cell r="E278">
            <v>38772</v>
          </cell>
          <cell r="F278">
            <v>3.8860000000000001</v>
          </cell>
          <cell r="G278">
            <v>3.8250000000000002</v>
          </cell>
          <cell r="H278">
            <v>0</v>
          </cell>
          <cell r="I278">
            <v>0</v>
          </cell>
          <cell r="J278">
            <v>0</v>
          </cell>
        </row>
        <row r="279">
          <cell r="A279" t="str">
            <v/>
          </cell>
          <cell r="B279" t="str">
            <v>NN</v>
          </cell>
          <cell r="C279">
            <v>4</v>
          </cell>
          <cell r="D279">
            <v>6</v>
          </cell>
          <cell r="E279">
            <v>38805</v>
          </cell>
          <cell r="F279">
            <v>3.6909999999999998</v>
          </cell>
          <cell r="G279">
            <v>3.63</v>
          </cell>
          <cell r="H279">
            <v>0</v>
          </cell>
          <cell r="I279">
            <v>0</v>
          </cell>
          <cell r="J279">
            <v>0</v>
          </cell>
        </row>
        <row r="280">
          <cell r="A280" t="str">
            <v/>
          </cell>
          <cell r="B280" t="str">
            <v>NN</v>
          </cell>
          <cell r="C280">
            <v>5</v>
          </cell>
          <cell r="D280">
            <v>6</v>
          </cell>
          <cell r="E280">
            <v>38833</v>
          </cell>
          <cell r="F280">
            <v>3.6760000000000002</v>
          </cell>
          <cell r="G280">
            <v>3.6150000000000002</v>
          </cell>
          <cell r="H280">
            <v>0</v>
          </cell>
          <cell r="I280">
            <v>0</v>
          </cell>
          <cell r="J280">
            <v>0</v>
          </cell>
        </row>
        <row r="281">
          <cell r="A281" t="str">
            <v/>
          </cell>
          <cell r="B281" t="str">
            <v>NN</v>
          </cell>
          <cell r="C281">
            <v>6</v>
          </cell>
          <cell r="D281">
            <v>6</v>
          </cell>
          <cell r="E281">
            <v>38863</v>
          </cell>
          <cell r="F281">
            <v>3.7080000000000002</v>
          </cell>
          <cell r="G281">
            <v>3.6469999999999998</v>
          </cell>
          <cell r="H281">
            <v>0</v>
          </cell>
          <cell r="I281">
            <v>0</v>
          </cell>
          <cell r="J281">
            <v>0</v>
          </cell>
        </row>
        <row r="282">
          <cell r="A282" t="str">
            <v/>
          </cell>
          <cell r="B282" t="str">
            <v>NN</v>
          </cell>
          <cell r="C282">
            <v>7</v>
          </cell>
          <cell r="D282">
            <v>6</v>
          </cell>
          <cell r="E282">
            <v>38896</v>
          </cell>
          <cell r="F282">
            <v>3.74</v>
          </cell>
          <cell r="G282">
            <v>3.6789999999999998</v>
          </cell>
          <cell r="H282">
            <v>0</v>
          </cell>
          <cell r="I282">
            <v>0</v>
          </cell>
          <cell r="J282">
            <v>0</v>
          </cell>
        </row>
        <row r="283">
          <cell r="A283" t="str">
            <v/>
          </cell>
          <cell r="B283" t="str">
            <v>NN</v>
          </cell>
          <cell r="C283">
            <v>8</v>
          </cell>
          <cell r="D283">
            <v>6</v>
          </cell>
          <cell r="E283">
            <v>38925</v>
          </cell>
          <cell r="F283">
            <v>3.7749999999999999</v>
          </cell>
          <cell r="G283">
            <v>3.714</v>
          </cell>
          <cell r="H283">
            <v>0</v>
          </cell>
          <cell r="I283">
            <v>0</v>
          </cell>
          <cell r="J283">
            <v>0</v>
          </cell>
        </row>
        <row r="284">
          <cell r="A284" t="str">
            <v/>
          </cell>
          <cell r="B284" t="str">
            <v>NN</v>
          </cell>
          <cell r="C284">
            <v>9</v>
          </cell>
          <cell r="D284">
            <v>6</v>
          </cell>
          <cell r="E284">
            <v>38958</v>
          </cell>
          <cell r="F284">
            <v>3.78</v>
          </cell>
          <cell r="G284">
            <v>3.7189999999999999</v>
          </cell>
          <cell r="H284">
            <v>0</v>
          </cell>
          <cell r="I284">
            <v>0</v>
          </cell>
          <cell r="J284">
            <v>0</v>
          </cell>
        </row>
        <row r="285">
          <cell r="A285" t="str">
            <v/>
          </cell>
          <cell r="B285" t="str">
            <v>NN</v>
          </cell>
          <cell r="C285">
            <v>10</v>
          </cell>
          <cell r="D285">
            <v>6</v>
          </cell>
          <cell r="E285">
            <v>38987</v>
          </cell>
          <cell r="F285">
            <v>3.8050000000000002</v>
          </cell>
          <cell r="G285">
            <v>3.7440000000000002</v>
          </cell>
          <cell r="H285">
            <v>0</v>
          </cell>
          <cell r="I285">
            <v>0</v>
          </cell>
          <cell r="J285">
            <v>0</v>
          </cell>
        </row>
        <row r="286">
          <cell r="A286" t="str">
            <v/>
          </cell>
          <cell r="B286" t="str">
            <v>NN</v>
          </cell>
          <cell r="C286">
            <v>11</v>
          </cell>
          <cell r="D286">
            <v>6</v>
          </cell>
          <cell r="E286">
            <v>39017</v>
          </cell>
          <cell r="F286">
            <v>3.98</v>
          </cell>
          <cell r="G286">
            <v>3.919</v>
          </cell>
          <cell r="H286">
            <v>0</v>
          </cell>
          <cell r="I286">
            <v>0</v>
          </cell>
          <cell r="J286">
            <v>0</v>
          </cell>
        </row>
        <row r="287">
          <cell r="A287" t="str">
            <v/>
          </cell>
          <cell r="B287" t="str">
            <v>NN</v>
          </cell>
          <cell r="C287">
            <v>12</v>
          </cell>
          <cell r="D287">
            <v>6</v>
          </cell>
          <cell r="E287">
            <v>39049</v>
          </cell>
          <cell r="F287">
            <v>4.1399999999999997</v>
          </cell>
          <cell r="G287">
            <v>4.0789999999999997</v>
          </cell>
          <cell r="H287">
            <v>0</v>
          </cell>
          <cell r="I287">
            <v>0</v>
          </cell>
          <cell r="J287">
            <v>0</v>
          </cell>
        </row>
        <row r="288">
          <cell r="A288" t="str">
            <v/>
          </cell>
          <cell r="B288" t="str">
            <v>NN</v>
          </cell>
          <cell r="C288">
            <v>1</v>
          </cell>
          <cell r="D288">
            <v>7</v>
          </cell>
          <cell r="E288">
            <v>39078</v>
          </cell>
          <cell r="F288">
            <v>4.21</v>
          </cell>
          <cell r="G288">
            <v>4.149</v>
          </cell>
          <cell r="H288">
            <v>0</v>
          </cell>
          <cell r="I288">
            <v>0</v>
          </cell>
          <cell r="J288">
            <v>0</v>
          </cell>
        </row>
        <row r="289">
          <cell r="A289" t="str">
            <v/>
          </cell>
          <cell r="B289" t="str">
            <v>NN</v>
          </cell>
          <cell r="C289">
            <v>2</v>
          </cell>
          <cell r="D289">
            <v>7</v>
          </cell>
          <cell r="E289">
            <v>39111</v>
          </cell>
          <cell r="F289">
            <v>4.0999999999999996</v>
          </cell>
          <cell r="G289">
            <v>4.0389999999999997</v>
          </cell>
          <cell r="H289">
            <v>0</v>
          </cell>
          <cell r="I289">
            <v>0</v>
          </cell>
          <cell r="J289">
            <v>0</v>
          </cell>
        </row>
        <row r="290">
          <cell r="A290" t="str">
            <v/>
          </cell>
          <cell r="B290" t="str">
            <v>NN</v>
          </cell>
          <cell r="C290">
            <v>3</v>
          </cell>
          <cell r="D290">
            <v>7</v>
          </cell>
          <cell r="E290">
            <v>39139</v>
          </cell>
          <cell r="F290">
            <v>3.9550000000000001</v>
          </cell>
          <cell r="G290">
            <v>3.8940000000000001</v>
          </cell>
          <cell r="H290">
            <v>0</v>
          </cell>
          <cell r="I290">
            <v>0</v>
          </cell>
          <cell r="J290">
            <v>0</v>
          </cell>
        </row>
        <row r="291">
          <cell r="A291" t="str">
            <v/>
          </cell>
          <cell r="B291" t="str">
            <v>NN</v>
          </cell>
          <cell r="C291">
            <v>4</v>
          </cell>
          <cell r="D291">
            <v>7</v>
          </cell>
          <cell r="E291">
            <v>39169</v>
          </cell>
          <cell r="F291">
            <v>3.7749999999999999</v>
          </cell>
          <cell r="G291">
            <v>3.714</v>
          </cell>
          <cell r="H291">
            <v>0</v>
          </cell>
          <cell r="I291">
            <v>0</v>
          </cell>
          <cell r="J291">
            <v>0</v>
          </cell>
        </row>
        <row r="292">
          <cell r="A292" t="str">
            <v/>
          </cell>
          <cell r="B292" t="str">
            <v>NN</v>
          </cell>
          <cell r="C292">
            <v>5</v>
          </cell>
          <cell r="D292">
            <v>7</v>
          </cell>
          <cell r="E292">
            <v>39198</v>
          </cell>
          <cell r="F292">
            <v>3.7650000000000001</v>
          </cell>
          <cell r="G292">
            <v>3.7040000000000002</v>
          </cell>
          <cell r="H292">
            <v>0</v>
          </cell>
          <cell r="I292">
            <v>0</v>
          </cell>
          <cell r="J292">
            <v>0</v>
          </cell>
        </row>
        <row r="293">
          <cell r="A293" t="str">
            <v/>
          </cell>
          <cell r="B293" t="str">
            <v>NN</v>
          </cell>
          <cell r="C293">
            <v>6</v>
          </cell>
          <cell r="D293">
            <v>7</v>
          </cell>
          <cell r="E293">
            <v>39231</v>
          </cell>
          <cell r="F293">
            <v>3.7949999999999999</v>
          </cell>
          <cell r="G293">
            <v>3.734</v>
          </cell>
          <cell r="H293">
            <v>0</v>
          </cell>
          <cell r="I293">
            <v>0</v>
          </cell>
          <cell r="J293">
            <v>0</v>
          </cell>
        </row>
        <row r="294">
          <cell r="A294" t="str">
            <v/>
          </cell>
          <cell r="B294" t="str">
            <v>NN</v>
          </cell>
          <cell r="C294">
            <v>7</v>
          </cell>
          <cell r="D294">
            <v>7</v>
          </cell>
          <cell r="E294">
            <v>39260</v>
          </cell>
          <cell r="F294">
            <v>3.8250000000000002</v>
          </cell>
          <cell r="G294">
            <v>3.7639999999999998</v>
          </cell>
          <cell r="H294">
            <v>0</v>
          </cell>
          <cell r="I294">
            <v>0</v>
          </cell>
          <cell r="J294">
            <v>0</v>
          </cell>
        </row>
        <row r="295">
          <cell r="A295" t="str">
            <v/>
          </cell>
          <cell r="B295" t="str">
            <v>NN</v>
          </cell>
          <cell r="C295">
            <v>8</v>
          </cell>
          <cell r="D295">
            <v>7</v>
          </cell>
          <cell r="E295">
            <v>39290</v>
          </cell>
          <cell r="F295">
            <v>3.86</v>
          </cell>
          <cell r="G295">
            <v>3.7989999999999999</v>
          </cell>
          <cell r="H295">
            <v>0</v>
          </cell>
          <cell r="I295">
            <v>0</v>
          </cell>
          <cell r="J295">
            <v>0</v>
          </cell>
        </row>
        <row r="296">
          <cell r="A296" t="str">
            <v/>
          </cell>
          <cell r="B296" t="str">
            <v>NN</v>
          </cell>
          <cell r="C296">
            <v>9</v>
          </cell>
          <cell r="D296">
            <v>7</v>
          </cell>
          <cell r="E296">
            <v>39323</v>
          </cell>
          <cell r="F296">
            <v>3.86</v>
          </cell>
          <cell r="G296">
            <v>3.7989999999999999</v>
          </cell>
          <cell r="H296">
            <v>0</v>
          </cell>
          <cell r="I296">
            <v>0</v>
          </cell>
          <cell r="J296">
            <v>0</v>
          </cell>
        </row>
        <row r="297">
          <cell r="A297" t="str">
            <v/>
          </cell>
          <cell r="B297" t="str">
            <v>NN</v>
          </cell>
          <cell r="C297">
            <v>10</v>
          </cell>
          <cell r="D297">
            <v>7</v>
          </cell>
          <cell r="E297">
            <v>39351</v>
          </cell>
          <cell r="F297">
            <v>3.8849999999999998</v>
          </cell>
          <cell r="G297">
            <v>3.8239999999999998</v>
          </cell>
          <cell r="H297">
            <v>0</v>
          </cell>
          <cell r="I297">
            <v>0</v>
          </cell>
          <cell r="J297">
            <v>0</v>
          </cell>
        </row>
        <row r="298">
          <cell r="A298" t="str">
            <v/>
          </cell>
          <cell r="B298" t="str">
            <v>NN</v>
          </cell>
          <cell r="C298">
            <v>11</v>
          </cell>
          <cell r="D298">
            <v>7</v>
          </cell>
          <cell r="E298">
            <v>39384</v>
          </cell>
          <cell r="F298">
            <v>4.0350000000000001</v>
          </cell>
          <cell r="G298">
            <v>3.9740000000000002</v>
          </cell>
          <cell r="H298">
            <v>0</v>
          </cell>
          <cell r="I298">
            <v>0</v>
          </cell>
          <cell r="J298">
            <v>0</v>
          </cell>
        </row>
        <row r="299">
          <cell r="A299" t="str">
            <v/>
          </cell>
          <cell r="B299" t="str">
            <v>NN</v>
          </cell>
          <cell r="C299">
            <v>12</v>
          </cell>
          <cell r="D299">
            <v>7</v>
          </cell>
          <cell r="E299">
            <v>39414</v>
          </cell>
          <cell r="F299">
            <v>4.1849999999999996</v>
          </cell>
          <cell r="G299">
            <v>4.1239999999999997</v>
          </cell>
          <cell r="H299">
            <v>0</v>
          </cell>
          <cell r="I299">
            <v>0</v>
          </cell>
          <cell r="J299">
            <v>0</v>
          </cell>
        </row>
        <row r="300">
          <cell r="A300" t="str">
            <v/>
          </cell>
          <cell r="B300" t="str">
            <v>NN</v>
          </cell>
          <cell r="C300">
            <v>1</v>
          </cell>
          <cell r="D300">
            <v>8</v>
          </cell>
          <cell r="E300">
            <v>39443</v>
          </cell>
          <cell r="F300">
            <v>4.2350000000000003</v>
          </cell>
          <cell r="G300">
            <v>4.1740000000000004</v>
          </cell>
          <cell r="H300">
            <v>0</v>
          </cell>
          <cell r="I300">
            <v>0</v>
          </cell>
          <cell r="J300">
            <v>0</v>
          </cell>
        </row>
        <row r="301">
          <cell r="A301" t="str">
            <v/>
          </cell>
          <cell r="B301" t="str">
            <v>NN</v>
          </cell>
          <cell r="C301">
            <v>2</v>
          </cell>
          <cell r="D301">
            <v>8</v>
          </cell>
          <cell r="E301">
            <v>39476</v>
          </cell>
          <cell r="F301">
            <v>4.1349999999999998</v>
          </cell>
          <cell r="G301">
            <v>4.0739999999999998</v>
          </cell>
          <cell r="H301">
            <v>0</v>
          </cell>
          <cell r="I301">
            <v>0</v>
          </cell>
          <cell r="J301">
            <v>0</v>
          </cell>
        </row>
        <row r="302">
          <cell r="A302" t="str">
            <v/>
          </cell>
          <cell r="B302" t="str">
            <v>NN</v>
          </cell>
          <cell r="C302">
            <v>3</v>
          </cell>
          <cell r="D302">
            <v>8</v>
          </cell>
          <cell r="E302">
            <v>39505</v>
          </cell>
          <cell r="F302">
            <v>3.9849999999999999</v>
          </cell>
          <cell r="G302">
            <v>3.9239999999999999</v>
          </cell>
          <cell r="H302">
            <v>0</v>
          </cell>
          <cell r="I302">
            <v>0</v>
          </cell>
          <cell r="J302">
            <v>0</v>
          </cell>
        </row>
        <row r="303">
          <cell r="A303" t="str">
            <v/>
          </cell>
          <cell r="B303" t="str">
            <v>NN</v>
          </cell>
          <cell r="C303">
            <v>4</v>
          </cell>
          <cell r="D303">
            <v>8</v>
          </cell>
          <cell r="E303">
            <v>39534</v>
          </cell>
          <cell r="F303">
            <v>3.835</v>
          </cell>
          <cell r="G303">
            <v>3.774</v>
          </cell>
          <cell r="H303">
            <v>0</v>
          </cell>
          <cell r="I303">
            <v>0</v>
          </cell>
          <cell r="J303">
            <v>0</v>
          </cell>
        </row>
        <row r="304">
          <cell r="A304" t="str">
            <v/>
          </cell>
          <cell r="B304" t="str">
            <v>NN</v>
          </cell>
          <cell r="C304">
            <v>5</v>
          </cell>
          <cell r="D304">
            <v>8</v>
          </cell>
          <cell r="E304">
            <v>39566</v>
          </cell>
          <cell r="F304">
            <v>3.8050000000000002</v>
          </cell>
          <cell r="G304">
            <v>3.7440000000000002</v>
          </cell>
          <cell r="H304">
            <v>0</v>
          </cell>
          <cell r="I304">
            <v>0</v>
          </cell>
          <cell r="J304">
            <v>0</v>
          </cell>
        </row>
        <row r="305">
          <cell r="A305" t="str">
            <v/>
          </cell>
          <cell r="B305" t="str">
            <v>NN</v>
          </cell>
          <cell r="C305">
            <v>6</v>
          </cell>
          <cell r="D305">
            <v>8</v>
          </cell>
          <cell r="E305">
            <v>39596</v>
          </cell>
          <cell r="F305">
            <v>3.835</v>
          </cell>
          <cell r="G305">
            <v>3.774</v>
          </cell>
          <cell r="H305">
            <v>0</v>
          </cell>
          <cell r="I305">
            <v>0</v>
          </cell>
          <cell r="J305">
            <v>0</v>
          </cell>
        </row>
        <row r="306">
          <cell r="A306" t="str">
            <v/>
          </cell>
          <cell r="B306" t="str">
            <v>NN</v>
          </cell>
          <cell r="C306">
            <v>7</v>
          </cell>
          <cell r="D306">
            <v>8</v>
          </cell>
          <cell r="E306">
            <v>39625</v>
          </cell>
          <cell r="F306">
            <v>3.8650000000000002</v>
          </cell>
          <cell r="G306">
            <v>3.8039999999999998</v>
          </cell>
          <cell r="H306">
            <v>0</v>
          </cell>
          <cell r="I306">
            <v>0</v>
          </cell>
          <cell r="J306">
            <v>0</v>
          </cell>
        </row>
        <row r="307">
          <cell r="A307" t="str">
            <v/>
          </cell>
          <cell r="B307" t="str">
            <v>NN</v>
          </cell>
          <cell r="C307">
            <v>8</v>
          </cell>
          <cell r="D307">
            <v>8</v>
          </cell>
          <cell r="E307">
            <v>39658</v>
          </cell>
          <cell r="F307">
            <v>3.895</v>
          </cell>
          <cell r="G307">
            <v>3.8340000000000001</v>
          </cell>
          <cell r="H307">
            <v>0</v>
          </cell>
          <cell r="I307">
            <v>0</v>
          </cell>
          <cell r="J307">
            <v>0</v>
          </cell>
        </row>
        <row r="308">
          <cell r="A308" t="str">
            <v/>
          </cell>
          <cell r="B308" t="str">
            <v>NN</v>
          </cell>
          <cell r="C308">
            <v>9</v>
          </cell>
          <cell r="D308">
            <v>8</v>
          </cell>
          <cell r="E308">
            <v>39687</v>
          </cell>
          <cell r="F308">
            <v>3.895</v>
          </cell>
          <cell r="G308">
            <v>3.8340000000000001</v>
          </cell>
          <cell r="H308">
            <v>0</v>
          </cell>
          <cell r="I308">
            <v>0</v>
          </cell>
          <cell r="J308">
            <v>0</v>
          </cell>
        </row>
        <row r="309">
          <cell r="A309" t="str">
            <v/>
          </cell>
          <cell r="B309" t="str">
            <v>NN</v>
          </cell>
          <cell r="C309">
            <v>10</v>
          </cell>
          <cell r="D309">
            <v>8</v>
          </cell>
          <cell r="E309">
            <v>39717</v>
          </cell>
          <cell r="F309">
            <v>3.92</v>
          </cell>
          <cell r="G309">
            <v>3.859</v>
          </cell>
          <cell r="H309">
            <v>0</v>
          </cell>
          <cell r="I309">
            <v>0</v>
          </cell>
          <cell r="J309">
            <v>0</v>
          </cell>
        </row>
        <row r="310">
          <cell r="A310" t="str">
            <v/>
          </cell>
          <cell r="B310" t="str">
            <v>NN</v>
          </cell>
          <cell r="C310">
            <v>11</v>
          </cell>
          <cell r="D310">
            <v>8</v>
          </cell>
          <cell r="E310">
            <v>39750</v>
          </cell>
          <cell r="F310">
            <v>4.07</v>
          </cell>
          <cell r="G310">
            <v>4.0090000000000003</v>
          </cell>
          <cell r="H310">
            <v>0</v>
          </cell>
          <cell r="I310">
            <v>0</v>
          </cell>
          <cell r="J310">
            <v>0</v>
          </cell>
        </row>
        <row r="311">
          <cell r="A311" t="str">
            <v/>
          </cell>
          <cell r="B311" t="str">
            <v>NN</v>
          </cell>
          <cell r="C311">
            <v>12</v>
          </cell>
          <cell r="D311">
            <v>8</v>
          </cell>
          <cell r="E311">
            <v>39776</v>
          </cell>
          <cell r="F311">
            <v>4.22</v>
          </cell>
          <cell r="G311">
            <v>4.1589999999999998</v>
          </cell>
          <cell r="H311">
            <v>0</v>
          </cell>
          <cell r="I311">
            <v>0</v>
          </cell>
          <cell r="J311">
            <v>0</v>
          </cell>
        </row>
        <row r="312">
          <cell r="A312" t="str">
            <v/>
          </cell>
          <cell r="B312" t="str">
            <v>NR</v>
          </cell>
          <cell r="C312">
            <v>1</v>
          </cell>
          <cell r="D312">
            <v>3</v>
          </cell>
          <cell r="E312">
            <v>37623</v>
          </cell>
          <cell r="F312">
            <v>-0.95499999999999996</v>
          </cell>
          <cell r="G312">
            <v>-0.91</v>
          </cell>
          <cell r="H312">
            <v>0</v>
          </cell>
          <cell r="I312">
            <v>0</v>
          </cell>
          <cell r="J312">
            <v>0</v>
          </cell>
        </row>
        <row r="313">
          <cell r="A313" t="str">
            <v/>
          </cell>
          <cell r="B313" t="str">
            <v>NR</v>
          </cell>
          <cell r="C313">
            <v>2</v>
          </cell>
          <cell r="D313">
            <v>3</v>
          </cell>
          <cell r="E313">
            <v>37655</v>
          </cell>
          <cell r="F313">
            <v>-0.94499999999999995</v>
          </cell>
          <cell r="G313">
            <v>-0.94499999999999995</v>
          </cell>
          <cell r="H313">
            <v>0</v>
          </cell>
          <cell r="I313">
            <v>0</v>
          </cell>
          <cell r="J313">
            <v>0</v>
          </cell>
        </row>
        <row r="314">
          <cell r="A314" t="str">
            <v/>
          </cell>
          <cell r="B314" t="str">
            <v>NR</v>
          </cell>
          <cell r="C314">
            <v>3</v>
          </cell>
          <cell r="D314">
            <v>3</v>
          </cell>
          <cell r="E314">
            <v>37683</v>
          </cell>
          <cell r="F314">
            <v>-0.96499999999999997</v>
          </cell>
          <cell r="G314">
            <v>-0.96499999999999997</v>
          </cell>
          <cell r="H314">
            <v>0</v>
          </cell>
          <cell r="I314">
            <v>0</v>
          </cell>
          <cell r="J314">
            <v>0</v>
          </cell>
        </row>
        <row r="315">
          <cell r="A315" t="str">
            <v/>
          </cell>
          <cell r="B315" t="str">
            <v>NR</v>
          </cell>
          <cell r="C315">
            <v>4</v>
          </cell>
          <cell r="D315">
            <v>3</v>
          </cell>
          <cell r="E315">
            <v>37712</v>
          </cell>
          <cell r="F315">
            <v>-0.96</v>
          </cell>
          <cell r="G315">
            <v>-0.94499999999999995</v>
          </cell>
          <cell r="H315">
            <v>120</v>
          </cell>
          <cell r="I315">
            <v>0</v>
          </cell>
          <cell r="J315">
            <v>0</v>
          </cell>
        </row>
        <row r="316">
          <cell r="A316" t="str">
            <v/>
          </cell>
          <cell r="B316" t="str">
            <v>NR</v>
          </cell>
          <cell r="C316">
            <v>5</v>
          </cell>
          <cell r="D316">
            <v>3</v>
          </cell>
          <cell r="E316">
            <v>37742</v>
          </cell>
          <cell r="F316">
            <v>-0.92</v>
          </cell>
          <cell r="G316">
            <v>-0.86499999999999999</v>
          </cell>
          <cell r="H316">
            <v>124</v>
          </cell>
          <cell r="I316">
            <v>0</v>
          </cell>
          <cell r="J316">
            <v>0</v>
          </cell>
        </row>
        <row r="317">
          <cell r="A317" t="str">
            <v/>
          </cell>
          <cell r="B317" t="str">
            <v>NR</v>
          </cell>
          <cell r="C317">
            <v>6</v>
          </cell>
          <cell r="D317">
            <v>3</v>
          </cell>
          <cell r="E317">
            <v>37774</v>
          </cell>
          <cell r="F317">
            <v>-0.87</v>
          </cell>
          <cell r="G317">
            <v>-0.83499999999999996</v>
          </cell>
          <cell r="H317">
            <v>120</v>
          </cell>
          <cell r="I317">
            <v>0</v>
          </cell>
          <cell r="J317">
            <v>0</v>
          </cell>
        </row>
        <row r="318">
          <cell r="A318" t="str">
            <v/>
          </cell>
          <cell r="B318" t="str">
            <v>NR</v>
          </cell>
          <cell r="C318">
            <v>7</v>
          </cell>
          <cell r="D318">
            <v>3</v>
          </cell>
          <cell r="E318">
            <v>37803</v>
          </cell>
          <cell r="F318">
            <v>-0.81</v>
          </cell>
          <cell r="G318">
            <v>-0.83499999999999996</v>
          </cell>
          <cell r="H318">
            <v>186</v>
          </cell>
          <cell r="I318">
            <v>0</v>
          </cell>
          <cell r="J318">
            <v>0</v>
          </cell>
        </row>
        <row r="319">
          <cell r="A319" t="str">
            <v/>
          </cell>
          <cell r="B319" t="str">
            <v>NR</v>
          </cell>
          <cell r="C319">
            <v>8</v>
          </cell>
          <cell r="D319">
            <v>3</v>
          </cell>
          <cell r="E319">
            <v>37834</v>
          </cell>
          <cell r="F319">
            <v>-0.81</v>
          </cell>
          <cell r="G319">
            <v>-0.83499999999999996</v>
          </cell>
          <cell r="H319">
            <v>186</v>
          </cell>
          <cell r="I319">
            <v>0</v>
          </cell>
          <cell r="J319">
            <v>0</v>
          </cell>
        </row>
        <row r="320">
          <cell r="A320" t="str">
            <v/>
          </cell>
          <cell r="B320" t="str">
            <v>NR</v>
          </cell>
          <cell r="C320">
            <v>9</v>
          </cell>
          <cell r="D320">
            <v>3</v>
          </cell>
          <cell r="E320">
            <v>37866</v>
          </cell>
          <cell r="F320">
            <v>-0.81</v>
          </cell>
          <cell r="G320">
            <v>-0.83499999999999996</v>
          </cell>
          <cell r="H320">
            <v>180</v>
          </cell>
          <cell r="I320">
            <v>0</v>
          </cell>
          <cell r="J320">
            <v>0</v>
          </cell>
        </row>
        <row r="321">
          <cell r="A321" t="str">
            <v/>
          </cell>
          <cell r="B321" t="str">
            <v>NR</v>
          </cell>
          <cell r="C321">
            <v>10</v>
          </cell>
          <cell r="D321">
            <v>3</v>
          </cell>
          <cell r="E321">
            <v>37895</v>
          </cell>
          <cell r="F321">
            <v>-0.85</v>
          </cell>
          <cell r="G321">
            <v>-0.83499999999999996</v>
          </cell>
          <cell r="H321">
            <v>124</v>
          </cell>
          <cell r="I321">
            <v>0</v>
          </cell>
          <cell r="J321">
            <v>0</v>
          </cell>
        </row>
        <row r="322">
          <cell r="A322" t="str">
            <v/>
          </cell>
          <cell r="B322" t="str">
            <v>NR</v>
          </cell>
          <cell r="C322">
            <v>1</v>
          </cell>
          <cell r="D322">
            <v>4</v>
          </cell>
          <cell r="E322">
            <v>37988</v>
          </cell>
          <cell r="F322">
            <v>-0.65500000000000003</v>
          </cell>
          <cell r="G322">
            <v>-0.67</v>
          </cell>
          <cell r="H322">
            <v>0</v>
          </cell>
          <cell r="I322">
            <v>0</v>
          </cell>
          <cell r="J322">
            <v>0</v>
          </cell>
        </row>
        <row r="323">
          <cell r="A323" t="str">
            <v/>
          </cell>
          <cell r="B323" t="str">
            <v>NR</v>
          </cell>
          <cell r="C323">
            <v>2</v>
          </cell>
          <cell r="D323">
            <v>4</v>
          </cell>
          <cell r="E323">
            <v>38019</v>
          </cell>
          <cell r="F323">
            <v>-0.65500000000000003</v>
          </cell>
          <cell r="G323">
            <v>-0.67</v>
          </cell>
          <cell r="H323">
            <v>0</v>
          </cell>
          <cell r="I323">
            <v>0</v>
          </cell>
          <cell r="J323">
            <v>0</v>
          </cell>
        </row>
        <row r="324">
          <cell r="A324" t="str">
            <v/>
          </cell>
          <cell r="B324" t="str">
            <v>NR</v>
          </cell>
          <cell r="C324">
            <v>3</v>
          </cell>
          <cell r="D324">
            <v>4</v>
          </cell>
          <cell r="E324">
            <v>38047</v>
          </cell>
          <cell r="F324">
            <v>-0.65500000000000003</v>
          </cell>
          <cell r="G324">
            <v>-0.67</v>
          </cell>
          <cell r="H324">
            <v>0</v>
          </cell>
          <cell r="I324">
            <v>0</v>
          </cell>
          <cell r="J324">
            <v>0</v>
          </cell>
        </row>
        <row r="325">
          <cell r="A325" t="str">
            <v/>
          </cell>
          <cell r="B325" t="str">
            <v>NR</v>
          </cell>
          <cell r="C325">
            <v>4</v>
          </cell>
          <cell r="D325">
            <v>4</v>
          </cell>
          <cell r="E325">
            <v>38078</v>
          </cell>
          <cell r="F325">
            <v>-0.73</v>
          </cell>
          <cell r="G325">
            <v>-0.745</v>
          </cell>
          <cell r="H325">
            <v>0</v>
          </cell>
          <cell r="I325">
            <v>0</v>
          </cell>
          <cell r="J325">
            <v>0</v>
          </cell>
        </row>
        <row r="326">
          <cell r="A326" t="str">
            <v/>
          </cell>
          <cell r="B326" t="str">
            <v>NR</v>
          </cell>
          <cell r="C326">
            <v>5</v>
          </cell>
          <cell r="D326">
            <v>4</v>
          </cell>
          <cell r="E326">
            <v>38110</v>
          </cell>
          <cell r="F326">
            <v>-0.73</v>
          </cell>
          <cell r="G326">
            <v>-0.745</v>
          </cell>
          <cell r="H326">
            <v>0</v>
          </cell>
          <cell r="I326">
            <v>0</v>
          </cell>
          <cell r="J326">
            <v>0</v>
          </cell>
        </row>
        <row r="327">
          <cell r="A327" t="str">
            <v/>
          </cell>
          <cell r="B327" t="str">
            <v>NR</v>
          </cell>
          <cell r="C327">
            <v>6</v>
          </cell>
          <cell r="D327">
            <v>4</v>
          </cell>
          <cell r="E327">
            <v>38139</v>
          </cell>
          <cell r="F327">
            <v>-0.73</v>
          </cell>
          <cell r="G327">
            <v>-0.745</v>
          </cell>
          <cell r="H327">
            <v>0</v>
          </cell>
          <cell r="I327">
            <v>0</v>
          </cell>
          <cell r="J327">
            <v>0</v>
          </cell>
        </row>
        <row r="328">
          <cell r="A328" t="str">
            <v/>
          </cell>
          <cell r="B328" t="str">
            <v>NR</v>
          </cell>
          <cell r="C328">
            <v>7</v>
          </cell>
          <cell r="D328">
            <v>4</v>
          </cell>
          <cell r="E328">
            <v>38169</v>
          </cell>
          <cell r="F328">
            <v>-0.73</v>
          </cell>
          <cell r="G328">
            <v>-0.745</v>
          </cell>
          <cell r="H328">
            <v>0</v>
          </cell>
          <cell r="I328">
            <v>0</v>
          </cell>
          <cell r="J328">
            <v>0</v>
          </cell>
        </row>
        <row r="329">
          <cell r="A329" t="str">
            <v/>
          </cell>
          <cell r="B329" t="str">
            <v>NR</v>
          </cell>
          <cell r="C329">
            <v>8</v>
          </cell>
          <cell r="D329">
            <v>4</v>
          </cell>
          <cell r="E329">
            <v>38201</v>
          </cell>
          <cell r="F329">
            <v>-0.73</v>
          </cell>
          <cell r="G329">
            <v>-0.745</v>
          </cell>
          <cell r="H329">
            <v>0</v>
          </cell>
          <cell r="I329">
            <v>0</v>
          </cell>
          <cell r="J329">
            <v>0</v>
          </cell>
        </row>
        <row r="330">
          <cell r="A330" t="str">
            <v/>
          </cell>
          <cell r="B330" t="str">
            <v>NR</v>
          </cell>
          <cell r="C330">
            <v>9</v>
          </cell>
          <cell r="D330">
            <v>4</v>
          </cell>
          <cell r="E330">
            <v>38231</v>
          </cell>
          <cell r="F330">
            <v>-0.73</v>
          </cell>
          <cell r="G330">
            <v>-0.745</v>
          </cell>
          <cell r="H330">
            <v>0</v>
          </cell>
          <cell r="I330">
            <v>0</v>
          </cell>
          <cell r="J330">
            <v>0</v>
          </cell>
        </row>
        <row r="331">
          <cell r="A331" t="str">
            <v/>
          </cell>
          <cell r="B331" t="str">
            <v>NR</v>
          </cell>
          <cell r="C331">
            <v>10</v>
          </cell>
          <cell r="D331">
            <v>4</v>
          </cell>
          <cell r="E331">
            <v>38261</v>
          </cell>
          <cell r="F331">
            <v>-0.73</v>
          </cell>
          <cell r="G331">
            <v>-0.745</v>
          </cell>
          <cell r="H331">
            <v>0</v>
          </cell>
          <cell r="I331">
            <v>0</v>
          </cell>
          <cell r="J331">
            <v>0</v>
          </cell>
        </row>
        <row r="332">
          <cell r="A332" t="str">
            <v/>
          </cell>
          <cell r="B332" t="str">
            <v>NR</v>
          </cell>
          <cell r="C332">
            <v>11</v>
          </cell>
          <cell r="D332">
            <v>4</v>
          </cell>
          <cell r="E332">
            <v>38292</v>
          </cell>
          <cell r="F332">
            <v>-0.56000000000000005</v>
          </cell>
          <cell r="G332">
            <v>-0.57499999999999996</v>
          </cell>
          <cell r="H332">
            <v>0</v>
          </cell>
          <cell r="I332">
            <v>0</v>
          </cell>
          <cell r="J332">
            <v>0</v>
          </cell>
        </row>
        <row r="333">
          <cell r="A333" t="str">
            <v/>
          </cell>
          <cell r="B333" t="str">
            <v>NR</v>
          </cell>
          <cell r="C333">
            <v>12</v>
          </cell>
          <cell r="D333">
            <v>4</v>
          </cell>
          <cell r="E333">
            <v>38322</v>
          </cell>
          <cell r="F333">
            <v>-0.56000000000000005</v>
          </cell>
          <cell r="G333">
            <v>-0.57499999999999996</v>
          </cell>
          <cell r="H333">
            <v>0</v>
          </cell>
          <cell r="I333">
            <v>0</v>
          </cell>
          <cell r="J333">
            <v>0</v>
          </cell>
        </row>
        <row r="334">
          <cell r="A334" t="str">
            <v/>
          </cell>
          <cell r="B334" t="str">
            <v>NS</v>
          </cell>
          <cell r="C334">
            <v>1</v>
          </cell>
          <cell r="D334">
            <v>3</v>
          </cell>
          <cell r="E334">
            <v>37623</v>
          </cell>
          <cell r="F334">
            <v>-0.18</v>
          </cell>
          <cell r="G334">
            <v>-0.18</v>
          </cell>
          <cell r="H334">
            <v>0</v>
          </cell>
          <cell r="I334">
            <v>0</v>
          </cell>
          <cell r="J334">
            <v>0</v>
          </cell>
        </row>
        <row r="335">
          <cell r="A335" t="str">
            <v/>
          </cell>
          <cell r="B335" t="str">
            <v>NS</v>
          </cell>
          <cell r="C335">
            <v>2</v>
          </cell>
          <cell r="D335">
            <v>3</v>
          </cell>
          <cell r="E335">
            <v>37655</v>
          </cell>
          <cell r="F335">
            <v>-0.19</v>
          </cell>
          <cell r="G335">
            <v>-0.19</v>
          </cell>
          <cell r="H335">
            <v>0</v>
          </cell>
          <cell r="I335">
            <v>0</v>
          </cell>
          <cell r="J335">
            <v>0</v>
          </cell>
        </row>
        <row r="336">
          <cell r="A336" t="str">
            <v/>
          </cell>
          <cell r="B336" t="str">
            <v>NS</v>
          </cell>
          <cell r="C336">
            <v>3</v>
          </cell>
          <cell r="D336">
            <v>3</v>
          </cell>
          <cell r="E336">
            <v>37683</v>
          </cell>
          <cell r="F336">
            <v>-0.21</v>
          </cell>
          <cell r="G336">
            <v>-0.21</v>
          </cell>
          <cell r="H336">
            <v>0</v>
          </cell>
          <cell r="I336">
            <v>0</v>
          </cell>
          <cell r="J336">
            <v>0</v>
          </cell>
        </row>
        <row r="337">
          <cell r="A337" t="str">
            <v/>
          </cell>
          <cell r="B337" t="str">
            <v>NS</v>
          </cell>
          <cell r="C337">
            <v>4</v>
          </cell>
          <cell r="D337">
            <v>3</v>
          </cell>
          <cell r="E337">
            <v>37712</v>
          </cell>
          <cell r="F337">
            <v>-0.16</v>
          </cell>
          <cell r="G337">
            <v>-0.16</v>
          </cell>
          <cell r="H337">
            <v>0</v>
          </cell>
          <cell r="I337">
            <v>0</v>
          </cell>
          <cell r="J337">
            <v>0</v>
          </cell>
        </row>
        <row r="338">
          <cell r="A338" t="str">
            <v/>
          </cell>
          <cell r="B338" t="str">
            <v>NS</v>
          </cell>
          <cell r="C338">
            <v>5</v>
          </cell>
          <cell r="D338">
            <v>3</v>
          </cell>
          <cell r="E338">
            <v>37742</v>
          </cell>
          <cell r="F338">
            <v>-0.16</v>
          </cell>
          <cell r="G338">
            <v>-0.16</v>
          </cell>
          <cell r="H338">
            <v>0</v>
          </cell>
          <cell r="I338">
            <v>0</v>
          </cell>
          <cell r="J338">
            <v>0</v>
          </cell>
        </row>
        <row r="339">
          <cell r="A339" t="str">
            <v/>
          </cell>
          <cell r="B339" t="str">
            <v>NS</v>
          </cell>
          <cell r="C339">
            <v>6</v>
          </cell>
          <cell r="D339">
            <v>3</v>
          </cell>
          <cell r="E339">
            <v>37774</v>
          </cell>
          <cell r="F339">
            <v>-0.16</v>
          </cell>
          <cell r="G339">
            <v>-0.16</v>
          </cell>
          <cell r="H339">
            <v>0</v>
          </cell>
          <cell r="I339">
            <v>0</v>
          </cell>
          <cell r="J339">
            <v>0</v>
          </cell>
        </row>
        <row r="340">
          <cell r="A340" t="str">
            <v/>
          </cell>
          <cell r="B340" t="str">
            <v>NS</v>
          </cell>
          <cell r="C340">
            <v>7</v>
          </cell>
          <cell r="D340">
            <v>3</v>
          </cell>
          <cell r="E340">
            <v>37803</v>
          </cell>
          <cell r="F340">
            <v>-0.16</v>
          </cell>
          <cell r="G340">
            <v>-0.16</v>
          </cell>
          <cell r="H340">
            <v>0</v>
          </cell>
          <cell r="I340">
            <v>0</v>
          </cell>
          <cell r="J340">
            <v>0</v>
          </cell>
        </row>
        <row r="341">
          <cell r="A341" t="str">
            <v/>
          </cell>
          <cell r="B341" t="str">
            <v>NS</v>
          </cell>
          <cell r="C341">
            <v>8</v>
          </cell>
          <cell r="D341">
            <v>3</v>
          </cell>
          <cell r="E341">
            <v>37834</v>
          </cell>
          <cell r="F341">
            <v>-0.16</v>
          </cell>
          <cell r="G341">
            <v>-0.16</v>
          </cell>
          <cell r="H341">
            <v>0</v>
          </cell>
          <cell r="I341">
            <v>0</v>
          </cell>
          <cell r="J341">
            <v>0</v>
          </cell>
        </row>
        <row r="342">
          <cell r="A342" t="str">
            <v/>
          </cell>
          <cell r="B342" t="str">
            <v>NS</v>
          </cell>
          <cell r="C342">
            <v>9</v>
          </cell>
          <cell r="D342">
            <v>3</v>
          </cell>
          <cell r="E342">
            <v>37866</v>
          </cell>
          <cell r="F342">
            <v>-0.16</v>
          </cell>
          <cell r="G342">
            <v>-0.16</v>
          </cell>
          <cell r="H342">
            <v>0</v>
          </cell>
          <cell r="I342">
            <v>0</v>
          </cell>
          <cell r="J342">
            <v>0</v>
          </cell>
        </row>
        <row r="343">
          <cell r="A343" t="str">
            <v/>
          </cell>
          <cell r="B343" t="str">
            <v>NS</v>
          </cell>
          <cell r="C343">
            <v>10</v>
          </cell>
          <cell r="D343">
            <v>3</v>
          </cell>
          <cell r="E343">
            <v>37895</v>
          </cell>
          <cell r="F343">
            <v>-0.16</v>
          </cell>
          <cell r="G343">
            <v>-0.16</v>
          </cell>
          <cell r="H343">
            <v>0</v>
          </cell>
          <cell r="I343">
            <v>0</v>
          </cell>
          <cell r="J343">
            <v>0</v>
          </cell>
        </row>
        <row r="344">
          <cell r="A344" t="str">
            <v/>
          </cell>
          <cell r="B344" t="str">
            <v>NS</v>
          </cell>
          <cell r="C344">
            <v>11</v>
          </cell>
          <cell r="D344">
            <v>3</v>
          </cell>
          <cell r="E344">
            <v>37928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</row>
        <row r="345">
          <cell r="A345" t="str">
            <v/>
          </cell>
          <cell r="B345" t="str">
            <v>NS</v>
          </cell>
          <cell r="C345">
            <v>12</v>
          </cell>
          <cell r="D345">
            <v>3</v>
          </cell>
          <cell r="E345">
            <v>37956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</row>
        <row r="346">
          <cell r="A346" t="str">
            <v/>
          </cell>
          <cell r="B346" t="str">
            <v>NS</v>
          </cell>
          <cell r="C346">
            <v>1</v>
          </cell>
          <cell r="D346">
            <v>4</v>
          </cell>
          <cell r="E346">
            <v>37988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</row>
        <row r="347">
          <cell r="A347" t="str">
            <v/>
          </cell>
          <cell r="B347" t="str">
            <v>NS</v>
          </cell>
          <cell r="C347">
            <v>2</v>
          </cell>
          <cell r="D347">
            <v>4</v>
          </cell>
          <cell r="E347">
            <v>38019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</row>
        <row r="348">
          <cell r="A348" t="str">
            <v/>
          </cell>
          <cell r="B348" t="str">
            <v>NS</v>
          </cell>
          <cell r="C348">
            <v>3</v>
          </cell>
          <cell r="D348">
            <v>4</v>
          </cell>
          <cell r="E348">
            <v>38047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</row>
        <row r="349">
          <cell r="A349" t="str">
            <v/>
          </cell>
          <cell r="B349" t="str">
            <v>NS</v>
          </cell>
          <cell r="C349">
            <v>4</v>
          </cell>
          <cell r="D349">
            <v>4</v>
          </cell>
          <cell r="E349">
            <v>38078</v>
          </cell>
          <cell r="F349">
            <v>-7.0000000000000007E-2</v>
          </cell>
          <cell r="G349">
            <v>-7.0000000000000007E-2</v>
          </cell>
          <cell r="H349">
            <v>0</v>
          </cell>
          <cell r="I349">
            <v>0</v>
          </cell>
          <cell r="J349">
            <v>0</v>
          </cell>
        </row>
        <row r="350">
          <cell r="A350" t="str">
            <v/>
          </cell>
          <cell r="B350" t="str">
            <v>NS</v>
          </cell>
          <cell r="C350">
            <v>5</v>
          </cell>
          <cell r="D350">
            <v>4</v>
          </cell>
          <cell r="E350">
            <v>38110</v>
          </cell>
          <cell r="F350">
            <v>-7.0000000000000007E-2</v>
          </cell>
          <cell r="G350">
            <v>-7.0000000000000007E-2</v>
          </cell>
          <cell r="H350">
            <v>0</v>
          </cell>
          <cell r="I350">
            <v>0</v>
          </cell>
          <cell r="J350">
            <v>0</v>
          </cell>
        </row>
        <row r="351">
          <cell r="A351" t="str">
            <v/>
          </cell>
          <cell r="B351" t="str">
            <v>NS</v>
          </cell>
          <cell r="C351">
            <v>6</v>
          </cell>
          <cell r="D351">
            <v>4</v>
          </cell>
          <cell r="E351">
            <v>38139</v>
          </cell>
          <cell r="F351">
            <v>-7.0000000000000007E-2</v>
          </cell>
          <cell r="G351">
            <v>-7.0000000000000007E-2</v>
          </cell>
          <cell r="H351">
            <v>0</v>
          </cell>
          <cell r="I351">
            <v>0</v>
          </cell>
          <cell r="J351">
            <v>0</v>
          </cell>
        </row>
        <row r="352">
          <cell r="A352" t="str">
            <v/>
          </cell>
          <cell r="B352" t="str">
            <v>NS</v>
          </cell>
          <cell r="C352">
            <v>7</v>
          </cell>
          <cell r="D352">
            <v>4</v>
          </cell>
          <cell r="E352">
            <v>38169</v>
          </cell>
          <cell r="F352">
            <v>-7.0000000000000007E-2</v>
          </cell>
          <cell r="G352">
            <v>-7.0000000000000007E-2</v>
          </cell>
          <cell r="H352">
            <v>0</v>
          </cell>
          <cell r="I352">
            <v>0</v>
          </cell>
          <cell r="J352">
            <v>0</v>
          </cell>
        </row>
        <row r="353">
          <cell r="A353" t="str">
            <v/>
          </cell>
          <cell r="B353" t="str">
            <v>NS</v>
          </cell>
          <cell r="C353">
            <v>8</v>
          </cell>
          <cell r="D353">
            <v>4</v>
          </cell>
          <cell r="E353">
            <v>38201</v>
          </cell>
          <cell r="F353">
            <v>-7.0000000000000007E-2</v>
          </cell>
          <cell r="G353">
            <v>-7.0000000000000007E-2</v>
          </cell>
          <cell r="H353">
            <v>0</v>
          </cell>
          <cell r="I353">
            <v>0</v>
          </cell>
          <cell r="J353">
            <v>0</v>
          </cell>
        </row>
        <row r="354">
          <cell r="A354" t="str">
            <v/>
          </cell>
          <cell r="B354" t="str">
            <v>NS</v>
          </cell>
          <cell r="C354">
            <v>9</v>
          </cell>
          <cell r="D354">
            <v>4</v>
          </cell>
          <cell r="E354">
            <v>38231</v>
          </cell>
          <cell r="F354">
            <v>-7.0000000000000007E-2</v>
          </cell>
          <cell r="G354">
            <v>-7.0000000000000007E-2</v>
          </cell>
          <cell r="H354">
            <v>0</v>
          </cell>
          <cell r="I354">
            <v>0</v>
          </cell>
          <cell r="J354">
            <v>0</v>
          </cell>
        </row>
        <row r="355">
          <cell r="A355" t="str">
            <v/>
          </cell>
          <cell r="B355" t="str">
            <v>NS</v>
          </cell>
          <cell r="C355">
            <v>10</v>
          </cell>
          <cell r="D355">
            <v>4</v>
          </cell>
          <cell r="E355">
            <v>38261</v>
          </cell>
          <cell r="F355">
            <v>-7.0000000000000007E-2</v>
          </cell>
          <cell r="G355">
            <v>-7.0000000000000007E-2</v>
          </cell>
          <cell r="H355">
            <v>0</v>
          </cell>
          <cell r="I355">
            <v>0</v>
          </cell>
          <cell r="J355">
            <v>0</v>
          </cell>
        </row>
        <row r="356">
          <cell r="A356" t="str">
            <v/>
          </cell>
          <cell r="B356" t="str">
            <v>NX</v>
          </cell>
          <cell r="C356">
            <v>1</v>
          </cell>
          <cell r="D356">
            <v>3</v>
          </cell>
          <cell r="E356">
            <v>37623</v>
          </cell>
          <cell r="F356">
            <v>0.90500000000000003</v>
          </cell>
          <cell r="G356">
            <v>0.88</v>
          </cell>
          <cell r="H356">
            <v>62</v>
          </cell>
          <cell r="I356">
            <v>0</v>
          </cell>
          <cell r="J356">
            <v>0</v>
          </cell>
        </row>
        <row r="357">
          <cell r="A357" t="str">
            <v/>
          </cell>
          <cell r="B357" t="str">
            <v>NX</v>
          </cell>
          <cell r="C357">
            <v>2</v>
          </cell>
          <cell r="D357">
            <v>3</v>
          </cell>
          <cell r="E357">
            <v>37655</v>
          </cell>
          <cell r="F357">
            <v>0.87</v>
          </cell>
          <cell r="G357">
            <v>0.86</v>
          </cell>
          <cell r="H357">
            <v>0</v>
          </cell>
          <cell r="I357">
            <v>0</v>
          </cell>
          <cell r="J357">
            <v>0</v>
          </cell>
        </row>
        <row r="358">
          <cell r="A358" t="str">
            <v/>
          </cell>
          <cell r="B358" t="str">
            <v>NX</v>
          </cell>
          <cell r="C358">
            <v>3</v>
          </cell>
          <cell r="D358">
            <v>3</v>
          </cell>
          <cell r="E358">
            <v>37683</v>
          </cell>
          <cell r="F358">
            <v>0.55000000000000004</v>
          </cell>
          <cell r="G358">
            <v>0.55000000000000004</v>
          </cell>
          <cell r="H358">
            <v>0</v>
          </cell>
          <cell r="I358">
            <v>0</v>
          </cell>
          <cell r="J358">
            <v>0</v>
          </cell>
        </row>
        <row r="359">
          <cell r="A359" t="str">
            <v/>
          </cell>
          <cell r="B359" t="str">
            <v>NX</v>
          </cell>
          <cell r="C359">
            <v>4</v>
          </cell>
          <cell r="D359">
            <v>3</v>
          </cell>
          <cell r="E359">
            <v>37712</v>
          </cell>
          <cell r="F359">
            <v>0.33750000000000002</v>
          </cell>
          <cell r="G359">
            <v>0.33250000000000002</v>
          </cell>
          <cell r="H359">
            <v>0</v>
          </cell>
          <cell r="I359">
            <v>0</v>
          </cell>
          <cell r="J359">
            <v>0</v>
          </cell>
        </row>
        <row r="360">
          <cell r="A360" t="str">
            <v/>
          </cell>
          <cell r="B360" t="str">
            <v>NX</v>
          </cell>
          <cell r="C360">
            <v>5</v>
          </cell>
          <cell r="D360">
            <v>3</v>
          </cell>
          <cell r="E360">
            <v>37742</v>
          </cell>
          <cell r="F360">
            <v>0.33750000000000002</v>
          </cell>
          <cell r="G360">
            <v>0.33250000000000002</v>
          </cell>
          <cell r="H360">
            <v>0</v>
          </cell>
          <cell r="I360">
            <v>0</v>
          </cell>
          <cell r="J360">
            <v>0</v>
          </cell>
        </row>
        <row r="361">
          <cell r="A361" t="str">
            <v/>
          </cell>
          <cell r="B361" t="str">
            <v>NX</v>
          </cell>
          <cell r="C361">
            <v>6</v>
          </cell>
          <cell r="D361">
            <v>3</v>
          </cell>
          <cell r="E361">
            <v>37774</v>
          </cell>
          <cell r="F361">
            <v>0.33750000000000002</v>
          </cell>
          <cell r="G361">
            <v>0.33250000000000002</v>
          </cell>
          <cell r="H361">
            <v>0</v>
          </cell>
          <cell r="I361">
            <v>0</v>
          </cell>
          <cell r="J361">
            <v>0</v>
          </cell>
        </row>
        <row r="362">
          <cell r="A362" t="str">
            <v/>
          </cell>
          <cell r="B362" t="str">
            <v>NX</v>
          </cell>
          <cell r="C362">
            <v>7</v>
          </cell>
          <cell r="D362">
            <v>3</v>
          </cell>
          <cell r="E362">
            <v>37803</v>
          </cell>
          <cell r="F362">
            <v>0.33750000000000002</v>
          </cell>
          <cell r="G362">
            <v>0.33250000000000002</v>
          </cell>
          <cell r="H362">
            <v>0</v>
          </cell>
          <cell r="I362">
            <v>0</v>
          </cell>
          <cell r="J362">
            <v>0</v>
          </cell>
        </row>
        <row r="363">
          <cell r="A363" t="str">
            <v/>
          </cell>
          <cell r="B363" t="str">
            <v>NX</v>
          </cell>
          <cell r="C363">
            <v>8</v>
          </cell>
          <cell r="D363">
            <v>3</v>
          </cell>
          <cell r="E363">
            <v>37834</v>
          </cell>
          <cell r="F363">
            <v>0.33750000000000002</v>
          </cell>
          <cell r="G363">
            <v>0.33250000000000002</v>
          </cell>
          <cell r="H363">
            <v>0</v>
          </cell>
          <cell r="I363">
            <v>0</v>
          </cell>
          <cell r="J363">
            <v>0</v>
          </cell>
        </row>
        <row r="364">
          <cell r="A364" t="str">
            <v/>
          </cell>
          <cell r="B364" t="str">
            <v>NX</v>
          </cell>
          <cell r="C364">
            <v>9</v>
          </cell>
          <cell r="D364">
            <v>3</v>
          </cell>
          <cell r="E364">
            <v>37866</v>
          </cell>
          <cell r="F364">
            <v>0.33750000000000002</v>
          </cell>
          <cell r="G364">
            <v>0.33250000000000002</v>
          </cell>
          <cell r="H364">
            <v>0</v>
          </cell>
          <cell r="I364">
            <v>0</v>
          </cell>
          <cell r="J364">
            <v>0</v>
          </cell>
        </row>
        <row r="365">
          <cell r="A365" t="str">
            <v/>
          </cell>
          <cell r="B365" t="str">
            <v>NX</v>
          </cell>
          <cell r="C365">
            <v>10</v>
          </cell>
          <cell r="D365">
            <v>3</v>
          </cell>
          <cell r="E365">
            <v>37895</v>
          </cell>
          <cell r="F365">
            <v>0.33750000000000002</v>
          </cell>
          <cell r="G365">
            <v>0.33250000000000002</v>
          </cell>
          <cell r="H365">
            <v>0</v>
          </cell>
          <cell r="I365">
            <v>0</v>
          </cell>
          <cell r="J365">
            <v>0</v>
          </cell>
        </row>
        <row r="366">
          <cell r="A366" t="str">
            <v/>
          </cell>
          <cell r="B366" t="str">
            <v>NZ</v>
          </cell>
          <cell r="C366">
            <v>1</v>
          </cell>
          <cell r="D366">
            <v>3</v>
          </cell>
          <cell r="E366">
            <v>37623</v>
          </cell>
          <cell r="F366">
            <v>1.575</v>
          </cell>
          <cell r="G366">
            <v>1.56</v>
          </cell>
          <cell r="H366">
            <v>0</v>
          </cell>
          <cell r="I366">
            <v>0</v>
          </cell>
          <cell r="J366">
            <v>0</v>
          </cell>
        </row>
        <row r="367">
          <cell r="A367" t="str">
            <v/>
          </cell>
          <cell r="B367" t="str">
            <v>NZ</v>
          </cell>
          <cell r="C367">
            <v>2</v>
          </cell>
          <cell r="D367">
            <v>3</v>
          </cell>
          <cell r="E367">
            <v>37655</v>
          </cell>
          <cell r="F367">
            <v>1.2350000000000001</v>
          </cell>
          <cell r="G367">
            <v>1.22</v>
          </cell>
          <cell r="H367">
            <v>112</v>
          </cell>
          <cell r="I367">
            <v>0</v>
          </cell>
          <cell r="J367">
            <v>0</v>
          </cell>
        </row>
        <row r="368">
          <cell r="A368" t="str">
            <v/>
          </cell>
          <cell r="B368" t="str">
            <v>NZ</v>
          </cell>
          <cell r="C368">
            <v>3</v>
          </cell>
          <cell r="D368">
            <v>3</v>
          </cell>
          <cell r="E368">
            <v>37683</v>
          </cell>
          <cell r="F368">
            <v>0.63</v>
          </cell>
          <cell r="G368">
            <v>0.61</v>
          </cell>
          <cell r="H368">
            <v>0</v>
          </cell>
          <cell r="I368">
            <v>0</v>
          </cell>
          <cell r="J368">
            <v>0</v>
          </cell>
        </row>
        <row r="369">
          <cell r="A369" t="str">
            <v/>
          </cell>
          <cell r="B369" t="str">
            <v>NZ</v>
          </cell>
          <cell r="C369">
            <v>4</v>
          </cell>
          <cell r="D369">
            <v>3</v>
          </cell>
          <cell r="E369">
            <v>37712</v>
          </cell>
          <cell r="F369">
            <v>0.45</v>
          </cell>
          <cell r="G369">
            <v>0.45</v>
          </cell>
          <cell r="H369">
            <v>0</v>
          </cell>
          <cell r="I369">
            <v>0</v>
          </cell>
          <cell r="J369">
            <v>0</v>
          </cell>
        </row>
        <row r="370">
          <cell r="A370" t="str">
            <v/>
          </cell>
          <cell r="B370" t="str">
            <v>NZ</v>
          </cell>
          <cell r="C370">
            <v>5</v>
          </cell>
          <cell r="D370">
            <v>3</v>
          </cell>
          <cell r="E370">
            <v>37742</v>
          </cell>
          <cell r="F370">
            <v>0.36</v>
          </cell>
          <cell r="G370">
            <v>0.36</v>
          </cell>
          <cell r="H370">
            <v>0</v>
          </cell>
          <cell r="I370">
            <v>0</v>
          </cell>
          <cell r="J370">
            <v>0</v>
          </cell>
        </row>
        <row r="371">
          <cell r="A371" t="str">
            <v/>
          </cell>
          <cell r="B371" t="str">
            <v>NZ</v>
          </cell>
          <cell r="C371">
            <v>6</v>
          </cell>
          <cell r="D371">
            <v>3</v>
          </cell>
          <cell r="E371">
            <v>37774</v>
          </cell>
          <cell r="F371">
            <v>0.35</v>
          </cell>
          <cell r="G371">
            <v>0.35</v>
          </cell>
          <cell r="H371">
            <v>0</v>
          </cell>
          <cell r="I371">
            <v>0</v>
          </cell>
          <cell r="J371">
            <v>0</v>
          </cell>
        </row>
        <row r="372">
          <cell r="A372" t="str">
            <v/>
          </cell>
          <cell r="B372" t="str">
            <v>NZ</v>
          </cell>
          <cell r="C372">
            <v>7</v>
          </cell>
          <cell r="D372">
            <v>3</v>
          </cell>
          <cell r="E372">
            <v>37803</v>
          </cell>
          <cell r="F372">
            <v>0.46750000000000003</v>
          </cell>
          <cell r="G372">
            <v>0.46750000000000003</v>
          </cell>
          <cell r="H372">
            <v>0</v>
          </cell>
          <cell r="I372">
            <v>0</v>
          </cell>
          <cell r="J372">
            <v>0</v>
          </cell>
        </row>
        <row r="373">
          <cell r="A373" t="str">
            <v/>
          </cell>
          <cell r="B373" t="str">
            <v>NZ</v>
          </cell>
          <cell r="C373">
            <v>8</v>
          </cell>
          <cell r="D373">
            <v>3</v>
          </cell>
          <cell r="E373">
            <v>37834</v>
          </cell>
          <cell r="F373">
            <v>0.46250000000000002</v>
          </cell>
          <cell r="G373">
            <v>0.46250000000000002</v>
          </cell>
          <cell r="H373">
            <v>0</v>
          </cell>
          <cell r="I373">
            <v>0</v>
          </cell>
          <cell r="J373">
            <v>0</v>
          </cell>
        </row>
        <row r="374">
          <cell r="A374" t="str">
            <v/>
          </cell>
          <cell r="B374" t="str">
            <v>NZ</v>
          </cell>
          <cell r="C374">
            <v>9</v>
          </cell>
          <cell r="D374">
            <v>3</v>
          </cell>
          <cell r="E374">
            <v>37866</v>
          </cell>
          <cell r="F374">
            <v>0.33750000000000002</v>
          </cell>
          <cell r="G374">
            <v>0.33750000000000002</v>
          </cell>
          <cell r="H374">
            <v>0</v>
          </cell>
          <cell r="I374">
            <v>0</v>
          </cell>
          <cell r="J374">
            <v>0</v>
          </cell>
        </row>
        <row r="375">
          <cell r="A375" t="str">
            <v/>
          </cell>
          <cell r="B375" t="str">
            <v>NZ</v>
          </cell>
          <cell r="C375">
            <v>10</v>
          </cell>
          <cell r="D375">
            <v>3</v>
          </cell>
          <cell r="E375">
            <v>37895</v>
          </cell>
          <cell r="F375">
            <v>0.39</v>
          </cell>
          <cell r="G375">
            <v>0.39</v>
          </cell>
          <cell r="H375">
            <v>0</v>
          </cell>
          <cell r="I375">
            <v>0</v>
          </cell>
          <cell r="J375">
            <v>0</v>
          </cell>
        </row>
        <row r="376">
          <cell r="A376" t="str">
            <v/>
          </cell>
          <cell r="B376" t="str">
            <v>NZ</v>
          </cell>
          <cell r="C376">
            <v>11</v>
          </cell>
          <cell r="D376">
            <v>3</v>
          </cell>
          <cell r="E376">
            <v>37928</v>
          </cell>
          <cell r="F376">
            <v>0.46250000000000002</v>
          </cell>
          <cell r="G376">
            <v>0.46250000000000002</v>
          </cell>
          <cell r="H376">
            <v>0</v>
          </cell>
          <cell r="I376">
            <v>0</v>
          </cell>
          <cell r="J376">
            <v>0</v>
          </cell>
        </row>
        <row r="377">
          <cell r="A377" t="str">
            <v/>
          </cell>
          <cell r="B377" t="str">
            <v>NZ</v>
          </cell>
          <cell r="C377">
            <v>12</v>
          </cell>
          <cell r="D377">
            <v>3</v>
          </cell>
          <cell r="E377">
            <v>37956</v>
          </cell>
          <cell r="F377">
            <v>0.97</v>
          </cell>
          <cell r="G377">
            <v>0.97</v>
          </cell>
          <cell r="H377">
            <v>0</v>
          </cell>
          <cell r="I377">
            <v>0</v>
          </cell>
          <cell r="J377">
            <v>0</v>
          </cell>
        </row>
        <row r="378">
          <cell r="A378" t="str">
            <v/>
          </cell>
          <cell r="B378" t="str">
            <v>NZ</v>
          </cell>
          <cell r="C378">
            <v>1</v>
          </cell>
          <cell r="D378">
            <v>4</v>
          </cell>
          <cell r="E378">
            <v>37988</v>
          </cell>
          <cell r="F378">
            <v>1.9875</v>
          </cell>
          <cell r="G378">
            <v>1.9875</v>
          </cell>
          <cell r="H378">
            <v>0</v>
          </cell>
          <cell r="I378">
            <v>0</v>
          </cell>
          <cell r="J378">
            <v>0</v>
          </cell>
        </row>
        <row r="379">
          <cell r="A379" t="str">
            <v/>
          </cell>
          <cell r="B379" t="str">
            <v>NZ</v>
          </cell>
          <cell r="C379">
            <v>2</v>
          </cell>
          <cell r="D379">
            <v>4</v>
          </cell>
          <cell r="E379">
            <v>38019</v>
          </cell>
          <cell r="F379">
            <v>1.89</v>
          </cell>
          <cell r="G379">
            <v>1.89</v>
          </cell>
          <cell r="H379">
            <v>0</v>
          </cell>
          <cell r="I379">
            <v>0</v>
          </cell>
          <cell r="J379">
            <v>0</v>
          </cell>
        </row>
        <row r="380">
          <cell r="A380" t="str">
            <v/>
          </cell>
          <cell r="B380" t="str">
            <v>NZ</v>
          </cell>
          <cell r="C380">
            <v>3</v>
          </cell>
          <cell r="D380">
            <v>4</v>
          </cell>
          <cell r="E380">
            <v>38047</v>
          </cell>
          <cell r="F380">
            <v>0.54</v>
          </cell>
          <cell r="G380">
            <v>0.54</v>
          </cell>
          <cell r="H380">
            <v>0</v>
          </cell>
          <cell r="I380">
            <v>0</v>
          </cell>
          <cell r="J380">
            <v>0</v>
          </cell>
        </row>
        <row r="381">
          <cell r="A381" t="str">
            <v/>
          </cell>
          <cell r="B381" t="str">
            <v>PA</v>
          </cell>
          <cell r="C381">
            <v>12</v>
          </cell>
          <cell r="D381">
            <v>2</v>
          </cell>
          <cell r="E381">
            <v>37616</v>
          </cell>
          <cell r="F381">
            <v>246.45</v>
          </cell>
          <cell r="G381">
            <v>253</v>
          </cell>
          <cell r="H381">
            <v>19</v>
          </cell>
          <cell r="I381">
            <v>0</v>
          </cell>
          <cell r="J381">
            <v>0</v>
          </cell>
        </row>
        <row r="382">
          <cell r="A382" t="str">
            <v/>
          </cell>
          <cell r="B382" t="str">
            <v>PA</v>
          </cell>
          <cell r="C382">
            <v>3</v>
          </cell>
          <cell r="D382">
            <v>3</v>
          </cell>
          <cell r="E382">
            <v>37706</v>
          </cell>
          <cell r="F382">
            <v>248.2</v>
          </cell>
          <cell r="G382">
            <v>255</v>
          </cell>
          <cell r="H382">
            <v>169</v>
          </cell>
          <cell r="I382">
            <v>255</v>
          </cell>
          <cell r="J382">
            <v>243.5</v>
          </cell>
        </row>
        <row r="383">
          <cell r="A383" t="str">
            <v/>
          </cell>
          <cell r="B383" t="str">
            <v>PB</v>
          </cell>
          <cell r="C383">
            <v>1</v>
          </cell>
          <cell r="D383">
            <v>3</v>
          </cell>
          <cell r="E383">
            <v>37623</v>
          </cell>
          <cell r="F383">
            <v>-0.22</v>
          </cell>
          <cell r="G383">
            <v>-0.22</v>
          </cell>
          <cell r="H383">
            <v>248</v>
          </cell>
          <cell r="I383">
            <v>0</v>
          </cell>
          <cell r="J383">
            <v>0</v>
          </cell>
        </row>
        <row r="384">
          <cell r="A384" t="str">
            <v/>
          </cell>
          <cell r="B384" t="str">
            <v>PB</v>
          </cell>
          <cell r="C384">
            <v>2</v>
          </cell>
          <cell r="D384">
            <v>3</v>
          </cell>
          <cell r="E384">
            <v>37655</v>
          </cell>
          <cell r="F384">
            <v>-0.26</v>
          </cell>
          <cell r="G384">
            <v>-0.26</v>
          </cell>
          <cell r="H384">
            <v>224</v>
          </cell>
          <cell r="I384">
            <v>0</v>
          </cell>
          <cell r="J384">
            <v>0</v>
          </cell>
        </row>
        <row r="385">
          <cell r="A385" t="str">
            <v/>
          </cell>
          <cell r="B385" t="str">
            <v>PB</v>
          </cell>
          <cell r="C385">
            <v>3</v>
          </cell>
          <cell r="D385">
            <v>3</v>
          </cell>
          <cell r="E385">
            <v>37683</v>
          </cell>
          <cell r="F385">
            <v>-0.27</v>
          </cell>
          <cell r="G385">
            <v>-0.27</v>
          </cell>
          <cell r="H385">
            <v>248</v>
          </cell>
          <cell r="I385">
            <v>0</v>
          </cell>
          <cell r="J385">
            <v>0</v>
          </cell>
        </row>
        <row r="386">
          <cell r="A386" t="str">
            <v/>
          </cell>
          <cell r="B386" t="str">
            <v>PB</v>
          </cell>
          <cell r="C386">
            <v>4</v>
          </cell>
          <cell r="D386">
            <v>3</v>
          </cell>
          <cell r="E386">
            <v>37712</v>
          </cell>
          <cell r="F386">
            <v>-0.255</v>
          </cell>
          <cell r="G386">
            <v>-0.255</v>
          </cell>
          <cell r="H386">
            <v>0</v>
          </cell>
          <cell r="I386">
            <v>0</v>
          </cell>
          <cell r="J386">
            <v>0</v>
          </cell>
        </row>
        <row r="387">
          <cell r="A387" t="str">
            <v/>
          </cell>
          <cell r="B387" t="str">
            <v>PB</v>
          </cell>
          <cell r="C387">
            <v>5</v>
          </cell>
          <cell r="D387">
            <v>3</v>
          </cell>
          <cell r="E387">
            <v>37742</v>
          </cell>
          <cell r="F387">
            <v>-0.255</v>
          </cell>
          <cell r="G387">
            <v>-0.255</v>
          </cell>
          <cell r="H387">
            <v>0</v>
          </cell>
          <cell r="I387">
            <v>0</v>
          </cell>
          <cell r="J387">
            <v>0</v>
          </cell>
        </row>
        <row r="388">
          <cell r="A388" t="str">
            <v/>
          </cell>
          <cell r="B388" t="str">
            <v>PB</v>
          </cell>
          <cell r="C388">
            <v>6</v>
          </cell>
          <cell r="D388">
            <v>3</v>
          </cell>
          <cell r="E388">
            <v>37774</v>
          </cell>
          <cell r="F388">
            <v>-0.255</v>
          </cell>
          <cell r="G388">
            <v>-0.255</v>
          </cell>
          <cell r="H388">
            <v>0</v>
          </cell>
          <cell r="I388">
            <v>0</v>
          </cell>
          <cell r="J388">
            <v>0</v>
          </cell>
        </row>
        <row r="389">
          <cell r="A389" t="str">
            <v/>
          </cell>
          <cell r="B389" t="str">
            <v>PB</v>
          </cell>
          <cell r="C389">
            <v>7</v>
          </cell>
          <cell r="D389">
            <v>3</v>
          </cell>
          <cell r="E389">
            <v>37803</v>
          </cell>
          <cell r="F389">
            <v>-0.255</v>
          </cell>
          <cell r="G389">
            <v>-0.255</v>
          </cell>
          <cell r="H389">
            <v>0</v>
          </cell>
          <cell r="I389">
            <v>0</v>
          </cell>
          <cell r="J389">
            <v>0</v>
          </cell>
        </row>
        <row r="390">
          <cell r="A390" t="str">
            <v/>
          </cell>
          <cell r="B390" t="str">
            <v>PB</v>
          </cell>
          <cell r="C390">
            <v>8</v>
          </cell>
          <cell r="D390">
            <v>3</v>
          </cell>
          <cell r="E390">
            <v>37834</v>
          </cell>
          <cell r="F390">
            <v>-0.255</v>
          </cell>
          <cell r="G390">
            <v>-0.255</v>
          </cell>
          <cell r="H390">
            <v>0</v>
          </cell>
          <cell r="I390">
            <v>0</v>
          </cell>
          <cell r="J390">
            <v>0</v>
          </cell>
        </row>
        <row r="391">
          <cell r="A391" t="str">
            <v/>
          </cell>
          <cell r="B391" t="str">
            <v>PB</v>
          </cell>
          <cell r="C391">
            <v>9</v>
          </cell>
          <cell r="D391">
            <v>3</v>
          </cell>
          <cell r="E391">
            <v>37866</v>
          </cell>
          <cell r="F391">
            <v>-0.255</v>
          </cell>
          <cell r="G391">
            <v>-0.255</v>
          </cell>
          <cell r="H391">
            <v>0</v>
          </cell>
          <cell r="I391">
            <v>0</v>
          </cell>
          <cell r="J391">
            <v>0</v>
          </cell>
        </row>
        <row r="392">
          <cell r="A392" t="str">
            <v/>
          </cell>
          <cell r="B392" t="str">
            <v>PB</v>
          </cell>
          <cell r="C392">
            <v>10</v>
          </cell>
          <cell r="D392">
            <v>3</v>
          </cell>
          <cell r="E392">
            <v>37895</v>
          </cell>
          <cell r="F392">
            <v>-0.255</v>
          </cell>
          <cell r="G392">
            <v>-0.255</v>
          </cell>
          <cell r="H392">
            <v>0</v>
          </cell>
          <cell r="I392">
            <v>0</v>
          </cell>
          <cell r="J392">
            <v>0</v>
          </cell>
        </row>
        <row r="393">
          <cell r="A393" t="str">
            <v/>
          </cell>
          <cell r="B393" t="str">
            <v>PB</v>
          </cell>
          <cell r="C393">
            <v>11</v>
          </cell>
          <cell r="D393">
            <v>3</v>
          </cell>
          <cell r="E393">
            <v>37928</v>
          </cell>
          <cell r="F393">
            <v>-5.0000000000000001E-3</v>
          </cell>
          <cell r="G393">
            <v>-5.0000000000000001E-3</v>
          </cell>
          <cell r="H393">
            <v>0</v>
          </cell>
          <cell r="I393">
            <v>0</v>
          </cell>
          <cell r="J393">
            <v>0</v>
          </cell>
        </row>
        <row r="394">
          <cell r="A394" t="str">
            <v/>
          </cell>
          <cell r="B394" t="str">
            <v>PB</v>
          </cell>
          <cell r="C394">
            <v>12</v>
          </cell>
          <cell r="D394">
            <v>3</v>
          </cell>
          <cell r="E394">
            <v>37956</v>
          </cell>
          <cell r="F394">
            <v>-5.0000000000000001E-3</v>
          </cell>
          <cell r="G394">
            <v>-5.0000000000000001E-3</v>
          </cell>
          <cell r="H394">
            <v>0</v>
          </cell>
          <cell r="I394">
            <v>0</v>
          </cell>
          <cell r="J394">
            <v>0</v>
          </cell>
        </row>
        <row r="395">
          <cell r="A395" t="str">
            <v/>
          </cell>
          <cell r="B395" t="str">
            <v>PB</v>
          </cell>
          <cell r="C395">
            <v>1</v>
          </cell>
          <cell r="D395">
            <v>4</v>
          </cell>
          <cell r="E395">
            <v>37988</v>
          </cell>
          <cell r="F395">
            <v>-5.0000000000000001E-3</v>
          </cell>
          <cell r="G395">
            <v>-5.0000000000000001E-3</v>
          </cell>
          <cell r="H395">
            <v>0</v>
          </cell>
          <cell r="I395">
            <v>0</v>
          </cell>
          <cell r="J395">
            <v>0</v>
          </cell>
        </row>
        <row r="396">
          <cell r="A396" t="str">
            <v/>
          </cell>
          <cell r="B396" t="str">
            <v>PB</v>
          </cell>
          <cell r="C396">
            <v>2</v>
          </cell>
          <cell r="D396">
            <v>4</v>
          </cell>
          <cell r="E396">
            <v>38019</v>
          </cell>
          <cell r="F396">
            <v>-5.0000000000000001E-3</v>
          </cell>
          <cell r="G396">
            <v>-5.0000000000000001E-3</v>
          </cell>
          <cell r="H396">
            <v>0</v>
          </cell>
          <cell r="I396">
            <v>0</v>
          </cell>
          <cell r="J396">
            <v>0</v>
          </cell>
        </row>
        <row r="397">
          <cell r="A397" t="str">
            <v/>
          </cell>
          <cell r="B397" t="str">
            <v>PB</v>
          </cell>
          <cell r="C397">
            <v>3</v>
          </cell>
          <cell r="D397">
            <v>4</v>
          </cell>
          <cell r="E397">
            <v>38047</v>
          </cell>
          <cell r="F397">
            <v>-5.0000000000000001E-3</v>
          </cell>
          <cell r="G397">
            <v>-5.0000000000000001E-3</v>
          </cell>
          <cell r="H397">
            <v>0</v>
          </cell>
          <cell r="I397">
            <v>0</v>
          </cell>
          <cell r="J397">
            <v>0</v>
          </cell>
        </row>
        <row r="398">
          <cell r="A398" t="str">
            <v/>
          </cell>
          <cell r="B398" t="str">
            <v>PD</v>
          </cell>
          <cell r="C398">
            <v>4</v>
          </cell>
          <cell r="D398">
            <v>3</v>
          </cell>
          <cell r="E398">
            <v>37712</v>
          </cell>
          <cell r="F398">
            <v>-8.7499999999999994E-2</v>
          </cell>
          <cell r="G398">
            <v>-0.09</v>
          </cell>
          <cell r="H398">
            <v>120</v>
          </cell>
          <cell r="I398">
            <v>0</v>
          </cell>
          <cell r="J398">
            <v>0</v>
          </cell>
        </row>
        <row r="399">
          <cell r="A399" t="str">
            <v/>
          </cell>
          <cell r="B399" t="str">
            <v>PD</v>
          </cell>
          <cell r="C399">
            <v>5</v>
          </cell>
          <cell r="D399">
            <v>3</v>
          </cell>
          <cell r="E399">
            <v>37742</v>
          </cell>
          <cell r="F399">
            <v>-8.7499999999999994E-2</v>
          </cell>
          <cell r="G399">
            <v>-0.09</v>
          </cell>
          <cell r="H399">
            <v>124</v>
          </cell>
          <cell r="I399">
            <v>0</v>
          </cell>
          <cell r="J399">
            <v>0</v>
          </cell>
        </row>
        <row r="400">
          <cell r="A400" t="str">
            <v/>
          </cell>
          <cell r="B400" t="str">
            <v>PD</v>
          </cell>
          <cell r="C400">
            <v>6</v>
          </cell>
          <cell r="D400">
            <v>3</v>
          </cell>
          <cell r="E400">
            <v>37774</v>
          </cell>
          <cell r="F400">
            <v>-8.7499999999999994E-2</v>
          </cell>
          <cell r="G400">
            <v>-0.09</v>
          </cell>
          <cell r="H400">
            <v>120</v>
          </cell>
          <cell r="I400">
            <v>0</v>
          </cell>
          <cell r="J400">
            <v>0</v>
          </cell>
        </row>
        <row r="401">
          <cell r="A401" t="str">
            <v/>
          </cell>
          <cell r="B401" t="str">
            <v>PD</v>
          </cell>
          <cell r="C401">
            <v>7</v>
          </cell>
          <cell r="D401">
            <v>3</v>
          </cell>
          <cell r="E401">
            <v>37803</v>
          </cell>
          <cell r="F401">
            <v>-8.7499999999999994E-2</v>
          </cell>
          <cell r="G401">
            <v>-0.09</v>
          </cell>
          <cell r="H401">
            <v>124</v>
          </cell>
          <cell r="I401">
            <v>0</v>
          </cell>
          <cell r="J401">
            <v>0</v>
          </cell>
        </row>
        <row r="402">
          <cell r="A402" t="str">
            <v/>
          </cell>
          <cell r="B402" t="str">
            <v>PD</v>
          </cell>
          <cell r="C402">
            <v>8</v>
          </cell>
          <cell r="D402">
            <v>3</v>
          </cell>
          <cell r="E402">
            <v>37834</v>
          </cell>
          <cell r="F402">
            <v>-8.7499999999999994E-2</v>
          </cell>
          <cell r="G402">
            <v>-0.09</v>
          </cell>
          <cell r="H402">
            <v>124</v>
          </cell>
          <cell r="I402">
            <v>0</v>
          </cell>
          <cell r="J402">
            <v>0</v>
          </cell>
        </row>
        <row r="403">
          <cell r="A403" t="str">
            <v/>
          </cell>
          <cell r="B403" t="str">
            <v>PD</v>
          </cell>
          <cell r="C403">
            <v>9</v>
          </cell>
          <cell r="D403">
            <v>3</v>
          </cell>
          <cell r="E403">
            <v>37866</v>
          </cell>
          <cell r="F403">
            <v>-8.7499999999999994E-2</v>
          </cell>
          <cell r="G403">
            <v>-0.09</v>
          </cell>
          <cell r="H403">
            <v>120</v>
          </cell>
          <cell r="I403">
            <v>0</v>
          </cell>
          <cell r="J403">
            <v>0</v>
          </cell>
        </row>
        <row r="404">
          <cell r="A404" t="str">
            <v/>
          </cell>
          <cell r="B404" t="str">
            <v>PD</v>
          </cell>
          <cell r="C404">
            <v>10</v>
          </cell>
          <cell r="D404">
            <v>3</v>
          </cell>
          <cell r="E404">
            <v>37895</v>
          </cell>
          <cell r="F404">
            <v>-8.7499999999999994E-2</v>
          </cell>
          <cell r="G404">
            <v>-0.09</v>
          </cell>
          <cell r="H404">
            <v>124</v>
          </cell>
          <cell r="I404">
            <v>0</v>
          </cell>
          <cell r="J404">
            <v>0</v>
          </cell>
        </row>
        <row r="405">
          <cell r="A405" t="str">
            <v/>
          </cell>
          <cell r="B405" t="str">
            <v>PE</v>
          </cell>
          <cell r="C405">
            <v>4</v>
          </cell>
          <cell r="D405">
            <v>3</v>
          </cell>
          <cell r="E405">
            <v>37712</v>
          </cell>
          <cell r="F405">
            <v>-0.1125</v>
          </cell>
          <cell r="G405">
            <v>-0.1075</v>
          </cell>
          <cell r="H405">
            <v>0</v>
          </cell>
          <cell r="I405">
            <v>0</v>
          </cell>
          <cell r="J405">
            <v>0</v>
          </cell>
        </row>
        <row r="406">
          <cell r="A406" t="str">
            <v/>
          </cell>
          <cell r="B406" t="str">
            <v>PE</v>
          </cell>
          <cell r="C406">
            <v>5</v>
          </cell>
          <cell r="D406">
            <v>3</v>
          </cell>
          <cell r="E406">
            <v>37742</v>
          </cell>
          <cell r="F406">
            <v>-0.1125</v>
          </cell>
          <cell r="G406">
            <v>-0.1075</v>
          </cell>
          <cell r="H406">
            <v>0</v>
          </cell>
          <cell r="I406">
            <v>0</v>
          </cell>
          <cell r="J406">
            <v>0</v>
          </cell>
        </row>
        <row r="407">
          <cell r="A407" t="str">
            <v/>
          </cell>
          <cell r="B407" t="str">
            <v>PE</v>
          </cell>
          <cell r="C407">
            <v>6</v>
          </cell>
          <cell r="D407">
            <v>3</v>
          </cell>
          <cell r="E407">
            <v>37774</v>
          </cell>
          <cell r="F407">
            <v>-0.1125</v>
          </cell>
          <cell r="G407">
            <v>-0.1075</v>
          </cell>
          <cell r="H407">
            <v>0</v>
          </cell>
          <cell r="I407">
            <v>0</v>
          </cell>
          <cell r="J407">
            <v>0</v>
          </cell>
        </row>
        <row r="408">
          <cell r="A408" t="str">
            <v/>
          </cell>
          <cell r="B408" t="str">
            <v>PE</v>
          </cell>
          <cell r="C408">
            <v>7</v>
          </cell>
          <cell r="D408">
            <v>3</v>
          </cell>
          <cell r="E408">
            <v>37803</v>
          </cell>
          <cell r="F408">
            <v>-0.1125</v>
          </cell>
          <cell r="G408">
            <v>-0.1075</v>
          </cell>
          <cell r="H408">
            <v>0</v>
          </cell>
          <cell r="I408">
            <v>0</v>
          </cell>
          <cell r="J408">
            <v>0</v>
          </cell>
        </row>
        <row r="409">
          <cell r="A409" t="str">
            <v/>
          </cell>
          <cell r="B409" t="str">
            <v>PE</v>
          </cell>
          <cell r="C409">
            <v>8</v>
          </cell>
          <cell r="D409">
            <v>3</v>
          </cell>
          <cell r="E409">
            <v>37834</v>
          </cell>
          <cell r="F409">
            <v>-0.1125</v>
          </cell>
          <cell r="G409">
            <v>-0.1075</v>
          </cell>
          <cell r="H409">
            <v>0</v>
          </cell>
          <cell r="I409">
            <v>0</v>
          </cell>
          <cell r="J409">
            <v>0</v>
          </cell>
        </row>
        <row r="410">
          <cell r="A410" t="str">
            <v/>
          </cell>
          <cell r="B410" t="str">
            <v>PE</v>
          </cell>
          <cell r="C410">
            <v>9</v>
          </cell>
          <cell r="D410">
            <v>3</v>
          </cell>
          <cell r="E410">
            <v>37866</v>
          </cell>
          <cell r="F410">
            <v>-0.1125</v>
          </cell>
          <cell r="G410">
            <v>-0.1075</v>
          </cell>
          <cell r="H410">
            <v>0</v>
          </cell>
          <cell r="I410">
            <v>0</v>
          </cell>
          <cell r="J410">
            <v>0</v>
          </cell>
        </row>
        <row r="411">
          <cell r="A411" t="str">
            <v/>
          </cell>
          <cell r="B411" t="str">
            <v>PE</v>
          </cell>
          <cell r="C411">
            <v>10</v>
          </cell>
          <cell r="D411">
            <v>3</v>
          </cell>
          <cell r="E411">
            <v>37895</v>
          </cell>
          <cell r="F411">
            <v>-0.1125</v>
          </cell>
          <cell r="G411">
            <v>-0.1075</v>
          </cell>
          <cell r="H411">
            <v>0</v>
          </cell>
          <cell r="I411">
            <v>0</v>
          </cell>
          <cell r="J411">
            <v>0</v>
          </cell>
        </row>
        <row r="412">
          <cell r="A412" t="str">
            <v/>
          </cell>
          <cell r="B412" t="str">
            <v>PF</v>
          </cell>
          <cell r="C412">
            <v>1</v>
          </cell>
          <cell r="D412">
            <v>3</v>
          </cell>
          <cell r="E412">
            <v>37623</v>
          </cell>
          <cell r="F412">
            <v>-0.05</v>
          </cell>
          <cell r="G412">
            <v>-2.75E-2</v>
          </cell>
          <cell r="H412">
            <v>0</v>
          </cell>
          <cell r="I412">
            <v>0</v>
          </cell>
          <cell r="J412">
            <v>0</v>
          </cell>
        </row>
        <row r="413">
          <cell r="A413" t="str">
            <v/>
          </cell>
          <cell r="B413" t="str">
            <v>PF</v>
          </cell>
          <cell r="C413">
            <v>2</v>
          </cell>
          <cell r="D413">
            <v>3</v>
          </cell>
          <cell r="E413">
            <v>37655</v>
          </cell>
          <cell r="F413">
            <v>-0.05</v>
          </cell>
          <cell r="G413">
            <v>-2.75E-2</v>
          </cell>
          <cell r="H413">
            <v>0</v>
          </cell>
          <cell r="I413">
            <v>0</v>
          </cell>
          <cell r="J413">
            <v>0</v>
          </cell>
        </row>
        <row r="414">
          <cell r="A414" t="str">
            <v/>
          </cell>
          <cell r="B414" t="str">
            <v>PF</v>
          </cell>
          <cell r="C414">
            <v>3</v>
          </cell>
          <cell r="D414">
            <v>3</v>
          </cell>
          <cell r="E414">
            <v>37683</v>
          </cell>
          <cell r="F414">
            <v>-0.05</v>
          </cell>
          <cell r="G414">
            <v>-2.75E-2</v>
          </cell>
          <cell r="H414">
            <v>0</v>
          </cell>
          <cell r="I414">
            <v>0</v>
          </cell>
          <cell r="J414">
            <v>0</v>
          </cell>
        </row>
        <row r="415">
          <cell r="A415" t="str">
            <v/>
          </cell>
          <cell r="B415" t="str">
            <v>PF</v>
          </cell>
          <cell r="C415">
            <v>4</v>
          </cell>
          <cell r="D415">
            <v>3</v>
          </cell>
          <cell r="E415">
            <v>37712</v>
          </cell>
          <cell r="F415">
            <v>-0.1125</v>
          </cell>
          <cell r="G415">
            <v>-0.1075</v>
          </cell>
          <cell r="H415">
            <v>0</v>
          </cell>
          <cell r="I415">
            <v>0</v>
          </cell>
          <cell r="J415">
            <v>0</v>
          </cell>
        </row>
        <row r="416">
          <cell r="A416" t="str">
            <v/>
          </cell>
          <cell r="B416" t="str">
            <v>PF</v>
          </cell>
          <cell r="C416">
            <v>5</v>
          </cell>
          <cell r="D416">
            <v>3</v>
          </cell>
          <cell r="E416">
            <v>37742</v>
          </cell>
          <cell r="F416">
            <v>-0.1125</v>
          </cell>
          <cell r="G416">
            <v>-0.1075</v>
          </cell>
          <cell r="H416">
            <v>0</v>
          </cell>
          <cell r="I416">
            <v>0</v>
          </cell>
          <cell r="J416">
            <v>0</v>
          </cell>
        </row>
        <row r="417">
          <cell r="A417" t="str">
            <v/>
          </cell>
          <cell r="B417" t="str">
            <v>PF</v>
          </cell>
          <cell r="C417">
            <v>6</v>
          </cell>
          <cell r="D417">
            <v>3</v>
          </cell>
          <cell r="E417">
            <v>37774</v>
          </cell>
          <cell r="F417">
            <v>-0.1125</v>
          </cell>
          <cell r="G417">
            <v>-0.1075</v>
          </cell>
          <cell r="H417">
            <v>0</v>
          </cell>
          <cell r="I417">
            <v>0</v>
          </cell>
          <cell r="J417">
            <v>0</v>
          </cell>
        </row>
        <row r="418">
          <cell r="A418" t="str">
            <v/>
          </cell>
          <cell r="B418" t="str">
            <v>PF</v>
          </cell>
          <cell r="C418">
            <v>7</v>
          </cell>
          <cell r="D418">
            <v>3</v>
          </cell>
          <cell r="E418">
            <v>37803</v>
          </cell>
          <cell r="F418">
            <v>-0.1125</v>
          </cell>
          <cell r="G418">
            <v>-0.1075</v>
          </cell>
          <cell r="H418">
            <v>0</v>
          </cell>
          <cell r="I418">
            <v>0</v>
          </cell>
          <cell r="J418">
            <v>0</v>
          </cell>
        </row>
        <row r="419">
          <cell r="A419" t="str">
            <v/>
          </cell>
          <cell r="B419" t="str">
            <v>PF</v>
          </cell>
          <cell r="C419">
            <v>8</v>
          </cell>
          <cell r="D419">
            <v>3</v>
          </cell>
          <cell r="E419">
            <v>37834</v>
          </cell>
          <cell r="F419">
            <v>-0.1125</v>
          </cell>
          <cell r="G419">
            <v>-0.1075</v>
          </cell>
          <cell r="H419">
            <v>0</v>
          </cell>
          <cell r="I419">
            <v>0</v>
          </cell>
          <cell r="J419">
            <v>0</v>
          </cell>
        </row>
        <row r="420">
          <cell r="A420" t="str">
            <v/>
          </cell>
          <cell r="B420" t="str">
            <v>PF</v>
          </cell>
          <cell r="C420">
            <v>9</v>
          </cell>
          <cell r="D420">
            <v>3</v>
          </cell>
          <cell r="E420">
            <v>37866</v>
          </cell>
          <cell r="F420">
            <v>-0.1125</v>
          </cell>
          <cell r="G420">
            <v>-0.1075</v>
          </cell>
          <cell r="H420">
            <v>0</v>
          </cell>
          <cell r="I420">
            <v>0</v>
          </cell>
          <cell r="J420">
            <v>0</v>
          </cell>
        </row>
        <row r="421">
          <cell r="A421" t="str">
            <v/>
          </cell>
          <cell r="B421" t="str">
            <v>PF</v>
          </cell>
          <cell r="C421">
            <v>10</v>
          </cell>
          <cell r="D421">
            <v>3</v>
          </cell>
          <cell r="E421">
            <v>37895</v>
          </cell>
          <cell r="F421">
            <v>-0.1125</v>
          </cell>
          <cell r="G421">
            <v>-0.1075</v>
          </cell>
          <cell r="H421">
            <v>0</v>
          </cell>
          <cell r="I421">
            <v>0</v>
          </cell>
          <cell r="J421">
            <v>0</v>
          </cell>
        </row>
        <row r="422">
          <cell r="A422" t="str">
            <v/>
          </cell>
          <cell r="B422" t="str">
            <v>PH</v>
          </cell>
          <cell r="C422">
            <v>1</v>
          </cell>
          <cell r="D422">
            <v>3</v>
          </cell>
          <cell r="E422">
            <v>37623</v>
          </cell>
          <cell r="F422">
            <v>-0.19</v>
          </cell>
          <cell r="G422">
            <v>-0.1875</v>
          </cell>
          <cell r="H422">
            <v>0</v>
          </cell>
          <cell r="I422">
            <v>0</v>
          </cell>
          <cell r="J422">
            <v>0</v>
          </cell>
        </row>
        <row r="423">
          <cell r="A423" t="str">
            <v/>
          </cell>
          <cell r="B423" t="str">
            <v>PH</v>
          </cell>
          <cell r="C423">
            <v>2</v>
          </cell>
          <cell r="D423">
            <v>3</v>
          </cell>
          <cell r="E423">
            <v>37655</v>
          </cell>
          <cell r="F423">
            <v>-0.1875</v>
          </cell>
          <cell r="G423">
            <v>-0.1875</v>
          </cell>
          <cell r="H423">
            <v>0</v>
          </cell>
          <cell r="I423">
            <v>0</v>
          </cell>
          <cell r="J423">
            <v>0</v>
          </cell>
        </row>
        <row r="424">
          <cell r="A424" t="str">
            <v/>
          </cell>
          <cell r="B424" t="str">
            <v>PH</v>
          </cell>
          <cell r="C424">
            <v>3</v>
          </cell>
          <cell r="D424">
            <v>3</v>
          </cell>
          <cell r="E424">
            <v>37683</v>
          </cell>
          <cell r="F424">
            <v>-0.1875</v>
          </cell>
          <cell r="G424">
            <v>-0.1875</v>
          </cell>
          <cell r="H424">
            <v>0</v>
          </cell>
          <cell r="I424">
            <v>0</v>
          </cell>
          <cell r="J424">
            <v>0</v>
          </cell>
        </row>
        <row r="425">
          <cell r="A425" t="str">
            <v/>
          </cell>
          <cell r="B425" t="str">
            <v>PH</v>
          </cell>
          <cell r="C425">
            <v>4</v>
          </cell>
          <cell r="D425">
            <v>3</v>
          </cell>
          <cell r="E425">
            <v>37712</v>
          </cell>
          <cell r="F425">
            <v>-0.16750000000000001</v>
          </cell>
          <cell r="G425">
            <v>-0.17</v>
          </cell>
          <cell r="H425">
            <v>120</v>
          </cell>
          <cell r="I425">
            <v>0</v>
          </cell>
          <cell r="J425">
            <v>0</v>
          </cell>
        </row>
        <row r="426">
          <cell r="A426" t="str">
            <v/>
          </cell>
          <cell r="B426" t="str">
            <v>PH</v>
          </cell>
          <cell r="C426">
            <v>5</v>
          </cell>
          <cell r="D426">
            <v>3</v>
          </cell>
          <cell r="E426">
            <v>37742</v>
          </cell>
          <cell r="F426">
            <v>-0.16750000000000001</v>
          </cell>
          <cell r="G426">
            <v>-0.17</v>
          </cell>
          <cell r="H426">
            <v>124</v>
          </cell>
          <cell r="I426">
            <v>0</v>
          </cell>
          <cell r="J426">
            <v>0</v>
          </cell>
        </row>
        <row r="427">
          <cell r="A427" t="str">
            <v/>
          </cell>
          <cell r="B427" t="str">
            <v>PH</v>
          </cell>
          <cell r="C427">
            <v>6</v>
          </cell>
          <cell r="D427">
            <v>3</v>
          </cell>
          <cell r="E427">
            <v>37774</v>
          </cell>
          <cell r="F427">
            <v>-0.16750000000000001</v>
          </cell>
          <cell r="G427">
            <v>-0.17</v>
          </cell>
          <cell r="H427">
            <v>120</v>
          </cell>
          <cell r="I427">
            <v>0</v>
          </cell>
          <cell r="J427">
            <v>0</v>
          </cell>
        </row>
        <row r="428">
          <cell r="A428" t="str">
            <v/>
          </cell>
          <cell r="B428" t="str">
            <v>PH</v>
          </cell>
          <cell r="C428">
            <v>7</v>
          </cell>
          <cell r="D428">
            <v>3</v>
          </cell>
          <cell r="E428">
            <v>37803</v>
          </cell>
          <cell r="F428">
            <v>-0.16750000000000001</v>
          </cell>
          <cell r="G428">
            <v>-0.17</v>
          </cell>
          <cell r="H428">
            <v>124</v>
          </cell>
          <cell r="I428">
            <v>0</v>
          </cell>
          <cell r="J428">
            <v>0</v>
          </cell>
        </row>
        <row r="429">
          <cell r="A429" t="str">
            <v/>
          </cell>
          <cell r="B429" t="str">
            <v>PH</v>
          </cell>
          <cell r="C429">
            <v>8</v>
          </cell>
          <cell r="D429">
            <v>3</v>
          </cell>
          <cell r="E429">
            <v>37834</v>
          </cell>
          <cell r="F429">
            <v>-0.16750000000000001</v>
          </cell>
          <cell r="G429">
            <v>-0.17</v>
          </cell>
          <cell r="H429">
            <v>124</v>
          </cell>
          <cell r="I429">
            <v>0</v>
          </cell>
          <cell r="J429">
            <v>0</v>
          </cell>
        </row>
        <row r="430">
          <cell r="A430" t="str">
            <v/>
          </cell>
          <cell r="B430" t="str">
            <v>PH</v>
          </cell>
          <cell r="C430">
            <v>9</v>
          </cell>
          <cell r="D430">
            <v>3</v>
          </cell>
          <cell r="E430">
            <v>37866</v>
          </cell>
          <cell r="F430">
            <v>-0.16750000000000001</v>
          </cell>
          <cell r="G430">
            <v>-0.17</v>
          </cell>
          <cell r="H430">
            <v>120</v>
          </cell>
          <cell r="I430">
            <v>0</v>
          </cell>
          <cell r="J430">
            <v>0</v>
          </cell>
        </row>
        <row r="431">
          <cell r="A431" t="str">
            <v/>
          </cell>
          <cell r="B431" t="str">
            <v>PH</v>
          </cell>
          <cell r="C431">
            <v>10</v>
          </cell>
          <cell r="D431">
            <v>3</v>
          </cell>
          <cell r="E431">
            <v>37895</v>
          </cell>
          <cell r="F431">
            <v>-0.16750000000000001</v>
          </cell>
          <cell r="G431">
            <v>-0.17</v>
          </cell>
          <cell r="H431">
            <v>124</v>
          </cell>
          <cell r="I431">
            <v>0</v>
          </cell>
          <cell r="J431">
            <v>0</v>
          </cell>
        </row>
        <row r="432">
          <cell r="A432" t="str">
            <v/>
          </cell>
          <cell r="B432" t="str">
            <v>PH</v>
          </cell>
          <cell r="C432">
            <v>11</v>
          </cell>
          <cell r="D432">
            <v>3</v>
          </cell>
          <cell r="E432">
            <v>37928</v>
          </cell>
          <cell r="F432">
            <v>-0.1575</v>
          </cell>
          <cell r="G432">
            <v>-0.17249999999999999</v>
          </cell>
          <cell r="H432">
            <v>0</v>
          </cell>
          <cell r="I432">
            <v>0</v>
          </cell>
          <cell r="J432">
            <v>0</v>
          </cell>
        </row>
        <row r="433">
          <cell r="A433" t="str">
            <v/>
          </cell>
          <cell r="B433" t="str">
            <v>PH</v>
          </cell>
          <cell r="C433">
            <v>12</v>
          </cell>
          <cell r="D433">
            <v>3</v>
          </cell>
          <cell r="E433">
            <v>37956</v>
          </cell>
          <cell r="F433">
            <v>-0.1575</v>
          </cell>
          <cell r="G433">
            <v>-0.17249999999999999</v>
          </cell>
          <cell r="H433">
            <v>0</v>
          </cell>
          <cell r="I433">
            <v>0</v>
          </cell>
          <cell r="J433">
            <v>0</v>
          </cell>
        </row>
        <row r="434">
          <cell r="A434" t="str">
            <v/>
          </cell>
          <cell r="B434" t="str">
            <v>PL</v>
          </cell>
          <cell r="C434">
            <v>1</v>
          </cell>
          <cell r="D434">
            <v>3</v>
          </cell>
          <cell r="E434">
            <v>37649</v>
          </cell>
          <cell r="F434">
            <v>594.70000000000005</v>
          </cell>
          <cell r="G434">
            <v>592.5</v>
          </cell>
          <cell r="H434">
            <v>594</v>
          </cell>
          <cell r="I434">
            <v>595.5</v>
          </cell>
          <cell r="J434">
            <v>590.20000000000005</v>
          </cell>
        </row>
        <row r="435">
          <cell r="A435" t="str">
            <v/>
          </cell>
          <cell r="B435" t="str">
            <v>PL</v>
          </cell>
          <cell r="C435">
            <v>4</v>
          </cell>
          <cell r="D435">
            <v>3</v>
          </cell>
          <cell r="E435">
            <v>37736</v>
          </cell>
          <cell r="F435">
            <v>588.20000000000005</v>
          </cell>
          <cell r="G435">
            <v>586</v>
          </cell>
          <cell r="H435">
            <v>17</v>
          </cell>
          <cell r="I435">
            <v>588.5</v>
          </cell>
          <cell r="J435">
            <v>588.5</v>
          </cell>
        </row>
        <row r="436">
          <cell r="A436" t="str">
            <v/>
          </cell>
          <cell r="B436" t="str">
            <v>PL</v>
          </cell>
          <cell r="C436">
            <v>7</v>
          </cell>
          <cell r="D436">
            <v>3</v>
          </cell>
          <cell r="E436">
            <v>37830</v>
          </cell>
          <cell r="F436">
            <v>584.70000000000005</v>
          </cell>
          <cell r="G436">
            <v>582.5</v>
          </cell>
          <cell r="H436">
            <v>4</v>
          </cell>
          <cell r="I436">
            <v>585</v>
          </cell>
          <cell r="J436">
            <v>585</v>
          </cell>
        </row>
        <row r="437">
          <cell r="A437" t="str">
            <v/>
          </cell>
          <cell r="B437" t="str">
            <v>PL</v>
          </cell>
          <cell r="C437">
            <v>10</v>
          </cell>
          <cell r="D437">
            <v>3</v>
          </cell>
          <cell r="E437">
            <v>37922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</row>
        <row r="438">
          <cell r="A438" t="str">
            <v/>
          </cell>
          <cell r="B438" t="str">
            <v>PM</v>
          </cell>
          <cell r="C438">
            <v>4</v>
          </cell>
          <cell r="D438">
            <v>3</v>
          </cell>
          <cell r="E438">
            <v>37712</v>
          </cell>
          <cell r="F438">
            <v>-0.23250000000000001</v>
          </cell>
          <cell r="G438">
            <v>-0.23250000000000001</v>
          </cell>
          <cell r="H438">
            <v>0</v>
          </cell>
          <cell r="I438">
            <v>0</v>
          </cell>
          <cell r="J438">
            <v>0</v>
          </cell>
        </row>
        <row r="439">
          <cell r="A439" t="str">
            <v/>
          </cell>
          <cell r="B439" t="str">
            <v>PM</v>
          </cell>
          <cell r="C439">
            <v>5</v>
          </cell>
          <cell r="D439">
            <v>3</v>
          </cell>
          <cell r="E439">
            <v>37742</v>
          </cell>
          <cell r="F439">
            <v>-0.23250000000000001</v>
          </cell>
          <cell r="G439">
            <v>-0.23250000000000001</v>
          </cell>
          <cell r="H439">
            <v>0</v>
          </cell>
          <cell r="I439">
            <v>0</v>
          </cell>
          <cell r="J439">
            <v>0</v>
          </cell>
        </row>
        <row r="440">
          <cell r="A440" t="str">
            <v/>
          </cell>
          <cell r="B440" t="str">
            <v>PM</v>
          </cell>
          <cell r="C440">
            <v>6</v>
          </cell>
          <cell r="D440">
            <v>3</v>
          </cell>
          <cell r="E440">
            <v>37774</v>
          </cell>
          <cell r="F440">
            <v>-0.23250000000000001</v>
          </cell>
          <cell r="G440">
            <v>-0.23250000000000001</v>
          </cell>
          <cell r="H440">
            <v>0</v>
          </cell>
          <cell r="I440">
            <v>0</v>
          </cell>
          <cell r="J440">
            <v>0</v>
          </cell>
        </row>
        <row r="441">
          <cell r="A441" t="str">
            <v/>
          </cell>
          <cell r="B441" t="str">
            <v>PM</v>
          </cell>
          <cell r="C441">
            <v>7</v>
          </cell>
          <cell r="D441">
            <v>3</v>
          </cell>
          <cell r="E441">
            <v>37803</v>
          </cell>
          <cell r="F441">
            <v>-0.23250000000000001</v>
          </cell>
          <cell r="G441">
            <v>-0.23250000000000001</v>
          </cell>
          <cell r="H441">
            <v>0</v>
          </cell>
          <cell r="I441">
            <v>0</v>
          </cell>
          <cell r="J441">
            <v>0</v>
          </cell>
        </row>
        <row r="442">
          <cell r="A442" t="str">
            <v/>
          </cell>
          <cell r="B442" t="str">
            <v>PM</v>
          </cell>
          <cell r="C442">
            <v>8</v>
          </cell>
          <cell r="D442">
            <v>3</v>
          </cell>
          <cell r="E442">
            <v>37834</v>
          </cell>
          <cell r="F442">
            <v>-0.23250000000000001</v>
          </cell>
          <cell r="G442">
            <v>-0.23250000000000001</v>
          </cell>
          <cell r="H442">
            <v>0</v>
          </cell>
          <cell r="I442">
            <v>0</v>
          </cell>
          <cell r="J442">
            <v>0</v>
          </cell>
        </row>
        <row r="443">
          <cell r="A443" t="str">
            <v/>
          </cell>
          <cell r="B443" t="str">
            <v>PM</v>
          </cell>
          <cell r="C443">
            <v>9</v>
          </cell>
          <cell r="D443">
            <v>3</v>
          </cell>
          <cell r="E443">
            <v>37866</v>
          </cell>
          <cell r="F443">
            <v>-0.23250000000000001</v>
          </cell>
          <cell r="G443">
            <v>-0.23250000000000001</v>
          </cell>
          <cell r="H443">
            <v>0</v>
          </cell>
          <cell r="I443">
            <v>0</v>
          </cell>
          <cell r="J443">
            <v>0</v>
          </cell>
        </row>
        <row r="444">
          <cell r="A444" t="str">
            <v/>
          </cell>
          <cell r="B444" t="str">
            <v>PM</v>
          </cell>
          <cell r="C444">
            <v>10</v>
          </cell>
          <cell r="D444">
            <v>3</v>
          </cell>
          <cell r="E444">
            <v>37895</v>
          </cell>
          <cell r="F444">
            <v>-0.23250000000000001</v>
          </cell>
          <cell r="G444">
            <v>-0.23250000000000001</v>
          </cell>
          <cell r="H444">
            <v>0</v>
          </cell>
          <cell r="I444">
            <v>0</v>
          </cell>
          <cell r="J444">
            <v>0</v>
          </cell>
        </row>
        <row r="445">
          <cell r="A445" t="str">
            <v/>
          </cell>
          <cell r="B445" t="str">
            <v>PN</v>
          </cell>
          <cell r="C445">
            <v>1</v>
          </cell>
          <cell r="D445">
            <v>3</v>
          </cell>
          <cell r="E445">
            <v>37621</v>
          </cell>
          <cell r="F445">
            <v>0.495</v>
          </cell>
          <cell r="G445">
            <v>0.49199999999999999</v>
          </cell>
          <cell r="H445">
            <v>3</v>
          </cell>
          <cell r="I445">
            <v>0.495</v>
          </cell>
          <cell r="J445">
            <v>0.495</v>
          </cell>
        </row>
        <row r="446">
          <cell r="A446" t="str">
            <v/>
          </cell>
          <cell r="B446" t="str">
            <v>PN</v>
          </cell>
          <cell r="C446">
            <v>2</v>
          </cell>
          <cell r="D446">
            <v>3</v>
          </cell>
          <cell r="E446">
            <v>37652</v>
          </cell>
          <cell r="F446">
            <v>0.47349999999999998</v>
          </cell>
          <cell r="G446">
            <v>0.47</v>
          </cell>
          <cell r="H446">
            <v>3</v>
          </cell>
          <cell r="I446">
            <v>0.47349999999999998</v>
          </cell>
          <cell r="J446">
            <v>0.47349999999999998</v>
          </cell>
        </row>
        <row r="447">
          <cell r="A447" t="str">
            <v/>
          </cell>
          <cell r="B447" t="str">
            <v>PN</v>
          </cell>
          <cell r="C447">
            <v>3</v>
          </cell>
          <cell r="D447">
            <v>3</v>
          </cell>
          <cell r="E447">
            <v>37680</v>
          </cell>
          <cell r="F447">
            <v>0.45350000000000001</v>
          </cell>
          <cell r="G447">
            <v>0.45</v>
          </cell>
          <cell r="H447">
            <v>0</v>
          </cell>
          <cell r="I447">
            <v>0</v>
          </cell>
          <cell r="J447">
            <v>0</v>
          </cell>
        </row>
        <row r="448">
          <cell r="A448" t="str">
            <v/>
          </cell>
          <cell r="B448" t="str">
            <v>PN</v>
          </cell>
          <cell r="C448">
            <v>4</v>
          </cell>
          <cell r="D448">
            <v>3</v>
          </cell>
          <cell r="E448">
            <v>37711</v>
          </cell>
          <cell r="F448">
            <v>0.4335</v>
          </cell>
          <cell r="G448">
            <v>0.4325</v>
          </cell>
          <cell r="H448">
            <v>1</v>
          </cell>
          <cell r="I448">
            <v>0.43</v>
          </cell>
          <cell r="J448">
            <v>0.43</v>
          </cell>
        </row>
        <row r="449">
          <cell r="A449" t="str">
            <v/>
          </cell>
          <cell r="B449" t="str">
            <v>PN</v>
          </cell>
          <cell r="C449">
            <v>5</v>
          </cell>
          <cell r="D449">
            <v>3</v>
          </cell>
          <cell r="E449">
            <v>37741</v>
          </cell>
          <cell r="F449">
            <v>0.4335</v>
          </cell>
          <cell r="G449">
            <v>0.4325</v>
          </cell>
          <cell r="H449">
            <v>0</v>
          </cell>
          <cell r="I449">
            <v>0</v>
          </cell>
          <cell r="J449">
            <v>0</v>
          </cell>
        </row>
        <row r="450">
          <cell r="A450" t="str">
            <v/>
          </cell>
          <cell r="B450" t="str">
            <v>PN</v>
          </cell>
          <cell r="C450">
            <v>6</v>
          </cell>
          <cell r="D450">
            <v>3</v>
          </cell>
          <cell r="E450">
            <v>37771</v>
          </cell>
          <cell r="F450">
            <v>0.4335</v>
          </cell>
          <cell r="G450">
            <v>0.4325</v>
          </cell>
          <cell r="H450">
            <v>0</v>
          </cell>
          <cell r="I450">
            <v>0</v>
          </cell>
          <cell r="J450">
            <v>0</v>
          </cell>
        </row>
        <row r="451">
          <cell r="A451" t="str">
            <v/>
          </cell>
          <cell r="B451" t="str">
            <v>PN</v>
          </cell>
          <cell r="C451">
            <v>7</v>
          </cell>
          <cell r="D451">
            <v>3</v>
          </cell>
          <cell r="E451">
            <v>37802</v>
          </cell>
          <cell r="F451">
            <v>0.4335</v>
          </cell>
          <cell r="G451">
            <v>0.4325</v>
          </cell>
          <cell r="H451">
            <v>0</v>
          </cell>
          <cell r="I451">
            <v>0</v>
          </cell>
          <cell r="J451">
            <v>0</v>
          </cell>
        </row>
        <row r="452">
          <cell r="A452" t="str">
            <v/>
          </cell>
          <cell r="B452" t="str">
            <v>PN</v>
          </cell>
          <cell r="C452">
            <v>8</v>
          </cell>
          <cell r="D452">
            <v>3</v>
          </cell>
          <cell r="E452">
            <v>37833</v>
          </cell>
          <cell r="F452">
            <v>0.4335</v>
          </cell>
          <cell r="G452">
            <v>0.4325</v>
          </cell>
          <cell r="H452">
            <v>0</v>
          </cell>
          <cell r="I452">
            <v>0</v>
          </cell>
          <cell r="J452">
            <v>0</v>
          </cell>
        </row>
        <row r="453">
          <cell r="A453" t="str">
            <v/>
          </cell>
          <cell r="B453" t="str">
            <v>PN</v>
          </cell>
          <cell r="C453">
            <v>9</v>
          </cell>
          <cell r="D453">
            <v>3</v>
          </cell>
          <cell r="E453">
            <v>37862</v>
          </cell>
          <cell r="F453">
            <v>0.4335</v>
          </cell>
          <cell r="G453">
            <v>0.4325</v>
          </cell>
          <cell r="H453">
            <v>0</v>
          </cell>
          <cell r="I453">
            <v>0</v>
          </cell>
          <cell r="J453">
            <v>0</v>
          </cell>
        </row>
        <row r="454">
          <cell r="A454" t="str">
            <v/>
          </cell>
          <cell r="B454" t="str">
            <v>PN</v>
          </cell>
          <cell r="C454">
            <v>10</v>
          </cell>
          <cell r="D454">
            <v>3</v>
          </cell>
          <cell r="E454">
            <v>37894</v>
          </cell>
          <cell r="F454">
            <v>0.4335</v>
          </cell>
          <cell r="G454">
            <v>0.4325</v>
          </cell>
          <cell r="H454">
            <v>0</v>
          </cell>
          <cell r="I454">
            <v>0</v>
          </cell>
          <cell r="J454">
            <v>0</v>
          </cell>
        </row>
        <row r="455">
          <cell r="A455" t="str">
            <v/>
          </cell>
          <cell r="B455" t="str">
            <v>PN</v>
          </cell>
          <cell r="C455">
            <v>11</v>
          </cell>
          <cell r="D455">
            <v>3</v>
          </cell>
          <cell r="E455">
            <v>37925</v>
          </cell>
          <cell r="F455">
            <v>0.4335</v>
          </cell>
          <cell r="G455">
            <v>0.4325</v>
          </cell>
          <cell r="H455">
            <v>0</v>
          </cell>
          <cell r="I455">
            <v>0</v>
          </cell>
          <cell r="J455">
            <v>0</v>
          </cell>
        </row>
        <row r="456">
          <cell r="A456" t="str">
            <v/>
          </cell>
          <cell r="B456" t="str">
            <v>PN</v>
          </cell>
          <cell r="C456">
            <v>12</v>
          </cell>
          <cell r="D456">
            <v>3</v>
          </cell>
          <cell r="E456">
            <v>37951</v>
          </cell>
          <cell r="F456">
            <v>0.4335</v>
          </cell>
          <cell r="G456">
            <v>0.4325</v>
          </cell>
          <cell r="H456">
            <v>0</v>
          </cell>
          <cell r="I456">
            <v>0</v>
          </cell>
          <cell r="J456">
            <v>0</v>
          </cell>
        </row>
        <row r="457">
          <cell r="A457" t="str">
            <v/>
          </cell>
          <cell r="B457" t="str">
            <v>PN</v>
          </cell>
          <cell r="C457">
            <v>1</v>
          </cell>
          <cell r="D457">
            <v>4</v>
          </cell>
          <cell r="E457">
            <v>37986</v>
          </cell>
          <cell r="F457">
            <v>0.4335</v>
          </cell>
          <cell r="G457">
            <v>0.4325</v>
          </cell>
          <cell r="H457">
            <v>0</v>
          </cell>
          <cell r="I457">
            <v>0</v>
          </cell>
          <cell r="J457">
            <v>0</v>
          </cell>
        </row>
        <row r="458">
          <cell r="A458" t="str">
            <v/>
          </cell>
          <cell r="B458" t="str">
            <v>PN</v>
          </cell>
          <cell r="C458">
            <v>2</v>
          </cell>
          <cell r="D458">
            <v>4</v>
          </cell>
          <cell r="E458">
            <v>38016</v>
          </cell>
          <cell r="F458">
            <v>0.4335</v>
          </cell>
          <cell r="G458">
            <v>0.4325</v>
          </cell>
          <cell r="H458">
            <v>0</v>
          </cell>
          <cell r="I458">
            <v>0</v>
          </cell>
          <cell r="J458">
            <v>0</v>
          </cell>
        </row>
        <row r="459">
          <cell r="A459" t="str">
            <v/>
          </cell>
          <cell r="B459" t="str">
            <v>PN</v>
          </cell>
          <cell r="C459">
            <v>3</v>
          </cell>
          <cell r="D459">
            <v>4</v>
          </cell>
          <cell r="E459">
            <v>38044</v>
          </cell>
          <cell r="F459">
            <v>0.4335</v>
          </cell>
          <cell r="G459">
            <v>0.4325</v>
          </cell>
          <cell r="H459">
            <v>0</v>
          </cell>
          <cell r="I459">
            <v>0</v>
          </cell>
          <cell r="J459">
            <v>0</v>
          </cell>
        </row>
        <row r="460">
          <cell r="A460" t="str">
            <v/>
          </cell>
          <cell r="B460" t="str">
            <v>QG</v>
          </cell>
          <cell r="C460">
            <v>1</v>
          </cell>
          <cell r="D460">
            <v>3</v>
          </cell>
          <cell r="E460">
            <v>37617</v>
          </cell>
          <cell r="F460">
            <v>4.4059999999999997</v>
          </cell>
          <cell r="G460">
            <v>4.298</v>
          </cell>
          <cell r="H460">
            <v>410</v>
          </cell>
          <cell r="I460">
            <v>4.415</v>
          </cell>
          <cell r="J460">
            <v>4.2450000000000001</v>
          </cell>
        </row>
        <row r="461">
          <cell r="A461" t="str">
            <v/>
          </cell>
          <cell r="B461" t="str">
            <v>QJ</v>
          </cell>
          <cell r="C461">
            <v>3</v>
          </cell>
          <cell r="D461">
            <v>3</v>
          </cell>
          <cell r="E461">
            <v>37678</v>
          </cell>
          <cell r="F461">
            <v>34.75</v>
          </cell>
          <cell r="G461">
            <v>33.630000000000003</v>
          </cell>
          <cell r="H461">
            <v>0</v>
          </cell>
          <cell r="I461">
            <v>0</v>
          </cell>
          <cell r="J461">
            <v>0</v>
          </cell>
        </row>
        <row r="462">
          <cell r="A462" t="str">
            <v/>
          </cell>
          <cell r="B462" t="str">
            <v>QJ</v>
          </cell>
          <cell r="C462">
            <v>4</v>
          </cell>
          <cell r="D462">
            <v>3</v>
          </cell>
          <cell r="E462">
            <v>37707</v>
          </cell>
          <cell r="F462">
            <v>34.75</v>
          </cell>
          <cell r="G462">
            <v>33.630000000000003</v>
          </cell>
          <cell r="H462">
            <v>0</v>
          </cell>
          <cell r="I462">
            <v>0</v>
          </cell>
          <cell r="J462">
            <v>0</v>
          </cell>
        </row>
        <row r="463">
          <cell r="A463" t="str">
            <v/>
          </cell>
          <cell r="B463" t="str">
            <v>QJ</v>
          </cell>
          <cell r="C463">
            <v>7</v>
          </cell>
          <cell r="D463">
            <v>3</v>
          </cell>
          <cell r="E463">
            <v>37798</v>
          </cell>
          <cell r="F463">
            <v>55.83</v>
          </cell>
          <cell r="G463">
            <v>55.13</v>
          </cell>
          <cell r="H463">
            <v>0</v>
          </cell>
          <cell r="I463">
            <v>0</v>
          </cell>
          <cell r="J463">
            <v>0</v>
          </cell>
        </row>
        <row r="464">
          <cell r="A464" t="str">
            <v/>
          </cell>
          <cell r="B464" t="str">
            <v>QJ</v>
          </cell>
          <cell r="C464">
            <v>8</v>
          </cell>
          <cell r="D464">
            <v>3</v>
          </cell>
          <cell r="E464">
            <v>37831</v>
          </cell>
          <cell r="F464">
            <v>55.83</v>
          </cell>
          <cell r="G464">
            <v>55.13</v>
          </cell>
          <cell r="H464">
            <v>0</v>
          </cell>
          <cell r="I464">
            <v>0</v>
          </cell>
          <cell r="J464">
            <v>0</v>
          </cell>
        </row>
        <row r="465">
          <cell r="A465" t="str">
            <v/>
          </cell>
          <cell r="B465" t="str">
            <v>QL</v>
          </cell>
          <cell r="C465">
            <v>1</v>
          </cell>
          <cell r="D465">
            <v>3</v>
          </cell>
          <cell r="E465">
            <v>37616</v>
          </cell>
          <cell r="F465">
            <v>29.1</v>
          </cell>
          <cell r="G465">
            <v>29.1</v>
          </cell>
          <cell r="H465">
            <v>0</v>
          </cell>
          <cell r="I465">
            <v>0</v>
          </cell>
          <cell r="J465">
            <v>0</v>
          </cell>
        </row>
        <row r="466">
          <cell r="A466" t="str">
            <v/>
          </cell>
          <cell r="B466" t="str">
            <v>QL</v>
          </cell>
          <cell r="C466">
            <v>2</v>
          </cell>
          <cell r="D466">
            <v>3</v>
          </cell>
          <cell r="E466">
            <v>37649</v>
          </cell>
          <cell r="F466">
            <v>29.1</v>
          </cell>
          <cell r="G466">
            <v>29.1</v>
          </cell>
          <cell r="H466">
            <v>0</v>
          </cell>
          <cell r="I466">
            <v>0</v>
          </cell>
          <cell r="J466">
            <v>0</v>
          </cell>
        </row>
        <row r="467">
          <cell r="A467" t="str">
            <v/>
          </cell>
          <cell r="B467" t="str">
            <v>QL</v>
          </cell>
          <cell r="C467">
            <v>3</v>
          </cell>
          <cell r="D467">
            <v>3</v>
          </cell>
          <cell r="E467">
            <v>37677</v>
          </cell>
          <cell r="F467">
            <v>29.1</v>
          </cell>
          <cell r="G467">
            <v>29.1</v>
          </cell>
          <cell r="H467">
            <v>0</v>
          </cell>
          <cell r="I467">
            <v>0</v>
          </cell>
          <cell r="J467">
            <v>0</v>
          </cell>
        </row>
        <row r="468">
          <cell r="A468" t="str">
            <v/>
          </cell>
          <cell r="B468" t="str">
            <v>QL</v>
          </cell>
          <cell r="C468">
            <v>4</v>
          </cell>
          <cell r="D468">
            <v>3</v>
          </cell>
          <cell r="E468">
            <v>37706</v>
          </cell>
          <cell r="F468">
            <v>28.65</v>
          </cell>
          <cell r="G468">
            <v>28.65</v>
          </cell>
          <cell r="H468">
            <v>0</v>
          </cell>
          <cell r="I468">
            <v>0</v>
          </cell>
          <cell r="J468">
            <v>0</v>
          </cell>
        </row>
        <row r="469">
          <cell r="A469" t="str">
            <v/>
          </cell>
          <cell r="B469" t="str">
            <v>QL</v>
          </cell>
          <cell r="C469">
            <v>5</v>
          </cell>
          <cell r="D469">
            <v>3</v>
          </cell>
          <cell r="E469">
            <v>37736</v>
          </cell>
          <cell r="F469">
            <v>28.65</v>
          </cell>
          <cell r="G469">
            <v>28.65</v>
          </cell>
          <cell r="H469">
            <v>0</v>
          </cell>
          <cell r="I469">
            <v>0</v>
          </cell>
          <cell r="J469">
            <v>0</v>
          </cell>
        </row>
        <row r="470">
          <cell r="A470" t="str">
            <v/>
          </cell>
          <cell r="B470" t="str">
            <v>QL</v>
          </cell>
          <cell r="C470">
            <v>6</v>
          </cell>
          <cell r="D470">
            <v>3</v>
          </cell>
          <cell r="E470">
            <v>37768</v>
          </cell>
          <cell r="F470">
            <v>28.65</v>
          </cell>
          <cell r="G470">
            <v>28.65</v>
          </cell>
          <cell r="H470">
            <v>0</v>
          </cell>
          <cell r="I470">
            <v>0</v>
          </cell>
          <cell r="J470">
            <v>0</v>
          </cell>
        </row>
        <row r="471">
          <cell r="A471" t="str">
            <v/>
          </cell>
          <cell r="B471" t="str">
            <v>QL</v>
          </cell>
          <cell r="C471">
            <v>7</v>
          </cell>
          <cell r="D471">
            <v>3</v>
          </cell>
          <cell r="E471">
            <v>37797</v>
          </cell>
          <cell r="F471">
            <v>30.1</v>
          </cell>
          <cell r="G471">
            <v>30</v>
          </cell>
          <cell r="H471">
            <v>0</v>
          </cell>
          <cell r="I471">
            <v>0</v>
          </cell>
          <cell r="J471">
            <v>0</v>
          </cell>
        </row>
        <row r="472">
          <cell r="A472" t="str">
            <v/>
          </cell>
          <cell r="B472" t="str">
            <v>QL</v>
          </cell>
          <cell r="C472">
            <v>8</v>
          </cell>
          <cell r="D472">
            <v>3</v>
          </cell>
          <cell r="E472">
            <v>37830</v>
          </cell>
          <cell r="F472">
            <v>30.1</v>
          </cell>
          <cell r="G472">
            <v>30</v>
          </cell>
          <cell r="H472">
            <v>0</v>
          </cell>
          <cell r="I472">
            <v>0</v>
          </cell>
          <cell r="J472">
            <v>0</v>
          </cell>
        </row>
        <row r="473">
          <cell r="A473" t="str">
            <v/>
          </cell>
          <cell r="B473" t="str">
            <v>QL</v>
          </cell>
          <cell r="C473">
            <v>9</v>
          </cell>
          <cell r="D473">
            <v>3</v>
          </cell>
          <cell r="E473">
            <v>37859</v>
          </cell>
          <cell r="F473">
            <v>30.1</v>
          </cell>
          <cell r="G473">
            <v>30</v>
          </cell>
          <cell r="H473">
            <v>0</v>
          </cell>
          <cell r="I473">
            <v>0</v>
          </cell>
          <cell r="J473">
            <v>0</v>
          </cell>
        </row>
        <row r="474">
          <cell r="A474" t="str">
            <v/>
          </cell>
          <cell r="B474" t="str">
            <v>QL</v>
          </cell>
          <cell r="C474">
            <v>10</v>
          </cell>
          <cell r="D474">
            <v>3</v>
          </cell>
          <cell r="E474">
            <v>37889</v>
          </cell>
          <cell r="F474">
            <v>30</v>
          </cell>
          <cell r="G474">
            <v>30</v>
          </cell>
          <cell r="H474">
            <v>0</v>
          </cell>
          <cell r="I474">
            <v>0</v>
          </cell>
          <cell r="J474">
            <v>0</v>
          </cell>
        </row>
        <row r="475">
          <cell r="A475" t="str">
            <v/>
          </cell>
          <cell r="B475" t="str">
            <v>QL</v>
          </cell>
          <cell r="C475">
            <v>11</v>
          </cell>
          <cell r="D475">
            <v>3</v>
          </cell>
          <cell r="E475">
            <v>37922</v>
          </cell>
          <cell r="F475">
            <v>30</v>
          </cell>
          <cell r="G475">
            <v>30</v>
          </cell>
          <cell r="H475">
            <v>0</v>
          </cell>
          <cell r="I475">
            <v>0</v>
          </cell>
          <cell r="J475">
            <v>0</v>
          </cell>
        </row>
        <row r="476">
          <cell r="A476" t="str">
            <v/>
          </cell>
          <cell r="B476" t="str">
            <v>QL</v>
          </cell>
          <cell r="C476">
            <v>12</v>
          </cell>
          <cell r="D476">
            <v>3</v>
          </cell>
          <cell r="E476">
            <v>37946</v>
          </cell>
          <cell r="F476">
            <v>30</v>
          </cell>
          <cell r="G476">
            <v>30</v>
          </cell>
          <cell r="H476">
            <v>0</v>
          </cell>
          <cell r="I476">
            <v>0</v>
          </cell>
          <cell r="J476">
            <v>0</v>
          </cell>
        </row>
        <row r="477">
          <cell r="A477" t="str">
            <v/>
          </cell>
          <cell r="B477" t="str">
            <v>QL</v>
          </cell>
          <cell r="C477">
            <v>1</v>
          </cell>
          <cell r="D477">
            <v>4</v>
          </cell>
          <cell r="E477">
            <v>37979</v>
          </cell>
          <cell r="F477">
            <v>31.5</v>
          </cell>
          <cell r="G477">
            <v>31.5</v>
          </cell>
          <cell r="H477">
            <v>0</v>
          </cell>
          <cell r="I477">
            <v>0</v>
          </cell>
          <cell r="J477">
            <v>0</v>
          </cell>
        </row>
        <row r="478">
          <cell r="A478" t="str">
            <v/>
          </cell>
          <cell r="B478" t="str">
            <v>QL</v>
          </cell>
          <cell r="C478">
            <v>2</v>
          </cell>
          <cell r="D478">
            <v>4</v>
          </cell>
          <cell r="E478">
            <v>38013</v>
          </cell>
          <cell r="F478">
            <v>31.5</v>
          </cell>
          <cell r="G478">
            <v>31.5</v>
          </cell>
          <cell r="H478">
            <v>0</v>
          </cell>
          <cell r="I478">
            <v>0</v>
          </cell>
          <cell r="J478">
            <v>0</v>
          </cell>
        </row>
        <row r="479">
          <cell r="A479" t="str">
            <v/>
          </cell>
          <cell r="B479" t="str">
            <v>QL</v>
          </cell>
          <cell r="C479">
            <v>3</v>
          </cell>
          <cell r="D479">
            <v>4</v>
          </cell>
          <cell r="E479">
            <v>38041</v>
          </cell>
          <cell r="F479">
            <v>31.5</v>
          </cell>
          <cell r="G479">
            <v>31.5</v>
          </cell>
          <cell r="H479">
            <v>0</v>
          </cell>
          <cell r="I479">
            <v>0</v>
          </cell>
          <cell r="J479">
            <v>0</v>
          </cell>
        </row>
        <row r="480">
          <cell r="A480" t="str">
            <v/>
          </cell>
          <cell r="B480" t="str">
            <v>QL</v>
          </cell>
          <cell r="C480">
            <v>4</v>
          </cell>
          <cell r="D480">
            <v>4</v>
          </cell>
          <cell r="E480">
            <v>38072</v>
          </cell>
          <cell r="F480">
            <v>31.5</v>
          </cell>
          <cell r="G480">
            <v>31.5</v>
          </cell>
          <cell r="H480">
            <v>0</v>
          </cell>
          <cell r="I480">
            <v>0</v>
          </cell>
          <cell r="J480">
            <v>0</v>
          </cell>
        </row>
        <row r="481">
          <cell r="A481" t="str">
            <v/>
          </cell>
          <cell r="B481" t="str">
            <v>QL</v>
          </cell>
          <cell r="C481">
            <v>5</v>
          </cell>
          <cell r="D481">
            <v>4</v>
          </cell>
          <cell r="E481">
            <v>38104</v>
          </cell>
          <cell r="F481">
            <v>31.5</v>
          </cell>
          <cell r="G481">
            <v>31.5</v>
          </cell>
          <cell r="H481">
            <v>0</v>
          </cell>
          <cell r="I481">
            <v>0</v>
          </cell>
          <cell r="J481">
            <v>0</v>
          </cell>
        </row>
        <row r="482">
          <cell r="A482" t="str">
            <v/>
          </cell>
          <cell r="B482" t="str">
            <v>QL</v>
          </cell>
          <cell r="C482">
            <v>6</v>
          </cell>
          <cell r="D482">
            <v>4</v>
          </cell>
          <cell r="E482">
            <v>38132</v>
          </cell>
          <cell r="F482">
            <v>31.5</v>
          </cell>
          <cell r="G482">
            <v>31.5</v>
          </cell>
          <cell r="H482">
            <v>0</v>
          </cell>
          <cell r="I482">
            <v>0</v>
          </cell>
          <cell r="J482">
            <v>0</v>
          </cell>
        </row>
        <row r="483">
          <cell r="A483" t="str">
            <v/>
          </cell>
          <cell r="B483" t="str">
            <v>QL</v>
          </cell>
          <cell r="C483">
            <v>7</v>
          </cell>
          <cell r="D483">
            <v>4</v>
          </cell>
          <cell r="E483">
            <v>38163</v>
          </cell>
          <cell r="F483">
            <v>31.5</v>
          </cell>
          <cell r="G483">
            <v>31.5</v>
          </cell>
          <cell r="H483">
            <v>0</v>
          </cell>
          <cell r="I483">
            <v>0</v>
          </cell>
          <cell r="J483">
            <v>0</v>
          </cell>
        </row>
        <row r="484">
          <cell r="A484" t="str">
            <v/>
          </cell>
          <cell r="B484" t="str">
            <v>QL</v>
          </cell>
          <cell r="C484">
            <v>8</v>
          </cell>
          <cell r="D484">
            <v>4</v>
          </cell>
          <cell r="E484">
            <v>38195</v>
          </cell>
          <cell r="F484">
            <v>31.5</v>
          </cell>
          <cell r="G484">
            <v>31.5</v>
          </cell>
          <cell r="H484">
            <v>0</v>
          </cell>
          <cell r="I484">
            <v>0</v>
          </cell>
          <cell r="J484">
            <v>0</v>
          </cell>
        </row>
        <row r="485">
          <cell r="A485" t="str">
            <v/>
          </cell>
          <cell r="B485" t="str">
            <v>QL</v>
          </cell>
          <cell r="C485">
            <v>9</v>
          </cell>
          <cell r="D485">
            <v>4</v>
          </cell>
          <cell r="E485">
            <v>38225</v>
          </cell>
          <cell r="F485">
            <v>31.5</v>
          </cell>
          <cell r="G485">
            <v>31.5</v>
          </cell>
          <cell r="H485">
            <v>0</v>
          </cell>
          <cell r="I485">
            <v>0</v>
          </cell>
          <cell r="J485">
            <v>0</v>
          </cell>
        </row>
        <row r="486">
          <cell r="A486" t="str">
            <v/>
          </cell>
          <cell r="B486" t="str">
            <v>QL</v>
          </cell>
          <cell r="C486">
            <v>10</v>
          </cell>
          <cell r="D486">
            <v>4</v>
          </cell>
          <cell r="E486">
            <v>38257</v>
          </cell>
          <cell r="F486">
            <v>31.5</v>
          </cell>
          <cell r="G486">
            <v>31.5</v>
          </cell>
          <cell r="H486">
            <v>0</v>
          </cell>
          <cell r="I486">
            <v>0</v>
          </cell>
          <cell r="J486">
            <v>0</v>
          </cell>
        </row>
        <row r="487">
          <cell r="A487" t="str">
            <v/>
          </cell>
          <cell r="B487" t="str">
            <v>QL</v>
          </cell>
          <cell r="C487">
            <v>11</v>
          </cell>
          <cell r="D487">
            <v>4</v>
          </cell>
          <cell r="E487">
            <v>38286</v>
          </cell>
          <cell r="F487">
            <v>31.5</v>
          </cell>
          <cell r="G487">
            <v>31.5</v>
          </cell>
          <cell r="H487">
            <v>0</v>
          </cell>
          <cell r="I487">
            <v>0</v>
          </cell>
          <cell r="J487">
            <v>0</v>
          </cell>
        </row>
        <row r="488">
          <cell r="A488" t="str">
            <v/>
          </cell>
          <cell r="B488" t="str">
            <v>QL</v>
          </cell>
          <cell r="C488">
            <v>12</v>
          </cell>
          <cell r="D488">
            <v>4</v>
          </cell>
          <cell r="E488">
            <v>38314</v>
          </cell>
          <cell r="F488">
            <v>31.5</v>
          </cell>
          <cell r="G488">
            <v>31.5</v>
          </cell>
          <cell r="H488">
            <v>0</v>
          </cell>
          <cell r="I488">
            <v>0</v>
          </cell>
          <cell r="J488">
            <v>0</v>
          </cell>
        </row>
        <row r="489">
          <cell r="A489" t="str">
            <v/>
          </cell>
          <cell r="B489" t="str">
            <v>QM</v>
          </cell>
          <cell r="C489">
            <v>1</v>
          </cell>
          <cell r="D489">
            <v>3</v>
          </cell>
          <cell r="E489">
            <v>37609</v>
          </cell>
          <cell r="F489">
            <v>27.29</v>
          </cell>
          <cell r="G489">
            <v>26.71</v>
          </cell>
          <cell r="H489">
            <v>1476</v>
          </cell>
          <cell r="I489">
            <v>27.425000000000001</v>
          </cell>
          <cell r="J489">
            <v>26.9</v>
          </cell>
        </row>
        <row r="490">
          <cell r="A490" t="str">
            <v/>
          </cell>
          <cell r="B490" t="str">
            <v>SC</v>
          </cell>
          <cell r="C490">
            <v>1</v>
          </cell>
          <cell r="D490">
            <v>3</v>
          </cell>
          <cell r="E490">
            <v>37607</v>
          </cell>
          <cell r="F490">
            <v>25.78</v>
          </cell>
          <cell r="G490">
            <v>25.21</v>
          </cell>
          <cell r="H490">
            <v>0</v>
          </cell>
          <cell r="I490">
            <v>0</v>
          </cell>
          <cell r="J490">
            <v>0</v>
          </cell>
        </row>
        <row r="491">
          <cell r="A491" t="str">
            <v/>
          </cell>
          <cell r="B491" t="str">
            <v>TC</v>
          </cell>
          <cell r="C491">
            <v>1</v>
          </cell>
          <cell r="D491">
            <v>3</v>
          </cell>
          <cell r="E491">
            <v>37623</v>
          </cell>
          <cell r="F491">
            <v>0.19</v>
          </cell>
          <cell r="G491">
            <v>0.1875</v>
          </cell>
          <cell r="H491">
            <v>124</v>
          </cell>
          <cell r="I491">
            <v>0</v>
          </cell>
          <cell r="J491">
            <v>0</v>
          </cell>
        </row>
        <row r="492">
          <cell r="A492" t="str">
            <v/>
          </cell>
          <cell r="B492" t="str">
            <v>TC</v>
          </cell>
          <cell r="C492">
            <v>2</v>
          </cell>
          <cell r="D492">
            <v>3</v>
          </cell>
          <cell r="E492">
            <v>37655</v>
          </cell>
          <cell r="F492">
            <v>0.19</v>
          </cell>
          <cell r="G492">
            <v>112</v>
          </cell>
          <cell r="H492">
            <v>0</v>
          </cell>
          <cell r="I492">
            <v>0</v>
          </cell>
        </row>
        <row r="493">
          <cell r="A493" t="str">
            <v/>
          </cell>
          <cell r="B493" t="str">
            <v>TC</v>
          </cell>
          <cell r="C493">
            <v>3</v>
          </cell>
          <cell r="D493">
            <v>3</v>
          </cell>
          <cell r="E493">
            <v>37683</v>
          </cell>
          <cell r="F493">
            <v>0.19</v>
          </cell>
          <cell r="G493">
            <v>0.1875</v>
          </cell>
          <cell r="H493">
            <v>124</v>
          </cell>
          <cell r="I493">
            <v>0</v>
          </cell>
          <cell r="J493">
            <v>0</v>
          </cell>
        </row>
        <row r="494">
          <cell r="A494" t="str">
            <v/>
          </cell>
          <cell r="B494" t="str">
            <v>TC</v>
          </cell>
          <cell r="C494">
            <v>11</v>
          </cell>
          <cell r="D494">
            <v>3</v>
          </cell>
          <cell r="E494">
            <v>37928</v>
          </cell>
          <cell r="F494">
            <v>0.23</v>
          </cell>
          <cell r="G494">
            <v>0.23</v>
          </cell>
          <cell r="H494">
            <v>0</v>
          </cell>
          <cell r="I494">
            <v>0</v>
          </cell>
          <cell r="J494">
            <v>0</v>
          </cell>
        </row>
        <row r="495">
          <cell r="A495" t="str">
            <v/>
          </cell>
          <cell r="B495" t="str">
            <v>TC</v>
          </cell>
          <cell r="C495">
            <v>12</v>
          </cell>
          <cell r="D495">
            <v>3</v>
          </cell>
          <cell r="E495">
            <v>37956</v>
          </cell>
          <cell r="F495">
            <v>0.23</v>
          </cell>
          <cell r="G495">
            <v>0.23</v>
          </cell>
          <cell r="H495">
            <v>0</v>
          </cell>
          <cell r="I495">
            <v>0</v>
          </cell>
          <cell r="J495">
            <v>0</v>
          </cell>
        </row>
        <row r="496">
          <cell r="A496" t="str">
            <v/>
          </cell>
          <cell r="B496" t="str">
            <v>TC</v>
          </cell>
          <cell r="C496">
            <v>1</v>
          </cell>
          <cell r="D496">
            <v>4</v>
          </cell>
          <cell r="E496">
            <v>37988</v>
          </cell>
          <cell r="F496">
            <v>0.23</v>
          </cell>
          <cell r="G496">
            <v>0.23</v>
          </cell>
          <cell r="H496">
            <v>0</v>
          </cell>
          <cell r="I496">
            <v>0</v>
          </cell>
          <cell r="J496">
            <v>0</v>
          </cell>
        </row>
        <row r="497">
          <cell r="A497" t="str">
            <v/>
          </cell>
        </row>
        <row r="498">
          <cell r="A498" t="str">
            <v/>
          </cell>
        </row>
      </sheetData>
      <sheetData sheetId="3" refreshError="1">
        <row r="14">
          <cell r="A14" t="str">
            <v>Rate</v>
          </cell>
        </row>
      </sheetData>
      <sheetData sheetId="4" refreshError="1"/>
      <sheetData sheetId="5" refreshError="1"/>
      <sheetData sheetId="6" refreshError="1"/>
      <sheetData sheetId="7" refreshError="1">
        <row r="2">
          <cell r="N2">
            <v>1</v>
          </cell>
        </row>
        <row r="3">
          <cell r="AW3">
            <v>35</v>
          </cell>
          <cell r="AX3">
            <v>36</v>
          </cell>
          <cell r="AY3">
            <v>37</v>
          </cell>
          <cell r="AZ3">
            <v>38</v>
          </cell>
          <cell r="BA3">
            <v>39</v>
          </cell>
          <cell r="BB3">
            <v>40</v>
          </cell>
          <cell r="BC3">
            <v>41</v>
          </cell>
          <cell r="BD3">
            <v>42</v>
          </cell>
          <cell r="BE3">
            <v>43</v>
          </cell>
          <cell r="BF3">
            <v>44</v>
          </cell>
          <cell r="BG3">
            <v>45</v>
          </cell>
          <cell r="BH3">
            <v>46</v>
          </cell>
          <cell r="BI3">
            <v>47</v>
          </cell>
          <cell r="BJ3">
            <v>48</v>
          </cell>
          <cell r="BN3">
            <v>0</v>
          </cell>
          <cell r="BO3">
            <v>1</v>
          </cell>
          <cell r="BP3">
            <v>2</v>
          </cell>
          <cell r="BQ3">
            <v>3</v>
          </cell>
          <cell r="BR3">
            <v>4</v>
          </cell>
          <cell r="BS3">
            <v>5</v>
          </cell>
          <cell r="BT3">
            <v>6</v>
          </cell>
          <cell r="BU3">
            <v>7</v>
          </cell>
          <cell r="BV3">
            <v>8</v>
          </cell>
          <cell r="BW3">
            <v>9</v>
          </cell>
          <cell r="BX3">
            <v>10</v>
          </cell>
          <cell r="BY3">
            <v>11</v>
          </cell>
          <cell r="BZ3">
            <v>12</v>
          </cell>
          <cell r="CA3">
            <v>13</v>
          </cell>
          <cell r="CB3">
            <v>14</v>
          </cell>
        </row>
        <row r="4">
          <cell r="AW4">
            <v>4.383</v>
          </cell>
          <cell r="AX4">
            <v>4.383</v>
          </cell>
          <cell r="AY4">
            <v>4.383</v>
          </cell>
          <cell r="AZ4">
            <v>4.383</v>
          </cell>
          <cell r="BA4">
            <v>4.383</v>
          </cell>
          <cell r="BB4">
            <v>4.383</v>
          </cell>
          <cell r="BC4">
            <v>4.383</v>
          </cell>
          <cell r="BD4">
            <v>4.383</v>
          </cell>
          <cell r="BE4">
            <v>4.383</v>
          </cell>
          <cell r="BF4">
            <v>4.383</v>
          </cell>
          <cell r="BG4">
            <v>4.383</v>
          </cell>
          <cell r="BH4">
            <v>4.383</v>
          </cell>
          <cell r="BI4">
            <v>4.383</v>
          </cell>
          <cell r="BJ4">
            <v>4.383</v>
          </cell>
          <cell r="BM4">
            <v>37652</v>
          </cell>
          <cell r="BN4">
            <v>1</v>
          </cell>
          <cell r="BO4">
            <v>1</v>
          </cell>
          <cell r="BP4">
            <v>1.0036638424547744</v>
          </cell>
          <cell r="BQ4">
            <v>1.0106840891621829</v>
          </cell>
          <cell r="BR4">
            <v>1.0228108045038213</v>
          </cell>
          <cell r="BS4">
            <v>1.0333852029990098</v>
          </cell>
          <cell r="BT4">
            <v>1.0405571162901122</v>
          </cell>
          <cell r="BU4">
            <v>1.0450287816342521</v>
          </cell>
          <cell r="BV4">
            <v>1.04809445523838</v>
          </cell>
          <cell r="BW4">
            <v>1.0510511310649864</v>
          </cell>
          <cell r="BX4">
            <v>1.053428509625784</v>
          </cell>
          <cell r="BY4">
            <v>1.0517670157068064</v>
          </cell>
          <cell r="BZ4">
            <v>1.0476038720471657</v>
          </cell>
          <cell r="CA4">
            <v>1.0429219899696163</v>
          </cell>
          <cell r="CB4">
            <v>1.0412339645693343</v>
          </cell>
        </row>
        <row r="5">
          <cell r="AW5">
            <v>4.351</v>
          </cell>
          <cell r="AX5">
            <v>4.351</v>
          </cell>
          <cell r="AY5">
            <v>4.351</v>
          </cell>
          <cell r="AZ5">
            <v>4.351</v>
          </cell>
          <cell r="BA5">
            <v>4.351</v>
          </cell>
          <cell r="BB5">
            <v>4.351</v>
          </cell>
          <cell r="BC5">
            <v>4.351</v>
          </cell>
          <cell r="BD5">
            <v>4.351</v>
          </cell>
          <cell r="BE5">
            <v>4.351</v>
          </cell>
          <cell r="BF5">
            <v>4.351</v>
          </cell>
          <cell r="BG5">
            <v>4.351</v>
          </cell>
          <cell r="BH5">
            <v>4.351</v>
          </cell>
          <cell r="BI5">
            <v>4.351</v>
          </cell>
          <cell r="BJ5">
            <v>4.351</v>
          </cell>
          <cell r="BM5">
            <v>37680</v>
          </cell>
          <cell r="BN5">
            <v>2</v>
          </cell>
          <cell r="BO5" t="str">
            <v/>
          </cell>
          <cell r="BP5">
            <v>0.99633615754522553</v>
          </cell>
          <cell r="BQ5">
            <v>1.0033051498847041</v>
          </cell>
          <cell r="BR5">
            <v>1.0153433288606266</v>
          </cell>
          <cell r="BS5">
            <v>1.0258405243551658</v>
          </cell>
          <cell r="BT5">
            <v>1.0329600759704034</v>
          </cell>
          <cell r="BU5">
            <v>1.0373990939745905</v>
          </cell>
          <cell r="BV5">
            <v>1.0404423852936782</v>
          </cell>
          <cell r="BW5">
            <v>1.0433774746209801</v>
          </cell>
          <cell r="BX5">
            <v>1.045737496094407</v>
          </cell>
          <cell r="BY5">
            <v>1.0440881326352531</v>
          </cell>
          <cell r="BZ5">
            <v>1.039955383818667</v>
          </cell>
          <cell r="CA5">
            <v>1.0353076838598676</v>
          </cell>
          <cell r="CB5">
            <v>1.0336319826240414</v>
          </cell>
        </row>
        <row r="6">
          <cell r="AW6">
            <v>4.2759999999999998</v>
          </cell>
          <cell r="AX6">
            <v>4.2759999999999998</v>
          </cell>
          <cell r="AY6">
            <v>4.2759999999999998</v>
          </cell>
          <cell r="AZ6">
            <v>4.2759999999999998</v>
          </cell>
          <cell r="BA6">
            <v>4.2759999999999998</v>
          </cell>
          <cell r="BB6">
            <v>4.2759999999999998</v>
          </cell>
          <cell r="BC6">
            <v>4.2759999999999998</v>
          </cell>
          <cell r="BD6">
            <v>4.2759999999999998</v>
          </cell>
          <cell r="BE6">
            <v>4.2759999999999998</v>
          </cell>
          <cell r="BF6">
            <v>4.2759999999999998</v>
          </cell>
          <cell r="BG6">
            <v>4.2759999999999998</v>
          </cell>
          <cell r="BH6">
            <v>4.2759999999999998</v>
          </cell>
          <cell r="BI6">
            <v>4.2759999999999998</v>
          </cell>
          <cell r="BJ6">
            <v>4.2759999999999998</v>
          </cell>
          <cell r="BM6">
            <v>37711</v>
          </cell>
          <cell r="BN6">
            <v>3</v>
          </cell>
          <cell r="BO6" t="str">
            <v/>
          </cell>
          <cell r="BP6" t="str">
            <v/>
          </cell>
          <cell r="BQ6">
            <v>0.98601076095311291</v>
          </cell>
          <cell r="BR6">
            <v>0.99784143282188908</v>
          </cell>
          <cell r="BS6">
            <v>1.0081576837836563</v>
          </cell>
          <cell r="BT6">
            <v>1.0151545127210859</v>
          </cell>
          <cell r="BU6">
            <v>1.0195170135222591</v>
          </cell>
          <cell r="BV6">
            <v>1.0225078463607831</v>
          </cell>
          <cell r="BW6">
            <v>1.0253923423303402</v>
          </cell>
          <cell r="BX6">
            <v>1.0277116831302424</v>
          </cell>
          <cell r="BY6">
            <v>1.0260907504363002</v>
          </cell>
          <cell r="BZ6">
            <v>1.0220292395331234</v>
          </cell>
          <cell r="CA6">
            <v>1.0174616539151446</v>
          </cell>
          <cell r="CB6">
            <v>1.0158148374397611</v>
          </cell>
        </row>
        <row r="7">
          <cell r="AW7">
            <v>4.1310000000000002</v>
          </cell>
          <cell r="AX7">
            <v>4.1310000000000002</v>
          </cell>
          <cell r="AY7">
            <v>4.1310000000000002</v>
          </cell>
          <cell r="AZ7">
            <v>4.1310000000000002</v>
          </cell>
          <cell r="BA7">
            <v>4.1310000000000002</v>
          </cell>
          <cell r="BB7">
            <v>4.1310000000000002</v>
          </cell>
          <cell r="BC7">
            <v>4.1310000000000002</v>
          </cell>
          <cell r="BD7">
            <v>4.1310000000000002</v>
          </cell>
          <cell r="BE7">
            <v>4.1310000000000002</v>
          </cell>
          <cell r="BF7">
            <v>4.1310000000000002</v>
          </cell>
          <cell r="BG7">
            <v>4.1310000000000002</v>
          </cell>
          <cell r="BH7">
            <v>4.1310000000000002</v>
          </cell>
          <cell r="BI7">
            <v>4.1310000000000002</v>
          </cell>
          <cell r="BJ7">
            <v>4.1310000000000002</v>
          </cell>
          <cell r="BM7">
            <v>37741</v>
          </cell>
          <cell r="BN7">
            <v>4</v>
          </cell>
          <cell r="BO7" t="str">
            <v/>
          </cell>
          <cell r="BP7" t="str">
            <v/>
          </cell>
          <cell r="BQ7" t="str">
            <v/>
          </cell>
          <cell r="BR7">
            <v>0.9640044338136633</v>
          </cell>
          <cell r="BS7">
            <v>0.97397085867873834</v>
          </cell>
          <cell r="BT7">
            <v>0.9807304237724056</v>
          </cell>
          <cell r="BU7">
            <v>0.98494499131441826</v>
          </cell>
          <cell r="BV7">
            <v>0.98783440442385306</v>
          </cell>
          <cell r="BW7">
            <v>0.99062108656843684</v>
          </cell>
          <cell r="BX7">
            <v>0.9928617780661908</v>
          </cell>
          <cell r="BY7">
            <v>0.99129581151832469</v>
          </cell>
          <cell r="BZ7">
            <v>0.98737202724773943</v>
          </cell>
          <cell r="CA7">
            <v>0.98295932935534669</v>
          </cell>
          <cell r="CB7">
            <v>0.98136835675015288</v>
          </cell>
        </row>
        <row r="8">
          <cell r="AW8">
            <v>4.0659999999999998</v>
          </cell>
          <cell r="AX8">
            <v>4.0659999999999998</v>
          </cell>
          <cell r="AY8">
            <v>4.0659999999999998</v>
          </cell>
          <cell r="AZ8">
            <v>4.0659999999999998</v>
          </cell>
          <cell r="BA8">
            <v>4.0659999999999998</v>
          </cell>
          <cell r="BB8">
            <v>4.0659999999999998</v>
          </cell>
          <cell r="BC8">
            <v>4.0659999999999998</v>
          </cell>
          <cell r="BD8">
            <v>4.0659999999999998</v>
          </cell>
          <cell r="BE8">
            <v>4.0659999999999998</v>
          </cell>
          <cell r="BF8">
            <v>4.0659999999999998</v>
          </cell>
          <cell r="BG8">
            <v>4.0659999999999998</v>
          </cell>
          <cell r="BH8">
            <v>4.0659999999999998</v>
          </cell>
          <cell r="BI8">
            <v>4.0659999999999998</v>
          </cell>
          <cell r="BJ8">
            <v>4.0659999999999998</v>
          </cell>
          <cell r="BM8">
            <v>37772</v>
          </cell>
          <cell r="BN8">
            <v>5</v>
          </cell>
          <cell r="BO8" t="str">
            <v/>
          </cell>
          <cell r="BP8" t="str">
            <v/>
          </cell>
          <cell r="BQ8" t="str">
            <v/>
          </cell>
          <cell r="BR8" t="str">
            <v/>
          </cell>
          <cell r="BS8">
            <v>0.95864573018343002</v>
          </cell>
          <cell r="BT8">
            <v>0.96529893562299707</v>
          </cell>
          <cell r="BU8">
            <v>0.96944718825573084</v>
          </cell>
          <cell r="BV8">
            <v>0.97229113734867734</v>
          </cell>
          <cell r="BW8">
            <v>0.97503397191654895</v>
          </cell>
          <cell r="BX8">
            <v>0.9772394068305813</v>
          </cell>
          <cell r="BY8">
            <v>0.97569808027923211</v>
          </cell>
          <cell r="BZ8">
            <v>0.97183603553360154</v>
          </cell>
          <cell r="CA8">
            <v>0.96749277006991996</v>
          </cell>
          <cell r="CB8">
            <v>0.96592683092377662</v>
          </cell>
        </row>
        <row r="9">
          <cell r="AW9">
            <v>4.0659999999999998</v>
          </cell>
          <cell r="AX9">
            <v>4.0659999999999998</v>
          </cell>
          <cell r="AY9">
            <v>4.0659999999999998</v>
          </cell>
          <cell r="AZ9">
            <v>4.0659999999999998</v>
          </cell>
          <cell r="BA9">
            <v>4.0659999999999998</v>
          </cell>
          <cell r="BB9">
            <v>4.0659999999999998</v>
          </cell>
          <cell r="BC9">
            <v>4.0659999999999998</v>
          </cell>
          <cell r="BD9">
            <v>4.0659999999999998</v>
          </cell>
          <cell r="BE9">
            <v>4.0659999999999998</v>
          </cell>
          <cell r="BF9">
            <v>4.0659999999999998</v>
          </cell>
          <cell r="BG9">
            <v>4.0659999999999998</v>
          </cell>
          <cell r="BH9">
            <v>4.0659999999999998</v>
          </cell>
          <cell r="BI9">
            <v>4.0659999999999998</v>
          </cell>
          <cell r="BJ9">
            <v>4.0659999999999998</v>
          </cell>
          <cell r="BM9">
            <v>37802</v>
          </cell>
          <cell r="BN9">
            <v>6</v>
          </cell>
          <cell r="BO9" t="str">
            <v/>
          </cell>
          <cell r="BP9" t="str">
            <v/>
          </cell>
          <cell r="BQ9" t="str">
            <v/>
          </cell>
          <cell r="BR9" t="str">
            <v/>
          </cell>
          <cell r="BS9" t="str">
            <v/>
          </cell>
          <cell r="BT9">
            <v>0.96529893562299707</v>
          </cell>
          <cell r="BU9">
            <v>0.96944718825573084</v>
          </cell>
          <cell r="BV9">
            <v>0.97229113734867734</v>
          </cell>
          <cell r="BW9">
            <v>0.97503397191654895</v>
          </cell>
          <cell r="BX9">
            <v>0.9772394068305813</v>
          </cell>
          <cell r="BY9">
            <v>0.97569808027923211</v>
          </cell>
          <cell r="BZ9">
            <v>0.97183603553360154</v>
          </cell>
          <cell r="CA9">
            <v>0.96749277006991996</v>
          </cell>
          <cell r="CB9">
            <v>0.96592683092377662</v>
          </cell>
        </row>
        <row r="10">
          <cell r="AW10">
            <v>4.0860000000000003</v>
          </cell>
          <cell r="AX10">
            <v>4.0860000000000003</v>
          </cell>
          <cell r="AY10">
            <v>4.0860000000000003</v>
          </cell>
          <cell r="AZ10">
            <v>4.0860000000000003</v>
          </cell>
          <cell r="BA10">
            <v>4.0860000000000003</v>
          </cell>
          <cell r="BB10">
            <v>4.0860000000000003</v>
          </cell>
          <cell r="BC10">
            <v>4.0860000000000003</v>
          </cell>
          <cell r="BD10">
            <v>4.0860000000000003</v>
          </cell>
          <cell r="BE10">
            <v>4.0860000000000003</v>
          </cell>
          <cell r="BF10">
            <v>4.0860000000000003</v>
          </cell>
          <cell r="BG10">
            <v>4.0860000000000003</v>
          </cell>
          <cell r="BH10">
            <v>4.0860000000000003</v>
          </cell>
          <cell r="BI10">
            <v>4.0860000000000003</v>
          </cell>
          <cell r="BJ10">
            <v>4.0860000000000003</v>
          </cell>
          <cell r="BM10">
            <v>37833</v>
          </cell>
          <cell r="BN10">
            <v>7</v>
          </cell>
          <cell r="BO10" t="str">
            <v/>
          </cell>
          <cell r="BP10" t="str">
            <v/>
          </cell>
          <cell r="BQ10" t="str">
            <v/>
          </cell>
          <cell r="BR10" t="str">
            <v/>
          </cell>
          <cell r="BS10" t="str">
            <v/>
          </cell>
          <cell r="BT10" t="str">
            <v/>
          </cell>
          <cell r="BU10">
            <v>0.97421574304301939</v>
          </cell>
          <cell r="BV10">
            <v>0.97707368106411607</v>
          </cell>
          <cell r="BW10">
            <v>0.979830007194053</v>
          </cell>
          <cell r="BX10">
            <v>0.98204629028769197</v>
          </cell>
          <cell r="BY10">
            <v>0.98049738219895299</v>
          </cell>
          <cell r="BZ10">
            <v>0.97661634067641323</v>
          </cell>
          <cell r="CA10">
            <v>0.97225171138851296</v>
          </cell>
          <cell r="CB10">
            <v>0.97067806963958481</v>
          </cell>
        </row>
        <row r="11">
          <cell r="AW11">
            <v>4.0960000000000001</v>
          </cell>
          <cell r="AX11">
            <v>4.0960000000000001</v>
          </cell>
          <cell r="AY11">
            <v>4.0960000000000001</v>
          </cell>
          <cell r="AZ11">
            <v>4.0960000000000001</v>
          </cell>
          <cell r="BA11">
            <v>4.0960000000000001</v>
          </cell>
          <cell r="BB11">
            <v>4.0960000000000001</v>
          </cell>
          <cell r="BC11">
            <v>4.0960000000000001</v>
          </cell>
          <cell r="BD11">
            <v>4.0960000000000001</v>
          </cell>
          <cell r="BE11">
            <v>4.0960000000000001</v>
          </cell>
          <cell r="BF11">
            <v>4.0960000000000001</v>
          </cell>
          <cell r="BG11">
            <v>4.0960000000000001</v>
          </cell>
          <cell r="BH11">
            <v>4.0960000000000001</v>
          </cell>
          <cell r="BI11">
            <v>4.0960000000000001</v>
          </cell>
          <cell r="BJ11">
            <v>4.0960000000000001</v>
          </cell>
          <cell r="BM11">
            <v>37864</v>
          </cell>
          <cell r="BN11">
            <v>8</v>
          </cell>
          <cell r="BO11" t="str">
            <v/>
          </cell>
          <cell r="BP11" t="str">
            <v/>
          </cell>
          <cell r="BQ11" t="str">
            <v/>
          </cell>
          <cell r="BR11" t="str">
            <v/>
          </cell>
          <cell r="BS11" t="str">
            <v/>
          </cell>
          <cell r="BT11" t="str">
            <v/>
          </cell>
          <cell r="BU11" t="str">
            <v/>
          </cell>
          <cell r="BV11">
            <v>0.97946495292183533</v>
          </cell>
          <cell r="BW11">
            <v>0.98222802483280491</v>
          </cell>
          <cell r="BX11">
            <v>0.98444973201624719</v>
          </cell>
          <cell r="BY11">
            <v>0.98289703315881338</v>
          </cell>
          <cell r="BZ11">
            <v>0.97900649324781897</v>
          </cell>
          <cell r="CA11">
            <v>0.9746311820478093</v>
          </cell>
          <cell r="CB11">
            <v>0.97305368899748879</v>
          </cell>
        </row>
        <row r="12">
          <cell r="AW12">
            <v>4.0759999999999996</v>
          </cell>
          <cell r="AX12">
            <v>4.0759999999999996</v>
          </cell>
          <cell r="AY12">
            <v>4.0759999999999996</v>
          </cell>
          <cell r="AZ12">
            <v>4.0759999999999996</v>
          </cell>
          <cell r="BA12">
            <v>4.0759999999999996</v>
          </cell>
          <cell r="BB12">
            <v>4.0759999999999996</v>
          </cell>
          <cell r="BC12">
            <v>4.0759999999999996</v>
          </cell>
          <cell r="BD12">
            <v>4.0759999999999996</v>
          </cell>
          <cell r="BE12">
            <v>4.0759999999999996</v>
          </cell>
          <cell r="BF12">
            <v>4.0759999999999996</v>
          </cell>
          <cell r="BG12">
            <v>4.0759999999999996</v>
          </cell>
          <cell r="BH12">
            <v>4.0759999999999996</v>
          </cell>
          <cell r="BI12">
            <v>4.0759999999999996</v>
          </cell>
          <cell r="BJ12">
            <v>4.0759999999999996</v>
          </cell>
          <cell r="BM12">
            <v>37894</v>
          </cell>
          <cell r="BN12">
            <v>9</v>
          </cell>
          <cell r="BO12" t="str">
            <v/>
          </cell>
          <cell r="BP12" t="str">
            <v/>
          </cell>
          <cell r="BQ12" t="str">
            <v/>
          </cell>
          <cell r="BR12" t="str">
            <v/>
          </cell>
          <cell r="BS12" t="str">
            <v/>
          </cell>
          <cell r="BT12" t="str">
            <v/>
          </cell>
          <cell r="BU12" t="str">
            <v/>
          </cell>
          <cell r="BV12" t="str">
            <v/>
          </cell>
          <cell r="BW12">
            <v>0.97743198955530086</v>
          </cell>
          <cell r="BX12">
            <v>0.97964284855913653</v>
          </cell>
          <cell r="BY12">
            <v>0.97809773123909249</v>
          </cell>
          <cell r="BZ12">
            <v>0.97422618810500727</v>
          </cell>
          <cell r="CA12">
            <v>0.9698722407292163</v>
          </cell>
          <cell r="CB12">
            <v>0.9683024502816806</v>
          </cell>
        </row>
        <row r="13">
          <cell r="AW13">
            <v>4.0759999999999996</v>
          </cell>
          <cell r="AX13">
            <v>4.0759999999999996</v>
          </cell>
          <cell r="AY13">
            <v>4.0759999999999996</v>
          </cell>
          <cell r="AZ13">
            <v>4.0759999999999996</v>
          </cell>
          <cell r="BA13">
            <v>4.0759999999999996</v>
          </cell>
          <cell r="BB13">
            <v>4.0759999999999996</v>
          </cell>
          <cell r="BC13">
            <v>4.0759999999999996</v>
          </cell>
          <cell r="BD13">
            <v>4.0759999999999996</v>
          </cell>
          <cell r="BE13">
            <v>4.0759999999999996</v>
          </cell>
          <cell r="BF13">
            <v>4.0759999999999996</v>
          </cell>
          <cell r="BG13">
            <v>4.0759999999999996</v>
          </cell>
          <cell r="BH13">
            <v>4.0759999999999996</v>
          </cell>
          <cell r="BI13">
            <v>4.0759999999999996</v>
          </cell>
          <cell r="BJ13">
            <v>4.0759999999999996</v>
          </cell>
          <cell r="BM13">
            <v>37925</v>
          </cell>
          <cell r="BN13">
            <v>10</v>
          </cell>
          <cell r="BO13" t="str">
            <v/>
          </cell>
          <cell r="BP13" t="str">
            <v/>
          </cell>
          <cell r="BQ13" t="str">
            <v/>
          </cell>
          <cell r="BR13" t="str">
            <v/>
          </cell>
          <cell r="BS13" t="str">
            <v/>
          </cell>
          <cell r="BT13" t="str">
            <v/>
          </cell>
          <cell r="BU13" t="str">
            <v/>
          </cell>
          <cell r="BV13" t="str">
            <v/>
          </cell>
          <cell r="BW13" t="str">
            <v/>
          </cell>
          <cell r="BX13">
            <v>0.97964284855913653</v>
          </cell>
          <cell r="BY13">
            <v>0.97809773123909249</v>
          </cell>
          <cell r="BZ13">
            <v>0.97422618810500727</v>
          </cell>
          <cell r="CA13">
            <v>0.9698722407292163</v>
          </cell>
          <cell r="CB13">
            <v>0.9683024502816806</v>
          </cell>
        </row>
        <row r="14">
          <cell r="AW14">
            <v>4.2329999999999997</v>
          </cell>
          <cell r="AX14">
            <v>4.2329999999999997</v>
          </cell>
          <cell r="AY14">
            <v>4.2329999999999997</v>
          </cell>
          <cell r="AZ14">
            <v>4.2329999999999997</v>
          </cell>
          <cell r="BA14">
            <v>4.2329999999999997</v>
          </cell>
          <cell r="BB14">
            <v>4.2329999999999997</v>
          </cell>
          <cell r="BC14">
            <v>4.2329999999999997</v>
          </cell>
          <cell r="BD14">
            <v>4.2329999999999997</v>
          </cell>
          <cell r="BE14">
            <v>4.2329999999999997</v>
          </cell>
          <cell r="BF14">
            <v>4.2329999999999997</v>
          </cell>
          <cell r="BG14">
            <v>4.2329999999999997</v>
          </cell>
          <cell r="BH14">
            <v>4.2329999999999997</v>
          </cell>
          <cell r="BI14">
            <v>4.2329999999999997</v>
          </cell>
          <cell r="BJ14">
            <v>4.2329999999999997</v>
          </cell>
          <cell r="BM14">
            <v>37955</v>
          </cell>
          <cell r="BN14">
            <v>11</v>
          </cell>
          <cell r="BO14" t="str">
            <v/>
          </cell>
          <cell r="BP14" t="str">
            <v/>
          </cell>
          <cell r="BQ14" t="str">
            <v/>
          </cell>
          <cell r="BR14" t="str">
            <v/>
          </cell>
          <cell r="BS14" t="str">
            <v/>
          </cell>
          <cell r="BT14" t="str">
            <v/>
          </cell>
          <cell r="BU14" t="str">
            <v/>
          </cell>
          <cell r="BV14" t="str">
            <v/>
          </cell>
          <cell r="BW14" t="str">
            <v/>
          </cell>
          <cell r="BX14" t="str">
            <v/>
          </cell>
          <cell r="BY14">
            <v>1.0157722513089005</v>
          </cell>
          <cell r="BZ14">
            <v>1.0117515834760784</v>
          </cell>
          <cell r="CA14">
            <v>1.0072299300801699</v>
          </cell>
          <cell r="CB14">
            <v>1.0055996742007738</v>
          </cell>
        </row>
        <row r="15">
          <cell r="AW15">
            <v>4.3659999999999997</v>
          </cell>
          <cell r="AX15">
            <v>4.3659999999999997</v>
          </cell>
          <cell r="AY15">
            <v>4.3659999999999997</v>
          </cell>
          <cell r="AZ15">
            <v>4.3659999999999997</v>
          </cell>
          <cell r="BA15">
            <v>4.3659999999999997</v>
          </cell>
          <cell r="BB15">
            <v>4.3659999999999997</v>
          </cell>
          <cell r="BC15">
            <v>4.3659999999999997</v>
          </cell>
          <cell r="BD15">
            <v>4.3659999999999997</v>
          </cell>
          <cell r="BE15">
            <v>4.3660000000000005</v>
          </cell>
          <cell r="BF15">
            <v>4.3659999999999997</v>
          </cell>
          <cell r="BG15">
            <v>4.3659999999999997</v>
          </cell>
          <cell r="BH15">
            <v>4.3659999999999997</v>
          </cell>
          <cell r="BI15">
            <v>4.3659999999999997</v>
          </cell>
          <cell r="BJ15">
            <v>4.3659999999999997</v>
          </cell>
          <cell r="BM15">
            <v>37986</v>
          </cell>
          <cell r="BN15">
            <v>12</v>
          </cell>
          <cell r="BO15" t="str">
            <v/>
          </cell>
          <cell r="BP15" t="str">
            <v/>
          </cell>
          <cell r="BQ15" t="str">
            <v/>
          </cell>
          <cell r="BR15" t="str">
            <v/>
          </cell>
          <cell r="BS15" t="str">
            <v/>
          </cell>
          <cell r="BT15" t="str">
            <v/>
          </cell>
          <cell r="BU15" t="str">
            <v/>
          </cell>
          <cell r="BV15" t="str">
            <v/>
          </cell>
          <cell r="BW15" t="str">
            <v/>
          </cell>
          <cell r="BX15" t="str">
            <v/>
          </cell>
          <cell r="BY15" t="str">
            <v/>
          </cell>
          <cell r="BZ15">
            <v>1.0435406126757758</v>
          </cell>
          <cell r="CA15">
            <v>1.0388768898488123</v>
          </cell>
          <cell r="CB15">
            <v>1.0371954116608972</v>
          </cell>
        </row>
        <row r="16">
          <cell r="AW16">
            <v>4.4279999999999999</v>
          </cell>
          <cell r="AX16">
            <v>4.4279999999999999</v>
          </cell>
          <cell r="AY16">
            <v>4.4279999999999999</v>
          </cell>
          <cell r="AZ16">
            <v>4.4279999999999999</v>
          </cell>
          <cell r="BA16">
            <v>4.4279999999999999</v>
          </cell>
          <cell r="BB16">
            <v>4.4279999999999999</v>
          </cell>
          <cell r="BC16">
            <v>4.4279999999999999</v>
          </cell>
          <cell r="BD16">
            <v>4.4279999999999999</v>
          </cell>
          <cell r="BE16">
            <v>4.4279999999999999</v>
          </cell>
          <cell r="BF16">
            <v>4.4279999999999999</v>
          </cell>
          <cell r="BG16">
            <v>4.4279999999999999</v>
          </cell>
          <cell r="BH16">
            <v>4.4279999999999999</v>
          </cell>
          <cell r="BI16">
            <v>4.4279999999999999</v>
          </cell>
          <cell r="BJ16">
            <v>4.4279999999999999</v>
          </cell>
          <cell r="BM16">
            <v>38017</v>
          </cell>
          <cell r="BN16">
            <v>13</v>
          </cell>
          <cell r="BO16" t="str">
            <v/>
          </cell>
          <cell r="BP16" t="str">
            <v/>
          </cell>
          <cell r="BQ16" t="str">
            <v/>
          </cell>
          <cell r="BR16" t="str">
            <v/>
          </cell>
          <cell r="BS16" t="str">
            <v/>
          </cell>
          <cell r="BT16" t="str">
            <v/>
          </cell>
          <cell r="BU16" t="str">
            <v/>
          </cell>
          <cell r="BV16" t="str">
            <v/>
          </cell>
          <cell r="BW16" t="str">
            <v/>
          </cell>
          <cell r="BX16" t="str">
            <v/>
          </cell>
          <cell r="BY16" t="str">
            <v/>
          </cell>
          <cell r="BZ16" t="str">
            <v/>
          </cell>
          <cell r="CA16">
            <v>1.05362960793645</v>
          </cell>
          <cell r="CB16">
            <v>1.0519242516799023</v>
          </cell>
        </row>
        <row r="17">
          <cell r="AW17">
            <v>4.298</v>
          </cell>
          <cell r="AX17">
            <v>4.298</v>
          </cell>
          <cell r="AY17">
            <v>4.298</v>
          </cell>
          <cell r="AZ17">
            <v>4.298</v>
          </cell>
          <cell r="BA17">
            <v>4.298</v>
          </cell>
          <cell r="BB17">
            <v>4.298</v>
          </cell>
          <cell r="BC17">
            <v>4.298</v>
          </cell>
          <cell r="BD17">
            <v>4.298</v>
          </cell>
          <cell r="BE17">
            <v>4.298</v>
          </cell>
          <cell r="BF17">
            <v>4.298</v>
          </cell>
          <cell r="BG17">
            <v>4.298</v>
          </cell>
          <cell r="BH17">
            <v>4.298</v>
          </cell>
          <cell r="BI17">
            <v>4.298</v>
          </cell>
          <cell r="BJ17">
            <v>4.298</v>
          </cell>
          <cell r="BM17">
            <v>38046</v>
          </cell>
          <cell r="BN17">
            <v>14</v>
          </cell>
          <cell r="BO17" t="str">
            <v/>
          </cell>
          <cell r="BP17" t="str">
            <v/>
          </cell>
          <cell r="BQ17" t="str">
            <v/>
          </cell>
          <cell r="BR17" t="str">
            <v/>
          </cell>
          <cell r="BS17" t="str">
            <v/>
          </cell>
          <cell r="BT17" t="str">
            <v/>
          </cell>
          <cell r="BU17" t="str">
            <v/>
          </cell>
          <cell r="BV17" t="str">
            <v/>
          </cell>
          <cell r="BW17" t="str">
            <v/>
          </cell>
          <cell r="BX17" t="str">
            <v/>
          </cell>
          <cell r="BY17" t="str">
            <v/>
          </cell>
          <cell r="BZ17" t="str">
            <v/>
          </cell>
          <cell r="CA17" t="str">
            <v/>
          </cell>
          <cell r="CB17">
            <v>1.02104120002715</v>
          </cell>
        </row>
        <row r="18">
          <cell r="AW18">
            <v>4.1130000000000004</v>
          </cell>
          <cell r="AX18">
            <v>4.1130000000000004</v>
          </cell>
          <cell r="AY18">
            <v>4.1130000000000004</v>
          </cell>
          <cell r="AZ18">
            <v>4.1130000000000004</v>
          </cell>
          <cell r="BA18">
            <v>4.1130000000000004</v>
          </cell>
          <cell r="BB18">
            <v>4.1130000000000004</v>
          </cell>
          <cell r="BC18">
            <v>4.1130000000000004</v>
          </cell>
          <cell r="BD18">
            <v>4.1130000000000004</v>
          </cell>
          <cell r="BE18">
            <v>4.1130000000000004</v>
          </cell>
          <cell r="BF18">
            <v>4.1130000000000004</v>
          </cell>
          <cell r="BG18">
            <v>4.1130000000000004</v>
          </cell>
          <cell r="BH18">
            <v>4.1130000000000004</v>
          </cell>
          <cell r="BI18">
            <v>4.1130000000000004</v>
          </cell>
          <cell r="BJ18">
            <v>4.1130000000000004</v>
          </cell>
          <cell r="BM18">
            <v>38077</v>
          </cell>
          <cell r="BN18">
            <v>15</v>
          </cell>
          <cell r="BO18" t="str">
            <v/>
          </cell>
          <cell r="BP18" t="str">
            <v/>
          </cell>
          <cell r="BQ18" t="str">
            <v/>
          </cell>
          <cell r="BR18" t="str">
            <v/>
          </cell>
          <cell r="BS18" t="str">
            <v/>
          </cell>
          <cell r="BT18" t="str">
            <v/>
          </cell>
          <cell r="BU18" t="str">
            <v/>
          </cell>
          <cell r="BV18" t="str">
            <v/>
          </cell>
          <cell r="BW18" t="str">
            <v/>
          </cell>
          <cell r="BX18" t="str">
            <v/>
          </cell>
          <cell r="BY18" t="str">
            <v/>
          </cell>
          <cell r="BZ18" t="str">
            <v/>
          </cell>
          <cell r="CA18" t="str">
            <v/>
          </cell>
          <cell r="CB18" t="str">
            <v/>
          </cell>
        </row>
        <row r="19">
          <cell r="AW19">
            <v>3.8530000000000002</v>
          </cell>
          <cell r="AX19">
            <v>3.8530000000000002</v>
          </cell>
          <cell r="AY19">
            <v>3.8530000000000006</v>
          </cell>
          <cell r="AZ19">
            <v>3.8530000000000002</v>
          </cell>
          <cell r="BA19">
            <v>3.8530000000000002</v>
          </cell>
          <cell r="BB19">
            <v>3.8530000000000002</v>
          </cell>
          <cell r="BC19">
            <v>3.8530000000000002</v>
          </cell>
          <cell r="BD19">
            <v>3.8530000000000006</v>
          </cell>
          <cell r="BE19">
            <v>3.8530000000000002</v>
          </cell>
          <cell r="BF19">
            <v>3.8530000000000002</v>
          </cell>
          <cell r="BG19">
            <v>3.8530000000000002</v>
          </cell>
          <cell r="BH19">
            <v>3.8530000000000002</v>
          </cell>
          <cell r="BI19">
            <v>3.8530000000000002</v>
          </cell>
          <cell r="BJ19">
            <v>3.8530000000000002</v>
          </cell>
          <cell r="BM19">
            <v>38107</v>
          </cell>
          <cell r="BN19">
            <v>16</v>
          </cell>
          <cell r="BO19" t="str">
            <v/>
          </cell>
          <cell r="BP19" t="str">
            <v/>
          </cell>
          <cell r="BQ19" t="str">
            <v/>
          </cell>
          <cell r="BR19" t="str">
            <v/>
          </cell>
          <cell r="BS19" t="str">
            <v/>
          </cell>
          <cell r="BT19" t="str">
            <v/>
          </cell>
          <cell r="BU19" t="str">
            <v/>
          </cell>
          <cell r="BV19" t="str">
            <v/>
          </cell>
          <cell r="BW19" t="str">
            <v/>
          </cell>
          <cell r="BX19" t="str">
            <v/>
          </cell>
          <cell r="BY19" t="str">
            <v/>
          </cell>
          <cell r="BZ19" t="str">
            <v/>
          </cell>
          <cell r="CA19" t="str">
            <v/>
          </cell>
          <cell r="CB19" t="str">
            <v/>
          </cell>
        </row>
        <row r="20">
          <cell r="AW20">
            <v>3.7930000000000001</v>
          </cell>
          <cell r="AX20">
            <v>3.7930000000000006</v>
          </cell>
          <cell r="AY20">
            <v>3.7930000000000001</v>
          </cell>
          <cell r="AZ20">
            <v>3.7930000000000001</v>
          </cell>
          <cell r="BA20">
            <v>3.7929999999999997</v>
          </cell>
          <cell r="BB20">
            <v>3.7930000000000001</v>
          </cell>
          <cell r="BC20">
            <v>3.7930000000000006</v>
          </cell>
          <cell r="BD20">
            <v>3.7930000000000001</v>
          </cell>
          <cell r="BE20">
            <v>3.7930000000000001</v>
          </cell>
          <cell r="BF20">
            <v>3.7930000000000001</v>
          </cell>
          <cell r="BG20">
            <v>3.7930000000000001</v>
          </cell>
          <cell r="BH20">
            <v>3.7930000000000001</v>
          </cell>
          <cell r="BI20">
            <v>3.7930000000000001</v>
          </cell>
          <cell r="BJ20">
            <v>3.7930000000000001</v>
          </cell>
          <cell r="BM20">
            <v>38138</v>
          </cell>
          <cell r="BN20">
            <v>17</v>
          </cell>
          <cell r="BO20" t="str">
            <v/>
          </cell>
          <cell r="BP20" t="str">
            <v/>
          </cell>
          <cell r="BQ20" t="str">
            <v/>
          </cell>
          <cell r="BR20" t="str">
            <v/>
          </cell>
          <cell r="BS20" t="str">
            <v/>
          </cell>
          <cell r="BT20" t="str">
            <v/>
          </cell>
          <cell r="BU20" t="str">
            <v/>
          </cell>
          <cell r="BV20" t="str">
            <v/>
          </cell>
          <cell r="BW20" t="str">
            <v/>
          </cell>
          <cell r="BX20" t="str">
            <v/>
          </cell>
          <cell r="BY20" t="str">
            <v/>
          </cell>
          <cell r="BZ20" t="str">
            <v/>
          </cell>
          <cell r="CA20" t="str">
            <v/>
          </cell>
          <cell r="CB20" t="str">
            <v/>
          </cell>
        </row>
        <row r="21">
          <cell r="AW21">
            <v>3.7930000000000006</v>
          </cell>
          <cell r="AX21">
            <v>3.7930000000000001</v>
          </cell>
          <cell r="AY21">
            <v>3.7930000000000006</v>
          </cell>
          <cell r="AZ21">
            <v>3.7930000000000001</v>
          </cell>
          <cell r="BA21">
            <v>3.7930000000000001</v>
          </cell>
          <cell r="BB21">
            <v>3.7929999999999997</v>
          </cell>
          <cell r="BC21">
            <v>3.7930000000000001</v>
          </cell>
          <cell r="BD21">
            <v>3.7930000000000006</v>
          </cell>
          <cell r="BE21">
            <v>3.7930000000000001</v>
          </cell>
          <cell r="BF21">
            <v>3.7930000000000001</v>
          </cell>
          <cell r="BG21">
            <v>3.7930000000000001</v>
          </cell>
          <cell r="BH21">
            <v>3.7930000000000001</v>
          </cell>
          <cell r="BI21">
            <v>3.7930000000000001</v>
          </cell>
          <cell r="BJ21">
            <v>3.7930000000000001</v>
          </cell>
          <cell r="BM21">
            <v>38168</v>
          </cell>
          <cell r="BN21">
            <v>18</v>
          </cell>
          <cell r="BO21" t="str">
            <v/>
          </cell>
          <cell r="BP21" t="str">
            <v/>
          </cell>
          <cell r="BQ21" t="str">
            <v/>
          </cell>
          <cell r="BR21" t="str">
            <v/>
          </cell>
          <cell r="BS21" t="str">
            <v/>
          </cell>
          <cell r="BT21" t="str">
            <v/>
          </cell>
          <cell r="BU21" t="str">
            <v/>
          </cell>
          <cell r="BV21" t="str">
            <v/>
          </cell>
          <cell r="BW21" t="str">
            <v/>
          </cell>
          <cell r="BX21" t="str">
            <v/>
          </cell>
          <cell r="BY21" t="str">
            <v/>
          </cell>
          <cell r="BZ21" t="str">
            <v/>
          </cell>
          <cell r="CA21" t="str">
            <v/>
          </cell>
          <cell r="CB21" t="str">
            <v/>
          </cell>
        </row>
        <row r="22">
          <cell r="AW22">
            <v>3.8029999999999999</v>
          </cell>
          <cell r="AX22">
            <v>3.8029999999999999</v>
          </cell>
          <cell r="AY22">
            <v>3.8029999999999995</v>
          </cell>
          <cell r="AZ22">
            <v>3.8030000000000004</v>
          </cell>
          <cell r="BA22">
            <v>3.8029999999999999</v>
          </cell>
          <cell r="BB22">
            <v>3.8029999999999999</v>
          </cell>
          <cell r="BC22">
            <v>3.8029999999999999</v>
          </cell>
          <cell r="BD22">
            <v>3.8029999999999999</v>
          </cell>
          <cell r="BE22">
            <v>3.8029999999999995</v>
          </cell>
          <cell r="BF22">
            <v>3.8029999999999999</v>
          </cell>
          <cell r="BG22">
            <v>3.8029999999999999</v>
          </cell>
          <cell r="BH22">
            <v>3.8029999999999999</v>
          </cell>
          <cell r="BI22">
            <v>3.8029999999999999</v>
          </cell>
          <cell r="BJ22">
            <v>3.8029999999999999</v>
          </cell>
          <cell r="BM22">
            <v>38199</v>
          </cell>
          <cell r="BN22">
            <v>19</v>
          </cell>
          <cell r="BO22" t="str">
            <v/>
          </cell>
          <cell r="BP22" t="str">
            <v/>
          </cell>
          <cell r="BQ22" t="str">
            <v/>
          </cell>
          <cell r="BR22" t="str">
            <v/>
          </cell>
          <cell r="BS22" t="str">
            <v/>
          </cell>
          <cell r="BT22" t="str">
            <v/>
          </cell>
          <cell r="BU22" t="str">
            <v/>
          </cell>
          <cell r="BV22" t="str">
            <v/>
          </cell>
          <cell r="BW22" t="str">
            <v/>
          </cell>
          <cell r="BX22" t="str">
            <v/>
          </cell>
          <cell r="BY22" t="str">
            <v/>
          </cell>
          <cell r="BZ22" t="str">
            <v/>
          </cell>
          <cell r="CA22" t="str">
            <v/>
          </cell>
          <cell r="CB22" t="str">
            <v/>
          </cell>
        </row>
        <row r="23">
          <cell r="AW23">
            <v>3.8130000000000002</v>
          </cell>
          <cell r="AX23">
            <v>3.8130000000000002</v>
          </cell>
          <cell r="AY23">
            <v>3.8129999999999997</v>
          </cell>
          <cell r="AZ23">
            <v>3.8130000000000002</v>
          </cell>
          <cell r="BA23">
            <v>3.8130000000000002</v>
          </cell>
          <cell r="BB23">
            <v>3.8130000000000002</v>
          </cell>
          <cell r="BC23">
            <v>3.8130000000000002</v>
          </cell>
          <cell r="BD23">
            <v>3.8130000000000006</v>
          </cell>
          <cell r="BE23">
            <v>3.8129999999999997</v>
          </cell>
          <cell r="BF23">
            <v>3.8130000000000002</v>
          </cell>
          <cell r="BG23">
            <v>3.8130000000000002</v>
          </cell>
          <cell r="BH23">
            <v>3.8130000000000002</v>
          </cell>
          <cell r="BI23">
            <v>3.8130000000000002</v>
          </cell>
          <cell r="BJ23">
            <v>3.8130000000000002</v>
          </cell>
          <cell r="BM23">
            <v>38230</v>
          </cell>
          <cell r="BN23">
            <v>20</v>
          </cell>
          <cell r="BO23" t="str">
            <v/>
          </cell>
          <cell r="BP23" t="str">
            <v/>
          </cell>
          <cell r="BQ23" t="str">
            <v/>
          </cell>
          <cell r="BR23" t="str">
            <v/>
          </cell>
          <cell r="BS23" t="str">
            <v/>
          </cell>
          <cell r="BT23" t="str">
            <v/>
          </cell>
          <cell r="BU23" t="str">
            <v/>
          </cell>
          <cell r="BV23" t="str">
            <v/>
          </cell>
          <cell r="BW23" t="str">
            <v/>
          </cell>
          <cell r="BX23" t="str">
            <v/>
          </cell>
          <cell r="BY23" t="str">
            <v/>
          </cell>
          <cell r="BZ23" t="str">
            <v/>
          </cell>
          <cell r="CA23" t="str">
            <v/>
          </cell>
          <cell r="CB23" t="str">
            <v/>
          </cell>
        </row>
        <row r="24">
          <cell r="AW24">
            <v>3.7979999999999996</v>
          </cell>
          <cell r="AX24">
            <v>3.798</v>
          </cell>
          <cell r="AY24">
            <v>3.798</v>
          </cell>
          <cell r="AZ24">
            <v>3.798</v>
          </cell>
          <cell r="BA24">
            <v>3.798</v>
          </cell>
          <cell r="BB24">
            <v>3.7980000000000005</v>
          </cell>
          <cell r="BC24">
            <v>3.7980000000000005</v>
          </cell>
          <cell r="BD24">
            <v>3.7979999999999996</v>
          </cell>
          <cell r="BE24">
            <v>3.798</v>
          </cell>
          <cell r="BF24">
            <v>3.798</v>
          </cell>
          <cell r="BG24">
            <v>3.798</v>
          </cell>
          <cell r="BH24">
            <v>3.798</v>
          </cell>
          <cell r="BI24">
            <v>3.798</v>
          </cell>
          <cell r="BJ24">
            <v>3.798</v>
          </cell>
          <cell r="BM24">
            <v>38260</v>
          </cell>
          <cell r="BN24">
            <v>21</v>
          </cell>
          <cell r="BO24" t="str">
            <v/>
          </cell>
          <cell r="BP24" t="str">
            <v/>
          </cell>
          <cell r="BQ24" t="str">
            <v/>
          </cell>
          <cell r="BR24" t="str">
            <v/>
          </cell>
          <cell r="BS24" t="str">
            <v/>
          </cell>
          <cell r="BT24" t="str">
            <v/>
          </cell>
          <cell r="BU24" t="str">
            <v/>
          </cell>
          <cell r="BV24" t="str">
            <v/>
          </cell>
          <cell r="BW24" t="str">
            <v/>
          </cell>
          <cell r="BX24" t="str">
            <v/>
          </cell>
          <cell r="BY24" t="str">
            <v/>
          </cell>
          <cell r="BZ24" t="str">
            <v/>
          </cell>
          <cell r="CA24" t="str">
            <v/>
          </cell>
          <cell r="CB24" t="str">
            <v/>
          </cell>
        </row>
        <row r="25">
          <cell r="AW25">
            <v>3.823</v>
          </cell>
          <cell r="AX25">
            <v>3.823</v>
          </cell>
          <cell r="AY25">
            <v>3.823</v>
          </cell>
          <cell r="AZ25">
            <v>3.823</v>
          </cell>
          <cell r="BA25">
            <v>3.823</v>
          </cell>
          <cell r="BB25">
            <v>3.8229999999999995</v>
          </cell>
          <cell r="BC25">
            <v>3.823</v>
          </cell>
          <cell r="BD25">
            <v>3.8229999999999995</v>
          </cell>
          <cell r="BE25">
            <v>3.823</v>
          </cell>
          <cell r="BF25">
            <v>3.823</v>
          </cell>
          <cell r="BG25">
            <v>3.823</v>
          </cell>
          <cell r="BH25">
            <v>3.823</v>
          </cell>
          <cell r="BI25">
            <v>3.823</v>
          </cell>
          <cell r="BJ25">
            <v>3.823</v>
          </cell>
          <cell r="BM25">
            <v>38291</v>
          </cell>
          <cell r="BN25">
            <v>22</v>
          </cell>
          <cell r="BO25" t="str">
            <v/>
          </cell>
          <cell r="BP25" t="str">
            <v/>
          </cell>
          <cell r="BQ25" t="str">
            <v/>
          </cell>
          <cell r="BR25" t="str">
            <v/>
          </cell>
          <cell r="BS25" t="str">
            <v/>
          </cell>
          <cell r="BT25" t="str">
            <v/>
          </cell>
          <cell r="BU25" t="str">
            <v/>
          </cell>
          <cell r="BV25" t="str">
            <v/>
          </cell>
          <cell r="BW25" t="str">
            <v/>
          </cell>
          <cell r="BX25" t="str">
            <v/>
          </cell>
          <cell r="BY25" t="str">
            <v/>
          </cell>
          <cell r="BZ25" t="str">
            <v/>
          </cell>
          <cell r="CA25" t="str">
            <v/>
          </cell>
          <cell r="CB25" t="str">
            <v/>
          </cell>
        </row>
        <row r="26">
          <cell r="AW26">
            <v>3.9809999999999999</v>
          </cell>
          <cell r="AX26">
            <v>3.9809999999999999</v>
          </cell>
          <cell r="AY26">
            <v>3.9809999999999994</v>
          </cell>
          <cell r="AZ26">
            <v>3.9809999999999999</v>
          </cell>
          <cell r="BA26">
            <v>3.9809999999999999</v>
          </cell>
          <cell r="BB26">
            <v>3.9809999999999994</v>
          </cell>
          <cell r="BC26">
            <v>3.9809999999999999</v>
          </cell>
          <cell r="BD26">
            <v>3.9809999999999999</v>
          </cell>
          <cell r="BE26">
            <v>3.9810000000000003</v>
          </cell>
          <cell r="BF26">
            <v>3.9809999999999999</v>
          </cell>
          <cell r="BG26">
            <v>3.9809999999999999</v>
          </cell>
          <cell r="BH26">
            <v>3.9810000000000003</v>
          </cell>
          <cell r="BI26">
            <v>3.9809999999999999</v>
          </cell>
          <cell r="BJ26">
            <v>3.9809999999999999</v>
          </cell>
          <cell r="BM26">
            <v>38321</v>
          </cell>
          <cell r="BN26">
            <v>23</v>
          </cell>
          <cell r="BO26" t="str">
            <v/>
          </cell>
          <cell r="BP26" t="str">
            <v/>
          </cell>
          <cell r="BQ26" t="str">
            <v/>
          </cell>
          <cell r="BR26" t="str">
            <v/>
          </cell>
          <cell r="BS26" t="str">
            <v/>
          </cell>
          <cell r="BT26" t="str">
            <v/>
          </cell>
          <cell r="BU26" t="str">
            <v/>
          </cell>
          <cell r="BV26" t="str">
            <v/>
          </cell>
          <cell r="BW26" t="str">
            <v/>
          </cell>
          <cell r="BX26" t="str">
            <v/>
          </cell>
          <cell r="BY26" t="str">
            <v/>
          </cell>
          <cell r="BZ26" t="str">
            <v/>
          </cell>
          <cell r="CA26" t="str">
            <v/>
          </cell>
          <cell r="CB26" t="str">
            <v/>
          </cell>
        </row>
        <row r="27">
          <cell r="AW27">
            <v>4.1550000000000002</v>
          </cell>
          <cell r="AX27">
            <v>4.1550000000000002</v>
          </cell>
          <cell r="AY27">
            <v>4.1550000000000002</v>
          </cell>
          <cell r="AZ27">
            <v>4.1550000000000002</v>
          </cell>
          <cell r="BA27">
            <v>4.1550000000000002</v>
          </cell>
          <cell r="BB27">
            <v>4.1550000000000002</v>
          </cell>
          <cell r="BC27">
            <v>4.1550000000000002</v>
          </cell>
          <cell r="BD27">
            <v>4.1550000000000002</v>
          </cell>
          <cell r="BE27">
            <v>4.1550000000000002</v>
          </cell>
          <cell r="BF27">
            <v>4.1550000000000002</v>
          </cell>
          <cell r="BG27">
            <v>4.1550000000000002</v>
          </cell>
          <cell r="BH27">
            <v>4.1550000000000002</v>
          </cell>
          <cell r="BI27">
            <v>4.1550000000000002</v>
          </cell>
          <cell r="BJ27">
            <v>4.1550000000000002</v>
          </cell>
          <cell r="BM27">
            <v>38352</v>
          </cell>
          <cell r="BN27">
            <v>24</v>
          </cell>
          <cell r="BO27" t="str">
            <v/>
          </cell>
          <cell r="BP27" t="str">
            <v/>
          </cell>
          <cell r="BQ27" t="str">
            <v/>
          </cell>
          <cell r="BR27" t="str">
            <v/>
          </cell>
          <cell r="BS27" t="str">
            <v/>
          </cell>
          <cell r="BT27" t="str">
            <v/>
          </cell>
          <cell r="BU27" t="str">
            <v/>
          </cell>
          <cell r="BV27" t="str">
            <v/>
          </cell>
          <cell r="BW27" t="str">
            <v/>
          </cell>
          <cell r="BX27" t="str">
            <v/>
          </cell>
          <cell r="BY27" t="str">
            <v/>
          </cell>
          <cell r="BZ27" t="str">
            <v/>
          </cell>
          <cell r="CA27" t="str">
            <v/>
          </cell>
          <cell r="CB27" t="str">
            <v/>
          </cell>
        </row>
        <row r="28">
          <cell r="AW28">
            <v>4.2149999999999999</v>
          </cell>
          <cell r="AX28">
            <v>4.2149999999999999</v>
          </cell>
          <cell r="AY28">
            <v>4.2149999999999999</v>
          </cell>
          <cell r="AZ28">
            <v>4.2149999999999999</v>
          </cell>
          <cell r="BA28">
            <v>4.2149999999999999</v>
          </cell>
          <cell r="BB28">
            <v>4.2149999999999999</v>
          </cell>
          <cell r="BC28">
            <v>4.2149999999999999</v>
          </cell>
          <cell r="BD28">
            <v>4.2149999999999999</v>
          </cell>
          <cell r="BE28">
            <v>4.2149999999999999</v>
          </cell>
          <cell r="BF28">
            <v>4.2149999999999999</v>
          </cell>
          <cell r="BG28">
            <v>4.2149999999999999</v>
          </cell>
          <cell r="BH28">
            <v>4.2149999999999999</v>
          </cell>
          <cell r="BI28">
            <v>4.2149999999999999</v>
          </cell>
          <cell r="BJ28">
            <v>4.2149999999999999</v>
          </cell>
          <cell r="BM28">
            <v>38383</v>
          </cell>
          <cell r="BN28">
            <v>25</v>
          </cell>
          <cell r="BO28" t="str">
            <v/>
          </cell>
          <cell r="BP28" t="str">
            <v/>
          </cell>
          <cell r="BQ28" t="str">
            <v/>
          </cell>
          <cell r="BR28" t="str">
            <v/>
          </cell>
          <cell r="BS28" t="str">
            <v/>
          </cell>
          <cell r="BT28" t="str">
            <v/>
          </cell>
          <cell r="BU28" t="str">
            <v/>
          </cell>
          <cell r="BV28" t="str">
            <v/>
          </cell>
          <cell r="BW28" t="str">
            <v/>
          </cell>
          <cell r="BX28" t="str">
            <v/>
          </cell>
          <cell r="BY28" t="str">
            <v/>
          </cell>
          <cell r="BZ28" t="str">
            <v/>
          </cell>
          <cell r="CA28" t="str">
            <v/>
          </cell>
          <cell r="CB28" t="str">
            <v/>
          </cell>
        </row>
        <row r="29">
          <cell r="AW29">
            <v>4.1050000000000004</v>
          </cell>
          <cell r="AX29">
            <v>4.1050000000000004</v>
          </cell>
          <cell r="AY29">
            <v>4.1050000000000004</v>
          </cell>
          <cell r="AZ29">
            <v>4.1050000000000004</v>
          </cell>
          <cell r="BA29">
            <v>4.1050000000000004</v>
          </cell>
          <cell r="BB29">
            <v>4.1050000000000004</v>
          </cell>
          <cell r="BC29">
            <v>4.1050000000000004</v>
          </cell>
          <cell r="BD29">
            <v>4.1050000000000004</v>
          </cell>
          <cell r="BE29">
            <v>4.1050000000000004</v>
          </cell>
          <cell r="BF29">
            <v>4.1050000000000004</v>
          </cell>
          <cell r="BG29">
            <v>4.1050000000000004</v>
          </cell>
          <cell r="BH29">
            <v>4.1050000000000004</v>
          </cell>
          <cell r="BI29">
            <v>4.1050000000000004</v>
          </cell>
          <cell r="BJ29">
            <v>4.1050000000000004</v>
          </cell>
          <cell r="BM29">
            <v>38411</v>
          </cell>
          <cell r="BN29">
            <v>26</v>
          </cell>
          <cell r="BO29" t="str">
            <v/>
          </cell>
          <cell r="BP29" t="str">
            <v/>
          </cell>
          <cell r="BQ29" t="str">
            <v/>
          </cell>
          <cell r="BR29" t="str">
            <v/>
          </cell>
          <cell r="BS29" t="str">
            <v/>
          </cell>
          <cell r="BT29" t="str">
            <v/>
          </cell>
          <cell r="BU29" t="str">
            <v/>
          </cell>
          <cell r="BV29" t="str">
            <v/>
          </cell>
          <cell r="BW29" t="str">
            <v/>
          </cell>
          <cell r="BX29" t="str">
            <v/>
          </cell>
          <cell r="BY29" t="str">
            <v/>
          </cell>
          <cell r="BZ29" t="str">
            <v/>
          </cell>
          <cell r="CA29" t="str">
            <v/>
          </cell>
          <cell r="CB29" t="str">
            <v/>
          </cell>
        </row>
        <row r="30">
          <cell r="AW30">
            <v>3.9350000000000001</v>
          </cell>
          <cell r="AX30">
            <v>3.9350000000000001</v>
          </cell>
          <cell r="AY30">
            <v>3.9350000000000001</v>
          </cell>
          <cell r="AZ30">
            <v>3.9350000000000005</v>
          </cell>
          <cell r="BA30">
            <v>3.9350000000000001</v>
          </cell>
          <cell r="BB30">
            <v>3.9350000000000001</v>
          </cell>
          <cell r="BC30">
            <v>3.9350000000000001</v>
          </cell>
          <cell r="BD30">
            <v>3.9350000000000001</v>
          </cell>
          <cell r="BE30">
            <v>3.9350000000000001</v>
          </cell>
          <cell r="BF30">
            <v>3.9349999999999996</v>
          </cell>
          <cell r="BG30">
            <v>3.9350000000000001</v>
          </cell>
          <cell r="BH30">
            <v>3.9350000000000001</v>
          </cell>
          <cell r="BI30">
            <v>3.9350000000000001</v>
          </cell>
          <cell r="BJ30">
            <v>3.9350000000000001</v>
          </cell>
          <cell r="BM30">
            <v>38442</v>
          </cell>
          <cell r="BN30">
            <v>27</v>
          </cell>
          <cell r="BO30" t="str">
            <v/>
          </cell>
          <cell r="BP30" t="str">
            <v/>
          </cell>
          <cell r="BQ30" t="str">
            <v/>
          </cell>
          <cell r="BR30" t="str">
            <v/>
          </cell>
          <cell r="BS30" t="str">
            <v/>
          </cell>
          <cell r="BT30" t="str">
            <v/>
          </cell>
          <cell r="BU30" t="str">
            <v/>
          </cell>
          <cell r="BV30" t="str">
            <v/>
          </cell>
          <cell r="BW30" t="str">
            <v/>
          </cell>
          <cell r="BX30" t="str">
            <v/>
          </cell>
          <cell r="BY30" t="str">
            <v/>
          </cell>
          <cell r="BZ30" t="str">
            <v/>
          </cell>
          <cell r="CA30" t="str">
            <v/>
          </cell>
          <cell r="CB30" t="str">
            <v/>
          </cell>
        </row>
        <row r="31">
          <cell r="AW31">
            <v>3.6749999999999998</v>
          </cell>
          <cell r="AX31">
            <v>3.6749999999999998</v>
          </cell>
          <cell r="AY31">
            <v>3.6749999999999994</v>
          </cell>
          <cell r="AZ31">
            <v>3.6749999999999998</v>
          </cell>
          <cell r="BA31">
            <v>3.6749999999999998</v>
          </cell>
          <cell r="BB31">
            <v>3.6749999999999994</v>
          </cell>
          <cell r="BC31">
            <v>3.6749999999999998</v>
          </cell>
          <cell r="BD31">
            <v>3.6749999999999998</v>
          </cell>
          <cell r="BE31">
            <v>3.6749999999999998</v>
          </cell>
          <cell r="BF31">
            <v>3.6749999999999998</v>
          </cell>
          <cell r="BG31">
            <v>3.6749999999999998</v>
          </cell>
          <cell r="BH31">
            <v>3.6749999999999994</v>
          </cell>
          <cell r="BI31">
            <v>3.6750000000000003</v>
          </cell>
          <cell r="BJ31">
            <v>3.6749999999999998</v>
          </cell>
          <cell r="BM31">
            <v>38472</v>
          </cell>
          <cell r="BN31">
            <v>28</v>
          </cell>
          <cell r="BO31" t="str">
            <v/>
          </cell>
          <cell r="BP31" t="str">
            <v/>
          </cell>
          <cell r="BQ31" t="str">
            <v/>
          </cell>
          <cell r="BR31" t="str">
            <v/>
          </cell>
          <cell r="BS31" t="str">
            <v/>
          </cell>
          <cell r="BT31" t="str">
            <v/>
          </cell>
          <cell r="BU31" t="str">
            <v/>
          </cell>
          <cell r="BV31" t="str">
            <v/>
          </cell>
          <cell r="BW31" t="str">
            <v/>
          </cell>
          <cell r="BX31" t="str">
            <v/>
          </cell>
          <cell r="BY31" t="str">
            <v/>
          </cell>
          <cell r="BZ31" t="str">
            <v/>
          </cell>
          <cell r="CA31" t="str">
            <v/>
          </cell>
          <cell r="CB31" t="str">
            <v/>
          </cell>
        </row>
        <row r="32">
          <cell r="AW32">
            <v>3.61</v>
          </cell>
          <cell r="AX32">
            <v>3.61</v>
          </cell>
          <cell r="AY32">
            <v>3.61</v>
          </cell>
          <cell r="AZ32">
            <v>3.6100000000000003</v>
          </cell>
          <cell r="BA32">
            <v>3.6100000000000003</v>
          </cell>
          <cell r="BB32">
            <v>3.61</v>
          </cell>
          <cell r="BC32">
            <v>3.61</v>
          </cell>
          <cell r="BD32">
            <v>3.61</v>
          </cell>
          <cell r="BE32">
            <v>3.61</v>
          </cell>
          <cell r="BF32">
            <v>3.61</v>
          </cell>
          <cell r="BG32">
            <v>3.61</v>
          </cell>
          <cell r="BH32">
            <v>3.61</v>
          </cell>
          <cell r="BI32">
            <v>3.6100000000000003</v>
          </cell>
          <cell r="BJ32">
            <v>3.6100000000000003</v>
          </cell>
          <cell r="BM32">
            <v>38503</v>
          </cell>
          <cell r="BN32">
            <v>29</v>
          </cell>
          <cell r="BO32" t="str">
            <v/>
          </cell>
          <cell r="BP32" t="str">
            <v/>
          </cell>
          <cell r="BQ32" t="str">
            <v/>
          </cell>
          <cell r="BR32" t="str">
            <v/>
          </cell>
          <cell r="BS32" t="str">
            <v/>
          </cell>
          <cell r="BT32" t="str">
            <v/>
          </cell>
          <cell r="BU32" t="str">
            <v/>
          </cell>
          <cell r="BV32" t="str">
            <v/>
          </cell>
          <cell r="BW32" t="str">
            <v/>
          </cell>
          <cell r="BX32" t="str">
            <v/>
          </cell>
          <cell r="BY32" t="str">
            <v/>
          </cell>
          <cell r="BZ32" t="str">
            <v/>
          </cell>
          <cell r="CA32" t="str">
            <v/>
          </cell>
          <cell r="CB32" t="str">
            <v/>
          </cell>
        </row>
        <row r="33">
          <cell r="AW33">
            <v>3.625</v>
          </cell>
          <cell r="AX33">
            <v>3.625</v>
          </cell>
          <cell r="AY33">
            <v>3.625</v>
          </cell>
          <cell r="AZ33">
            <v>3.625</v>
          </cell>
          <cell r="BA33">
            <v>3.625</v>
          </cell>
          <cell r="BB33">
            <v>3.625</v>
          </cell>
          <cell r="BC33">
            <v>3.625</v>
          </cell>
          <cell r="BD33">
            <v>3.625</v>
          </cell>
          <cell r="BE33">
            <v>3.625</v>
          </cell>
          <cell r="BF33">
            <v>3.625</v>
          </cell>
          <cell r="BG33">
            <v>3.625</v>
          </cell>
          <cell r="BH33">
            <v>3.625</v>
          </cell>
          <cell r="BI33">
            <v>3.625</v>
          </cell>
          <cell r="BJ33">
            <v>3.625</v>
          </cell>
          <cell r="BM33">
            <v>38533</v>
          </cell>
          <cell r="BN33">
            <v>30</v>
          </cell>
          <cell r="BO33" t="str">
            <v/>
          </cell>
          <cell r="BP33" t="str">
            <v/>
          </cell>
          <cell r="BQ33" t="str">
            <v/>
          </cell>
          <cell r="BR33" t="str">
            <v/>
          </cell>
          <cell r="BS33" t="str">
            <v/>
          </cell>
          <cell r="BT33" t="str">
            <v/>
          </cell>
          <cell r="BU33" t="str">
            <v/>
          </cell>
          <cell r="BV33" t="str">
            <v/>
          </cell>
          <cell r="BW33" t="str">
            <v/>
          </cell>
          <cell r="BX33" t="str">
            <v/>
          </cell>
          <cell r="BY33" t="str">
            <v/>
          </cell>
          <cell r="BZ33" t="str">
            <v/>
          </cell>
          <cell r="CA33" t="str">
            <v/>
          </cell>
          <cell r="CB33" t="str">
            <v/>
          </cell>
        </row>
        <row r="34">
          <cell r="AW34">
            <v>3.66</v>
          </cell>
          <cell r="AX34">
            <v>3.66</v>
          </cell>
          <cell r="AY34">
            <v>3.66</v>
          </cell>
          <cell r="AZ34">
            <v>3.66</v>
          </cell>
          <cell r="BA34">
            <v>3.66</v>
          </cell>
          <cell r="BB34">
            <v>3.6599999999999997</v>
          </cell>
          <cell r="BC34">
            <v>3.66</v>
          </cell>
          <cell r="BD34">
            <v>3.6600000000000006</v>
          </cell>
          <cell r="BE34">
            <v>3.66</v>
          </cell>
          <cell r="BF34">
            <v>3.6599999999999997</v>
          </cell>
          <cell r="BG34">
            <v>3.66</v>
          </cell>
          <cell r="BH34">
            <v>3.6600000000000006</v>
          </cell>
          <cell r="BI34">
            <v>3.66</v>
          </cell>
          <cell r="BJ34">
            <v>3.66</v>
          </cell>
          <cell r="BM34">
            <v>38564</v>
          </cell>
          <cell r="BN34">
            <v>31</v>
          </cell>
          <cell r="BO34" t="str">
            <v/>
          </cell>
          <cell r="BP34" t="str">
            <v/>
          </cell>
          <cell r="BQ34" t="str">
            <v/>
          </cell>
          <cell r="BR34" t="str">
            <v/>
          </cell>
          <cell r="BS34" t="str">
            <v/>
          </cell>
          <cell r="BT34" t="str">
            <v/>
          </cell>
          <cell r="BU34" t="str">
            <v/>
          </cell>
          <cell r="BV34" t="str">
            <v/>
          </cell>
          <cell r="BW34" t="str">
            <v/>
          </cell>
          <cell r="BX34" t="str">
            <v/>
          </cell>
          <cell r="BY34" t="str">
            <v/>
          </cell>
          <cell r="BZ34" t="str">
            <v/>
          </cell>
          <cell r="CA34" t="str">
            <v/>
          </cell>
          <cell r="CB34" t="str">
            <v/>
          </cell>
        </row>
      </sheetData>
      <sheetData sheetId="8" refreshError="1">
        <row r="1">
          <cell r="A1" t="str">
            <v>Contract Symbol</v>
          </cell>
          <cell r="B1" t="str">
            <v>Month</v>
          </cell>
          <cell r="C1" t="str">
            <v>Yearend</v>
          </cell>
          <cell r="D1" t="str">
            <v>Type1</v>
          </cell>
          <cell r="E1" t="str">
            <v>Strike</v>
          </cell>
          <cell r="F1" t="str">
            <v>Expiration Date</v>
          </cell>
          <cell r="G1" t="str">
            <v>Todays Settle</v>
          </cell>
          <cell r="H1" t="str">
            <v>Previous Settle</v>
          </cell>
          <cell r="I1" t="str">
            <v>Estimated Volume</v>
          </cell>
          <cell r="J1" t="str">
            <v>Daily High</v>
          </cell>
          <cell r="K1" t="str">
            <v>Daily Low</v>
          </cell>
          <cell r="L1" t="str">
            <v>Year</v>
          </cell>
          <cell r="M1" t="str">
            <v>Implied Volatility2</v>
          </cell>
          <cell r="N1" t="str">
            <v>Underlying Symbol</v>
          </cell>
          <cell r="O1" t="str">
            <v>Underlying Price</v>
          </cell>
          <cell r="P1" t="str">
            <v>Type2</v>
          </cell>
        </row>
        <row r="2">
          <cell r="A2" t="str">
            <v>CG</v>
          </cell>
          <cell r="B2">
            <v>1</v>
          </cell>
          <cell r="C2">
            <v>3</v>
          </cell>
          <cell r="D2" t="str">
            <v>C</v>
          </cell>
          <cell r="E2">
            <v>3.75</v>
          </cell>
          <cell r="F2">
            <v>37608</v>
          </cell>
          <cell r="G2">
            <v>0.75</v>
          </cell>
          <cell r="H2">
            <v>0.6</v>
          </cell>
          <cell r="I2" t="str">
            <v>0          0</v>
          </cell>
          <cell r="J2">
            <v>0</v>
          </cell>
          <cell r="K2">
            <v>0</v>
          </cell>
          <cell r="L2">
            <v>2003</v>
          </cell>
          <cell r="M2" t="str">
            <v>No Trade</v>
          </cell>
          <cell r="N2" t="str">
            <v/>
          </cell>
          <cell r="O2" t="str">
            <v/>
          </cell>
          <cell r="P2" t="str">
            <v/>
          </cell>
        </row>
        <row r="3">
          <cell r="A3" t="str">
            <v>CG</v>
          </cell>
          <cell r="B3">
            <v>1</v>
          </cell>
          <cell r="C3">
            <v>3</v>
          </cell>
          <cell r="D3" t="str">
            <v>C</v>
          </cell>
          <cell r="E3">
            <v>4</v>
          </cell>
          <cell r="F3">
            <v>37608</v>
          </cell>
          <cell r="G3">
            <v>0.55000000000000004</v>
          </cell>
          <cell r="H3">
            <v>0.5</v>
          </cell>
          <cell r="I3" t="str">
            <v>0          0</v>
          </cell>
          <cell r="J3">
            <v>0</v>
          </cell>
          <cell r="K3">
            <v>0</v>
          </cell>
          <cell r="L3">
            <v>2003</v>
          </cell>
          <cell r="M3" t="str">
            <v>No Trade</v>
          </cell>
          <cell r="N3" t="str">
            <v/>
          </cell>
          <cell r="O3" t="str">
            <v/>
          </cell>
          <cell r="P3" t="str">
            <v/>
          </cell>
        </row>
        <row r="4">
          <cell r="A4" t="str">
            <v>CG</v>
          </cell>
          <cell r="B4">
            <v>1</v>
          </cell>
          <cell r="C4">
            <v>3</v>
          </cell>
          <cell r="D4" t="str">
            <v>P</v>
          </cell>
          <cell r="E4">
            <v>4</v>
          </cell>
          <cell r="F4">
            <v>37608</v>
          </cell>
          <cell r="G4">
            <v>0.23</v>
          </cell>
          <cell r="H4">
            <v>0.5</v>
          </cell>
          <cell r="I4" t="str">
            <v>8          0</v>
          </cell>
          <cell r="J4">
            <v>0</v>
          </cell>
          <cell r="K4">
            <v>0</v>
          </cell>
          <cell r="L4">
            <v>2003</v>
          </cell>
          <cell r="M4" t="str">
            <v>No Trade</v>
          </cell>
          <cell r="N4" t="str">
            <v/>
          </cell>
          <cell r="O4" t="str">
            <v/>
          </cell>
          <cell r="P4" t="str">
            <v/>
          </cell>
        </row>
        <row r="5">
          <cell r="A5" t="str">
            <v>CG</v>
          </cell>
          <cell r="B5">
            <v>1</v>
          </cell>
          <cell r="C5">
            <v>3</v>
          </cell>
          <cell r="D5" t="str">
            <v>C</v>
          </cell>
          <cell r="E5">
            <v>4.5</v>
          </cell>
          <cell r="F5">
            <v>37608</v>
          </cell>
          <cell r="G5">
            <v>0.4</v>
          </cell>
          <cell r="H5">
            <v>0.3</v>
          </cell>
          <cell r="I5" t="str">
            <v>5          5</v>
          </cell>
          <cell r="J5">
            <v>0</v>
          </cell>
          <cell r="K5">
            <v>0</v>
          </cell>
          <cell r="L5">
            <v>2003</v>
          </cell>
          <cell r="M5" t="str">
            <v>No Trade</v>
          </cell>
          <cell r="N5" t="str">
            <v/>
          </cell>
          <cell r="O5" t="str">
            <v/>
          </cell>
          <cell r="P5" t="str">
            <v/>
          </cell>
        </row>
        <row r="6">
          <cell r="A6" t="str">
            <v>CG</v>
          </cell>
          <cell r="B6">
            <v>1</v>
          </cell>
          <cell r="C6">
            <v>3</v>
          </cell>
          <cell r="D6" t="str">
            <v>P</v>
          </cell>
          <cell r="E6">
            <v>4.5</v>
          </cell>
          <cell r="F6">
            <v>37608</v>
          </cell>
          <cell r="G6">
            <v>0.4</v>
          </cell>
          <cell r="I6">
            <v>5</v>
          </cell>
          <cell r="J6">
            <v>0</v>
          </cell>
          <cell r="K6">
            <v>0</v>
          </cell>
          <cell r="L6">
            <v>2003</v>
          </cell>
          <cell r="M6" t="str">
            <v>No Trade</v>
          </cell>
          <cell r="N6" t="str">
            <v/>
          </cell>
          <cell r="O6" t="str">
            <v/>
          </cell>
          <cell r="P6" t="str">
            <v/>
          </cell>
        </row>
        <row r="7">
          <cell r="A7" t="str">
            <v>CG</v>
          </cell>
          <cell r="B7">
            <v>1</v>
          </cell>
          <cell r="C7">
            <v>3</v>
          </cell>
          <cell r="D7" t="str">
            <v>C</v>
          </cell>
          <cell r="E7">
            <v>5</v>
          </cell>
          <cell r="F7">
            <v>37608</v>
          </cell>
          <cell r="G7">
            <v>0.2</v>
          </cell>
          <cell r="H7">
            <v>0.1</v>
          </cell>
          <cell r="I7" t="str">
            <v>8          0</v>
          </cell>
          <cell r="J7">
            <v>0</v>
          </cell>
          <cell r="K7">
            <v>0</v>
          </cell>
          <cell r="L7">
            <v>2003</v>
          </cell>
          <cell r="M7" t="str">
            <v>No Trade</v>
          </cell>
          <cell r="N7" t="str">
            <v/>
          </cell>
          <cell r="O7" t="str">
            <v/>
          </cell>
          <cell r="P7" t="str">
            <v/>
          </cell>
        </row>
        <row r="8">
          <cell r="A8" t="str">
            <v>CG</v>
          </cell>
          <cell r="B8">
            <v>3</v>
          </cell>
          <cell r="C8">
            <v>3</v>
          </cell>
          <cell r="D8" t="str">
            <v>P</v>
          </cell>
          <cell r="E8">
            <v>4</v>
          </cell>
          <cell r="F8">
            <v>37671</v>
          </cell>
          <cell r="G8">
            <v>0.5</v>
          </cell>
          <cell r="H8">
            <v>0.5</v>
          </cell>
          <cell r="I8" t="str">
            <v>5          0</v>
          </cell>
          <cell r="J8">
            <v>0</v>
          </cell>
          <cell r="K8">
            <v>0</v>
          </cell>
          <cell r="L8">
            <v>2003</v>
          </cell>
          <cell r="M8" t="str">
            <v>No Trade</v>
          </cell>
          <cell r="N8" t="str">
            <v/>
          </cell>
          <cell r="O8" t="str">
            <v/>
          </cell>
          <cell r="P8" t="str">
            <v/>
          </cell>
        </row>
        <row r="9">
          <cell r="A9" t="str">
            <v>CG</v>
          </cell>
          <cell r="B9">
            <v>6</v>
          </cell>
          <cell r="C9">
            <v>3</v>
          </cell>
          <cell r="D9" t="str">
            <v>C</v>
          </cell>
          <cell r="E9">
            <v>8</v>
          </cell>
          <cell r="F9">
            <v>37760</v>
          </cell>
          <cell r="G9">
            <v>1.3</v>
          </cell>
          <cell r="H9">
            <v>1.2</v>
          </cell>
          <cell r="I9" t="str">
            <v>5          0</v>
          </cell>
          <cell r="J9">
            <v>0</v>
          </cell>
          <cell r="K9">
            <v>0</v>
          </cell>
          <cell r="L9">
            <v>2003</v>
          </cell>
          <cell r="M9" t="str">
            <v>No Trade</v>
          </cell>
          <cell r="N9" t="str">
            <v/>
          </cell>
          <cell r="O9" t="str">
            <v/>
          </cell>
          <cell r="P9" t="str">
            <v/>
          </cell>
        </row>
        <row r="10">
          <cell r="A10" t="str">
            <v>CG</v>
          </cell>
          <cell r="B10">
            <v>6</v>
          </cell>
          <cell r="C10">
            <v>3</v>
          </cell>
          <cell r="D10" t="str">
            <v>P</v>
          </cell>
          <cell r="E10">
            <v>8</v>
          </cell>
          <cell r="F10">
            <v>37760</v>
          </cell>
          <cell r="G10">
            <v>0.75</v>
          </cell>
          <cell r="H10">
            <v>0.8</v>
          </cell>
          <cell r="I10" t="str">
            <v>0          0</v>
          </cell>
          <cell r="J10">
            <v>0</v>
          </cell>
          <cell r="K10">
            <v>0</v>
          </cell>
          <cell r="L10">
            <v>2003</v>
          </cell>
          <cell r="M10" t="str">
            <v>No Trade</v>
          </cell>
          <cell r="N10" t="str">
            <v/>
          </cell>
          <cell r="O10" t="str">
            <v/>
          </cell>
          <cell r="P10" t="str">
            <v/>
          </cell>
        </row>
        <row r="11">
          <cell r="A11" t="str">
            <v>CG</v>
          </cell>
          <cell r="B11">
            <v>6</v>
          </cell>
          <cell r="C11">
            <v>3</v>
          </cell>
          <cell r="D11" t="str">
            <v>C</v>
          </cell>
          <cell r="E11">
            <v>9</v>
          </cell>
          <cell r="F11">
            <v>37760</v>
          </cell>
          <cell r="G11">
            <v>1.1000000000000001</v>
          </cell>
          <cell r="H11">
            <v>1</v>
          </cell>
          <cell r="I11" t="str">
            <v>5          0</v>
          </cell>
          <cell r="J11">
            <v>0</v>
          </cell>
          <cell r="K11">
            <v>0</v>
          </cell>
          <cell r="L11">
            <v>2003</v>
          </cell>
          <cell r="M11" t="str">
            <v>No Trade</v>
          </cell>
          <cell r="N11" t="str">
            <v/>
          </cell>
          <cell r="O11" t="str">
            <v/>
          </cell>
          <cell r="P11" t="str">
            <v/>
          </cell>
        </row>
        <row r="12">
          <cell r="A12" t="str">
            <v>CG</v>
          </cell>
          <cell r="B12">
            <v>6</v>
          </cell>
          <cell r="C12">
            <v>3</v>
          </cell>
          <cell r="D12" t="str">
            <v>C</v>
          </cell>
          <cell r="E12">
            <v>10</v>
          </cell>
          <cell r="F12">
            <v>37760</v>
          </cell>
          <cell r="G12">
            <v>0.7</v>
          </cell>
          <cell r="H12">
            <v>0.6</v>
          </cell>
          <cell r="I12" t="str">
            <v>5          0</v>
          </cell>
          <cell r="J12">
            <v>0</v>
          </cell>
          <cell r="K12">
            <v>0</v>
          </cell>
          <cell r="L12">
            <v>2003</v>
          </cell>
          <cell r="M12" t="str">
            <v>No Trade</v>
          </cell>
          <cell r="N12" t="str">
            <v/>
          </cell>
          <cell r="O12" t="str">
            <v/>
          </cell>
          <cell r="P12" t="str">
            <v/>
          </cell>
        </row>
        <row r="13">
          <cell r="A13" t="str">
            <v>CH</v>
          </cell>
          <cell r="B13">
            <v>1</v>
          </cell>
          <cell r="C13">
            <v>3</v>
          </cell>
          <cell r="D13" t="str">
            <v>C</v>
          </cell>
          <cell r="E13">
            <v>4.5</v>
          </cell>
          <cell r="F13">
            <v>37608</v>
          </cell>
          <cell r="G13">
            <v>0.7</v>
          </cell>
          <cell r="H13">
            <v>0.9</v>
          </cell>
          <cell r="I13" t="str">
            <v>0          0</v>
          </cell>
          <cell r="J13">
            <v>0</v>
          </cell>
          <cell r="K13">
            <v>0</v>
          </cell>
          <cell r="L13">
            <v>2003</v>
          </cell>
          <cell r="M13" t="str">
            <v>No Trade</v>
          </cell>
          <cell r="N13" t="str">
            <v/>
          </cell>
          <cell r="O13" t="str">
            <v/>
          </cell>
          <cell r="P13" t="str">
            <v/>
          </cell>
        </row>
        <row r="14">
          <cell r="A14" t="str">
            <v>CH</v>
          </cell>
          <cell r="B14">
            <v>1</v>
          </cell>
          <cell r="C14">
            <v>3</v>
          </cell>
          <cell r="D14" t="str">
            <v>C</v>
          </cell>
          <cell r="E14">
            <v>5</v>
          </cell>
          <cell r="F14">
            <v>37608</v>
          </cell>
          <cell r="G14">
            <v>0.4</v>
          </cell>
          <cell r="H14">
            <v>0.6</v>
          </cell>
          <cell r="I14" t="str">
            <v>0          0</v>
          </cell>
          <cell r="J14">
            <v>0</v>
          </cell>
          <cell r="K14">
            <v>0</v>
          </cell>
          <cell r="L14">
            <v>2003</v>
          </cell>
          <cell r="M14" t="str">
            <v>No Trade</v>
          </cell>
          <cell r="N14" t="str">
            <v/>
          </cell>
          <cell r="O14" t="str">
            <v/>
          </cell>
          <cell r="P14" t="str">
            <v/>
          </cell>
        </row>
        <row r="15">
          <cell r="A15" t="str">
            <v>CH</v>
          </cell>
          <cell r="B15">
            <v>1</v>
          </cell>
          <cell r="C15">
            <v>3</v>
          </cell>
          <cell r="D15" t="str">
            <v>C</v>
          </cell>
          <cell r="E15">
            <v>7.5</v>
          </cell>
          <cell r="F15">
            <v>37608</v>
          </cell>
          <cell r="G15">
            <v>0.04</v>
          </cell>
          <cell r="H15">
            <v>0</v>
          </cell>
          <cell r="I15" t="str">
            <v>5          0</v>
          </cell>
          <cell r="J15">
            <v>0</v>
          </cell>
          <cell r="K15">
            <v>0</v>
          </cell>
          <cell r="L15">
            <v>2003</v>
          </cell>
          <cell r="M15" t="str">
            <v>No Trade</v>
          </cell>
          <cell r="N15" t="str">
            <v/>
          </cell>
          <cell r="O15" t="str">
            <v/>
          </cell>
          <cell r="P15" t="str">
            <v/>
          </cell>
        </row>
        <row r="16">
          <cell r="A16" t="str">
            <v>CH</v>
          </cell>
          <cell r="B16">
            <v>2</v>
          </cell>
          <cell r="C16">
            <v>3</v>
          </cell>
          <cell r="D16" t="str">
            <v>C</v>
          </cell>
          <cell r="E16">
            <v>4.25</v>
          </cell>
          <cell r="F16">
            <v>37638</v>
          </cell>
          <cell r="G16">
            <v>1.1000000000000001</v>
          </cell>
          <cell r="H16">
            <v>1.1000000000000001</v>
          </cell>
          <cell r="I16" t="str">
            <v>5          0</v>
          </cell>
          <cell r="J16">
            <v>0</v>
          </cell>
          <cell r="K16">
            <v>0</v>
          </cell>
          <cell r="L16">
            <v>2003</v>
          </cell>
          <cell r="M16" t="str">
            <v>No Trade</v>
          </cell>
          <cell r="N16" t="str">
            <v/>
          </cell>
          <cell r="O16" t="str">
            <v/>
          </cell>
          <cell r="P16" t="str">
            <v/>
          </cell>
        </row>
        <row r="17">
          <cell r="A17" t="str">
            <v>CH</v>
          </cell>
          <cell r="B17">
            <v>2</v>
          </cell>
          <cell r="C17">
            <v>3</v>
          </cell>
          <cell r="D17" t="str">
            <v>C</v>
          </cell>
          <cell r="E17">
            <v>4.5</v>
          </cell>
          <cell r="F17">
            <v>37638</v>
          </cell>
          <cell r="G17">
            <v>0.95</v>
          </cell>
          <cell r="H17">
            <v>1</v>
          </cell>
          <cell r="I17" t="str">
            <v>0          0</v>
          </cell>
          <cell r="J17">
            <v>0</v>
          </cell>
          <cell r="K17">
            <v>0</v>
          </cell>
          <cell r="L17">
            <v>2003</v>
          </cell>
          <cell r="M17" t="str">
            <v>No Trade</v>
          </cell>
          <cell r="N17" t="str">
            <v/>
          </cell>
          <cell r="O17" t="str">
            <v/>
          </cell>
          <cell r="P17" t="str">
            <v/>
          </cell>
        </row>
        <row r="18">
          <cell r="A18" t="str">
            <v>CH</v>
          </cell>
          <cell r="B18">
            <v>2</v>
          </cell>
          <cell r="C18">
            <v>3</v>
          </cell>
          <cell r="D18" t="str">
            <v>P</v>
          </cell>
          <cell r="E18">
            <v>4.5</v>
          </cell>
          <cell r="F18">
            <v>37638</v>
          </cell>
          <cell r="G18">
            <v>1.34</v>
          </cell>
          <cell r="H18">
            <v>1</v>
          </cell>
          <cell r="I18" t="str">
            <v>2          0</v>
          </cell>
          <cell r="J18">
            <v>0</v>
          </cell>
          <cell r="K18">
            <v>0</v>
          </cell>
          <cell r="L18">
            <v>2003</v>
          </cell>
          <cell r="M18" t="str">
            <v>No Trade</v>
          </cell>
          <cell r="N18" t="str">
            <v/>
          </cell>
          <cell r="O18" t="str">
            <v/>
          </cell>
          <cell r="P18" t="str">
            <v/>
          </cell>
        </row>
        <row r="19">
          <cell r="A19" t="str">
            <v>CH</v>
          </cell>
          <cell r="B19">
            <v>2</v>
          </cell>
          <cell r="C19">
            <v>3</v>
          </cell>
          <cell r="D19" t="str">
            <v>C</v>
          </cell>
          <cell r="E19">
            <v>4.75</v>
          </cell>
          <cell r="F19">
            <v>37638</v>
          </cell>
          <cell r="G19">
            <v>0.8</v>
          </cell>
          <cell r="H19">
            <v>0.8</v>
          </cell>
          <cell r="I19" t="str">
            <v>5          0</v>
          </cell>
          <cell r="J19">
            <v>0</v>
          </cell>
          <cell r="K19">
            <v>0</v>
          </cell>
          <cell r="L19">
            <v>2003</v>
          </cell>
          <cell r="M19" t="str">
            <v>No Trade</v>
          </cell>
          <cell r="N19" t="str">
            <v/>
          </cell>
          <cell r="O19" t="str">
            <v/>
          </cell>
          <cell r="P19" t="str">
            <v/>
          </cell>
        </row>
        <row r="20">
          <cell r="A20" t="str">
            <v>CH</v>
          </cell>
          <cell r="B20">
            <v>2</v>
          </cell>
          <cell r="C20">
            <v>3</v>
          </cell>
          <cell r="D20" t="str">
            <v>C</v>
          </cell>
          <cell r="E20">
            <v>5</v>
          </cell>
          <cell r="F20">
            <v>37638</v>
          </cell>
          <cell r="G20">
            <v>0.5</v>
          </cell>
          <cell r="H20">
            <v>0.5</v>
          </cell>
          <cell r="I20" t="str">
            <v>5          0</v>
          </cell>
          <cell r="J20">
            <v>0</v>
          </cell>
          <cell r="K20">
            <v>0</v>
          </cell>
          <cell r="L20">
            <v>2003</v>
          </cell>
          <cell r="M20" t="str">
            <v>No Trade</v>
          </cell>
          <cell r="N20" t="str">
            <v/>
          </cell>
          <cell r="O20" t="str">
            <v/>
          </cell>
          <cell r="P20" t="str">
            <v/>
          </cell>
        </row>
        <row r="21">
          <cell r="A21" t="str">
            <v>CH</v>
          </cell>
          <cell r="B21">
            <v>3</v>
          </cell>
          <cell r="C21">
            <v>3</v>
          </cell>
          <cell r="D21" t="str">
            <v>C</v>
          </cell>
          <cell r="E21">
            <v>4.25</v>
          </cell>
          <cell r="F21">
            <v>37671</v>
          </cell>
          <cell r="G21">
            <v>0.6</v>
          </cell>
          <cell r="H21">
            <v>0.6</v>
          </cell>
          <cell r="I21" t="str">
            <v>0          0</v>
          </cell>
          <cell r="J21">
            <v>0</v>
          </cell>
          <cell r="K21">
            <v>0</v>
          </cell>
          <cell r="L21">
            <v>2003</v>
          </cell>
          <cell r="M21" t="str">
            <v>No Trade</v>
          </cell>
          <cell r="N21" t="str">
            <v/>
          </cell>
          <cell r="O21" t="str">
            <v/>
          </cell>
          <cell r="P21" t="str">
            <v/>
          </cell>
        </row>
        <row r="22">
          <cell r="A22" t="str">
            <v>CH</v>
          </cell>
          <cell r="B22">
            <v>3</v>
          </cell>
          <cell r="C22">
            <v>3</v>
          </cell>
          <cell r="D22" t="str">
            <v>C</v>
          </cell>
          <cell r="E22">
            <v>4.5</v>
          </cell>
          <cell r="F22">
            <v>37671</v>
          </cell>
          <cell r="G22">
            <v>0.45</v>
          </cell>
          <cell r="H22">
            <v>0.4</v>
          </cell>
          <cell r="I22" t="str">
            <v>5          0</v>
          </cell>
          <cell r="J22">
            <v>0</v>
          </cell>
          <cell r="K22">
            <v>0</v>
          </cell>
          <cell r="L22">
            <v>2003</v>
          </cell>
          <cell r="M22" t="str">
            <v>No Trade</v>
          </cell>
          <cell r="N22" t="str">
            <v/>
          </cell>
          <cell r="O22" t="str">
            <v/>
          </cell>
          <cell r="P22" t="str">
            <v/>
          </cell>
        </row>
        <row r="23">
          <cell r="A23" t="str">
            <v>CH</v>
          </cell>
          <cell r="B23">
            <v>4</v>
          </cell>
          <cell r="C23">
            <v>3</v>
          </cell>
          <cell r="D23" t="str">
            <v>C</v>
          </cell>
          <cell r="E23">
            <v>4</v>
          </cell>
          <cell r="F23">
            <v>37699</v>
          </cell>
          <cell r="G23">
            <v>0.35</v>
          </cell>
          <cell r="H23">
            <v>0.3</v>
          </cell>
          <cell r="I23" t="str">
            <v>5          0</v>
          </cell>
          <cell r="J23">
            <v>0</v>
          </cell>
          <cell r="K23">
            <v>0</v>
          </cell>
          <cell r="L23">
            <v>2003</v>
          </cell>
          <cell r="M23" t="str">
            <v>No Trade</v>
          </cell>
          <cell r="N23" t="str">
            <v/>
          </cell>
          <cell r="O23" t="str">
            <v/>
          </cell>
          <cell r="P23" t="str">
            <v/>
          </cell>
        </row>
        <row r="24">
          <cell r="A24" t="str">
            <v>CH</v>
          </cell>
          <cell r="B24">
            <v>4</v>
          </cell>
          <cell r="C24">
            <v>3</v>
          </cell>
          <cell r="D24" t="str">
            <v>C</v>
          </cell>
          <cell r="E24">
            <v>4.25</v>
          </cell>
          <cell r="F24">
            <v>37699</v>
          </cell>
          <cell r="G24">
            <v>0.3</v>
          </cell>
          <cell r="H24">
            <v>0.3</v>
          </cell>
          <cell r="I24" t="str">
            <v>0          0</v>
          </cell>
          <cell r="J24">
            <v>0</v>
          </cell>
          <cell r="K24">
            <v>0</v>
          </cell>
          <cell r="L24">
            <v>2003</v>
          </cell>
          <cell r="M24" t="str">
            <v>No Trade</v>
          </cell>
          <cell r="N24" t="str">
            <v/>
          </cell>
          <cell r="O24" t="str">
            <v/>
          </cell>
          <cell r="P24" t="str">
            <v/>
          </cell>
        </row>
        <row r="25">
          <cell r="A25" t="str">
            <v>CH</v>
          </cell>
          <cell r="B25">
            <v>4</v>
          </cell>
          <cell r="C25">
            <v>3</v>
          </cell>
          <cell r="D25" t="str">
            <v>C</v>
          </cell>
          <cell r="E25">
            <v>4.5</v>
          </cell>
          <cell r="F25">
            <v>37699</v>
          </cell>
          <cell r="G25">
            <v>0.25</v>
          </cell>
          <cell r="H25">
            <v>0.2</v>
          </cell>
          <cell r="I25" t="str">
            <v>5          0</v>
          </cell>
          <cell r="J25">
            <v>0</v>
          </cell>
          <cell r="K25">
            <v>0</v>
          </cell>
          <cell r="L25">
            <v>2003</v>
          </cell>
          <cell r="M25" t="str">
            <v>No Trade</v>
          </cell>
          <cell r="N25" t="str">
            <v/>
          </cell>
          <cell r="O25" t="str">
            <v/>
          </cell>
          <cell r="P25" t="str">
            <v/>
          </cell>
        </row>
        <row r="26">
          <cell r="A26" t="str">
            <v>FA</v>
          </cell>
          <cell r="B26">
            <v>1</v>
          </cell>
          <cell r="C26">
            <v>3</v>
          </cell>
          <cell r="D26" t="str">
            <v>P</v>
          </cell>
          <cell r="E26">
            <v>-6.0000000000000001E-3</v>
          </cell>
          <cell r="F26">
            <v>37620</v>
          </cell>
          <cell r="G26">
            <v>0</v>
          </cell>
          <cell r="H26">
            <v>0</v>
          </cell>
          <cell r="I26" t="str">
            <v>0          0   .</v>
          </cell>
          <cell r="J26">
            <v>0</v>
          </cell>
          <cell r="K26">
            <v>0</v>
          </cell>
          <cell r="L26">
            <v>2003</v>
          </cell>
          <cell r="M26" t="str">
            <v>No Trade</v>
          </cell>
          <cell r="N26" t="str">
            <v/>
          </cell>
          <cell r="O26" t="str">
            <v/>
          </cell>
          <cell r="P26" t="str">
            <v/>
          </cell>
        </row>
        <row r="27">
          <cell r="A27" t="str">
            <v>GO</v>
          </cell>
          <cell r="B27">
            <v>1</v>
          </cell>
          <cell r="C27">
            <v>3</v>
          </cell>
          <cell r="D27" t="str">
            <v>P</v>
          </cell>
          <cell r="E27">
            <v>0.54</v>
          </cell>
          <cell r="F27">
            <v>37616</v>
          </cell>
          <cell r="G27">
            <v>0</v>
          </cell>
          <cell r="H27">
            <v>0</v>
          </cell>
          <cell r="I27" t="str">
            <v>0          0   .</v>
          </cell>
          <cell r="J27">
            <v>0</v>
          </cell>
          <cell r="K27">
            <v>0</v>
          </cell>
          <cell r="L27">
            <v>2003</v>
          </cell>
          <cell r="M27" t="str">
            <v>No Trade</v>
          </cell>
          <cell r="N27" t="str">
            <v/>
          </cell>
          <cell r="O27" t="str">
            <v/>
          </cell>
          <cell r="P27" t="str">
            <v/>
          </cell>
        </row>
        <row r="28">
          <cell r="A28" t="str">
            <v>GO</v>
          </cell>
          <cell r="B28">
            <v>1</v>
          </cell>
          <cell r="C28">
            <v>3</v>
          </cell>
          <cell r="D28" t="str">
            <v>C</v>
          </cell>
          <cell r="E28">
            <v>0.56000000000000005</v>
          </cell>
          <cell r="F28">
            <v>37616</v>
          </cell>
          <cell r="G28">
            <v>0</v>
          </cell>
          <cell r="H28">
            <v>0</v>
          </cell>
          <cell r="I28" t="str">
            <v>0          0   .</v>
          </cell>
          <cell r="J28">
            <v>0</v>
          </cell>
          <cell r="K28">
            <v>0</v>
          </cell>
          <cell r="L28">
            <v>2003</v>
          </cell>
          <cell r="M28" t="str">
            <v>No Trade</v>
          </cell>
          <cell r="N28" t="str">
            <v/>
          </cell>
          <cell r="O28" t="str">
            <v/>
          </cell>
          <cell r="P28" t="str">
            <v/>
          </cell>
        </row>
        <row r="29">
          <cell r="A29" t="str">
            <v>GO</v>
          </cell>
          <cell r="B29">
            <v>1</v>
          </cell>
          <cell r="C29">
            <v>3</v>
          </cell>
          <cell r="D29" t="str">
            <v>P</v>
          </cell>
          <cell r="E29">
            <v>0.56999999999999995</v>
          </cell>
          <cell r="F29">
            <v>37616</v>
          </cell>
          <cell r="G29">
            <v>1E-4</v>
          </cell>
          <cell r="H29">
            <v>0</v>
          </cell>
          <cell r="I29" t="str">
            <v>1          0   .</v>
          </cell>
          <cell r="J29">
            <v>0</v>
          </cell>
          <cell r="K29">
            <v>0</v>
          </cell>
          <cell r="L29">
            <v>2003</v>
          </cell>
          <cell r="M29" t="str">
            <v>No Trade</v>
          </cell>
          <cell r="N29" t="str">
            <v/>
          </cell>
          <cell r="O29" t="str">
            <v/>
          </cell>
          <cell r="P29" t="str">
            <v/>
          </cell>
        </row>
        <row r="30">
          <cell r="A30" t="str">
            <v>GO</v>
          </cell>
          <cell r="B30">
            <v>1</v>
          </cell>
          <cell r="C30">
            <v>3</v>
          </cell>
          <cell r="D30" t="str">
            <v>P</v>
          </cell>
          <cell r="E30">
            <v>0.57999999999999996</v>
          </cell>
          <cell r="F30">
            <v>37616</v>
          </cell>
          <cell r="G30">
            <v>1E-4</v>
          </cell>
          <cell r="H30">
            <v>0</v>
          </cell>
          <cell r="I30" t="str">
            <v>1          0   .</v>
          </cell>
          <cell r="J30">
            <v>0</v>
          </cell>
          <cell r="K30">
            <v>0</v>
          </cell>
          <cell r="L30">
            <v>2003</v>
          </cell>
          <cell r="M30" t="str">
            <v>No Trade</v>
          </cell>
          <cell r="N30" t="str">
            <v/>
          </cell>
          <cell r="O30" t="str">
            <v/>
          </cell>
          <cell r="P30" t="str">
            <v/>
          </cell>
        </row>
        <row r="31">
          <cell r="A31" t="str">
            <v>GO</v>
          </cell>
          <cell r="B31">
            <v>1</v>
          </cell>
          <cell r="C31">
            <v>3</v>
          </cell>
          <cell r="D31" t="str">
            <v>P</v>
          </cell>
          <cell r="E31">
            <v>0.59</v>
          </cell>
          <cell r="F31">
            <v>37616</v>
          </cell>
          <cell r="G31">
            <v>1E-4</v>
          </cell>
          <cell r="H31">
            <v>0</v>
          </cell>
          <cell r="I31" t="str">
            <v>2          0   .</v>
          </cell>
          <cell r="J31">
            <v>0</v>
          </cell>
          <cell r="K31">
            <v>0</v>
          </cell>
          <cell r="L31">
            <v>2003</v>
          </cell>
          <cell r="M31" t="str">
            <v>No Trade</v>
          </cell>
          <cell r="N31" t="str">
            <v/>
          </cell>
          <cell r="O31" t="str">
            <v/>
          </cell>
          <cell r="P31" t="str">
            <v/>
          </cell>
        </row>
        <row r="32">
          <cell r="A32" t="str">
            <v>GO</v>
          </cell>
          <cell r="B32">
            <v>1</v>
          </cell>
          <cell r="C32">
            <v>3</v>
          </cell>
          <cell r="D32" t="str">
            <v>P</v>
          </cell>
          <cell r="E32">
            <v>0.6</v>
          </cell>
          <cell r="F32">
            <v>37616</v>
          </cell>
          <cell r="G32">
            <v>1E-4</v>
          </cell>
          <cell r="H32">
            <v>0</v>
          </cell>
          <cell r="I32" t="str">
            <v>3          0   .</v>
          </cell>
          <cell r="J32">
            <v>0</v>
          </cell>
          <cell r="K32">
            <v>0</v>
          </cell>
          <cell r="L32">
            <v>2003</v>
          </cell>
          <cell r="M32" t="str">
            <v>No Trade</v>
          </cell>
          <cell r="N32" t="str">
            <v/>
          </cell>
          <cell r="O32" t="str">
            <v/>
          </cell>
          <cell r="P32" t="str">
            <v/>
          </cell>
        </row>
        <row r="33">
          <cell r="A33" t="str">
            <v>GO</v>
          </cell>
          <cell r="B33">
            <v>1</v>
          </cell>
          <cell r="C33">
            <v>3</v>
          </cell>
          <cell r="D33" t="str">
            <v>P</v>
          </cell>
          <cell r="E33">
            <v>0.61</v>
          </cell>
          <cell r="F33">
            <v>37616</v>
          </cell>
          <cell r="G33">
            <v>1E-4</v>
          </cell>
          <cell r="H33">
            <v>0</v>
          </cell>
          <cell r="I33" t="str">
            <v>5          0   .</v>
          </cell>
          <cell r="J33">
            <v>0</v>
          </cell>
          <cell r="K33">
            <v>0</v>
          </cell>
          <cell r="L33">
            <v>2003</v>
          </cell>
          <cell r="M33" t="str">
            <v>No Trade</v>
          </cell>
          <cell r="N33" t="str">
            <v/>
          </cell>
          <cell r="O33" t="str">
            <v/>
          </cell>
          <cell r="P33" t="str">
            <v/>
          </cell>
        </row>
        <row r="34">
          <cell r="A34" t="str">
            <v>GO</v>
          </cell>
          <cell r="B34">
            <v>1</v>
          </cell>
          <cell r="C34">
            <v>3</v>
          </cell>
          <cell r="D34" t="str">
            <v>P</v>
          </cell>
          <cell r="E34">
            <v>0.62</v>
          </cell>
          <cell r="F34">
            <v>37616</v>
          </cell>
          <cell r="G34">
            <v>0</v>
          </cell>
          <cell r="H34">
            <v>0</v>
          </cell>
          <cell r="I34" t="str">
            <v>0          0   .</v>
          </cell>
          <cell r="J34">
            <v>0</v>
          </cell>
          <cell r="K34">
            <v>0</v>
          </cell>
          <cell r="L34">
            <v>2003</v>
          </cell>
          <cell r="M34" t="str">
            <v>No Trade</v>
          </cell>
          <cell r="N34" t="str">
            <v/>
          </cell>
          <cell r="O34" t="str">
            <v/>
          </cell>
          <cell r="P34" t="str">
            <v/>
          </cell>
        </row>
        <row r="35">
          <cell r="A35" t="str">
            <v>GO</v>
          </cell>
          <cell r="B35">
            <v>1</v>
          </cell>
          <cell r="C35">
            <v>3</v>
          </cell>
          <cell r="D35" t="str">
            <v>P</v>
          </cell>
          <cell r="E35">
            <v>0.63</v>
          </cell>
          <cell r="F35">
            <v>37616</v>
          </cell>
          <cell r="G35">
            <v>2.9999999999999997E-4</v>
          </cell>
          <cell r="H35">
            <v>1E-3</v>
          </cell>
          <cell r="I35" t="str">
            <v>2          0   .</v>
          </cell>
          <cell r="J35">
            <v>0</v>
          </cell>
          <cell r="K35">
            <v>0</v>
          </cell>
          <cell r="L35">
            <v>2003</v>
          </cell>
          <cell r="M35" t="str">
            <v>No Trade</v>
          </cell>
          <cell r="N35" t="str">
            <v/>
          </cell>
          <cell r="O35" t="str">
            <v/>
          </cell>
          <cell r="P35" t="str">
            <v/>
          </cell>
        </row>
        <row r="36">
          <cell r="A36" t="str">
            <v>GO</v>
          </cell>
          <cell r="B36">
            <v>1</v>
          </cell>
          <cell r="C36">
            <v>3</v>
          </cell>
          <cell r="D36" t="str">
            <v>P</v>
          </cell>
          <cell r="E36">
            <v>0.64</v>
          </cell>
          <cell r="F36">
            <v>37616</v>
          </cell>
          <cell r="G36">
            <v>5.0000000000000001E-4</v>
          </cell>
          <cell r="H36">
            <v>1E-3</v>
          </cell>
          <cell r="I36" t="str">
            <v>8          1   .</v>
          </cell>
          <cell r="J36">
            <v>15</v>
          </cell>
          <cell r="K36">
            <v>1.5E-3</v>
          </cell>
          <cell r="L36">
            <v>2003</v>
          </cell>
          <cell r="M36" t="str">
            <v>No Trade</v>
          </cell>
          <cell r="N36" t="str">
            <v/>
          </cell>
          <cell r="O36" t="str">
            <v/>
          </cell>
          <cell r="P36" t="str">
            <v/>
          </cell>
        </row>
        <row r="37">
          <cell r="A37" t="str">
            <v>GO</v>
          </cell>
          <cell r="B37">
            <v>1</v>
          </cell>
          <cell r="C37">
            <v>3</v>
          </cell>
          <cell r="D37" t="str">
            <v>P</v>
          </cell>
          <cell r="E37">
            <v>0.65</v>
          </cell>
          <cell r="F37">
            <v>37616</v>
          </cell>
          <cell r="G37">
            <v>8.0000000000000004E-4</v>
          </cell>
          <cell r="H37">
            <v>2E-3</v>
          </cell>
          <cell r="I37" t="str">
            <v>7          0   .</v>
          </cell>
          <cell r="J37">
            <v>0</v>
          </cell>
          <cell r="K37">
            <v>0</v>
          </cell>
          <cell r="L37">
            <v>2003</v>
          </cell>
          <cell r="M37" t="str">
            <v>No Trade</v>
          </cell>
          <cell r="N37" t="str">
            <v/>
          </cell>
          <cell r="O37" t="str">
            <v/>
          </cell>
          <cell r="P37" t="str">
            <v/>
          </cell>
        </row>
        <row r="38">
          <cell r="A38" t="str">
            <v>GO</v>
          </cell>
          <cell r="B38">
            <v>1</v>
          </cell>
          <cell r="C38">
            <v>3</v>
          </cell>
          <cell r="D38" t="str">
            <v>P</v>
          </cell>
          <cell r="E38">
            <v>0.66</v>
          </cell>
          <cell r="F38">
            <v>37616</v>
          </cell>
          <cell r="G38">
            <v>1.2999999999999999E-3</v>
          </cell>
          <cell r="H38">
            <v>3.0000000000000001E-3</v>
          </cell>
          <cell r="I38" t="str">
            <v>9          0   .</v>
          </cell>
          <cell r="J38">
            <v>0</v>
          </cell>
          <cell r="K38">
            <v>0</v>
          </cell>
          <cell r="L38">
            <v>2003</v>
          </cell>
          <cell r="M38" t="str">
            <v>No Trade</v>
          </cell>
          <cell r="N38" t="str">
            <v/>
          </cell>
          <cell r="O38" t="str">
            <v/>
          </cell>
          <cell r="P38" t="str">
            <v/>
          </cell>
        </row>
        <row r="39">
          <cell r="A39" t="str">
            <v>GO</v>
          </cell>
          <cell r="B39">
            <v>1</v>
          </cell>
          <cell r="C39">
            <v>3</v>
          </cell>
          <cell r="D39" t="str">
            <v>C</v>
          </cell>
          <cell r="E39">
            <v>0.67</v>
          </cell>
          <cell r="F39">
            <v>37616</v>
          </cell>
          <cell r="G39">
            <v>8.4400000000000003E-2</v>
          </cell>
          <cell r="H39">
            <v>6.4000000000000001E-2</v>
          </cell>
          <cell r="I39" t="str">
            <v>5          0   .</v>
          </cell>
          <cell r="J39">
            <v>0</v>
          </cell>
          <cell r="K39">
            <v>0</v>
          </cell>
          <cell r="L39">
            <v>2003</v>
          </cell>
          <cell r="M39" t="str">
            <v>No Trade</v>
          </cell>
          <cell r="N39" t="str">
            <v/>
          </cell>
          <cell r="O39" t="str">
            <v/>
          </cell>
          <cell r="P39" t="str">
            <v/>
          </cell>
        </row>
        <row r="40">
          <cell r="A40" t="str">
            <v>GO</v>
          </cell>
          <cell r="B40">
            <v>1</v>
          </cell>
          <cell r="C40">
            <v>3</v>
          </cell>
          <cell r="D40" t="str">
            <v>P</v>
          </cell>
          <cell r="E40">
            <v>0.67</v>
          </cell>
          <cell r="F40">
            <v>37616</v>
          </cell>
          <cell r="G40">
            <v>1.9E-3</v>
          </cell>
          <cell r="H40">
            <v>5.0000000000000001E-3</v>
          </cell>
          <cell r="I40" t="str">
            <v>4          0   .</v>
          </cell>
          <cell r="J40">
            <v>0</v>
          </cell>
          <cell r="K40">
            <v>0</v>
          </cell>
          <cell r="L40">
            <v>2003</v>
          </cell>
          <cell r="M40" t="str">
            <v>No Trade</v>
          </cell>
          <cell r="N40" t="str">
            <v/>
          </cell>
          <cell r="O40" t="str">
            <v/>
          </cell>
          <cell r="P40" t="str">
            <v/>
          </cell>
        </row>
        <row r="41">
          <cell r="A41" t="str">
            <v>GO</v>
          </cell>
          <cell r="B41">
            <v>1</v>
          </cell>
          <cell r="C41">
            <v>3</v>
          </cell>
          <cell r="D41" t="str">
            <v>C</v>
          </cell>
          <cell r="E41">
            <v>0.68</v>
          </cell>
          <cell r="F41">
            <v>37616</v>
          </cell>
          <cell r="G41">
            <v>7.5399999999999995E-2</v>
          </cell>
          <cell r="H41">
            <v>5.6000000000000001E-2</v>
          </cell>
          <cell r="I41" t="str">
            <v>7          0   .</v>
          </cell>
          <cell r="J41">
            <v>0</v>
          </cell>
          <cell r="K41">
            <v>0</v>
          </cell>
          <cell r="L41">
            <v>2003</v>
          </cell>
          <cell r="M41" t="str">
            <v>No Trade</v>
          </cell>
          <cell r="N41" t="str">
            <v/>
          </cell>
          <cell r="O41" t="str">
            <v/>
          </cell>
          <cell r="P41" t="str">
            <v/>
          </cell>
        </row>
        <row r="42">
          <cell r="A42" t="str">
            <v>GO</v>
          </cell>
          <cell r="B42">
            <v>1</v>
          </cell>
          <cell r="C42">
            <v>3</v>
          </cell>
          <cell r="D42" t="str">
            <v>P</v>
          </cell>
          <cell r="E42">
            <v>0.68</v>
          </cell>
          <cell r="F42">
            <v>37616</v>
          </cell>
          <cell r="G42">
            <v>2.8999999999999998E-3</v>
          </cell>
          <cell r="H42">
            <v>7.0000000000000001E-3</v>
          </cell>
          <cell r="I42" t="str">
            <v>5          0   .</v>
          </cell>
          <cell r="J42">
            <v>0</v>
          </cell>
          <cell r="K42">
            <v>0</v>
          </cell>
          <cell r="L42">
            <v>2003</v>
          </cell>
          <cell r="M42" t="str">
            <v>No Trade</v>
          </cell>
          <cell r="N42" t="str">
            <v/>
          </cell>
          <cell r="O42" t="str">
            <v/>
          </cell>
          <cell r="P42" t="str">
            <v/>
          </cell>
        </row>
        <row r="43">
          <cell r="A43" t="str">
            <v>GO</v>
          </cell>
          <cell r="B43">
            <v>1</v>
          </cell>
          <cell r="C43">
            <v>3</v>
          </cell>
          <cell r="D43" t="str">
            <v>C</v>
          </cell>
          <cell r="E43">
            <v>0.69</v>
          </cell>
          <cell r="F43">
            <v>37616</v>
          </cell>
          <cell r="G43">
            <v>3.49E-2</v>
          </cell>
          <cell r="H43">
            <v>3.4000000000000002E-2</v>
          </cell>
          <cell r="I43" t="str">
            <v>9          0   .</v>
          </cell>
          <cell r="J43">
            <v>0</v>
          </cell>
          <cell r="K43">
            <v>0</v>
          </cell>
          <cell r="L43">
            <v>2003</v>
          </cell>
          <cell r="M43" t="str">
            <v>No Trade</v>
          </cell>
          <cell r="N43" t="str">
            <v/>
          </cell>
          <cell r="O43" t="str">
            <v/>
          </cell>
          <cell r="P43" t="str">
            <v/>
          </cell>
        </row>
        <row r="44">
          <cell r="A44" t="str">
            <v>GO</v>
          </cell>
          <cell r="B44">
            <v>1</v>
          </cell>
          <cell r="C44">
            <v>3</v>
          </cell>
          <cell r="D44" t="str">
            <v>P</v>
          </cell>
          <cell r="E44">
            <v>0.69</v>
          </cell>
          <cell r="F44">
            <v>37616</v>
          </cell>
          <cell r="G44">
            <v>4.1999999999999997E-3</v>
          </cell>
          <cell r="H44">
            <v>0.01</v>
          </cell>
          <cell r="I44" t="str">
            <v>0          0   .</v>
          </cell>
          <cell r="J44">
            <v>0</v>
          </cell>
          <cell r="K44">
            <v>0</v>
          </cell>
          <cell r="L44">
            <v>2003</v>
          </cell>
          <cell r="M44" t="str">
            <v>No Trade</v>
          </cell>
          <cell r="N44" t="str">
            <v/>
          </cell>
          <cell r="O44" t="str">
            <v/>
          </cell>
          <cell r="P44" t="str">
            <v/>
          </cell>
        </row>
        <row r="45">
          <cell r="A45" t="str">
            <v>GO</v>
          </cell>
          <cell r="B45">
            <v>1</v>
          </cell>
          <cell r="C45">
            <v>3</v>
          </cell>
          <cell r="D45" t="str">
            <v>C</v>
          </cell>
          <cell r="E45">
            <v>0.7</v>
          </cell>
          <cell r="F45">
            <v>37616</v>
          </cell>
          <cell r="G45">
            <v>5.8500000000000003E-2</v>
          </cell>
          <cell r="H45">
            <v>4.2000000000000003E-2</v>
          </cell>
          <cell r="I45" t="str">
            <v>2         50   .</v>
          </cell>
          <cell r="J45">
            <v>480</v>
          </cell>
          <cell r="K45">
            <v>4.8000000000000001E-2</v>
          </cell>
          <cell r="L45">
            <v>2003</v>
          </cell>
          <cell r="M45" t="str">
            <v>No Trade</v>
          </cell>
          <cell r="N45" t="str">
            <v/>
          </cell>
          <cell r="O45" t="str">
            <v/>
          </cell>
          <cell r="P45" t="str">
            <v/>
          </cell>
        </row>
        <row r="46">
          <cell r="A46" t="str">
            <v>GO</v>
          </cell>
          <cell r="B46">
            <v>1</v>
          </cell>
          <cell r="C46">
            <v>3</v>
          </cell>
          <cell r="D46" t="str">
            <v>P</v>
          </cell>
          <cell r="E46">
            <v>0.7</v>
          </cell>
          <cell r="F46">
            <v>37616</v>
          </cell>
          <cell r="G46">
            <v>5.8999999999999999E-3</v>
          </cell>
          <cell r="H46">
            <v>1.2999999999999999E-2</v>
          </cell>
          <cell r="I46" t="str">
            <v>0         50   .</v>
          </cell>
          <cell r="J46">
            <v>0</v>
          </cell>
          <cell r="K46">
            <v>0</v>
          </cell>
          <cell r="L46">
            <v>2003</v>
          </cell>
          <cell r="M46" t="str">
            <v>No Trade</v>
          </cell>
          <cell r="N46" t="str">
            <v/>
          </cell>
          <cell r="O46" t="str">
            <v/>
          </cell>
          <cell r="P46" t="str">
            <v/>
          </cell>
        </row>
        <row r="47">
          <cell r="A47" t="str">
            <v>GO</v>
          </cell>
          <cell r="B47">
            <v>1</v>
          </cell>
          <cell r="C47">
            <v>3</v>
          </cell>
          <cell r="D47" t="str">
            <v>C</v>
          </cell>
          <cell r="E47">
            <v>0.71</v>
          </cell>
          <cell r="F47">
            <v>37616</v>
          </cell>
          <cell r="G47">
            <v>5.0700000000000002E-2</v>
          </cell>
          <cell r="H47">
            <v>3.5999999999999997E-2</v>
          </cell>
          <cell r="I47" t="str">
            <v>0          0   .</v>
          </cell>
          <cell r="J47">
            <v>0</v>
          </cell>
          <cell r="K47">
            <v>0</v>
          </cell>
          <cell r="L47">
            <v>2003</v>
          </cell>
          <cell r="M47" t="str">
            <v>No Trade</v>
          </cell>
          <cell r="N47" t="str">
            <v/>
          </cell>
          <cell r="O47" t="str">
            <v/>
          </cell>
          <cell r="P47" t="str">
            <v/>
          </cell>
        </row>
        <row r="48">
          <cell r="A48" t="str">
            <v>GO</v>
          </cell>
          <cell r="B48">
            <v>1</v>
          </cell>
          <cell r="C48">
            <v>3</v>
          </cell>
          <cell r="D48" t="str">
            <v>P</v>
          </cell>
          <cell r="E48">
            <v>0.71</v>
          </cell>
          <cell r="F48">
            <v>37616</v>
          </cell>
          <cell r="G48">
            <v>8.0999999999999996E-3</v>
          </cell>
          <cell r="H48">
            <v>1.6E-2</v>
          </cell>
          <cell r="I48" t="str">
            <v>7          0   .</v>
          </cell>
          <cell r="J48">
            <v>0</v>
          </cell>
          <cell r="K48">
            <v>0</v>
          </cell>
          <cell r="L48">
            <v>2003</v>
          </cell>
          <cell r="M48" t="str">
            <v>No Trade</v>
          </cell>
          <cell r="N48" t="str">
            <v/>
          </cell>
          <cell r="O48" t="str">
            <v/>
          </cell>
          <cell r="P48" t="str">
            <v/>
          </cell>
        </row>
        <row r="49">
          <cell r="A49" t="str">
            <v>GO</v>
          </cell>
          <cell r="B49">
            <v>1</v>
          </cell>
          <cell r="C49">
            <v>3</v>
          </cell>
          <cell r="D49" t="str">
            <v>C</v>
          </cell>
          <cell r="E49">
            <v>0.72</v>
          </cell>
          <cell r="F49">
            <v>37616</v>
          </cell>
          <cell r="G49">
            <v>4.2999999999999997E-2</v>
          </cell>
          <cell r="H49">
            <v>0.03</v>
          </cell>
          <cell r="I49" t="str">
            <v>3         40   .</v>
          </cell>
          <cell r="J49">
            <v>0</v>
          </cell>
          <cell r="K49">
            <v>0</v>
          </cell>
          <cell r="L49">
            <v>2003</v>
          </cell>
          <cell r="M49" t="str">
            <v>No Trade</v>
          </cell>
          <cell r="N49" t="str">
            <v/>
          </cell>
          <cell r="O49" t="str">
            <v/>
          </cell>
          <cell r="P49" t="str">
            <v/>
          </cell>
        </row>
        <row r="50">
          <cell r="A50" t="str">
            <v>GO</v>
          </cell>
          <cell r="B50">
            <v>1</v>
          </cell>
          <cell r="C50">
            <v>3</v>
          </cell>
          <cell r="D50" t="str">
            <v>P</v>
          </cell>
          <cell r="E50">
            <v>0.72</v>
          </cell>
          <cell r="F50">
            <v>37616</v>
          </cell>
          <cell r="G50">
            <v>1.04E-2</v>
          </cell>
          <cell r="H50">
            <v>2.1000000000000001E-2</v>
          </cell>
          <cell r="I50" t="str">
            <v>0          3   .</v>
          </cell>
          <cell r="J50">
            <v>140</v>
          </cell>
          <cell r="K50">
            <v>1.4E-2</v>
          </cell>
          <cell r="L50">
            <v>2003</v>
          </cell>
          <cell r="M50" t="str">
            <v>No Trade</v>
          </cell>
          <cell r="N50" t="str">
            <v/>
          </cell>
          <cell r="O50" t="str">
            <v/>
          </cell>
          <cell r="P50" t="str">
            <v/>
          </cell>
        </row>
        <row r="51">
          <cell r="A51" t="str">
            <v>GO</v>
          </cell>
          <cell r="B51">
            <v>1</v>
          </cell>
          <cell r="C51">
            <v>3</v>
          </cell>
          <cell r="D51" t="str">
            <v>C</v>
          </cell>
          <cell r="E51">
            <v>0.73</v>
          </cell>
          <cell r="F51">
            <v>37616</v>
          </cell>
          <cell r="G51">
            <v>3.6900000000000002E-2</v>
          </cell>
          <cell r="H51">
            <v>2.5000000000000001E-2</v>
          </cell>
          <cell r="I51" t="str">
            <v>2         40   .</v>
          </cell>
          <cell r="J51">
            <v>0</v>
          </cell>
          <cell r="K51">
            <v>0</v>
          </cell>
          <cell r="L51">
            <v>2003</v>
          </cell>
          <cell r="M51" t="str">
            <v>No Trade</v>
          </cell>
          <cell r="N51" t="str">
            <v/>
          </cell>
          <cell r="O51" t="str">
            <v/>
          </cell>
          <cell r="P51" t="str">
            <v/>
          </cell>
        </row>
        <row r="52">
          <cell r="A52" t="str">
            <v>GO</v>
          </cell>
          <cell r="B52">
            <v>1</v>
          </cell>
          <cell r="C52">
            <v>3</v>
          </cell>
          <cell r="D52" t="str">
            <v>P</v>
          </cell>
          <cell r="E52">
            <v>0.73</v>
          </cell>
          <cell r="F52">
            <v>37616</v>
          </cell>
          <cell r="G52">
            <v>1.43E-2</v>
          </cell>
          <cell r="H52">
            <v>2.5000000000000001E-2</v>
          </cell>
          <cell r="I52" t="str">
            <v>9        160   .</v>
          </cell>
          <cell r="J52">
            <v>0</v>
          </cell>
          <cell r="K52">
            <v>0</v>
          </cell>
          <cell r="L52">
            <v>2003</v>
          </cell>
          <cell r="M52" t="str">
            <v>No Trade</v>
          </cell>
          <cell r="N52" t="str">
            <v/>
          </cell>
          <cell r="O52" t="str">
            <v/>
          </cell>
          <cell r="P52" t="str">
            <v/>
          </cell>
        </row>
        <row r="53">
          <cell r="A53" t="str">
            <v>GO</v>
          </cell>
          <cell r="B53">
            <v>1</v>
          </cell>
          <cell r="C53">
            <v>3</v>
          </cell>
          <cell r="D53" t="str">
            <v>C</v>
          </cell>
          <cell r="E53">
            <v>0.74</v>
          </cell>
          <cell r="F53">
            <v>37616</v>
          </cell>
          <cell r="G53">
            <v>2.9000000000000001E-2</v>
          </cell>
          <cell r="H53">
            <v>0.02</v>
          </cell>
          <cell r="I53" t="str">
            <v>8         40   .</v>
          </cell>
          <cell r="J53">
            <v>0</v>
          </cell>
          <cell r="K53">
            <v>0</v>
          </cell>
          <cell r="L53">
            <v>2003</v>
          </cell>
          <cell r="M53" t="str">
            <v>No Trade</v>
          </cell>
          <cell r="N53" t="str">
            <v/>
          </cell>
          <cell r="O53" t="str">
            <v/>
          </cell>
          <cell r="P53" t="str">
            <v/>
          </cell>
        </row>
        <row r="54">
          <cell r="A54" t="str">
            <v>GO</v>
          </cell>
          <cell r="B54">
            <v>1</v>
          </cell>
          <cell r="C54">
            <v>3</v>
          </cell>
          <cell r="D54" t="str">
            <v>P</v>
          </cell>
          <cell r="E54">
            <v>0.74</v>
          </cell>
          <cell r="F54">
            <v>37616</v>
          </cell>
          <cell r="G54">
            <v>1.6400000000000001E-2</v>
          </cell>
          <cell r="H54">
            <v>3.1E-2</v>
          </cell>
          <cell r="I54" t="str">
            <v>5         60   .</v>
          </cell>
          <cell r="J54">
            <v>160</v>
          </cell>
          <cell r="K54">
            <v>1.6E-2</v>
          </cell>
          <cell r="L54">
            <v>2003</v>
          </cell>
          <cell r="M54" t="str">
            <v>No Trade</v>
          </cell>
          <cell r="N54" t="str">
            <v/>
          </cell>
          <cell r="O54" t="str">
            <v/>
          </cell>
          <cell r="P54" t="str">
            <v/>
          </cell>
        </row>
        <row r="55">
          <cell r="A55" t="str">
            <v>GO</v>
          </cell>
          <cell r="B55">
            <v>1</v>
          </cell>
          <cell r="C55">
            <v>3</v>
          </cell>
          <cell r="D55" t="str">
            <v>C</v>
          </cell>
          <cell r="E55">
            <v>0.75</v>
          </cell>
          <cell r="F55">
            <v>37616</v>
          </cell>
          <cell r="G55">
            <v>2.5600000000000001E-2</v>
          </cell>
          <cell r="H55">
            <v>1.7000000000000001E-2</v>
          </cell>
          <cell r="I55" t="str">
            <v>0          0   .</v>
          </cell>
          <cell r="J55">
            <v>0</v>
          </cell>
          <cell r="K55">
            <v>0</v>
          </cell>
          <cell r="L55">
            <v>2003</v>
          </cell>
          <cell r="M55" t="str">
            <v>No Trade</v>
          </cell>
          <cell r="N55" t="str">
            <v/>
          </cell>
          <cell r="O55" t="str">
            <v/>
          </cell>
          <cell r="P55" t="str">
            <v/>
          </cell>
        </row>
        <row r="56">
          <cell r="A56" t="str">
            <v>GO</v>
          </cell>
          <cell r="B56">
            <v>1</v>
          </cell>
          <cell r="C56">
            <v>3</v>
          </cell>
          <cell r="D56" t="str">
            <v>P</v>
          </cell>
          <cell r="E56">
            <v>0.75</v>
          </cell>
          <cell r="F56">
            <v>37616</v>
          </cell>
          <cell r="G56">
            <v>2.29E-2</v>
          </cell>
          <cell r="H56">
            <v>3.6999999999999998E-2</v>
          </cell>
          <cell r="I56" t="str">
            <v>6          3   .</v>
          </cell>
          <cell r="J56">
            <v>0</v>
          </cell>
          <cell r="K56">
            <v>0</v>
          </cell>
          <cell r="L56">
            <v>2003</v>
          </cell>
          <cell r="M56" t="str">
            <v>No Trade</v>
          </cell>
          <cell r="N56" t="str">
            <v/>
          </cell>
          <cell r="O56" t="str">
            <v/>
          </cell>
          <cell r="P56" t="str">
            <v/>
          </cell>
        </row>
        <row r="57">
          <cell r="A57" t="str">
            <v>GO</v>
          </cell>
          <cell r="B57">
            <v>1</v>
          </cell>
          <cell r="C57">
            <v>3</v>
          </cell>
          <cell r="D57" t="str">
            <v>C</v>
          </cell>
          <cell r="E57">
            <v>0.76</v>
          </cell>
          <cell r="F57">
            <v>37616</v>
          </cell>
          <cell r="G57">
            <v>1.95E-2</v>
          </cell>
          <cell r="H57">
            <v>1.2999999999999999E-2</v>
          </cell>
          <cell r="I57" t="str">
            <v>8          0   .</v>
          </cell>
          <cell r="J57">
            <v>0</v>
          </cell>
          <cell r="K57">
            <v>0</v>
          </cell>
          <cell r="L57">
            <v>2003</v>
          </cell>
          <cell r="M57" t="str">
            <v>No Trade</v>
          </cell>
          <cell r="N57" t="str">
            <v/>
          </cell>
          <cell r="O57" t="str">
            <v/>
          </cell>
          <cell r="P57" t="str">
            <v/>
          </cell>
        </row>
        <row r="58">
          <cell r="A58" t="str">
            <v>GO</v>
          </cell>
          <cell r="B58">
            <v>1</v>
          </cell>
          <cell r="C58">
            <v>3</v>
          </cell>
          <cell r="D58" t="str">
            <v>P</v>
          </cell>
          <cell r="E58">
            <v>0.76</v>
          </cell>
          <cell r="F58">
            <v>37616</v>
          </cell>
          <cell r="G58">
            <v>6.7900000000000002E-2</v>
          </cell>
          <cell r="H58">
            <v>6.7000000000000004E-2</v>
          </cell>
          <cell r="I58" t="str">
            <v>9          0   .</v>
          </cell>
          <cell r="J58">
            <v>0</v>
          </cell>
          <cell r="K58">
            <v>0</v>
          </cell>
          <cell r="L58">
            <v>2003</v>
          </cell>
          <cell r="M58" t="str">
            <v>No Trade</v>
          </cell>
          <cell r="N58" t="str">
            <v/>
          </cell>
          <cell r="O58" t="str">
            <v/>
          </cell>
          <cell r="P58" t="str">
            <v/>
          </cell>
        </row>
        <row r="59">
          <cell r="A59" t="str">
            <v>GO</v>
          </cell>
          <cell r="B59">
            <v>1</v>
          </cell>
          <cell r="C59">
            <v>3</v>
          </cell>
          <cell r="D59" t="str">
            <v>C</v>
          </cell>
          <cell r="E59">
            <v>0.77</v>
          </cell>
          <cell r="F59">
            <v>37616</v>
          </cell>
          <cell r="G59">
            <v>1.7000000000000001E-2</v>
          </cell>
          <cell r="H59">
            <v>1.0999999999999999E-2</v>
          </cell>
          <cell r="I59" t="str">
            <v>1         80   .</v>
          </cell>
          <cell r="J59">
            <v>0</v>
          </cell>
          <cell r="K59">
            <v>0</v>
          </cell>
          <cell r="L59">
            <v>2003</v>
          </cell>
          <cell r="M59" t="str">
            <v>No Trade</v>
          </cell>
          <cell r="N59" t="str">
            <v/>
          </cell>
          <cell r="O59" t="str">
            <v/>
          </cell>
          <cell r="P59" t="str">
            <v/>
          </cell>
        </row>
        <row r="60">
          <cell r="A60" t="str">
            <v>GO</v>
          </cell>
          <cell r="B60">
            <v>1</v>
          </cell>
          <cell r="C60">
            <v>3</v>
          </cell>
          <cell r="D60" t="str">
            <v>P</v>
          </cell>
          <cell r="E60">
            <v>0.77</v>
          </cell>
          <cell r="F60">
            <v>37616</v>
          </cell>
          <cell r="G60">
            <v>7.7399999999999997E-2</v>
          </cell>
          <cell r="H60">
            <v>7.6999999999999999E-2</v>
          </cell>
          <cell r="I60" t="str">
            <v>4          0   .</v>
          </cell>
          <cell r="J60">
            <v>0</v>
          </cell>
          <cell r="K60">
            <v>0</v>
          </cell>
          <cell r="L60">
            <v>2003</v>
          </cell>
          <cell r="M60" t="str">
            <v>No Trade</v>
          </cell>
          <cell r="N60" t="str">
            <v/>
          </cell>
          <cell r="O60" t="str">
            <v/>
          </cell>
          <cell r="P60" t="str">
            <v/>
          </cell>
        </row>
        <row r="61">
          <cell r="A61" t="str">
            <v>GO</v>
          </cell>
          <cell r="B61">
            <v>1</v>
          </cell>
          <cell r="C61">
            <v>3</v>
          </cell>
          <cell r="D61" t="str">
            <v>C</v>
          </cell>
          <cell r="E61">
            <v>0.78</v>
          </cell>
          <cell r="F61">
            <v>37616</v>
          </cell>
          <cell r="G61">
            <v>1.37E-2</v>
          </cell>
          <cell r="H61">
            <v>8.0000000000000002E-3</v>
          </cell>
          <cell r="I61" t="str">
            <v>8          0   .</v>
          </cell>
          <cell r="J61">
            <v>0</v>
          </cell>
          <cell r="K61">
            <v>0</v>
          </cell>
          <cell r="L61">
            <v>2003</v>
          </cell>
          <cell r="M61" t="str">
            <v>No Trade</v>
          </cell>
          <cell r="N61" t="str">
            <v/>
          </cell>
          <cell r="O61" t="str">
            <v/>
          </cell>
          <cell r="P61" t="str">
            <v/>
          </cell>
        </row>
        <row r="62">
          <cell r="A62" t="str">
            <v>GO</v>
          </cell>
          <cell r="B62">
            <v>1</v>
          </cell>
          <cell r="C62">
            <v>3</v>
          </cell>
          <cell r="D62" t="str">
            <v>P</v>
          </cell>
          <cell r="E62">
            <v>0.78</v>
          </cell>
          <cell r="F62">
            <v>37616</v>
          </cell>
          <cell r="G62">
            <v>4.0899999999999999E-2</v>
          </cell>
          <cell r="H62">
            <v>5.8999999999999997E-2</v>
          </cell>
          <cell r="I62" t="str">
            <v>4        190   .</v>
          </cell>
          <cell r="J62">
            <v>0</v>
          </cell>
          <cell r="K62">
            <v>0</v>
          </cell>
          <cell r="L62">
            <v>2003</v>
          </cell>
          <cell r="M62" t="str">
            <v>No Trade</v>
          </cell>
          <cell r="N62" t="str">
            <v/>
          </cell>
          <cell r="O62" t="str">
            <v/>
          </cell>
          <cell r="P62" t="str">
            <v/>
          </cell>
        </row>
        <row r="63">
          <cell r="A63" t="str">
            <v>GO</v>
          </cell>
          <cell r="B63">
            <v>1</v>
          </cell>
          <cell r="C63">
            <v>3</v>
          </cell>
          <cell r="D63" t="str">
            <v>C</v>
          </cell>
          <cell r="E63">
            <v>0.79</v>
          </cell>
          <cell r="F63">
            <v>37616</v>
          </cell>
          <cell r="G63">
            <v>1.09E-2</v>
          </cell>
          <cell r="H63">
            <v>6.0000000000000001E-3</v>
          </cell>
          <cell r="I63" t="str">
            <v>9          0   .</v>
          </cell>
          <cell r="J63">
            <v>0</v>
          </cell>
          <cell r="K63">
            <v>0</v>
          </cell>
          <cell r="L63">
            <v>2003</v>
          </cell>
          <cell r="M63" t="str">
            <v>No Trade</v>
          </cell>
          <cell r="N63" t="str">
            <v/>
          </cell>
          <cell r="O63" t="str">
            <v/>
          </cell>
          <cell r="P63" t="str">
            <v/>
          </cell>
        </row>
        <row r="64">
          <cell r="A64" t="str">
            <v>GO</v>
          </cell>
          <cell r="B64">
            <v>1</v>
          </cell>
          <cell r="C64">
            <v>3</v>
          </cell>
          <cell r="D64" t="str">
            <v>P</v>
          </cell>
          <cell r="E64">
            <v>0.79</v>
          </cell>
          <cell r="F64">
            <v>37616</v>
          </cell>
          <cell r="G64">
            <v>4.8099999999999997E-2</v>
          </cell>
          <cell r="H64">
            <v>6.7000000000000004E-2</v>
          </cell>
          <cell r="I64" t="str">
            <v>4          0   .</v>
          </cell>
          <cell r="J64">
            <v>0</v>
          </cell>
          <cell r="K64">
            <v>0</v>
          </cell>
          <cell r="L64">
            <v>2003</v>
          </cell>
          <cell r="M64" t="str">
            <v>No Trade</v>
          </cell>
          <cell r="N64" t="str">
            <v/>
          </cell>
          <cell r="O64" t="str">
            <v/>
          </cell>
          <cell r="P64" t="str">
            <v/>
          </cell>
        </row>
        <row r="65">
          <cell r="A65" t="str">
            <v>GO</v>
          </cell>
          <cell r="B65">
            <v>1</v>
          </cell>
          <cell r="C65">
            <v>3</v>
          </cell>
          <cell r="D65" t="str">
            <v>C</v>
          </cell>
          <cell r="E65">
            <v>0.8</v>
          </cell>
          <cell r="F65">
            <v>37616</v>
          </cell>
          <cell r="G65">
            <v>8.5000000000000006E-3</v>
          </cell>
          <cell r="H65">
            <v>5.0000000000000001E-3</v>
          </cell>
          <cell r="I65" t="str">
            <v>4         54   .</v>
          </cell>
          <cell r="J65">
            <v>80</v>
          </cell>
          <cell r="K65">
            <v>6.0000000000000001E-3</v>
          </cell>
          <cell r="L65">
            <v>2003</v>
          </cell>
          <cell r="M65" t="str">
            <v>No Trade</v>
          </cell>
          <cell r="N65" t="str">
            <v/>
          </cell>
          <cell r="O65" t="str">
            <v/>
          </cell>
          <cell r="P65" t="str">
            <v/>
          </cell>
        </row>
        <row r="66">
          <cell r="A66" t="str">
            <v>GO</v>
          </cell>
          <cell r="B66">
            <v>1</v>
          </cell>
          <cell r="C66">
            <v>3</v>
          </cell>
          <cell r="D66" t="str">
            <v>P</v>
          </cell>
          <cell r="E66">
            <v>0.8</v>
          </cell>
          <cell r="F66">
            <v>37616</v>
          </cell>
          <cell r="G66">
            <v>5.57E-2</v>
          </cell>
          <cell r="H66">
            <v>7.4999999999999997E-2</v>
          </cell>
          <cell r="I66" t="str">
            <v>9          3   .</v>
          </cell>
          <cell r="J66">
            <v>0</v>
          </cell>
          <cell r="K66">
            <v>0</v>
          </cell>
          <cell r="L66">
            <v>2003</v>
          </cell>
          <cell r="M66" t="str">
            <v>No Trade</v>
          </cell>
          <cell r="N66" t="str">
            <v/>
          </cell>
          <cell r="O66" t="str">
            <v/>
          </cell>
          <cell r="P66" t="str">
            <v/>
          </cell>
        </row>
        <row r="67">
          <cell r="A67" t="str">
            <v>GO</v>
          </cell>
          <cell r="B67">
            <v>1</v>
          </cell>
          <cell r="C67">
            <v>3</v>
          </cell>
          <cell r="D67" t="str">
            <v>C</v>
          </cell>
          <cell r="E67">
            <v>0.81</v>
          </cell>
          <cell r="F67">
            <v>37616</v>
          </cell>
          <cell r="G67">
            <v>6.6E-3</v>
          </cell>
          <cell r="H67">
            <v>4.0000000000000001E-3</v>
          </cell>
          <cell r="I67" t="str">
            <v>2          1   .</v>
          </cell>
          <cell r="J67">
            <v>50</v>
          </cell>
          <cell r="K67">
            <v>5.0000000000000001E-3</v>
          </cell>
          <cell r="L67">
            <v>2003</v>
          </cell>
          <cell r="M67" t="str">
            <v>No Trade</v>
          </cell>
          <cell r="N67" t="str">
            <v/>
          </cell>
          <cell r="O67" t="str">
            <v/>
          </cell>
          <cell r="P67" t="str">
            <v/>
          </cell>
        </row>
        <row r="68">
          <cell r="A68" t="str">
            <v>GO</v>
          </cell>
          <cell r="B68">
            <v>1</v>
          </cell>
          <cell r="C68">
            <v>3</v>
          </cell>
          <cell r="D68" t="str">
            <v>P</v>
          </cell>
          <cell r="E68">
            <v>0.81</v>
          </cell>
          <cell r="F68">
            <v>37616</v>
          </cell>
          <cell r="G68">
            <v>0.1573</v>
          </cell>
          <cell r="H68">
            <v>0.157</v>
          </cell>
          <cell r="I68" t="str">
            <v>3          0   .</v>
          </cell>
          <cell r="J68">
            <v>0</v>
          </cell>
          <cell r="K68">
            <v>0</v>
          </cell>
          <cell r="L68">
            <v>2003</v>
          </cell>
          <cell r="M68" t="str">
            <v>No Trade</v>
          </cell>
          <cell r="N68" t="str">
            <v/>
          </cell>
          <cell r="O68" t="str">
            <v/>
          </cell>
          <cell r="P68" t="str">
            <v/>
          </cell>
        </row>
        <row r="69">
          <cell r="A69" t="str">
            <v>GO</v>
          </cell>
          <cell r="B69">
            <v>1</v>
          </cell>
          <cell r="C69">
            <v>3</v>
          </cell>
          <cell r="D69" t="str">
            <v>C</v>
          </cell>
          <cell r="E69">
            <v>0.82</v>
          </cell>
          <cell r="F69">
            <v>37616</v>
          </cell>
          <cell r="G69">
            <v>5.1000000000000004E-3</v>
          </cell>
          <cell r="H69">
            <v>3.0000000000000001E-3</v>
          </cell>
          <cell r="I69" t="str">
            <v>2          0   .</v>
          </cell>
          <cell r="J69">
            <v>0</v>
          </cell>
          <cell r="K69">
            <v>0</v>
          </cell>
          <cell r="L69">
            <v>2003</v>
          </cell>
          <cell r="M69" t="str">
            <v>No Trade</v>
          </cell>
          <cell r="N69" t="str">
            <v/>
          </cell>
          <cell r="O69" t="str">
            <v/>
          </cell>
          <cell r="P69" t="str">
            <v/>
          </cell>
        </row>
        <row r="70">
          <cell r="A70" t="str">
            <v>GO</v>
          </cell>
          <cell r="B70">
            <v>1</v>
          </cell>
          <cell r="C70">
            <v>3</v>
          </cell>
          <cell r="D70" t="str">
            <v>C</v>
          </cell>
          <cell r="E70">
            <v>0.83</v>
          </cell>
          <cell r="F70">
            <v>37616</v>
          </cell>
          <cell r="G70">
            <v>3.8999999999999998E-3</v>
          </cell>
          <cell r="H70">
            <v>2E-3</v>
          </cell>
          <cell r="I70" t="str">
            <v>5          0   .</v>
          </cell>
          <cell r="J70">
            <v>0</v>
          </cell>
          <cell r="K70">
            <v>0</v>
          </cell>
          <cell r="L70">
            <v>2003</v>
          </cell>
          <cell r="M70" t="str">
            <v>No Trade</v>
          </cell>
          <cell r="N70" t="str">
            <v/>
          </cell>
          <cell r="O70" t="str">
            <v/>
          </cell>
          <cell r="P70" t="str">
            <v/>
          </cell>
        </row>
        <row r="71">
          <cell r="A71" t="str">
            <v>GO</v>
          </cell>
          <cell r="B71">
            <v>1</v>
          </cell>
          <cell r="C71">
            <v>3</v>
          </cell>
          <cell r="D71" t="str">
            <v>C</v>
          </cell>
          <cell r="E71">
            <v>0.84</v>
          </cell>
          <cell r="F71">
            <v>37616</v>
          </cell>
          <cell r="G71">
            <v>2.8999999999999998E-3</v>
          </cell>
          <cell r="H71">
            <v>1E-3</v>
          </cell>
          <cell r="I71" t="str">
            <v>9          0   .</v>
          </cell>
          <cell r="J71">
            <v>0</v>
          </cell>
          <cell r="K71">
            <v>0</v>
          </cell>
          <cell r="L71">
            <v>2003</v>
          </cell>
          <cell r="M71" t="str">
            <v>No Trade</v>
          </cell>
          <cell r="N71" t="str">
            <v/>
          </cell>
          <cell r="O71" t="str">
            <v/>
          </cell>
          <cell r="P71" t="str">
            <v/>
          </cell>
        </row>
        <row r="72">
          <cell r="A72" t="str">
            <v>GO</v>
          </cell>
          <cell r="B72">
            <v>1</v>
          </cell>
          <cell r="C72">
            <v>3</v>
          </cell>
          <cell r="D72" t="str">
            <v>C</v>
          </cell>
          <cell r="E72">
            <v>0.85</v>
          </cell>
          <cell r="F72">
            <v>37616</v>
          </cell>
          <cell r="G72">
            <v>2.2000000000000001E-3</v>
          </cell>
          <cell r="H72">
            <v>1E-3</v>
          </cell>
          <cell r="I72" t="str">
            <v>4          0   .</v>
          </cell>
          <cell r="J72">
            <v>0</v>
          </cell>
          <cell r="K72">
            <v>0</v>
          </cell>
          <cell r="L72">
            <v>2003</v>
          </cell>
          <cell r="M72" t="str">
            <v>No Trade</v>
          </cell>
          <cell r="N72" t="str">
            <v/>
          </cell>
          <cell r="O72" t="str">
            <v/>
          </cell>
          <cell r="P72" t="str">
            <v/>
          </cell>
        </row>
        <row r="73">
          <cell r="A73" t="str">
            <v>GO</v>
          </cell>
          <cell r="B73">
            <v>1</v>
          </cell>
          <cell r="C73">
            <v>3</v>
          </cell>
          <cell r="D73" t="str">
            <v>C</v>
          </cell>
          <cell r="E73">
            <v>0.86</v>
          </cell>
          <cell r="F73">
            <v>37616</v>
          </cell>
          <cell r="G73">
            <v>1.6000000000000001E-3</v>
          </cell>
          <cell r="H73">
            <v>1E-3</v>
          </cell>
          <cell r="I73" t="str">
            <v>0          0   .</v>
          </cell>
          <cell r="J73">
            <v>0</v>
          </cell>
          <cell r="K73">
            <v>0</v>
          </cell>
          <cell r="L73">
            <v>2003</v>
          </cell>
          <cell r="M73" t="str">
            <v>No Trade</v>
          </cell>
          <cell r="N73" t="str">
            <v/>
          </cell>
          <cell r="O73" t="str">
            <v/>
          </cell>
          <cell r="P73" t="str">
            <v/>
          </cell>
        </row>
        <row r="74">
          <cell r="A74" t="str">
            <v>GO</v>
          </cell>
          <cell r="B74">
            <v>1</v>
          </cell>
          <cell r="C74">
            <v>3</v>
          </cell>
          <cell r="D74" t="str">
            <v>C</v>
          </cell>
          <cell r="E74">
            <v>0.87</v>
          </cell>
          <cell r="F74">
            <v>37616</v>
          </cell>
          <cell r="G74">
            <v>1.1999999999999999E-3</v>
          </cell>
          <cell r="H74">
            <v>0</v>
          </cell>
          <cell r="I74" t="str">
            <v>8          0   .</v>
          </cell>
          <cell r="J74">
            <v>0</v>
          </cell>
          <cell r="K74">
            <v>0</v>
          </cell>
          <cell r="L74">
            <v>2003</v>
          </cell>
          <cell r="M74" t="str">
            <v>No Trade</v>
          </cell>
          <cell r="N74" t="str">
            <v/>
          </cell>
          <cell r="O74" t="str">
            <v/>
          </cell>
          <cell r="P74" t="str">
            <v/>
          </cell>
        </row>
        <row r="75">
          <cell r="A75" t="str">
            <v>GO</v>
          </cell>
          <cell r="B75">
            <v>1</v>
          </cell>
          <cell r="C75">
            <v>3</v>
          </cell>
          <cell r="D75" t="str">
            <v>C</v>
          </cell>
          <cell r="E75">
            <v>0.88</v>
          </cell>
          <cell r="F75">
            <v>37616</v>
          </cell>
          <cell r="G75">
            <v>8.9999999999999998E-4</v>
          </cell>
          <cell r="H75">
            <v>0</v>
          </cell>
          <cell r="I75" t="str">
            <v>6          0   .</v>
          </cell>
          <cell r="J75">
            <v>0</v>
          </cell>
          <cell r="K75">
            <v>0</v>
          </cell>
          <cell r="L75">
            <v>2003</v>
          </cell>
          <cell r="M75" t="str">
            <v>No Trade</v>
          </cell>
          <cell r="N75" t="str">
            <v/>
          </cell>
          <cell r="O75" t="str">
            <v/>
          </cell>
          <cell r="P75" t="str">
            <v/>
          </cell>
        </row>
        <row r="76">
          <cell r="A76" t="str">
            <v>GO</v>
          </cell>
          <cell r="B76">
            <v>1</v>
          </cell>
          <cell r="C76">
            <v>3</v>
          </cell>
          <cell r="D76" t="str">
            <v>C</v>
          </cell>
          <cell r="E76">
            <v>0.89</v>
          </cell>
          <cell r="F76">
            <v>37616</v>
          </cell>
          <cell r="G76">
            <v>5.9999999999999995E-4</v>
          </cell>
          <cell r="H76">
            <v>0</v>
          </cell>
          <cell r="I76" t="str">
            <v>4          0   .</v>
          </cell>
          <cell r="J76">
            <v>0</v>
          </cell>
          <cell r="K76">
            <v>0</v>
          </cell>
          <cell r="L76">
            <v>2003</v>
          </cell>
          <cell r="M76" t="str">
            <v>No Trade</v>
          </cell>
          <cell r="N76" t="str">
            <v/>
          </cell>
          <cell r="O76" t="str">
            <v/>
          </cell>
          <cell r="P76" t="str">
            <v/>
          </cell>
        </row>
        <row r="77">
          <cell r="A77" t="str">
            <v>GO</v>
          </cell>
          <cell r="B77">
            <v>1</v>
          </cell>
          <cell r="C77">
            <v>3</v>
          </cell>
          <cell r="D77" t="str">
            <v>C</v>
          </cell>
          <cell r="E77">
            <v>0.9</v>
          </cell>
          <cell r="F77">
            <v>37616</v>
          </cell>
          <cell r="G77">
            <v>5.0000000000000001E-4</v>
          </cell>
          <cell r="H77">
            <v>0</v>
          </cell>
          <cell r="I77" t="str">
            <v>3          0   .</v>
          </cell>
          <cell r="J77">
            <v>0</v>
          </cell>
          <cell r="K77">
            <v>0</v>
          </cell>
          <cell r="L77">
            <v>2003</v>
          </cell>
          <cell r="M77" t="str">
            <v>No Trade</v>
          </cell>
          <cell r="N77" t="str">
            <v/>
          </cell>
          <cell r="O77" t="str">
            <v/>
          </cell>
          <cell r="P77" t="str">
            <v/>
          </cell>
        </row>
        <row r="78">
          <cell r="A78" t="str">
            <v>GO</v>
          </cell>
          <cell r="B78">
            <v>1</v>
          </cell>
          <cell r="C78">
            <v>3</v>
          </cell>
          <cell r="D78" t="str">
            <v>C</v>
          </cell>
          <cell r="E78">
            <v>0.92</v>
          </cell>
          <cell r="F78">
            <v>37616</v>
          </cell>
          <cell r="G78">
            <v>2.0000000000000001E-4</v>
          </cell>
          <cell r="H78">
            <v>0</v>
          </cell>
          <cell r="I78" t="str">
            <v>2          0   .</v>
          </cell>
          <cell r="J78">
            <v>0</v>
          </cell>
          <cell r="K78">
            <v>0</v>
          </cell>
          <cell r="L78">
            <v>2003</v>
          </cell>
          <cell r="M78" t="str">
            <v>No Trade</v>
          </cell>
          <cell r="N78" t="str">
            <v/>
          </cell>
          <cell r="O78" t="str">
            <v/>
          </cell>
          <cell r="P78" t="str">
            <v/>
          </cell>
        </row>
        <row r="79">
          <cell r="A79" t="str">
            <v>GO</v>
          </cell>
          <cell r="B79">
            <v>1</v>
          </cell>
          <cell r="C79">
            <v>3</v>
          </cell>
          <cell r="D79" t="str">
            <v>C</v>
          </cell>
          <cell r="E79">
            <v>0.93</v>
          </cell>
          <cell r="F79">
            <v>37616</v>
          </cell>
          <cell r="G79">
            <v>0</v>
          </cell>
          <cell r="H79">
            <v>0</v>
          </cell>
          <cell r="I79" t="str">
            <v>0          0   .</v>
          </cell>
          <cell r="J79">
            <v>0</v>
          </cell>
          <cell r="K79">
            <v>0</v>
          </cell>
          <cell r="L79">
            <v>2003</v>
          </cell>
          <cell r="M79" t="str">
            <v>No Trade</v>
          </cell>
          <cell r="N79" t="str">
            <v/>
          </cell>
          <cell r="O79" t="str">
            <v/>
          </cell>
          <cell r="P79" t="str">
            <v/>
          </cell>
        </row>
        <row r="80">
          <cell r="A80" t="str">
            <v>GO</v>
          </cell>
          <cell r="B80">
            <v>1</v>
          </cell>
          <cell r="C80">
            <v>3</v>
          </cell>
          <cell r="D80" t="str">
            <v>C</v>
          </cell>
          <cell r="E80">
            <v>0.94</v>
          </cell>
          <cell r="F80">
            <v>37616</v>
          </cell>
          <cell r="G80">
            <v>0</v>
          </cell>
          <cell r="H80">
            <v>0</v>
          </cell>
          <cell r="I80" t="str">
            <v>0          0   .</v>
          </cell>
          <cell r="J80">
            <v>0</v>
          </cell>
          <cell r="K80">
            <v>0</v>
          </cell>
          <cell r="L80">
            <v>2003</v>
          </cell>
          <cell r="M80" t="str">
            <v>No Trade</v>
          </cell>
          <cell r="N80" t="str">
            <v/>
          </cell>
          <cell r="O80" t="str">
            <v/>
          </cell>
          <cell r="P80" t="str">
            <v/>
          </cell>
        </row>
        <row r="81">
          <cell r="A81" t="str">
            <v>GO</v>
          </cell>
          <cell r="B81">
            <v>1</v>
          </cell>
          <cell r="C81">
            <v>3</v>
          </cell>
          <cell r="D81" t="str">
            <v>C</v>
          </cell>
          <cell r="E81">
            <v>0.96</v>
          </cell>
          <cell r="F81">
            <v>37616</v>
          </cell>
          <cell r="G81">
            <v>1E-4</v>
          </cell>
          <cell r="H81">
            <v>0</v>
          </cell>
          <cell r="I81" t="str">
            <v>1          0   .</v>
          </cell>
          <cell r="J81">
            <v>0</v>
          </cell>
          <cell r="K81">
            <v>0</v>
          </cell>
          <cell r="L81">
            <v>2003</v>
          </cell>
          <cell r="M81" t="str">
            <v>No Trade</v>
          </cell>
          <cell r="N81" t="str">
            <v/>
          </cell>
          <cell r="O81" t="str">
            <v/>
          </cell>
          <cell r="P81" t="str">
            <v/>
          </cell>
        </row>
        <row r="82">
          <cell r="A82" t="str">
            <v>GO</v>
          </cell>
          <cell r="B82">
            <v>1</v>
          </cell>
          <cell r="C82">
            <v>3</v>
          </cell>
          <cell r="D82" t="str">
            <v>C</v>
          </cell>
          <cell r="E82">
            <v>0.98</v>
          </cell>
          <cell r="F82">
            <v>37616</v>
          </cell>
          <cell r="G82">
            <v>1E-4</v>
          </cell>
          <cell r="H82">
            <v>0</v>
          </cell>
          <cell r="I82" t="str">
            <v>1          0   .</v>
          </cell>
          <cell r="J82">
            <v>0</v>
          </cell>
          <cell r="K82">
            <v>0</v>
          </cell>
          <cell r="L82">
            <v>2003</v>
          </cell>
          <cell r="M82" t="str">
            <v>No Trade</v>
          </cell>
          <cell r="N82" t="str">
            <v/>
          </cell>
          <cell r="O82" t="str">
            <v/>
          </cell>
          <cell r="P82" t="str">
            <v/>
          </cell>
        </row>
        <row r="83">
          <cell r="A83" t="str">
            <v>GO</v>
          </cell>
          <cell r="B83">
            <v>1</v>
          </cell>
          <cell r="C83">
            <v>3</v>
          </cell>
          <cell r="D83" t="str">
            <v>C</v>
          </cell>
          <cell r="E83">
            <v>0.99</v>
          </cell>
          <cell r="F83">
            <v>37616</v>
          </cell>
          <cell r="G83">
            <v>1E-4</v>
          </cell>
          <cell r="H83">
            <v>0</v>
          </cell>
          <cell r="I83" t="str">
            <v>1          0   .</v>
          </cell>
          <cell r="J83">
            <v>0</v>
          </cell>
          <cell r="K83">
            <v>0</v>
          </cell>
          <cell r="L83">
            <v>2003</v>
          </cell>
          <cell r="M83" t="str">
            <v>No Trade</v>
          </cell>
          <cell r="N83" t="str">
            <v/>
          </cell>
          <cell r="O83" t="str">
            <v/>
          </cell>
          <cell r="P83" t="str">
            <v/>
          </cell>
        </row>
        <row r="84">
          <cell r="A84" t="str">
            <v>GO</v>
          </cell>
          <cell r="B84">
            <v>1</v>
          </cell>
          <cell r="C84">
            <v>3</v>
          </cell>
          <cell r="D84" t="str">
            <v>C</v>
          </cell>
          <cell r="E84">
            <v>1.1000000000000001</v>
          </cell>
          <cell r="F84">
            <v>37616</v>
          </cell>
          <cell r="G84">
            <v>0</v>
          </cell>
          <cell r="I84" t="str">
            <v>0   .</v>
          </cell>
          <cell r="J84">
            <v>0</v>
          </cell>
          <cell r="K84">
            <v>0</v>
          </cell>
          <cell r="L84">
            <v>2003</v>
          </cell>
          <cell r="M84" t="str">
            <v>No Trade</v>
          </cell>
          <cell r="N84" t="str">
            <v/>
          </cell>
          <cell r="O84" t="str">
            <v/>
          </cell>
          <cell r="P84" t="str">
            <v/>
          </cell>
        </row>
        <row r="85">
          <cell r="A85" t="str">
            <v>GO</v>
          </cell>
          <cell r="B85">
            <v>2</v>
          </cell>
          <cell r="C85">
            <v>3</v>
          </cell>
          <cell r="D85" t="str">
            <v>P</v>
          </cell>
          <cell r="E85">
            <v>0.05</v>
          </cell>
          <cell r="F85">
            <v>37649</v>
          </cell>
          <cell r="G85">
            <v>0</v>
          </cell>
          <cell r="H85">
            <v>0</v>
          </cell>
          <cell r="I85" t="str">
            <v>0          0   .</v>
          </cell>
          <cell r="J85">
            <v>0</v>
          </cell>
          <cell r="K85">
            <v>0</v>
          </cell>
          <cell r="L85">
            <v>2003</v>
          </cell>
          <cell r="M85" t="str">
            <v>No Trade</v>
          </cell>
          <cell r="N85" t="str">
            <v/>
          </cell>
          <cell r="O85" t="str">
            <v/>
          </cell>
          <cell r="P85" t="str">
            <v/>
          </cell>
        </row>
        <row r="86">
          <cell r="A86" t="str">
            <v>GO</v>
          </cell>
          <cell r="B86">
            <v>2</v>
          </cell>
          <cell r="C86">
            <v>3</v>
          </cell>
          <cell r="D86" t="str">
            <v>P</v>
          </cell>
          <cell r="E86">
            <v>0.49</v>
          </cell>
          <cell r="F86">
            <v>37649</v>
          </cell>
          <cell r="G86">
            <v>0</v>
          </cell>
          <cell r="H86">
            <v>0</v>
          </cell>
          <cell r="I86" t="str">
            <v>0          0   .</v>
          </cell>
          <cell r="J86">
            <v>0</v>
          </cell>
          <cell r="K86">
            <v>0</v>
          </cell>
          <cell r="L86">
            <v>2003</v>
          </cell>
          <cell r="M86" t="str">
            <v>No Trade</v>
          </cell>
          <cell r="N86" t="str">
            <v/>
          </cell>
          <cell r="O86" t="str">
            <v/>
          </cell>
          <cell r="P86" t="str">
            <v/>
          </cell>
        </row>
        <row r="87">
          <cell r="A87" t="str">
            <v>GO</v>
          </cell>
          <cell r="B87">
            <v>2</v>
          </cell>
          <cell r="C87">
            <v>3</v>
          </cell>
          <cell r="D87" t="str">
            <v>P</v>
          </cell>
          <cell r="E87">
            <v>0.5</v>
          </cell>
          <cell r="F87">
            <v>37649</v>
          </cell>
          <cell r="G87">
            <v>0</v>
          </cell>
          <cell r="H87">
            <v>0</v>
          </cell>
          <cell r="I87" t="str">
            <v>0          0   .</v>
          </cell>
          <cell r="J87">
            <v>0</v>
          </cell>
          <cell r="K87">
            <v>0</v>
          </cell>
          <cell r="L87">
            <v>2003</v>
          </cell>
          <cell r="M87" t="str">
            <v>No Trade</v>
          </cell>
          <cell r="N87" t="str">
            <v/>
          </cell>
          <cell r="O87" t="str">
            <v/>
          </cell>
          <cell r="P87" t="str">
            <v/>
          </cell>
        </row>
        <row r="88">
          <cell r="A88" t="str">
            <v>GO</v>
          </cell>
          <cell r="B88">
            <v>2</v>
          </cell>
          <cell r="C88">
            <v>3</v>
          </cell>
          <cell r="D88" t="str">
            <v>P</v>
          </cell>
          <cell r="E88">
            <v>0.52</v>
          </cell>
          <cell r="F88">
            <v>37649</v>
          </cell>
          <cell r="G88">
            <v>0</v>
          </cell>
          <cell r="H88">
            <v>0</v>
          </cell>
          <cell r="I88" t="str">
            <v>0          0   .</v>
          </cell>
          <cell r="J88">
            <v>0</v>
          </cell>
          <cell r="K88">
            <v>0</v>
          </cell>
          <cell r="L88">
            <v>2003</v>
          </cell>
          <cell r="M88" t="str">
            <v>No Trade</v>
          </cell>
          <cell r="N88" t="str">
            <v/>
          </cell>
          <cell r="O88" t="str">
            <v/>
          </cell>
          <cell r="P88" t="str">
            <v/>
          </cell>
        </row>
        <row r="89">
          <cell r="A89" t="str">
            <v>GO</v>
          </cell>
          <cell r="B89">
            <v>2</v>
          </cell>
          <cell r="C89">
            <v>3</v>
          </cell>
          <cell r="D89" t="str">
            <v>P</v>
          </cell>
          <cell r="E89">
            <v>0.53</v>
          </cell>
          <cell r="F89">
            <v>37649</v>
          </cell>
          <cell r="G89">
            <v>0</v>
          </cell>
          <cell r="H89">
            <v>0</v>
          </cell>
          <cell r="I89" t="str">
            <v>0          0   .</v>
          </cell>
          <cell r="J89">
            <v>0</v>
          </cell>
          <cell r="K89">
            <v>0</v>
          </cell>
          <cell r="L89">
            <v>2003</v>
          </cell>
          <cell r="M89" t="str">
            <v>No Trade</v>
          </cell>
          <cell r="N89" t="str">
            <v/>
          </cell>
          <cell r="O89" t="str">
            <v/>
          </cell>
          <cell r="P89" t="str">
            <v/>
          </cell>
        </row>
        <row r="90">
          <cell r="A90" t="str">
            <v>GO</v>
          </cell>
          <cell r="B90">
            <v>2</v>
          </cell>
          <cell r="C90">
            <v>3</v>
          </cell>
          <cell r="D90" t="str">
            <v>P</v>
          </cell>
          <cell r="E90">
            <v>0.54</v>
          </cell>
          <cell r="F90">
            <v>37649</v>
          </cell>
          <cell r="G90">
            <v>0</v>
          </cell>
          <cell r="H90">
            <v>0</v>
          </cell>
          <cell r="I90" t="str">
            <v>0          0   .</v>
          </cell>
          <cell r="J90">
            <v>0</v>
          </cell>
          <cell r="K90">
            <v>0</v>
          </cell>
          <cell r="L90">
            <v>2003</v>
          </cell>
          <cell r="M90" t="str">
            <v>No Trade</v>
          </cell>
          <cell r="N90" t="str">
            <v/>
          </cell>
          <cell r="O90" t="str">
            <v/>
          </cell>
          <cell r="P90" t="str">
            <v/>
          </cell>
        </row>
        <row r="91">
          <cell r="A91" t="str">
            <v>GO</v>
          </cell>
          <cell r="B91">
            <v>2</v>
          </cell>
          <cell r="C91">
            <v>3</v>
          </cell>
          <cell r="D91" t="str">
            <v>P</v>
          </cell>
          <cell r="E91">
            <v>0.55000000000000004</v>
          </cell>
          <cell r="F91">
            <v>37649</v>
          </cell>
          <cell r="G91">
            <v>0</v>
          </cell>
          <cell r="H91">
            <v>0</v>
          </cell>
          <cell r="I91" t="str">
            <v>0          0   .</v>
          </cell>
          <cell r="J91">
            <v>0</v>
          </cell>
          <cell r="K91">
            <v>0</v>
          </cell>
          <cell r="L91">
            <v>2003</v>
          </cell>
          <cell r="M91" t="str">
            <v>No Trade</v>
          </cell>
          <cell r="N91" t="str">
            <v/>
          </cell>
          <cell r="O91" t="str">
            <v/>
          </cell>
          <cell r="P91" t="str">
            <v/>
          </cell>
        </row>
        <row r="92">
          <cell r="A92" t="str">
            <v>GO</v>
          </cell>
          <cell r="B92">
            <v>2</v>
          </cell>
          <cell r="C92">
            <v>3</v>
          </cell>
          <cell r="D92" t="str">
            <v>P</v>
          </cell>
          <cell r="E92">
            <v>0.56000000000000005</v>
          </cell>
          <cell r="F92">
            <v>37649</v>
          </cell>
          <cell r="G92">
            <v>2.0000000000000001E-4</v>
          </cell>
          <cell r="H92">
            <v>0</v>
          </cell>
          <cell r="I92" t="str">
            <v>6          0   .</v>
          </cell>
          <cell r="J92">
            <v>0</v>
          </cell>
          <cell r="K92">
            <v>0</v>
          </cell>
          <cell r="L92">
            <v>2003</v>
          </cell>
          <cell r="M92" t="str">
            <v>No Trade</v>
          </cell>
          <cell r="N92" t="str">
            <v/>
          </cell>
          <cell r="O92" t="str">
            <v/>
          </cell>
          <cell r="P92" t="str">
            <v/>
          </cell>
        </row>
        <row r="93">
          <cell r="A93" t="str">
            <v>GO</v>
          </cell>
          <cell r="B93">
            <v>2</v>
          </cell>
          <cell r="C93">
            <v>3</v>
          </cell>
          <cell r="D93" t="str">
            <v>P</v>
          </cell>
          <cell r="E93">
            <v>0.56999999999999995</v>
          </cell>
          <cell r="F93">
            <v>37649</v>
          </cell>
          <cell r="G93">
            <v>0</v>
          </cell>
          <cell r="H93">
            <v>0</v>
          </cell>
          <cell r="I93" t="str">
            <v>0          0   .</v>
          </cell>
          <cell r="J93">
            <v>0</v>
          </cell>
          <cell r="K93">
            <v>0</v>
          </cell>
          <cell r="L93">
            <v>2003</v>
          </cell>
          <cell r="M93" t="str">
            <v>No Trade</v>
          </cell>
          <cell r="N93" t="str">
            <v/>
          </cell>
          <cell r="O93" t="str">
            <v/>
          </cell>
          <cell r="P93" t="str">
            <v/>
          </cell>
        </row>
        <row r="94">
          <cell r="A94" t="str">
            <v>GO</v>
          </cell>
          <cell r="B94">
            <v>2</v>
          </cell>
          <cell r="C94">
            <v>3</v>
          </cell>
          <cell r="D94" t="str">
            <v>P</v>
          </cell>
          <cell r="E94">
            <v>0.57999999999999996</v>
          </cell>
          <cell r="F94">
            <v>37649</v>
          </cell>
          <cell r="G94">
            <v>5.9999999999999995E-4</v>
          </cell>
          <cell r="H94">
            <v>1E-3</v>
          </cell>
          <cell r="I94" t="str">
            <v>2          0   .</v>
          </cell>
          <cell r="J94">
            <v>0</v>
          </cell>
          <cell r="K94">
            <v>0</v>
          </cell>
          <cell r="L94">
            <v>2003</v>
          </cell>
          <cell r="M94" t="str">
            <v>No Trade</v>
          </cell>
          <cell r="N94" t="str">
            <v/>
          </cell>
          <cell r="O94" t="str">
            <v/>
          </cell>
          <cell r="P94" t="str">
            <v/>
          </cell>
        </row>
        <row r="95">
          <cell r="A95" t="str">
            <v>GO</v>
          </cell>
          <cell r="B95">
            <v>2</v>
          </cell>
          <cell r="C95">
            <v>3</v>
          </cell>
          <cell r="D95" t="str">
            <v>P</v>
          </cell>
          <cell r="E95">
            <v>0.59</v>
          </cell>
          <cell r="F95">
            <v>37649</v>
          </cell>
          <cell r="G95">
            <v>0</v>
          </cell>
          <cell r="H95">
            <v>0</v>
          </cell>
          <cell r="I95" t="str">
            <v>0          0   .</v>
          </cell>
          <cell r="J95">
            <v>0</v>
          </cell>
          <cell r="K95">
            <v>0</v>
          </cell>
          <cell r="L95">
            <v>2003</v>
          </cell>
          <cell r="M95" t="str">
            <v>No Trade</v>
          </cell>
          <cell r="N95" t="str">
            <v/>
          </cell>
          <cell r="O95" t="str">
            <v/>
          </cell>
          <cell r="P95" t="str">
            <v/>
          </cell>
        </row>
        <row r="96">
          <cell r="A96" t="str">
            <v>GO</v>
          </cell>
          <cell r="B96">
            <v>2</v>
          </cell>
          <cell r="C96">
            <v>3</v>
          </cell>
          <cell r="D96" t="str">
            <v>P</v>
          </cell>
          <cell r="E96">
            <v>0.6</v>
          </cell>
          <cell r="F96">
            <v>37649</v>
          </cell>
          <cell r="G96">
            <v>1.1999999999999999E-3</v>
          </cell>
          <cell r="H96">
            <v>2E-3</v>
          </cell>
          <cell r="I96" t="str">
            <v>4          0   .</v>
          </cell>
          <cell r="J96">
            <v>0</v>
          </cell>
          <cell r="K96">
            <v>0</v>
          </cell>
          <cell r="L96">
            <v>2003</v>
          </cell>
          <cell r="M96" t="str">
            <v>No Trade</v>
          </cell>
          <cell r="N96" t="str">
            <v/>
          </cell>
          <cell r="O96" t="str">
            <v/>
          </cell>
          <cell r="P96" t="str">
            <v/>
          </cell>
        </row>
        <row r="97">
          <cell r="A97" t="str">
            <v>GO</v>
          </cell>
          <cell r="B97">
            <v>2</v>
          </cell>
          <cell r="C97">
            <v>3</v>
          </cell>
          <cell r="D97" t="str">
            <v>P</v>
          </cell>
          <cell r="E97">
            <v>0.61</v>
          </cell>
          <cell r="F97">
            <v>37649</v>
          </cell>
          <cell r="G97">
            <v>1.6999999999999999E-3</v>
          </cell>
          <cell r="H97">
            <v>3.0000000000000001E-3</v>
          </cell>
          <cell r="I97" t="str">
            <v>2          0   .</v>
          </cell>
          <cell r="J97">
            <v>0</v>
          </cell>
          <cell r="K97">
            <v>0</v>
          </cell>
          <cell r="L97">
            <v>2003</v>
          </cell>
          <cell r="M97" t="str">
            <v>No Trade</v>
          </cell>
          <cell r="N97" t="str">
            <v/>
          </cell>
          <cell r="O97" t="str">
            <v/>
          </cell>
          <cell r="P97" t="str">
            <v/>
          </cell>
        </row>
        <row r="98">
          <cell r="A98" t="str">
            <v>GO</v>
          </cell>
          <cell r="B98">
            <v>2</v>
          </cell>
          <cell r="C98">
            <v>3</v>
          </cell>
          <cell r="D98" t="str">
            <v>P</v>
          </cell>
          <cell r="E98">
            <v>0.62</v>
          </cell>
          <cell r="F98">
            <v>37649</v>
          </cell>
          <cell r="G98">
            <v>2.3E-3</v>
          </cell>
          <cell r="H98">
            <v>4.0000000000000001E-3</v>
          </cell>
          <cell r="I98" t="str">
            <v>2          0   .</v>
          </cell>
          <cell r="J98">
            <v>0</v>
          </cell>
          <cell r="K98">
            <v>0</v>
          </cell>
          <cell r="L98">
            <v>2003</v>
          </cell>
          <cell r="M98" t="str">
            <v>No Trade</v>
          </cell>
          <cell r="N98" t="str">
            <v/>
          </cell>
          <cell r="O98" t="str">
            <v/>
          </cell>
          <cell r="P98" t="str">
            <v/>
          </cell>
        </row>
        <row r="99">
          <cell r="A99" t="str">
            <v>GO</v>
          </cell>
          <cell r="B99">
            <v>2</v>
          </cell>
          <cell r="C99">
            <v>3</v>
          </cell>
          <cell r="D99" t="str">
            <v>P</v>
          </cell>
          <cell r="E99">
            <v>0.63</v>
          </cell>
          <cell r="F99">
            <v>37649</v>
          </cell>
          <cell r="G99">
            <v>3.0999999999999999E-3</v>
          </cell>
          <cell r="H99">
            <v>5.0000000000000001E-3</v>
          </cell>
          <cell r="I99" t="str">
            <v>4          0   .</v>
          </cell>
          <cell r="J99">
            <v>0</v>
          </cell>
          <cell r="K99">
            <v>0</v>
          </cell>
          <cell r="L99">
            <v>2003</v>
          </cell>
          <cell r="M99" t="str">
            <v>No Trade</v>
          </cell>
          <cell r="N99" t="str">
            <v/>
          </cell>
          <cell r="O99" t="str">
            <v/>
          </cell>
          <cell r="P99" t="str">
            <v/>
          </cell>
        </row>
        <row r="100">
          <cell r="A100" t="str">
            <v>GO</v>
          </cell>
          <cell r="B100">
            <v>2</v>
          </cell>
          <cell r="C100">
            <v>3</v>
          </cell>
          <cell r="D100" t="str">
            <v>P</v>
          </cell>
          <cell r="E100">
            <v>0.64</v>
          </cell>
          <cell r="F100">
            <v>37649</v>
          </cell>
          <cell r="G100">
            <v>4.1000000000000003E-3</v>
          </cell>
          <cell r="H100">
            <v>7.0000000000000001E-3</v>
          </cell>
          <cell r="I100" t="str">
            <v>0          0   .</v>
          </cell>
          <cell r="J100">
            <v>0</v>
          </cell>
          <cell r="K100">
            <v>0</v>
          </cell>
          <cell r="L100">
            <v>2003</v>
          </cell>
          <cell r="M100" t="str">
            <v>No Trade</v>
          </cell>
          <cell r="N100" t="str">
            <v/>
          </cell>
          <cell r="O100" t="str">
            <v/>
          </cell>
          <cell r="P100" t="str">
            <v/>
          </cell>
        </row>
        <row r="101">
          <cell r="A101" t="str">
            <v>GO</v>
          </cell>
          <cell r="B101">
            <v>2</v>
          </cell>
          <cell r="C101">
            <v>3</v>
          </cell>
          <cell r="D101" t="str">
            <v>P</v>
          </cell>
          <cell r="E101">
            <v>0.65</v>
          </cell>
          <cell r="F101">
            <v>37649</v>
          </cell>
          <cell r="G101">
            <v>5.3E-3</v>
          </cell>
          <cell r="H101">
            <v>8.0000000000000002E-3</v>
          </cell>
          <cell r="I101" t="str">
            <v>8          0   .</v>
          </cell>
          <cell r="J101">
            <v>0</v>
          </cell>
          <cell r="K101">
            <v>0</v>
          </cell>
          <cell r="L101">
            <v>2003</v>
          </cell>
          <cell r="M101" t="str">
            <v>No Trade</v>
          </cell>
          <cell r="N101" t="str">
            <v/>
          </cell>
          <cell r="O101" t="str">
            <v/>
          </cell>
          <cell r="P101" t="str">
            <v/>
          </cell>
        </row>
        <row r="102">
          <cell r="A102" t="str">
            <v>GO</v>
          </cell>
          <cell r="B102">
            <v>2</v>
          </cell>
          <cell r="C102">
            <v>3</v>
          </cell>
          <cell r="D102" t="str">
            <v>C</v>
          </cell>
          <cell r="E102">
            <v>0.66</v>
          </cell>
          <cell r="F102">
            <v>37649</v>
          </cell>
          <cell r="G102">
            <v>9.6600000000000005E-2</v>
          </cell>
          <cell r="H102">
            <v>8.1000000000000003E-2</v>
          </cell>
          <cell r="I102" t="str">
            <v>2          0   .</v>
          </cell>
          <cell r="J102">
            <v>0</v>
          </cell>
          <cell r="K102">
            <v>0</v>
          </cell>
          <cell r="L102">
            <v>2003</v>
          </cell>
          <cell r="M102" t="str">
            <v>No Trade</v>
          </cell>
          <cell r="N102" t="str">
            <v/>
          </cell>
          <cell r="O102" t="str">
            <v/>
          </cell>
          <cell r="P102" t="str">
            <v/>
          </cell>
        </row>
        <row r="103">
          <cell r="A103" t="str">
            <v>GO</v>
          </cell>
          <cell r="B103">
            <v>2</v>
          </cell>
          <cell r="C103">
            <v>3</v>
          </cell>
          <cell r="D103" t="str">
            <v>P</v>
          </cell>
          <cell r="E103">
            <v>0.66</v>
          </cell>
          <cell r="F103">
            <v>37649</v>
          </cell>
          <cell r="G103">
            <v>6.7999999999999996E-3</v>
          </cell>
          <cell r="H103">
            <v>0.01</v>
          </cell>
          <cell r="I103" t="str">
            <v>9          0   .</v>
          </cell>
          <cell r="J103">
            <v>0</v>
          </cell>
          <cell r="K103">
            <v>0</v>
          </cell>
          <cell r="L103">
            <v>2003</v>
          </cell>
          <cell r="M103" t="str">
            <v>No Trade</v>
          </cell>
          <cell r="N103" t="str">
            <v/>
          </cell>
          <cell r="O103" t="str">
            <v/>
          </cell>
          <cell r="P103" t="str">
            <v/>
          </cell>
        </row>
        <row r="104">
          <cell r="A104" t="str">
            <v>GO</v>
          </cell>
          <cell r="B104">
            <v>2</v>
          </cell>
          <cell r="C104">
            <v>3</v>
          </cell>
          <cell r="D104" t="str">
            <v>P</v>
          </cell>
          <cell r="E104">
            <v>0.67</v>
          </cell>
          <cell r="F104">
            <v>37649</v>
          </cell>
          <cell r="G104">
            <v>8.6E-3</v>
          </cell>
          <cell r="H104">
            <v>1.2999999999999999E-2</v>
          </cell>
          <cell r="I104" t="str">
            <v>5          0   .</v>
          </cell>
          <cell r="J104">
            <v>0</v>
          </cell>
          <cell r="K104">
            <v>0</v>
          </cell>
          <cell r="L104">
            <v>2003</v>
          </cell>
          <cell r="M104" t="str">
            <v>No Trade</v>
          </cell>
          <cell r="N104" t="str">
            <v/>
          </cell>
          <cell r="O104" t="str">
            <v/>
          </cell>
          <cell r="P104" t="str">
            <v/>
          </cell>
        </row>
        <row r="105">
          <cell r="A105" t="str">
            <v>GO</v>
          </cell>
          <cell r="B105">
            <v>2</v>
          </cell>
          <cell r="C105">
            <v>3</v>
          </cell>
          <cell r="D105" t="str">
            <v>P</v>
          </cell>
          <cell r="E105">
            <v>0.68</v>
          </cell>
          <cell r="F105">
            <v>37649</v>
          </cell>
          <cell r="G105">
            <v>1.0699999999999999E-2</v>
          </cell>
          <cell r="H105">
            <v>1.6E-2</v>
          </cell>
          <cell r="I105" t="str">
            <v>4          0   .</v>
          </cell>
          <cell r="J105">
            <v>0</v>
          </cell>
          <cell r="K105">
            <v>0</v>
          </cell>
          <cell r="L105">
            <v>2003</v>
          </cell>
          <cell r="M105" t="str">
            <v>No Trade</v>
          </cell>
          <cell r="N105" t="str">
            <v/>
          </cell>
          <cell r="O105" t="str">
            <v/>
          </cell>
          <cell r="P105" t="str">
            <v/>
          </cell>
        </row>
        <row r="106">
          <cell r="A106" t="str">
            <v>GO</v>
          </cell>
          <cell r="B106">
            <v>2</v>
          </cell>
          <cell r="C106">
            <v>3</v>
          </cell>
          <cell r="D106" t="str">
            <v>P</v>
          </cell>
          <cell r="E106">
            <v>0.69</v>
          </cell>
          <cell r="F106">
            <v>37649</v>
          </cell>
          <cell r="G106">
            <v>1.32E-2</v>
          </cell>
          <cell r="H106">
            <v>1.9E-2</v>
          </cell>
          <cell r="I106" t="str">
            <v>7          0   .</v>
          </cell>
          <cell r="J106">
            <v>0</v>
          </cell>
          <cell r="K106">
            <v>0</v>
          </cell>
          <cell r="L106">
            <v>2003</v>
          </cell>
          <cell r="M106" t="str">
            <v>No Trade</v>
          </cell>
          <cell r="N106" t="str">
            <v/>
          </cell>
          <cell r="O106" t="str">
            <v/>
          </cell>
          <cell r="P106" t="str">
            <v/>
          </cell>
        </row>
        <row r="107">
          <cell r="A107" t="str">
            <v>GO</v>
          </cell>
          <cell r="B107">
            <v>2</v>
          </cell>
          <cell r="C107">
            <v>3</v>
          </cell>
          <cell r="D107" t="str">
            <v>C</v>
          </cell>
          <cell r="E107">
            <v>0.7</v>
          </cell>
          <cell r="F107">
            <v>37649</v>
          </cell>
          <cell r="G107">
            <v>6.6199999999999995E-2</v>
          </cell>
          <cell r="H107">
            <v>5.6000000000000001E-2</v>
          </cell>
          <cell r="I107" t="str">
            <v>6          0   .</v>
          </cell>
          <cell r="J107">
            <v>0</v>
          </cell>
          <cell r="K107">
            <v>0</v>
          </cell>
          <cell r="L107">
            <v>2003</v>
          </cell>
          <cell r="M107" t="str">
            <v>No Trade</v>
          </cell>
          <cell r="N107" t="str">
            <v/>
          </cell>
          <cell r="O107" t="str">
            <v/>
          </cell>
          <cell r="P107" t="str">
            <v/>
          </cell>
        </row>
        <row r="108">
          <cell r="A108" t="str">
            <v>GO</v>
          </cell>
          <cell r="B108">
            <v>2</v>
          </cell>
          <cell r="C108">
            <v>3</v>
          </cell>
          <cell r="D108" t="str">
            <v>P</v>
          </cell>
          <cell r="E108">
            <v>0.7</v>
          </cell>
          <cell r="F108">
            <v>37649</v>
          </cell>
          <cell r="G108">
            <v>1.61E-2</v>
          </cell>
          <cell r="H108">
            <v>2.5999999999999999E-2</v>
          </cell>
          <cell r="I108" t="str">
            <v>0          0   .</v>
          </cell>
          <cell r="J108">
            <v>0</v>
          </cell>
          <cell r="K108">
            <v>0</v>
          </cell>
          <cell r="L108">
            <v>2003</v>
          </cell>
          <cell r="M108" t="str">
            <v>No Trade</v>
          </cell>
          <cell r="N108" t="str">
            <v/>
          </cell>
          <cell r="O108" t="str">
            <v/>
          </cell>
          <cell r="P108" t="str">
            <v/>
          </cell>
        </row>
        <row r="109">
          <cell r="A109" t="str">
            <v>GO</v>
          </cell>
          <cell r="B109">
            <v>2</v>
          </cell>
          <cell r="C109">
            <v>3</v>
          </cell>
          <cell r="D109" t="str">
            <v>C</v>
          </cell>
          <cell r="E109">
            <v>0.71</v>
          </cell>
          <cell r="F109">
            <v>37649</v>
          </cell>
          <cell r="G109">
            <v>5.96E-2</v>
          </cell>
          <cell r="H109">
            <v>4.8000000000000001E-2</v>
          </cell>
          <cell r="I109" t="str">
            <v>2          0   .</v>
          </cell>
          <cell r="J109">
            <v>0</v>
          </cell>
          <cell r="K109">
            <v>0</v>
          </cell>
          <cell r="L109">
            <v>2003</v>
          </cell>
          <cell r="M109" t="str">
            <v>No Trade</v>
          </cell>
          <cell r="N109" t="str">
            <v/>
          </cell>
          <cell r="O109" t="str">
            <v/>
          </cell>
          <cell r="P109" t="str">
            <v/>
          </cell>
        </row>
        <row r="110">
          <cell r="A110" t="str">
            <v>GO</v>
          </cell>
          <cell r="B110">
            <v>2</v>
          </cell>
          <cell r="C110">
            <v>3</v>
          </cell>
          <cell r="D110" t="str">
            <v>P</v>
          </cell>
          <cell r="E110">
            <v>0.71</v>
          </cell>
          <cell r="F110">
            <v>37649</v>
          </cell>
          <cell r="G110">
            <v>1.9400000000000001E-2</v>
          </cell>
          <cell r="H110">
            <v>2.7E-2</v>
          </cell>
          <cell r="I110" t="str">
            <v>5          0   .</v>
          </cell>
          <cell r="J110">
            <v>0</v>
          </cell>
          <cell r="K110">
            <v>0</v>
          </cell>
          <cell r="L110">
            <v>2003</v>
          </cell>
          <cell r="M110" t="str">
            <v>No Trade</v>
          </cell>
          <cell r="N110" t="str">
            <v/>
          </cell>
          <cell r="O110" t="str">
            <v/>
          </cell>
          <cell r="P110" t="str">
            <v/>
          </cell>
        </row>
        <row r="111">
          <cell r="A111" t="str">
            <v>GO</v>
          </cell>
          <cell r="B111">
            <v>2</v>
          </cell>
          <cell r="C111">
            <v>3</v>
          </cell>
          <cell r="D111" t="str">
            <v>C</v>
          </cell>
          <cell r="E111">
            <v>0.72</v>
          </cell>
          <cell r="F111">
            <v>37649</v>
          </cell>
          <cell r="G111">
            <v>5.33E-2</v>
          </cell>
          <cell r="H111">
            <v>4.2000000000000003E-2</v>
          </cell>
          <cell r="I111" t="str">
            <v>8          0   .</v>
          </cell>
          <cell r="J111">
            <v>0</v>
          </cell>
          <cell r="K111">
            <v>0</v>
          </cell>
          <cell r="L111">
            <v>2003</v>
          </cell>
          <cell r="M111" t="str">
            <v>No Trade</v>
          </cell>
          <cell r="N111" t="str">
            <v/>
          </cell>
          <cell r="O111" t="str">
            <v/>
          </cell>
          <cell r="P111" t="str">
            <v/>
          </cell>
        </row>
        <row r="112">
          <cell r="A112" t="str">
            <v>GO</v>
          </cell>
          <cell r="B112">
            <v>2</v>
          </cell>
          <cell r="C112">
            <v>3</v>
          </cell>
          <cell r="D112" t="str">
            <v>P</v>
          </cell>
          <cell r="E112">
            <v>0.72</v>
          </cell>
          <cell r="F112">
            <v>37649</v>
          </cell>
          <cell r="G112">
            <v>2.3099999999999999E-2</v>
          </cell>
          <cell r="H112">
            <v>3.2000000000000001E-2</v>
          </cell>
          <cell r="I112" t="str">
            <v>0          0   .</v>
          </cell>
          <cell r="J112">
            <v>0</v>
          </cell>
          <cell r="K112">
            <v>0</v>
          </cell>
          <cell r="L112">
            <v>2003</v>
          </cell>
          <cell r="M112" t="str">
            <v>No Trade</v>
          </cell>
          <cell r="N112" t="str">
            <v/>
          </cell>
          <cell r="O112" t="str">
            <v/>
          </cell>
          <cell r="P112" t="str">
            <v/>
          </cell>
        </row>
        <row r="113">
          <cell r="A113" t="str">
            <v>GO</v>
          </cell>
          <cell r="B113">
            <v>2</v>
          </cell>
          <cell r="C113">
            <v>3</v>
          </cell>
          <cell r="D113" t="str">
            <v>C</v>
          </cell>
          <cell r="E113">
            <v>0.73</v>
          </cell>
          <cell r="F113">
            <v>37649</v>
          </cell>
          <cell r="G113">
            <v>4.7500000000000001E-2</v>
          </cell>
          <cell r="H113">
            <v>3.6999999999999998E-2</v>
          </cell>
          <cell r="I113" t="str">
            <v>8          0   .</v>
          </cell>
          <cell r="J113">
            <v>0</v>
          </cell>
          <cell r="K113">
            <v>0</v>
          </cell>
          <cell r="L113">
            <v>2003</v>
          </cell>
          <cell r="M113" t="str">
            <v>No Trade</v>
          </cell>
          <cell r="N113" t="str">
            <v/>
          </cell>
          <cell r="O113" t="str">
            <v/>
          </cell>
          <cell r="P113" t="str">
            <v/>
          </cell>
        </row>
        <row r="114">
          <cell r="A114" t="str">
            <v>GO</v>
          </cell>
          <cell r="B114">
            <v>2</v>
          </cell>
          <cell r="C114">
            <v>3</v>
          </cell>
          <cell r="D114" t="str">
            <v>P</v>
          </cell>
          <cell r="E114">
            <v>0.73</v>
          </cell>
          <cell r="F114">
            <v>37649</v>
          </cell>
          <cell r="G114">
            <v>2.7199999999999998E-2</v>
          </cell>
          <cell r="H114">
            <v>3.6999999999999998E-2</v>
          </cell>
          <cell r="I114" t="str">
            <v>0          0   .</v>
          </cell>
          <cell r="J114">
            <v>0</v>
          </cell>
          <cell r="K114">
            <v>0</v>
          </cell>
          <cell r="L114">
            <v>2003</v>
          </cell>
          <cell r="M114" t="str">
            <v>No Trade</v>
          </cell>
          <cell r="N114" t="str">
            <v/>
          </cell>
          <cell r="O114" t="str">
            <v/>
          </cell>
          <cell r="P114" t="str">
            <v/>
          </cell>
        </row>
        <row r="115">
          <cell r="A115" t="str">
            <v>GO</v>
          </cell>
          <cell r="B115">
            <v>2</v>
          </cell>
          <cell r="C115">
            <v>3</v>
          </cell>
          <cell r="D115" t="str">
            <v>C</v>
          </cell>
          <cell r="E115">
            <v>0.74</v>
          </cell>
          <cell r="F115">
            <v>37649</v>
          </cell>
          <cell r="G115">
            <v>4.2200000000000001E-2</v>
          </cell>
          <cell r="H115">
            <v>3.3000000000000002E-2</v>
          </cell>
          <cell r="I115" t="str">
            <v>4          1   .</v>
          </cell>
          <cell r="J115">
            <v>0</v>
          </cell>
          <cell r="K115">
            <v>0</v>
          </cell>
          <cell r="L115">
            <v>2003</v>
          </cell>
          <cell r="M115" t="str">
            <v>No Trade</v>
          </cell>
          <cell r="N115" t="str">
            <v/>
          </cell>
          <cell r="O115" t="str">
            <v/>
          </cell>
          <cell r="P115" t="str">
            <v/>
          </cell>
        </row>
        <row r="116">
          <cell r="A116" t="str">
            <v>GO</v>
          </cell>
          <cell r="B116">
            <v>2</v>
          </cell>
          <cell r="C116">
            <v>3</v>
          </cell>
          <cell r="D116" t="str">
            <v>P</v>
          </cell>
          <cell r="E116">
            <v>0.74</v>
          </cell>
          <cell r="F116">
            <v>37649</v>
          </cell>
          <cell r="G116">
            <v>3.1800000000000002E-2</v>
          </cell>
          <cell r="H116">
            <v>4.2000000000000003E-2</v>
          </cell>
          <cell r="I116" t="str">
            <v>6          0   .</v>
          </cell>
          <cell r="J116">
            <v>0</v>
          </cell>
          <cell r="K116">
            <v>0</v>
          </cell>
          <cell r="L116">
            <v>2003</v>
          </cell>
          <cell r="M116" t="str">
            <v>No Trade</v>
          </cell>
          <cell r="N116" t="str">
            <v/>
          </cell>
          <cell r="O116" t="str">
            <v/>
          </cell>
          <cell r="P116" t="str">
            <v/>
          </cell>
        </row>
        <row r="117">
          <cell r="A117" t="str">
            <v>GO</v>
          </cell>
          <cell r="B117">
            <v>2</v>
          </cell>
          <cell r="C117">
            <v>3</v>
          </cell>
          <cell r="D117" t="str">
            <v>C</v>
          </cell>
          <cell r="E117">
            <v>0.75</v>
          </cell>
          <cell r="F117">
            <v>37649</v>
          </cell>
          <cell r="G117">
            <v>3.7199999999999997E-2</v>
          </cell>
          <cell r="H117">
            <v>2.9000000000000001E-2</v>
          </cell>
          <cell r="I117" t="str">
            <v>4          0   .</v>
          </cell>
          <cell r="J117">
            <v>0</v>
          </cell>
          <cell r="K117">
            <v>0</v>
          </cell>
          <cell r="L117">
            <v>2003</v>
          </cell>
          <cell r="M117" t="str">
            <v>No Trade</v>
          </cell>
          <cell r="N117" t="str">
            <v/>
          </cell>
          <cell r="O117" t="str">
            <v/>
          </cell>
          <cell r="P117" t="str">
            <v/>
          </cell>
        </row>
        <row r="118">
          <cell r="A118" t="str">
            <v>GO</v>
          </cell>
          <cell r="B118">
            <v>2</v>
          </cell>
          <cell r="C118">
            <v>3</v>
          </cell>
          <cell r="D118" t="str">
            <v>P</v>
          </cell>
          <cell r="E118">
            <v>0.75</v>
          </cell>
          <cell r="F118">
            <v>37649</v>
          </cell>
          <cell r="G118">
            <v>3.6799999999999999E-2</v>
          </cell>
          <cell r="H118">
            <v>4.8000000000000001E-2</v>
          </cell>
          <cell r="I118" t="str">
            <v>5        330   .</v>
          </cell>
          <cell r="J118">
            <v>0</v>
          </cell>
          <cell r="K118">
            <v>0</v>
          </cell>
          <cell r="L118">
            <v>2003</v>
          </cell>
          <cell r="M118" t="str">
            <v>No Trade</v>
          </cell>
          <cell r="N118" t="str">
            <v/>
          </cell>
          <cell r="O118" t="str">
            <v/>
          </cell>
          <cell r="P118" t="str">
            <v/>
          </cell>
        </row>
        <row r="119">
          <cell r="A119" t="str">
            <v>GO</v>
          </cell>
          <cell r="B119">
            <v>2</v>
          </cell>
          <cell r="C119">
            <v>3</v>
          </cell>
          <cell r="D119" t="str">
            <v>C</v>
          </cell>
          <cell r="E119">
            <v>0.76</v>
          </cell>
          <cell r="F119">
            <v>37649</v>
          </cell>
          <cell r="G119">
            <v>3.2800000000000003E-2</v>
          </cell>
          <cell r="H119">
            <v>2.5000000000000001E-2</v>
          </cell>
          <cell r="I119" t="str">
            <v>8          0   .</v>
          </cell>
          <cell r="J119">
            <v>0</v>
          </cell>
          <cell r="K119">
            <v>0</v>
          </cell>
          <cell r="L119">
            <v>2003</v>
          </cell>
          <cell r="M119" t="str">
            <v>No Trade</v>
          </cell>
          <cell r="N119" t="str">
            <v/>
          </cell>
          <cell r="O119" t="str">
            <v/>
          </cell>
          <cell r="P119" t="str">
            <v/>
          </cell>
        </row>
        <row r="120">
          <cell r="A120" t="str">
            <v>GO</v>
          </cell>
          <cell r="B120">
            <v>2</v>
          </cell>
          <cell r="C120">
            <v>3</v>
          </cell>
          <cell r="D120" t="str">
            <v>P</v>
          </cell>
          <cell r="E120">
            <v>0.76</v>
          </cell>
          <cell r="F120">
            <v>37649</v>
          </cell>
          <cell r="G120">
            <v>7.7499999999999999E-2</v>
          </cell>
          <cell r="H120">
            <v>7.6999999999999999E-2</v>
          </cell>
          <cell r="I120" t="str">
            <v>5          0   .</v>
          </cell>
          <cell r="J120">
            <v>0</v>
          </cell>
          <cell r="K120">
            <v>0</v>
          </cell>
          <cell r="L120">
            <v>2003</v>
          </cell>
          <cell r="M120" t="str">
            <v>No Trade</v>
          </cell>
          <cell r="N120" t="str">
            <v/>
          </cell>
          <cell r="O120" t="str">
            <v/>
          </cell>
          <cell r="P120" t="str">
            <v/>
          </cell>
        </row>
        <row r="121">
          <cell r="A121" t="str">
            <v>GO</v>
          </cell>
          <cell r="B121">
            <v>2</v>
          </cell>
          <cell r="C121">
            <v>3</v>
          </cell>
          <cell r="D121" t="str">
            <v>C</v>
          </cell>
          <cell r="E121">
            <v>0.77</v>
          </cell>
          <cell r="F121">
            <v>37649</v>
          </cell>
          <cell r="G121">
            <v>2.8799999999999999E-2</v>
          </cell>
          <cell r="H121">
            <v>2.1999999999999999E-2</v>
          </cell>
          <cell r="I121" t="str">
            <v>6          0   .</v>
          </cell>
          <cell r="J121">
            <v>0</v>
          </cell>
          <cell r="K121">
            <v>0</v>
          </cell>
          <cell r="L121">
            <v>2003</v>
          </cell>
          <cell r="M121" t="str">
            <v>No Trade</v>
          </cell>
          <cell r="N121" t="str">
            <v/>
          </cell>
          <cell r="O121" t="str">
            <v/>
          </cell>
          <cell r="P121" t="str">
            <v/>
          </cell>
        </row>
        <row r="122">
          <cell r="A122" t="str">
            <v>GO</v>
          </cell>
          <cell r="B122">
            <v>2</v>
          </cell>
          <cell r="C122">
            <v>3</v>
          </cell>
          <cell r="D122" t="str">
            <v>P</v>
          </cell>
          <cell r="E122">
            <v>0.77</v>
          </cell>
          <cell r="F122">
            <v>37649</v>
          </cell>
          <cell r="G122">
            <v>7.8100000000000003E-2</v>
          </cell>
          <cell r="H122">
            <v>7.8E-2</v>
          </cell>
          <cell r="I122" t="str">
            <v>1          0   .</v>
          </cell>
          <cell r="J122">
            <v>0</v>
          </cell>
          <cell r="K122">
            <v>0</v>
          </cell>
          <cell r="L122">
            <v>2003</v>
          </cell>
          <cell r="M122" t="str">
            <v>No Trade</v>
          </cell>
          <cell r="N122" t="str">
            <v/>
          </cell>
          <cell r="O122" t="str">
            <v/>
          </cell>
          <cell r="P122" t="str">
            <v/>
          </cell>
        </row>
        <row r="123">
          <cell r="A123" t="str">
            <v>GO</v>
          </cell>
          <cell r="B123">
            <v>2</v>
          </cell>
          <cell r="C123">
            <v>3</v>
          </cell>
          <cell r="D123" t="str">
            <v>C</v>
          </cell>
          <cell r="E123">
            <v>0.78</v>
          </cell>
          <cell r="F123">
            <v>37649</v>
          </cell>
          <cell r="G123">
            <v>2.52E-2</v>
          </cell>
          <cell r="H123">
            <v>1.9E-2</v>
          </cell>
          <cell r="I123" t="str">
            <v>7          0   .</v>
          </cell>
          <cell r="J123">
            <v>0</v>
          </cell>
          <cell r="K123">
            <v>0</v>
          </cell>
          <cell r="L123">
            <v>2003</v>
          </cell>
          <cell r="M123" t="str">
            <v>No Trade</v>
          </cell>
          <cell r="N123" t="str">
            <v/>
          </cell>
          <cell r="O123" t="str">
            <v/>
          </cell>
          <cell r="P123" t="str">
            <v/>
          </cell>
        </row>
        <row r="124">
          <cell r="A124" t="str">
            <v>GO</v>
          </cell>
          <cell r="B124">
            <v>2</v>
          </cell>
          <cell r="C124">
            <v>3</v>
          </cell>
          <cell r="D124" t="str">
            <v>P</v>
          </cell>
          <cell r="E124">
            <v>0.78</v>
          </cell>
          <cell r="F124">
            <v>37649</v>
          </cell>
          <cell r="G124">
            <v>5.4600000000000003E-2</v>
          </cell>
          <cell r="H124">
            <v>6.8000000000000005E-2</v>
          </cell>
          <cell r="I124" t="str">
            <v>6          0   .</v>
          </cell>
          <cell r="J124">
            <v>0</v>
          </cell>
          <cell r="K124">
            <v>0</v>
          </cell>
          <cell r="L124">
            <v>2003</v>
          </cell>
          <cell r="M124" t="str">
            <v>No Trade</v>
          </cell>
          <cell r="N124" t="str">
            <v/>
          </cell>
          <cell r="O124" t="str">
            <v/>
          </cell>
          <cell r="P124" t="str">
            <v/>
          </cell>
        </row>
        <row r="125">
          <cell r="A125" t="str">
            <v>GO</v>
          </cell>
          <cell r="B125">
            <v>2</v>
          </cell>
          <cell r="C125">
            <v>3</v>
          </cell>
          <cell r="D125" t="str">
            <v>C</v>
          </cell>
          <cell r="E125">
            <v>0.79</v>
          </cell>
          <cell r="F125">
            <v>37649</v>
          </cell>
          <cell r="G125">
            <v>2.1999999999999999E-2</v>
          </cell>
          <cell r="H125">
            <v>1.7000000000000001E-2</v>
          </cell>
          <cell r="I125" t="str">
            <v>1          0   .</v>
          </cell>
          <cell r="J125">
            <v>0</v>
          </cell>
          <cell r="K125">
            <v>0</v>
          </cell>
          <cell r="L125">
            <v>2003</v>
          </cell>
          <cell r="M125" t="str">
            <v>No Trade</v>
          </cell>
          <cell r="N125" t="str">
            <v/>
          </cell>
          <cell r="O125" t="str">
            <v/>
          </cell>
          <cell r="P125" t="str">
            <v/>
          </cell>
        </row>
        <row r="126">
          <cell r="A126" t="str">
            <v>GO</v>
          </cell>
          <cell r="B126">
            <v>2</v>
          </cell>
          <cell r="C126">
            <v>3</v>
          </cell>
          <cell r="D126" t="str">
            <v>P</v>
          </cell>
          <cell r="E126">
            <v>0.79</v>
          </cell>
          <cell r="F126">
            <v>37649</v>
          </cell>
          <cell r="G126">
            <v>8.4000000000000005E-2</v>
          </cell>
          <cell r="H126">
            <v>8.4000000000000005E-2</v>
          </cell>
          <cell r="I126" t="str">
            <v>0          0   .</v>
          </cell>
          <cell r="J126">
            <v>0</v>
          </cell>
          <cell r="K126">
            <v>0</v>
          </cell>
          <cell r="L126">
            <v>2003</v>
          </cell>
          <cell r="M126" t="str">
            <v>No Trade</v>
          </cell>
          <cell r="N126" t="str">
            <v/>
          </cell>
          <cell r="O126" t="str">
            <v/>
          </cell>
          <cell r="P126" t="str">
            <v/>
          </cell>
        </row>
        <row r="127">
          <cell r="A127" t="str">
            <v>GO</v>
          </cell>
          <cell r="B127">
            <v>2</v>
          </cell>
          <cell r="C127">
            <v>3</v>
          </cell>
          <cell r="D127" t="str">
            <v>C</v>
          </cell>
          <cell r="E127">
            <v>0.8</v>
          </cell>
          <cell r="F127">
            <v>37649</v>
          </cell>
          <cell r="G127">
            <v>1.8499999999999999E-2</v>
          </cell>
          <cell r="H127">
            <v>1.4E-2</v>
          </cell>
          <cell r="I127" t="str">
            <v>8          1   .</v>
          </cell>
          <cell r="J127">
            <v>0</v>
          </cell>
          <cell r="K127">
            <v>0</v>
          </cell>
          <cell r="L127">
            <v>2003</v>
          </cell>
          <cell r="M127" t="str">
            <v>No Trade</v>
          </cell>
          <cell r="N127" t="str">
            <v/>
          </cell>
          <cell r="O127" t="str">
            <v/>
          </cell>
          <cell r="P127" t="str">
            <v/>
          </cell>
        </row>
        <row r="128">
          <cell r="A128" t="str">
            <v>GO</v>
          </cell>
          <cell r="B128">
            <v>2</v>
          </cell>
          <cell r="C128">
            <v>3</v>
          </cell>
          <cell r="D128" t="str">
            <v>P</v>
          </cell>
          <cell r="E128">
            <v>0.8</v>
          </cell>
          <cell r="F128">
            <v>37649</v>
          </cell>
          <cell r="G128">
            <v>0.13339999999999999</v>
          </cell>
          <cell r="H128">
            <v>0.13300000000000001</v>
          </cell>
          <cell r="I128" t="str">
            <v>4          0   .</v>
          </cell>
          <cell r="J128">
            <v>0</v>
          </cell>
          <cell r="K128">
            <v>0</v>
          </cell>
          <cell r="L128">
            <v>2003</v>
          </cell>
          <cell r="M128" t="str">
            <v>No Trade</v>
          </cell>
          <cell r="N128" t="str">
            <v/>
          </cell>
          <cell r="O128" t="str">
            <v/>
          </cell>
          <cell r="P128" t="str">
            <v/>
          </cell>
        </row>
        <row r="129">
          <cell r="A129" t="str">
            <v>GO</v>
          </cell>
          <cell r="B129">
            <v>2</v>
          </cell>
          <cell r="C129">
            <v>3</v>
          </cell>
          <cell r="D129" t="str">
            <v>C</v>
          </cell>
          <cell r="E129">
            <v>0.81</v>
          </cell>
          <cell r="F129">
            <v>37649</v>
          </cell>
          <cell r="G129">
            <v>1.66E-2</v>
          </cell>
          <cell r="H129">
            <v>1.2E-2</v>
          </cell>
          <cell r="I129" t="str">
            <v>8          0   .</v>
          </cell>
          <cell r="J129">
            <v>0</v>
          </cell>
          <cell r="K129">
            <v>0</v>
          </cell>
          <cell r="L129">
            <v>2003</v>
          </cell>
          <cell r="M129" t="str">
            <v>No Trade</v>
          </cell>
          <cell r="N129" t="str">
            <v/>
          </cell>
          <cell r="O129" t="str">
            <v/>
          </cell>
          <cell r="P129" t="str">
            <v/>
          </cell>
        </row>
        <row r="130">
          <cell r="A130" t="str">
            <v>GO</v>
          </cell>
          <cell r="B130">
            <v>2</v>
          </cell>
          <cell r="C130">
            <v>3</v>
          </cell>
          <cell r="D130" t="str">
            <v>P</v>
          </cell>
          <cell r="E130">
            <v>0.81</v>
          </cell>
          <cell r="F130">
            <v>37649</v>
          </cell>
          <cell r="G130">
            <v>0</v>
          </cell>
          <cell r="H130">
            <v>0</v>
          </cell>
          <cell r="I130" t="str">
            <v>0          0   .</v>
          </cell>
          <cell r="J130">
            <v>0</v>
          </cell>
          <cell r="K130">
            <v>0</v>
          </cell>
          <cell r="L130">
            <v>2003</v>
          </cell>
          <cell r="M130" t="str">
            <v>No Trade</v>
          </cell>
          <cell r="N130" t="str">
            <v/>
          </cell>
          <cell r="O130" t="str">
            <v/>
          </cell>
          <cell r="P130" t="str">
            <v/>
          </cell>
        </row>
        <row r="131">
          <cell r="A131" t="str">
            <v>GO</v>
          </cell>
          <cell r="B131">
            <v>2</v>
          </cell>
          <cell r="C131">
            <v>3</v>
          </cell>
          <cell r="D131" t="str">
            <v>C</v>
          </cell>
          <cell r="E131">
            <v>0.82</v>
          </cell>
          <cell r="F131">
            <v>37649</v>
          </cell>
          <cell r="G131">
            <v>1.43E-2</v>
          </cell>
          <cell r="H131">
            <v>1.0999999999999999E-2</v>
          </cell>
          <cell r="I131" t="str">
            <v>0          0   .</v>
          </cell>
          <cell r="J131">
            <v>0</v>
          </cell>
          <cell r="K131">
            <v>0</v>
          </cell>
          <cell r="L131">
            <v>2003</v>
          </cell>
          <cell r="M131" t="str">
            <v>No Trade</v>
          </cell>
          <cell r="N131" t="str">
            <v/>
          </cell>
          <cell r="O131" t="str">
            <v/>
          </cell>
          <cell r="P131" t="str">
            <v/>
          </cell>
        </row>
        <row r="132">
          <cell r="A132" t="str">
            <v>GO</v>
          </cell>
          <cell r="B132">
            <v>2</v>
          </cell>
          <cell r="C132">
            <v>3</v>
          </cell>
          <cell r="D132" t="str">
            <v>C</v>
          </cell>
          <cell r="E132">
            <v>0.83</v>
          </cell>
          <cell r="F132">
            <v>37649</v>
          </cell>
          <cell r="G132">
            <v>1.23E-2</v>
          </cell>
          <cell r="H132">
            <v>8.9999999999999993E-3</v>
          </cell>
          <cell r="I132" t="str">
            <v>5          0   .</v>
          </cell>
          <cell r="J132">
            <v>0</v>
          </cell>
          <cell r="K132">
            <v>0</v>
          </cell>
          <cell r="L132">
            <v>2003</v>
          </cell>
          <cell r="M132" t="str">
            <v>No Trade</v>
          </cell>
          <cell r="N132" t="str">
            <v/>
          </cell>
          <cell r="O132" t="str">
            <v/>
          </cell>
          <cell r="P132" t="str">
            <v/>
          </cell>
        </row>
        <row r="133">
          <cell r="A133" t="str">
            <v>GO</v>
          </cell>
          <cell r="B133">
            <v>2</v>
          </cell>
          <cell r="C133">
            <v>3</v>
          </cell>
          <cell r="D133" t="str">
            <v>C</v>
          </cell>
          <cell r="E133">
            <v>0.84</v>
          </cell>
          <cell r="F133">
            <v>37649</v>
          </cell>
          <cell r="G133">
            <v>1.06E-2</v>
          </cell>
          <cell r="H133">
            <v>8.0000000000000002E-3</v>
          </cell>
          <cell r="I133" t="str">
            <v>1          0   .</v>
          </cell>
          <cell r="J133">
            <v>0</v>
          </cell>
          <cell r="K133">
            <v>0</v>
          </cell>
          <cell r="L133">
            <v>2003</v>
          </cell>
          <cell r="M133" t="str">
            <v>No Trade</v>
          </cell>
          <cell r="N133" t="str">
            <v/>
          </cell>
          <cell r="O133" t="str">
            <v/>
          </cell>
          <cell r="P133" t="str">
            <v/>
          </cell>
        </row>
        <row r="134">
          <cell r="A134" t="str">
            <v>GO</v>
          </cell>
          <cell r="B134">
            <v>2</v>
          </cell>
          <cell r="C134">
            <v>3</v>
          </cell>
          <cell r="D134" t="str">
            <v>C</v>
          </cell>
          <cell r="E134">
            <v>0.85</v>
          </cell>
          <cell r="F134">
            <v>37649</v>
          </cell>
          <cell r="G134">
            <v>9.1000000000000004E-3</v>
          </cell>
          <cell r="H134">
            <v>7.0000000000000001E-3</v>
          </cell>
          <cell r="I134" t="str">
            <v>0          0   .</v>
          </cell>
          <cell r="J134">
            <v>0</v>
          </cell>
          <cell r="K134">
            <v>0</v>
          </cell>
          <cell r="L134">
            <v>2003</v>
          </cell>
          <cell r="M134" t="str">
            <v>No Trade</v>
          </cell>
          <cell r="N134" t="str">
            <v/>
          </cell>
          <cell r="O134" t="str">
            <v/>
          </cell>
          <cell r="P134" t="str">
            <v/>
          </cell>
        </row>
        <row r="135">
          <cell r="A135" t="str">
            <v>GO</v>
          </cell>
          <cell r="B135">
            <v>2</v>
          </cell>
          <cell r="C135">
            <v>3</v>
          </cell>
          <cell r="D135" t="str">
            <v>C</v>
          </cell>
          <cell r="E135">
            <v>0.86</v>
          </cell>
          <cell r="F135">
            <v>37649</v>
          </cell>
          <cell r="G135">
            <v>7.7999999999999996E-3</v>
          </cell>
          <cell r="H135">
            <v>6.0000000000000001E-3</v>
          </cell>
          <cell r="I135" t="str">
            <v>0          0   .</v>
          </cell>
          <cell r="J135">
            <v>0</v>
          </cell>
          <cell r="K135">
            <v>0</v>
          </cell>
          <cell r="L135">
            <v>2003</v>
          </cell>
          <cell r="M135" t="str">
            <v>No Trade</v>
          </cell>
          <cell r="N135" t="str">
            <v/>
          </cell>
          <cell r="O135" t="str">
            <v/>
          </cell>
          <cell r="P135" t="str">
            <v/>
          </cell>
        </row>
        <row r="136">
          <cell r="A136" t="str">
            <v>GO</v>
          </cell>
          <cell r="B136">
            <v>2</v>
          </cell>
          <cell r="C136">
            <v>3</v>
          </cell>
          <cell r="D136" t="str">
            <v>C</v>
          </cell>
          <cell r="E136">
            <v>0.87</v>
          </cell>
          <cell r="F136">
            <v>37649</v>
          </cell>
          <cell r="G136">
            <v>6.6E-3</v>
          </cell>
          <cell r="H136">
            <v>5.0000000000000001E-3</v>
          </cell>
          <cell r="I136" t="str">
            <v>1          0   .</v>
          </cell>
          <cell r="J136">
            <v>0</v>
          </cell>
          <cell r="K136">
            <v>0</v>
          </cell>
          <cell r="L136">
            <v>2003</v>
          </cell>
          <cell r="M136" t="str">
            <v>No Trade</v>
          </cell>
          <cell r="N136" t="str">
            <v/>
          </cell>
          <cell r="O136" t="str">
            <v/>
          </cell>
          <cell r="P136" t="str">
            <v/>
          </cell>
        </row>
        <row r="137">
          <cell r="A137" t="str">
            <v>GO</v>
          </cell>
          <cell r="B137">
            <v>2</v>
          </cell>
          <cell r="C137">
            <v>3</v>
          </cell>
          <cell r="D137" t="str">
            <v>C</v>
          </cell>
          <cell r="E137">
            <v>0.88</v>
          </cell>
          <cell r="F137">
            <v>37649</v>
          </cell>
          <cell r="G137">
            <v>5.5999999999999999E-3</v>
          </cell>
          <cell r="H137">
            <v>4.0000000000000001E-3</v>
          </cell>
          <cell r="I137" t="str">
            <v>3          0   .</v>
          </cell>
          <cell r="J137">
            <v>0</v>
          </cell>
          <cell r="K137">
            <v>0</v>
          </cell>
          <cell r="L137">
            <v>2003</v>
          </cell>
          <cell r="M137" t="str">
            <v>No Trade</v>
          </cell>
          <cell r="N137" t="str">
            <v/>
          </cell>
          <cell r="O137" t="str">
            <v/>
          </cell>
          <cell r="P137" t="str">
            <v/>
          </cell>
        </row>
        <row r="138">
          <cell r="A138" t="str">
            <v>GO</v>
          </cell>
          <cell r="B138">
            <v>2</v>
          </cell>
          <cell r="C138">
            <v>3</v>
          </cell>
          <cell r="D138" t="str">
            <v>C</v>
          </cell>
          <cell r="E138">
            <v>0.89</v>
          </cell>
          <cell r="F138">
            <v>37649</v>
          </cell>
          <cell r="G138">
            <v>4.7999999999999996E-3</v>
          </cell>
          <cell r="H138">
            <v>3.0000000000000001E-3</v>
          </cell>
          <cell r="I138" t="str">
            <v>7          0   .</v>
          </cell>
          <cell r="J138">
            <v>0</v>
          </cell>
          <cell r="K138">
            <v>0</v>
          </cell>
          <cell r="L138">
            <v>2003</v>
          </cell>
          <cell r="M138" t="str">
            <v>No Trade</v>
          </cell>
          <cell r="N138" t="str">
            <v/>
          </cell>
          <cell r="O138" t="str">
            <v/>
          </cell>
          <cell r="P138" t="str">
            <v/>
          </cell>
        </row>
        <row r="139">
          <cell r="A139" t="str">
            <v>GO</v>
          </cell>
          <cell r="B139">
            <v>2</v>
          </cell>
          <cell r="C139">
            <v>3</v>
          </cell>
          <cell r="D139" t="str">
            <v>C</v>
          </cell>
          <cell r="E139">
            <v>0.9</v>
          </cell>
          <cell r="F139">
            <v>37649</v>
          </cell>
          <cell r="G139">
            <v>4.1000000000000003E-3</v>
          </cell>
          <cell r="H139">
            <v>3.0000000000000001E-3</v>
          </cell>
          <cell r="I139" t="str">
            <v>1          0   .</v>
          </cell>
          <cell r="J139">
            <v>0</v>
          </cell>
          <cell r="K139">
            <v>0</v>
          </cell>
          <cell r="L139">
            <v>2003</v>
          </cell>
          <cell r="M139" t="str">
            <v>No Trade</v>
          </cell>
          <cell r="N139" t="str">
            <v/>
          </cell>
          <cell r="O139" t="str">
            <v/>
          </cell>
          <cell r="P139" t="str">
            <v/>
          </cell>
        </row>
        <row r="140">
          <cell r="A140" t="str">
            <v>GO</v>
          </cell>
          <cell r="B140">
            <v>2</v>
          </cell>
          <cell r="C140">
            <v>3</v>
          </cell>
          <cell r="D140" t="str">
            <v>C</v>
          </cell>
          <cell r="E140">
            <v>0.91</v>
          </cell>
          <cell r="F140">
            <v>37649</v>
          </cell>
          <cell r="G140">
            <v>3.3999999999999998E-3</v>
          </cell>
          <cell r="H140">
            <v>2E-3</v>
          </cell>
          <cell r="I140" t="str">
            <v>6          0   .</v>
          </cell>
          <cell r="J140">
            <v>0</v>
          </cell>
          <cell r="K140">
            <v>0</v>
          </cell>
          <cell r="L140">
            <v>2003</v>
          </cell>
          <cell r="M140" t="str">
            <v>No Trade</v>
          </cell>
          <cell r="N140" t="str">
            <v/>
          </cell>
          <cell r="O140" t="str">
            <v/>
          </cell>
          <cell r="P140" t="str">
            <v/>
          </cell>
        </row>
        <row r="141">
          <cell r="A141" t="str">
            <v>GO</v>
          </cell>
          <cell r="B141">
            <v>2</v>
          </cell>
          <cell r="C141">
            <v>3</v>
          </cell>
          <cell r="D141" t="str">
            <v>C</v>
          </cell>
          <cell r="E141">
            <v>0.92</v>
          </cell>
          <cell r="F141">
            <v>37649</v>
          </cell>
          <cell r="G141">
            <v>2.8999999999999998E-3</v>
          </cell>
          <cell r="H141">
            <v>2E-3</v>
          </cell>
          <cell r="I141" t="str">
            <v>2          0   .</v>
          </cell>
          <cell r="J141">
            <v>0</v>
          </cell>
          <cell r="K141">
            <v>0</v>
          </cell>
          <cell r="L141">
            <v>2003</v>
          </cell>
          <cell r="M141" t="str">
            <v>No Trade</v>
          </cell>
          <cell r="N141" t="str">
            <v/>
          </cell>
          <cell r="O141" t="str">
            <v/>
          </cell>
          <cell r="P141" t="str">
            <v/>
          </cell>
        </row>
        <row r="142">
          <cell r="A142" t="str">
            <v>GO</v>
          </cell>
          <cell r="B142">
            <v>2</v>
          </cell>
          <cell r="C142">
            <v>3</v>
          </cell>
          <cell r="D142" t="str">
            <v>C</v>
          </cell>
          <cell r="E142">
            <v>0.93</v>
          </cell>
          <cell r="F142">
            <v>37649</v>
          </cell>
          <cell r="G142">
            <v>2.5000000000000001E-3</v>
          </cell>
          <cell r="H142">
            <v>1E-3</v>
          </cell>
          <cell r="I142" t="str">
            <v>9          0   .</v>
          </cell>
          <cell r="J142">
            <v>0</v>
          </cell>
          <cell r="K142">
            <v>0</v>
          </cell>
          <cell r="L142">
            <v>2003</v>
          </cell>
          <cell r="M142" t="str">
            <v>No Trade</v>
          </cell>
          <cell r="N142" t="str">
            <v/>
          </cell>
          <cell r="O142" t="str">
            <v/>
          </cell>
          <cell r="P142" t="str">
            <v/>
          </cell>
        </row>
        <row r="143">
          <cell r="A143" t="str">
            <v>GO</v>
          </cell>
          <cell r="B143">
            <v>2</v>
          </cell>
          <cell r="C143">
            <v>3</v>
          </cell>
          <cell r="D143" t="str">
            <v>C</v>
          </cell>
          <cell r="E143">
            <v>0.94</v>
          </cell>
          <cell r="F143">
            <v>37649</v>
          </cell>
          <cell r="G143">
            <v>0</v>
          </cell>
          <cell r="H143">
            <v>0</v>
          </cell>
          <cell r="I143" t="str">
            <v>0          0   .</v>
          </cell>
          <cell r="J143">
            <v>0</v>
          </cell>
          <cell r="K143">
            <v>0</v>
          </cell>
          <cell r="L143">
            <v>2003</v>
          </cell>
          <cell r="M143" t="str">
            <v>No Trade</v>
          </cell>
          <cell r="N143" t="str">
            <v/>
          </cell>
          <cell r="O143" t="str">
            <v/>
          </cell>
          <cell r="P143" t="str">
            <v/>
          </cell>
        </row>
        <row r="144">
          <cell r="A144" t="str">
            <v>GO</v>
          </cell>
          <cell r="B144">
            <v>2</v>
          </cell>
          <cell r="C144">
            <v>3</v>
          </cell>
          <cell r="D144" t="str">
            <v>C</v>
          </cell>
          <cell r="E144">
            <v>0.97</v>
          </cell>
          <cell r="F144">
            <v>37649</v>
          </cell>
          <cell r="G144">
            <v>1.1999999999999999E-3</v>
          </cell>
          <cell r="H144">
            <v>1E-3</v>
          </cell>
          <cell r="I144" t="str">
            <v>0          0   .</v>
          </cell>
          <cell r="J144">
            <v>0</v>
          </cell>
          <cell r="K144">
            <v>0</v>
          </cell>
          <cell r="L144">
            <v>2003</v>
          </cell>
          <cell r="M144" t="str">
            <v>No Trade</v>
          </cell>
          <cell r="N144" t="str">
            <v/>
          </cell>
          <cell r="O144" t="str">
            <v/>
          </cell>
          <cell r="P144" t="str">
            <v/>
          </cell>
        </row>
        <row r="145">
          <cell r="A145" t="str">
            <v>GO</v>
          </cell>
          <cell r="B145">
            <v>2</v>
          </cell>
          <cell r="C145">
            <v>3</v>
          </cell>
          <cell r="D145" t="str">
            <v>C</v>
          </cell>
          <cell r="E145">
            <v>0.98</v>
          </cell>
          <cell r="F145">
            <v>37649</v>
          </cell>
          <cell r="G145">
            <v>1E-3</v>
          </cell>
          <cell r="H145">
            <v>0</v>
          </cell>
          <cell r="I145" t="str">
            <v>8          0   .</v>
          </cell>
          <cell r="J145">
            <v>0</v>
          </cell>
          <cell r="K145">
            <v>0</v>
          </cell>
          <cell r="L145">
            <v>2003</v>
          </cell>
          <cell r="M145" t="str">
            <v>No Trade</v>
          </cell>
          <cell r="N145" t="str">
            <v/>
          </cell>
          <cell r="O145" t="str">
            <v/>
          </cell>
          <cell r="P145" t="str">
            <v/>
          </cell>
        </row>
        <row r="146">
          <cell r="A146" t="str">
            <v>GO</v>
          </cell>
          <cell r="B146">
            <v>2</v>
          </cell>
          <cell r="C146">
            <v>3</v>
          </cell>
          <cell r="D146" t="str">
            <v>C</v>
          </cell>
          <cell r="E146">
            <v>0.99</v>
          </cell>
          <cell r="F146">
            <v>37649</v>
          </cell>
          <cell r="G146">
            <v>8.9999999999999998E-4</v>
          </cell>
          <cell r="H146">
            <v>0</v>
          </cell>
          <cell r="I146" t="str">
            <v>7          0   .</v>
          </cell>
          <cell r="J146">
            <v>0</v>
          </cell>
          <cell r="K146">
            <v>0</v>
          </cell>
          <cell r="L146">
            <v>2003</v>
          </cell>
          <cell r="M146" t="str">
            <v>No Trade</v>
          </cell>
          <cell r="N146" t="str">
            <v/>
          </cell>
          <cell r="O146" t="str">
            <v/>
          </cell>
          <cell r="P146" t="str">
            <v/>
          </cell>
        </row>
        <row r="147">
          <cell r="A147" t="str">
            <v>GO</v>
          </cell>
          <cell r="B147">
            <v>3</v>
          </cell>
          <cell r="C147">
            <v>3</v>
          </cell>
          <cell r="D147" t="str">
            <v>P</v>
          </cell>
          <cell r="E147">
            <v>0.54</v>
          </cell>
          <cell r="F147">
            <v>37677</v>
          </cell>
          <cell r="G147">
            <v>5.0000000000000001E-4</v>
          </cell>
          <cell r="H147">
            <v>1E-3</v>
          </cell>
          <cell r="I147" t="str">
            <v>0          0   .</v>
          </cell>
          <cell r="J147">
            <v>0</v>
          </cell>
          <cell r="K147">
            <v>0</v>
          </cell>
          <cell r="L147">
            <v>2003</v>
          </cell>
          <cell r="M147" t="str">
            <v>No Trade</v>
          </cell>
          <cell r="N147" t="str">
            <v/>
          </cell>
          <cell r="O147" t="str">
            <v/>
          </cell>
          <cell r="P147" t="str">
            <v/>
          </cell>
        </row>
        <row r="148">
          <cell r="A148" t="str">
            <v>GO</v>
          </cell>
          <cell r="B148">
            <v>3</v>
          </cell>
          <cell r="C148">
            <v>3</v>
          </cell>
          <cell r="D148" t="str">
            <v>P</v>
          </cell>
          <cell r="E148">
            <v>0.56000000000000005</v>
          </cell>
          <cell r="F148">
            <v>37677</v>
          </cell>
          <cell r="G148">
            <v>1E-3</v>
          </cell>
          <cell r="H148">
            <v>1E-3</v>
          </cell>
          <cell r="I148" t="str">
            <v>8          0   .</v>
          </cell>
          <cell r="J148">
            <v>0</v>
          </cell>
          <cell r="K148">
            <v>0</v>
          </cell>
          <cell r="L148">
            <v>2003</v>
          </cell>
          <cell r="M148" t="str">
            <v>No Trade</v>
          </cell>
          <cell r="N148" t="str">
            <v/>
          </cell>
          <cell r="O148" t="str">
            <v/>
          </cell>
          <cell r="P148" t="str">
            <v/>
          </cell>
        </row>
        <row r="149">
          <cell r="A149" t="str">
            <v>GO</v>
          </cell>
          <cell r="B149">
            <v>3</v>
          </cell>
          <cell r="C149">
            <v>3</v>
          </cell>
          <cell r="D149" t="str">
            <v>P</v>
          </cell>
          <cell r="E149">
            <v>0.56999999999999995</v>
          </cell>
          <cell r="F149">
            <v>37677</v>
          </cell>
          <cell r="G149">
            <v>1.2999999999999999E-3</v>
          </cell>
          <cell r="H149">
            <v>2E-3</v>
          </cell>
          <cell r="I149" t="str">
            <v>3          0   .</v>
          </cell>
          <cell r="J149">
            <v>0</v>
          </cell>
          <cell r="K149">
            <v>0</v>
          </cell>
          <cell r="L149">
            <v>2003</v>
          </cell>
          <cell r="M149" t="str">
            <v>No Trade</v>
          </cell>
          <cell r="N149" t="str">
            <v/>
          </cell>
          <cell r="O149" t="str">
            <v/>
          </cell>
          <cell r="P149" t="str">
            <v/>
          </cell>
        </row>
        <row r="150">
          <cell r="A150" t="str">
            <v>GO</v>
          </cell>
          <cell r="B150">
            <v>3</v>
          </cell>
          <cell r="C150">
            <v>3</v>
          </cell>
          <cell r="D150" t="str">
            <v>P</v>
          </cell>
          <cell r="E150">
            <v>0.57999999999999996</v>
          </cell>
          <cell r="F150">
            <v>37677</v>
          </cell>
          <cell r="G150">
            <v>1.8E-3</v>
          </cell>
          <cell r="H150">
            <v>3.0000000000000001E-3</v>
          </cell>
          <cell r="I150" t="str">
            <v>0          0   .</v>
          </cell>
          <cell r="J150">
            <v>0</v>
          </cell>
          <cell r="K150">
            <v>0</v>
          </cell>
          <cell r="L150">
            <v>2003</v>
          </cell>
          <cell r="M150" t="str">
            <v>No Trade</v>
          </cell>
          <cell r="N150" t="str">
            <v/>
          </cell>
          <cell r="O150" t="str">
            <v/>
          </cell>
          <cell r="P150" t="str">
            <v/>
          </cell>
        </row>
        <row r="151">
          <cell r="A151" t="str">
            <v>GO</v>
          </cell>
          <cell r="B151">
            <v>3</v>
          </cell>
          <cell r="C151">
            <v>3</v>
          </cell>
          <cell r="D151" t="str">
            <v>P</v>
          </cell>
          <cell r="E151">
            <v>0.63</v>
          </cell>
          <cell r="F151">
            <v>37677</v>
          </cell>
          <cell r="G151">
            <v>6.1999999999999998E-3</v>
          </cell>
          <cell r="H151">
            <v>8.9999999999999993E-3</v>
          </cell>
          <cell r="I151" t="str">
            <v>4          0   .</v>
          </cell>
          <cell r="J151">
            <v>0</v>
          </cell>
          <cell r="K151">
            <v>0</v>
          </cell>
          <cell r="L151">
            <v>2003</v>
          </cell>
          <cell r="M151" t="str">
            <v>No Trade</v>
          </cell>
          <cell r="N151" t="str">
            <v/>
          </cell>
          <cell r="O151" t="str">
            <v/>
          </cell>
          <cell r="P151" t="str">
            <v/>
          </cell>
        </row>
        <row r="152">
          <cell r="A152" t="str">
            <v>GO</v>
          </cell>
          <cell r="B152">
            <v>3</v>
          </cell>
          <cell r="C152">
            <v>3</v>
          </cell>
          <cell r="D152" t="str">
            <v>P</v>
          </cell>
          <cell r="E152">
            <v>0.64</v>
          </cell>
          <cell r="F152">
            <v>37677</v>
          </cell>
          <cell r="G152">
            <v>7.7000000000000002E-3</v>
          </cell>
          <cell r="H152">
            <v>1.0999999999999999E-2</v>
          </cell>
          <cell r="I152" t="str">
            <v>4          0   .</v>
          </cell>
          <cell r="J152">
            <v>0</v>
          </cell>
          <cell r="K152">
            <v>0</v>
          </cell>
          <cell r="L152">
            <v>2003</v>
          </cell>
          <cell r="M152" t="str">
            <v>No Trade</v>
          </cell>
          <cell r="N152" t="str">
            <v/>
          </cell>
          <cell r="O152" t="str">
            <v/>
          </cell>
          <cell r="P152" t="str">
            <v/>
          </cell>
        </row>
        <row r="153">
          <cell r="A153" t="str">
            <v>GO</v>
          </cell>
          <cell r="B153">
            <v>3</v>
          </cell>
          <cell r="C153">
            <v>3</v>
          </cell>
          <cell r="D153" t="str">
            <v>P</v>
          </cell>
          <cell r="E153">
            <v>0.67</v>
          </cell>
          <cell r="F153">
            <v>37677</v>
          </cell>
          <cell r="G153">
            <v>1.37E-2</v>
          </cell>
          <cell r="H153">
            <v>1.9E-2</v>
          </cell>
          <cell r="I153" t="str">
            <v>1          0   .</v>
          </cell>
          <cell r="J153">
            <v>0</v>
          </cell>
          <cell r="K153">
            <v>0</v>
          </cell>
          <cell r="L153">
            <v>2003</v>
          </cell>
          <cell r="M153" t="str">
            <v>No Trade</v>
          </cell>
          <cell r="N153" t="str">
            <v/>
          </cell>
          <cell r="O153" t="str">
            <v/>
          </cell>
          <cell r="P153" t="str">
            <v/>
          </cell>
        </row>
        <row r="154">
          <cell r="A154" t="str">
            <v>GO</v>
          </cell>
          <cell r="B154">
            <v>3</v>
          </cell>
          <cell r="C154">
            <v>3</v>
          </cell>
          <cell r="D154" t="str">
            <v>P</v>
          </cell>
          <cell r="E154">
            <v>0.68</v>
          </cell>
          <cell r="F154">
            <v>37677</v>
          </cell>
          <cell r="G154">
            <v>1.6299999999999999E-2</v>
          </cell>
          <cell r="H154">
            <v>2.1999999999999999E-2</v>
          </cell>
          <cell r="I154" t="str">
            <v>3          0   .</v>
          </cell>
          <cell r="J154">
            <v>0</v>
          </cell>
          <cell r="K154">
            <v>0</v>
          </cell>
          <cell r="L154">
            <v>2003</v>
          </cell>
          <cell r="M154" t="str">
            <v>No Trade</v>
          </cell>
          <cell r="N154" t="str">
            <v/>
          </cell>
          <cell r="O154" t="str">
            <v/>
          </cell>
          <cell r="P154" t="str">
            <v/>
          </cell>
        </row>
        <row r="155">
          <cell r="A155" t="str">
            <v>GO</v>
          </cell>
          <cell r="B155">
            <v>3</v>
          </cell>
          <cell r="C155">
            <v>3</v>
          </cell>
          <cell r="D155" t="str">
            <v>C</v>
          </cell>
          <cell r="E155">
            <v>0.69</v>
          </cell>
          <cell r="F155">
            <v>37677</v>
          </cell>
          <cell r="G155">
            <v>8.1500000000000003E-2</v>
          </cell>
          <cell r="H155">
            <v>7.0000000000000007E-2</v>
          </cell>
          <cell r="I155" t="str">
            <v>2          0   .</v>
          </cell>
          <cell r="J155">
            <v>0</v>
          </cell>
          <cell r="K155">
            <v>0</v>
          </cell>
          <cell r="L155">
            <v>2003</v>
          </cell>
          <cell r="M155" t="str">
            <v>No Trade</v>
          </cell>
          <cell r="N155" t="str">
            <v/>
          </cell>
          <cell r="O155" t="str">
            <v/>
          </cell>
          <cell r="P155" t="str">
            <v/>
          </cell>
        </row>
        <row r="156">
          <cell r="A156" t="str">
            <v>GO</v>
          </cell>
          <cell r="B156">
            <v>3</v>
          </cell>
          <cell r="C156">
            <v>3</v>
          </cell>
          <cell r="D156" t="str">
            <v>P</v>
          </cell>
          <cell r="E156">
            <v>0.69</v>
          </cell>
          <cell r="F156">
            <v>37677</v>
          </cell>
          <cell r="G156">
            <v>1.9199999999999998E-2</v>
          </cell>
          <cell r="H156">
            <v>2.5000000000000001E-2</v>
          </cell>
          <cell r="I156" t="str">
            <v>8          0   .</v>
          </cell>
          <cell r="J156">
            <v>0</v>
          </cell>
          <cell r="K156">
            <v>0</v>
          </cell>
          <cell r="L156">
            <v>2003</v>
          </cell>
          <cell r="M156" t="str">
            <v>No Trade</v>
          </cell>
          <cell r="N156" t="str">
            <v/>
          </cell>
          <cell r="O156" t="str">
            <v/>
          </cell>
          <cell r="P156" t="str">
            <v/>
          </cell>
        </row>
        <row r="157">
          <cell r="A157" t="str">
            <v>GO</v>
          </cell>
          <cell r="B157">
            <v>3</v>
          </cell>
          <cell r="C157">
            <v>3</v>
          </cell>
          <cell r="D157" t="str">
            <v>C</v>
          </cell>
          <cell r="E157">
            <v>0.7</v>
          </cell>
          <cell r="F157">
            <v>37677</v>
          </cell>
          <cell r="G157">
            <v>7.4899999999999994E-2</v>
          </cell>
          <cell r="H157">
            <v>6.4000000000000001E-2</v>
          </cell>
          <cell r="I157" t="str">
            <v>2          0   .</v>
          </cell>
          <cell r="J157">
            <v>0</v>
          </cell>
          <cell r="K157">
            <v>0</v>
          </cell>
          <cell r="L157">
            <v>2003</v>
          </cell>
          <cell r="M157" t="str">
            <v>No Trade</v>
          </cell>
          <cell r="N157" t="str">
            <v/>
          </cell>
          <cell r="O157" t="str">
            <v/>
          </cell>
          <cell r="P157" t="str">
            <v/>
          </cell>
        </row>
        <row r="158">
          <cell r="A158" t="str">
            <v>GO</v>
          </cell>
          <cell r="B158">
            <v>3</v>
          </cell>
          <cell r="C158">
            <v>3</v>
          </cell>
          <cell r="D158" t="str">
            <v>P</v>
          </cell>
          <cell r="E158">
            <v>0.7</v>
          </cell>
          <cell r="F158">
            <v>37677</v>
          </cell>
          <cell r="G158">
            <v>2.2499999999999999E-2</v>
          </cell>
          <cell r="H158">
            <v>2.9000000000000001E-2</v>
          </cell>
          <cell r="I158" t="str">
            <v>7          0   .</v>
          </cell>
          <cell r="J158">
            <v>0</v>
          </cell>
          <cell r="K158">
            <v>0</v>
          </cell>
          <cell r="L158">
            <v>2003</v>
          </cell>
          <cell r="M158" t="str">
            <v>No Trade</v>
          </cell>
          <cell r="N158" t="str">
            <v/>
          </cell>
          <cell r="O158" t="str">
            <v/>
          </cell>
          <cell r="P158" t="str">
            <v/>
          </cell>
        </row>
        <row r="159">
          <cell r="A159" t="str">
            <v>GO</v>
          </cell>
          <cell r="B159">
            <v>3</v>
          </cell>
          <cell r="C159">
            <v>3</v>
          </cell>
          <cell r="D159" t="str">
            <v>C</v>
          </cell>
          <cell r="E159">
            <v>0.71</v>
          </cell>
          <cell r="F159">
            <v>37677</v>
          </cell>
          <cell r="G159">
            <v>4.8000000000000001E-2</v>
          </cell>
          <cell r="H159">
            <v>4.8000000000000001E-2</v>
          </cell>
          <cell r="I159" t="str">
            <v>0          0   .</v>
          </cell>
          <cell r="J159">
            <v>0</v>
          </cell>
          <cell r="K159">
            <v>0</v>
          </cell>
          <cell r="L159">
            <v>2003</v>
          </cell>
          <cell r="M159" t="str">
            <v>No Trade</v>
          </cell>
          <cell r="N159" t="str">
            <v/>
          </cell>
          <cell r="O159" t="str">
            <v/>
          </cell>
          <cell r="P159" t="str">
            <v/>
          </cell>
        </row>
        <row r="160">
          <cell r="A160" t="str">
            <v>GO</v>
          </cell>
          <cell r="B160">
            <v>3</v>
          </cell>
          <cell r="C160">
            <v>3</v>
          </cell>
          <cell r="D160" t="str">
            <v>P</v>
          </cell>
          <cell r="E160">
            <v>0.71</v>
          </cell>
          <cell r="F160">
            <v>37677</v>
          </cell>
          <cell r="G160">
            <v>2.6100000000000002E-2</v>
          </cell>
          <cell r="H160">
            <v>3.4000000000000002E-2</v>
          </cell>
          <cell r="I160" t="str">
            <v>0          0   .</v>
          </cell>
          <cell r="J160">
            <v>0</v>
          </cell>
          <cell r="K160">
            <v>0</v>
          </cell>
          <cell r="L160">
            <v>2003</v>
          </cell>
          <cell r="M160" t="str">
            <v>No Trade</v>
          </cell>
          <cell r="N160" t="str">
            <v/>
          </cell>
          <cell r="O160" t="str">
            <v/>
          </cell>
          <cell r="P160" t="str">
            <v/>
          </cell>
        </row>
        <row r="161">
          <cell r="A161" t="str">
            <v>GO</v>
          </cell>
          <cell r="B161">
            <v>3</v>
          </cell>
          <cell r="C161">
            <v>3</v>
          </cell>
          <cell r="D161" t="str">
            <v>C</v>
          </cell>
          <cell r="E161">
            <v>0.72</v>
          </cell>
          <cell r="F161">
            <v>37677</v>
          </cell>
          <cell r="G161">
            <v>6.2600000000000003E-2</v>
          </cell>
          <cell r="H161">
            <v>5.2999999999999999E-2</v>
          </cell>
          <cell r="I161" t="str">
            <v>4          0   .</v>
          </cell>
          <cell r="J161">
            <v>0</v>
          </cell>
          <cell r="K161">
            <v>0</v>
          </cell>
          <cell r="L161">
            <v>2003</v>
          </cell>
          <cell r="M161" t="str">
            <v>No Trade</v>
          </cell>
          <cell r="N161" t="str">
            <v/>
          </cell>
          <cell r="O161" t="str">
            <v/>
          </cell>
          <cell r="P161" t="str">
            <v/>
          </cell>
        </row>
        <row r="162">
          <cell r="A162" t="str">
            <v>GO</v>
          </cell>
          <cell r="B162">
            <v>3</v>
          </cell>
          <cell r="C162">
            <v>3</v>
          </cell>
          <cell r="D162" t="str">
            <v>P</v>
          </cell>
          <cell r="E162">
            <v>0.72</v>
          </cell>
          <cell r="F162">
            <v>37677</v>
          </cell>
          <cell r="G162">
            <v>0.03</v>
          </cell>
          <cell r="H162">
            <v>3.7999999999999999E-2</v>
          </cell>
          <cell r="I162" t="str">
            <v>6          0   .</v>
          </cell>
          <cell r="J162">
            <v>0</v>
          </cell>
          <cell r="K162">
            <v>0</v>
          </cell>
          <cell r="L162">
            <v>2003</v>
          </cell>
          <cell r="M162" t="str">
            <v>No Trade</v>
          </cell>
          <cell r="N162" t="str">
            <v/>
          </cell>
          <cell r="O162" t="str">
            <v/>
          </cell>
          <cell r="P162" t="str">
            <v/>
          </cell>
        </row>
        <row r="163">
          <cell r="A163" t="str">
            <v>GO</v>
          </cell>
          <cell r="B163">
            <v>3</v>
          </cell>
          <cell r="C163">
            <v>3</v>
          </cell>
          <cell r="D163" t="str">
            <v>C</v>
          </cell>
          <cell r="E163">
            <v>0.73</v>
          </cell>
          <cell r="F163">
            <v>37677</v>
          </cell>
          <cell r="G163">
            <v>5.7099999999999998E-2</v>
          </cell>
          <cell r="H163">
            <v>4.8000000000000001E-2</v>
          </cell>
          <cell r="I163" t="str">
            <v>3          0   .</v>
          </cell>
          <cell r="J163">
            <v>0</v>
          </cell>
          <cell r="K163">
            <v>0</v>
          </cell>
          <cell r="L163">
            <v>2003</v>
          </cell>
          <cell r="M163" t="str">
            <v>No Trade</v>
          </cell>
          <cell r="N163" t="str">
            <v/>
          </cell>
          <cell r="O163" t="str">
            <v/>
          </cell>
          <cell r="P163" t="str">
            <v/>
          </cell>
        </row>
        <row r="164">
          <cell r="A164" t="str">
            <v>GO</v>
          </cell>
          <cell r="B164">
            <v>3</v>
          </cell>
          <cell r="C164">
            <v>3</v>
          </cell>
          <cell r="D164" t="str">
            <v>P</v>
          </cell>
          <cell r="E164">
            <v>0.73</v>
          </cell>
          <cell r="F164">
            <v>37677</v>
          </cell>
          <cell r="G164">
            <v>3.4299999999999997E-2</v>
          </cell>
          <cell r="H164">
            <v>4.2999999999999997E-2</v>
          </cell>
          <cell r="I164" t="str">
            <v>5          0   .</v>
          </cell>
          <cell r="J164">
            <v>0</v>
          </cell>
          <cell r="K164">
            <v>0</v>
          </cell>
          <cell r="L164">
            <v>2003</v>
          </cell>
          <cell r="M164" t="str">
            <v>No Trade</v>
          </cell>
          <cell r="N164" t="str">
            <v/>
          </cell>
          <cell r="O164" t="str">
            <v/>
          </cell>
          <cell r="P164" t="str">
            <v/>
          </cell>
        </row>
        <row r="165">
          <cell r="A165" t="str">
            <v>GO</v>
          </cell>
          <cell r="B165">
            <v>3</v>
          </cell>
          <cell r="C165">
            <v>3</v>
          </cell>
          <cell r="D165" t="str">
            <v>C</v>
          </cell>
          <cell r="E165">
            <v>0.74</v>
          </cell>
          <cell r="F165">
            <v>37677</v>
          </cell>
          <cell r="G165">
            <v>5.1799999999999999E-2</v>
          </cell>
          <cell r="H165">
            <v>4.2999999999999997E-2</v>
          </cell>
          <cell r="I165" t="str">
            <v>8          4   .</v>
          </cell>
          <cell r="J165">
            <v>0</v>
          </cell>
          <cell r="K165">
            <v>0</v>
          </cell>
          <cell r="L165">
            <v>2003</v>
          </cell>
          <cell r="M165" t="str">
            <v>No Trade</v>
          </cell>
          <cell r="N165" t="str">
            <v/>
          </cell>
          <cell r="O165" t="str">
            <v/>
          </cell>
          <cell r="P165" t="str">
            <v/>
          </cell>
        </row>
        <row r="166">
          <cell r="A166" t="str">
            <v>GO</v>
          </cell>
          <cell r="B166">
            <v>3</v>
          </cell>
          <cell r="C166">
            <v>3</v>
          </cell>
          <cell r="D166" t="str">
            <v>P</v>
          </cell>
          <cell r="E166">
            <v>0.74</v>
          </cell>
          <cell r="F166">
            <v>37677</v>
          </cell>
          <cell r="G166">
            <v>3.8899999999999997E-2</v>
          </cell>
          <cell r="H166">
            <v>4.9000000000000002E-2</v>
          </cell>
          <cell r="I166" t="str">
            <v>0          0   .</v>
          </cell>
          <cell r="J166">
            <v>0</v>
          </cell>
          <cell r="K166">
            <v>0</v>
          </cell>
          <cell r="L166">
            <v>2003</v>
          </cell>
          <cell r="M166" t="str">
            <v>No Trade</v>
          </cell>
          <cell r="N166" t="str">
            <v/>
          </cell>
          <cell r="O166" t="str">
            <v/>
          </cell>
          <cell r="P166" t="str">
            <v/>
          </cell>
        </row>
        <row r="167">
          <cell r="A167" t="str">
            <v>GO</v>
          </cell>
          <cell r="B167">
            <v>3</v>
          </cell>
          <cell r="C167">
            <v>3</v>
          </cell>
          <cell r="D167" t="str">
            <v>C</v>
          </cell>
          <cell r="E167">
            <v>0.75</v>
          </cell>
          <cell r="F167">
            <v>37677</v>
          </cell>
          <cell r="G167">
            <v>4.6800000000000001E-2</v>
          </cell>
          <cell r="H167">
            <v>3.9E-2</v>
          </cell>
          <cell r="I167" t="str">
            <v>7          5   .</v>
          </cell>
          <cell r="J167">
            <v>0</v>
          </cell>
          <cell r="K167">
            <v>0</v>
          </cell>
          <cell r="L167">
            <v>2003</v>
          </cell>
          <cell r="M167" t="str">
            <v>No Trade</v>
          </cell>
          <cell r="N167" t="str">
            <v/>
          </cell>
          <cell r="O167" t="str">
            <v/>
          </cell>
          <cell r="P167" t="str">
            <v/>
          </cell>
        </row>
        <row r="168">
          <cell r="A168" t="str">
            <v>GO</v>
          </cell>
          <cell r="B168">
            <v>3</v>
          </cell>
          <cell r="C168">
            <v>3</v>
          </cell>
          <cell r="D168" t="str">
            <v>P</v>
          </cell>
          <cell r="E168">
            <v>0.75</v>
          </cell>
          <cell r="F168">
            <v>37677</v>
          </cell>
          <cell r="G168">
            <v>4.3900000000000002E-2</v>
          </cell>
          <cell r="H168">
            <v>5.3999999999999999E-2</v>
          </cell>
          <cell r="I168" t="str">
            <v>9          0   .</v>
          </cell>
          <cell r="J168">
            <v>0</v>
          </cell>
          <cell r="K168">
            <v>0</v>
          </cell>
          <cell r="L168">
            <v>2003</v>
          </cell>
          <cell r="M168" t="str">
            <v>No Trade</v>
          </cell>
          <cell r="N168" t="str">
            <v/>
          </cell>
          <cell r="O168" t="str">
            <v/>
          </cell>
          <cell r="P168" t="str">
            <v/>
          </cell>
        </row>
        <row r="169">
          <cell r="A169" t="str">
            <v>GO</v>
          </cell>
          <cell r="B169">
            <v>3</v>
          </cell>
          <cell r="C169">
            <v>3</v>
          </cell>
          <cell r="D169" t="str">
            <v>C</v>
          </cell>
          <cell r="E169">
            <v>0.76</v>
          </cell>
          <cell r="F169">
            <v>37677</v>
          </cell>
          <cell r="G169">
            <v>4.24E-2</v>
          </cell>
          <cell r="H169">
            <v>3.5000000000000003E-2</v>
          </cell>
          <cell r="I169" t="str">
            <v>8          0   .</v>
          </cell>
          <cell r="J169">
            <v>0</v>
          </cell>
          <cell r="K169">
            <v>0</v>
          </cell>
          <cell r="L169">
            <v>2003</v>
          </cell>
          <cell r="M169" t="str">
            <v>No Trade</v>
          </cell>
          <cell r="N169" t="str">
            <v/>
          </cell>
          <cell r="O169" t="str">
            <v/>
          </cell>
          <cell r="P169" t="str">
            <v/>
          </cell>
        </row>
        <row r="170">
          <cell r="A170" t="str">
            <v>GO</v>
          </cell>
          <cell r="B170">
            <v>3</v>
          </cell>
          <cell r="C170">
            <v>3</v>
          </cell>
          <cell r="D170" t="str">
            <v>P</v>
          </cell>
          <cell r="E170">
            <v>0.76</v>
          </cell>
          <cell r="F170">
            <v>37677</v>
          </cell>
          <cell r="G170">
            <v>4.9500000000000002E-2</v>
          </cell>
          <cell r="H170">
            <v>0.06</v>
          </cell>
          <cell r="I170" t="str">
            <v>8          0   .</v>
          </cell>
          <cell r="J170">
            <v>0</v>
          </cell>
          <cell r="K170">
            <v>0</v>
          </cell>
          <cell r="L170">
            <v>2003</v>
          </cell>
          <cell r="M170" t="str">
            <v>No Trade</v>
          </cell>
          <cell r="N170" t="str">
            <v/>
          </cell>
          <cell r="O170" t="str">
            <v/>
          </cell>
          <cell r="P170" t="str">
            <v/>
          </cell>
        </row>
        <row r="171">
          <cell r="A171" t="str">
            <v>GO</v>
          </cell>
          <cell r="B171">
            <v>3</v>
          </cell>
          <cell r="C171">
            <v>3</v>
          </cell>
          <cell r="D171" t="str">
            <v>C</v>
          </cell>
          <cell r="E171">
            <v>0.77</v>
          </cell>
          <cell r="F171">
            <v>37677</v>
          </cell>
          <cell r="G171">
            <v>3.8300000000000001E-2</v>
          </cell>
          <cell r="H171">
            <v>3.2000000000000001E-2</v>
          </cell>
          <cell r="I171" t="str">
            <v>3          0   .</v>
          </cell>
          <cell r="J171">
            <v>0</v>
          </cell>
          <cell r="K171">
            <v>0</v>
          </cell>
          <cell r="L171">
            <v>2003</v>
          </cell>
          <cell r="M171" t="str">
            <v>No Trade</v>
          </cell>
          <cell r="N171" t="str">
            <v/>
          </cell>
          <cell r="O171" t="str">
            <v/>
          </cell>
          <cell r="P171" t="str">
            <v/>
          </cell>
        </row>
        <row r="172">
          <cell r="A172" t="str">
            <v>GO</v>
          </cell>
          <cell r="B172">
            <v>3</v>
          </cell>
          <cell r="C172">
            <v>3</v>
          </cell>
          <cell r="D172" t="str">
            <v>P</v>
          </cell>
          <cell r="E172">
            <v>0.77</v>
          </cell>
          <cell r="F172">
            <v>37677</v>
          </cell>
          <cell r="G172">
            <v>5.5300000000000002E-2</v>
          </cell>
          <cell r="H172">
            <v>6.7000000000000004E-2</v>
          </cell>
          <cell r="I172" t="str">
            <v>2          0   .</v>
          </cell>
          <cell r="J172">
            <v>0</v>
          </cell>
          <cell r="K172">
            <v>0</v>
          </cell>
          <cell r="L172">
            <v>2003</v>
          </cell>
          <cell r="M172" t="str">
            <v>No Trade</v>
          </cell>
          <cell r="N172" t="str">
            <v/>
          </cell>
          <cell r="O172" t="str">
            <v/>
          </cell>
          <cell r="P172" t="str">
            <v/>
          </cell>
        </row>
        <row r="173">
          <cell r="A173" t="str">
            <v>GO</v>
          </cell>
          <cell r="B173">
            <v>3</v>
          </cell>
          <cell r="C173">
            <v>3</v>
          </cell>
          <cell r="D173" t="str">
            <v>C</v>
          </cell>
          <cell r="E173">
            <v>0.78</v>
          </cell>
          <cell r="F173">
            <v>37677</v>
          </cell>
          <cell r="G173">
            <v>3.56E-2</v>
          </cell>
          <cell r="H173">
            <v>2.9000000000000001E-2</v>
          </cell>
          <cell r="I173" t="str">
            <v>1         50   .</v>
          </cell>
          <cell r="J173">
            <v>0</v>
          </cell>
          <cell r="K173">
            <v>0</v>
          </cell>
          <cell r="L173">
            <v>2003</v>
          </cell>
          <cell r="M173" t="str">
            <v>No Trade</v>
          </cell>
          <cell r="N173" t="str">
            <v/>
          </cell>
          <cell r="O173" t="str">
            <v/>
          </cell>
          <cell r="P173" t="str">
            <v/>
          </cell>
        </row>
        <row r="174">
          <cell r="A174" t="str">
            <v>GO</v>
          </cell>
          <cell r="B174">
            <v>3</v>
          </cell>
          <cell r="C174">
            <v>3</v>
          </cell>
          <cell r="D174" t="str">
            <v>C</v>
          </cell>
          <cell r="E174">
            <v>0.79</v>
          </cell>
          <cell r="F174">
            <v>37677</v>
          </cell>
          <cell r="G174">
            <v>3.1099999999999999E-2</v>
          </cell>
          <cell r="H174">
            <v>2.5999999999999999E-2</v>
          </cell>
          <cell r="I174" t="str">
            <v>2          5   .</v>
          </cell>
          <cell r="J174">
            <v>0</v>
          </cell>
          <cell r="K174">
            <v>0</v>
          </cell>
          <cell r="L174">
            <v>2003</v>
          </cell>
          <cell r="M174" t="str">
            <v>No Trade</v>
          </cell>
          <cell r="N174" t="str">
            <v/>
          </cell>
          <cell r="O174" t="str">
            <v/>
          </cell>
          <cell r="P174" t="str">
            <v/>
          </cell>
        </row>
        <row r="175">
          <cell r="A175" t="str">
            <v>GO</v>
          </cell>
          <cell r="B175">
            <v>3</v>
          </cell>
          <cell r="C175">
            <v>3</v>
          </cell>
          <cell r="D175" t="str">
            <v>P</v>
          </cell>
          <cell r="E175">
            <v>0.79</v>
          </cell>
          <cell r="F175">
            <v>37677</v>
          </cell>
          <cell r="G175">
            <v>6.7900000000000002E-2</v>
          </cell>
          <cell r="H175">
            <v>0.08</v>
          </cell>
          <cell r="I175" t="str">
            <v>9          0   .</v>
          </cell>
          <cell r="J175">
            <v>0</v>
          </cell>
          <cell r="K175">
            <v>0</v>
          </cell>
          <cell r="L175">
            <v>2003</v>
          </cell>
          <cell r="M175" t="str">
            <v>No Trade</v>
          </cell>
          <cell r="N175" t="str">
            <v/>
          </cell>
          <cell r="O175" t="str">
            <v/>
          </cell>
          <cell r="P175" t="str">
            <v/>
          </cell>
        </row>
        <row r="176">
          <cell r="A176" t="str">
            <v>GO</v>
          </cell>
          <cell r="B176">
            <v>3</v>
          </cell>
          <cell r="C176">
            <v>3</v>
          </cell>
          <cell r="D176" t="str">
            <v>C</v>
          </cell>
          <cell r="E176">
            <v>0.8</v>
          </cell>
          <cell r="F176">
            <v>37677</v>
          </cell>
          <cell r="G176">
            <v>2.8000000000000001E-2</v>
          </cell>
          <cell r="H176">
            <v>2.3E-2</v>
          </cell>
          <cell r="I176" t="str">
            <v>5          5   .</v>
          </cell>
          <cell r="J176">
            <v>290</v>
          </cell>
          <cell r="K176">
            <v>2.9000000000000001E-2</v>
          </cell>
          <cell r="L176">
            <v>2003</v>
          </cell>
          <cell r="M176" t="str">
            <v>No Trade</v>
          </cell>
          <cell r="N176" t="str">
            <v/>
          </cell>
          <cell r="O176" t="str">
            <v/>
          </cell>
          <cell r="P176" t="str">
            <v/>
          </cell>
        </row>
        <row r="177">
          <cell r="A177" t="str">
            <v>GO</v>
          </cell>
          <cell r="B177">
            <v>3</v>
          </cell>
          <cell r="C177">
            <v>3</v>
          </cell>
          <cell r="D177" t="str">
            <v>C</v>
          </cell>
          <cell r="E177">
            <v>0.81</v>
          </cell>
          <cell r="F177">
            <v>37677</v>
          </cell>
          <cell r="G177">
            <v>2.5100000000000001E-2</v>
          </cell>
          <cell r="H177">
            <v>2.1000000000000001E-2</v>
          </cell>
          <cell r="I177" t="str">
            <v>1          0   .</v>
          </cell>
          <cell r="J177">
            <v>0</v>
          </cell>
          <cell r="K177">
            <v>0</v>
          </cell>
          <cell r="L177">
            <v>2003</v>
          </cell>
          <cell r="M177" t="str">
            <v>No Trade</v>
          </cell>
          <cell r="N177" t="str">
            <v/>
          </cell>
          <cell r="O177" t="str">
            <v/>
          </cell>
          <cell r="P177" t="str">
            <v/>
          </cell>
        </row>
        <row r="178">
          <cell r="A178" t="str">
            <v>GO</v>
          </cell>
          <cell r="B178">
            <v>3</v>
          </cell>
          <cell r="C178">
            <v>3</v>
          </cell>
          <cell r="D178" t="str">
            <v>C</v>
          </cell>
          <cell r="E178">
            <v>0.82</v>
          </cell>
          <cell r="F178">
            <v>37677</v>
          </cell>
          <cell r="G178">
            <v>2.2499999999999999E-2</v>
          </cell>
          <cell r="H178">
            <v>1.7999999999999999E-2</v>
          </cell>
          <cell r="I178" t="str">
            <v>9         55   .</v>
          </cell>
          <cell r="J178">
            <v>0</v>
          </cell>
          <cell r="K178">
            <v>0</v>
          </cell>
          <cell r="L178">
            <v>2003</v>
          </cell>
          <cell r="M178" t="str">
            <v>No Trade</v>
          </cell>
          <cell r="N178" t="str">
            <v/>
          </cell>
          <cell r="O178" t="str">
            <v/>
          </cell>
          <cell r="P178" t="str">
            <v/>
          </cell>
        </row>
        <row r="179">
          <cell r="A179" t="str">
            <v>GO</v>
          </cell>
          <cell r="B179">
            <v>3</v>
          </cell>
          <cell r="C179">
            <v>3</v>
          </cell>
          <cell r="D179" t="str">
            <v>C</v>
          </cell>
          <cell r="E179">
            <v>0.83</v>
          </cell>
          <cell r="F179">
            <v>37677</v>
          </cell>
          <cell r="G179">
            <v>2.01E-2</v>
          </cell>
          <cell r="H179">
            <v>1.6E-2</v>
          </cell>
          <cell r="I179" t="str">
            <v>9          0   .</v>
          </cell>
          <cell r="J179">
            <v>0</v>
          </cell>
          <cell r="K179">
            <v>0</v>
          </cell>
          <cell r="L179">
            <v>2003</v>
          </cell>
          <cell r="M179" t="str">
            <v>No Trade</v>
          </cell>
          <cell r="N179" t="str">
            <v/>
          </cell>
          <cell r="O179" t="str">
            <v/>
          </cell>
          <cell r="P179" t="str">
            <v/>
          </cell>
        </row>
        <row r="180">
          <cell r="A180" t="str">
            <v>GO</v>
          </cell>
          <cell r="B180">
            <v>3</v>
          </cell>
          <cell r="C180">
            <v>3</v>
          </cell>
          <cell r="D180" t="str">
            <v>C</v>
          </cell>
          <cell r="E180">
            <v>0.84</v>
          </cell>
          <cell r="F180">
            <v>37677</v>
          </cell>
          <cell r="G180">
            <v>1.7899999999999999E-2</v>
          </cell>
          <cell r="H180">
            <v>1.4999999999999999E-2</v>
          </cell>
          <cell r="I180" t="str">
            <v>1          0   .</v>
          </cell>
          <cell r="J180">
            <v>0</v>
          </cell>
          <cell r="K180">
            <v>0</v>
          </cell>
          <cell r="L180">
            <v>2003</v>
          </cell>
          <cell r="M180" t="str">
            <v>No Trade</v>
          </cell>
          <cell r="N180" t="str">
            <v/>
          </cell>
          <cell r="O180" t="str">
            <v/>
          </cell>
          <cell r="P180" t="str">
            <v/>
          </cell>
        </row>
        <row r="181">
          <cell r="A181" t="str">
            <v>GO</v>
          </cell>
          <cell r="B181">
            <v>3</v>
          </cell>
          <cell r="C181">
            <v>3</v>
          </cell>
          <cell r="D181" t="str">
            <v>C</v>
          </cell>
          <cell r="E181">
            <v>0.85</v>
          </cell>
          <cell r="F181">
            <v>37677</v>
          </cell>
          <cell r="G181">
            <v>1.6E-2</v>
          </cell>
          <cell r="H181">
            <v>1.2999999999999999E-2</v>
          </cell>
          <cell r="I181" t="str">
            <v>4          0   .</v>
          </cell>
          <cell r="J181">
            <v>0</v>
          </cell>
          <cell r="K181">
            <v>0</v>
          </cell>
          <cell r="L181">
            <v>2003</v>
          </cell>
          <cell r="M181" t="str">
            <v>No Trade</v>
          </cell>
          <cell r="N181" t="str">
            <v/>
          </cell>
          <cell r="O181" t="str">
            <v/>
          </cell>
          <cell r="P181" t="str">
            <v/>
          </cell>
        </row>
        <row r="182">
          <cell r="A182" t="str">
            <v>GO</v>
          </cell>
          <cell r="B182">
            <v>3</v>
          </cell>
          <cell r="C182">
            <v>3</v>
          </cell>
          <cell r="D182" t="str">
            <v>P</v>
          </cell>
          <cell r="E182">
            <v>0.85</v>
          </cell>
          <cell r="F182">
            <v>37677</v>
          </cell>
          <cell r="G182">
            <v>0.18859999999999999</v>
          </cell>
          <cell r="H182">
            <v>0.188</v>
          </cell>
          <cell r="I182" t="str">
            <v>6          0   .</v>
          </cell>
          <cell r="J182">
            <v>0</v>
          </cell>
          <cell r="K182">
            <v>0</v>
          </cell>
          <cell r="L182">
            <v>2003</v>
          </cell>
          <cell r="M182" t="str">
            <v>No Trade</v>
          </cell>
          <cell r="N182" t="str">
            <v/>
          </cell>
          <cell r="O182" t="str">
            <v/>
          </cell>
          <cell r="P182" t="str">
            <v/>
          </cell>
        </row>
        <row r="183">
          <cell r="A183" t="str">
            <v>GO</v>
          </cell>
          <cell r="B183">
            <v>3</v>
          </cell>
          <cell r="C183">
            <v>3</v>
          </cell>
          <cell r="D183" t="str">
            <v>C</v>
          </cell>
          <cell r="E183">
            <v>0.86</v>
          </cell>
          <cell r="F183">
            <v>37677</v>
          </cell>
          <cell r="G183">
            <v>1.43E-2</v>
          </cell>
          <cell r="H183">
            <v>1.2E-2</v>
          </cell>
          <cell r="I183" t="str">
            <v>0          0   .</v>
          </cell>
          <cell r="J183">
            <v>0</v>
          </cell>
          <cell r="K183">
            <v>0</v>
          </cell>
          <cell r="L183">
            <v>2003</v>
          </cell>
          <cell r="M183" t="str">
            <v>No Trade</v>
          </cell>
          <cell r="N183" t="str">
            <v/>
          </cell>
          <cell r="O183" t="str">
            <v/>
          </cell>
          <cell r="P183" t="str">
            <v/>
          </cell>
        </row>
        <row r="184">
          <cell r="A184" t="str">
            <v>GO</v>
          </cell>
          <cell r="B184">
            <v>3</v>
          </cell>
          <cell r="C184">
            <v>3</v>
          </cell>
          <cell r="D184" t="str">
            <v>C</v>
          </cell>
          <cell r="E184">
            <v>0.87</v>
          </cell>
          <cell r="F184">
            <v>37677</v>
          </cell>
          <cell r="G184">
            <v>1.2699999999999999E-2</v>
          </cell>
          <cell r="H184">
            <v>0.01</v>
          </cell>
          <cell r="I184" t="str">
            <v>7          4   .</v>
          </cell>
          <cell r="J184">
            <v>150</v>
          </cell>
          <cell r="K184">
            <v>1.4999999999999999E-2</v>
          </cell>
          <cell r="L184">
            <v>2003</v>
          </cell>
          <cell r="M184" t="str">
            <v>No Trade</v>
          </cell>
          <cell r="N184" t="str">
            <v/>
          </cell>
          <cell r="O184" t="str">
            <v/>
          </cell>
          <cell r="P184" t="str">
            <v/>
          </cell>
        </row>
        <row r="185">
          <cell r="A185" t="str">
            <v>GO</v>
          </cell>
          <cell r="B185">
            <v>3</v>
          </cell>
          <cell r="C185">
            <v>3</v>
          </cell>
          <cell r="D185" t="str">
            <v>C</v>
          </cell>
          <cell r="E185">
            <v>0.88</v>
          </cell>
          <cell r="F185">
            <v>37677</v>
          </cell>
          <cell r="G185">
            <v>1.1299999999999999E-2</v>
          </cell>
          <cell r="H185">
            <v>8.9999999999999993E-3</v>
          </cell>
          <cell r="I185" t="str">
            <v>5          0   .</v>
          </cell>
          <cell r="J185">
            <v>0</v>
          </cell>
          <cell r="K185">
            <v>0</v>
          </cell>
          <cell r="L185">
            <v>2003</v>
          </cell>
          <cell r="M185" t="str">
            <v>No Trade</v>
          </cell>
          <cell r="N185" t="str">
            <v/>
          </cell>
          <cell r="O185" t="str">
            <v/>
          </cell>
          <cell r="P185" t="str">
            <v/>
          </cell>
        </row>
        <row r="186">
          <cell r="A186" t="str">
            <v>GO</v>
          </cell>
          <cell r="B186">
            <v>3</v>
          </cell>
          <cell r="C186">
            <v>3</v>
          </cell>
          <cell r="D186" t="str">
            <v>C</v>
          </cell>
          <cell r="E186">
            <v>0.89</v>
          </cell>
          <cell r="F186">
            <v>37677</v>
          </cell>
          <cell r="G186">
            <v>0.01</v>
          </cell>
          <cell r="H186">
            <v>8.0000000000000002E-3</v>
          </cell>
          <cell r="I186" t="str">
            <v>4          0   .</v>
          </cell>
          <cell r="J186">
            <v>0</v>
          </cell>
          <cell r="K186">
            <v>0</v>
          </cell>
          <cell r="L186">
            <v>2003</v>
          </cell>
          <cell r="M186" t="str">
            <v>No Trade</v>
          </cell>
          <cell r="N186" t="str">
            <v/>
          </cell>
          <cell r="O186" t="str">
            <v/>
          </cell>
          <cell r="P186" t="str">
            <v/>
          </cell>
        </row>
        <row r="187">
          <cell r="A187" t="str">
            <v>GO</v>
          </cell>
          <cell r="B187">
            <v>3</v>
          </cell>
          <cell r="C187">
            <v>3</v>
          </cell>
          <cell r="D187" t="str">
            <v>C</v>
          </cell>
          <cell r="E187">
            <v>0.9</v>
          </cell>
          <cell r="F187">
            <v>37677</v>
          </cell>
          <cell r="G187">
            <v>8.8999999999999999E-3</v>
          </cell>
          <cell r="H187">
            <v>7.0000000000000001E-3</v>
          </cell>
          <cell r="I187" t="str">
            <v>5          0   .</v>
          </cell>
          <cell r="J187">
            <v>0</v>
          </cell>
          <cell r="K187">
            <v>0</v>
          </cell>
          <cell r="L187">
            <v>2003</v>
          </cell>
          <cell r="M187" t="str">
            <v>No Trade</v>
          </cell>
          <cell r="N187" t="str">
            <v/>
          </cell>
          <cell r="O187" t="str">
            <v/>
          </cell>
          <cell r="P187" t="str">
            <v/>
          </cell>
        </row>
        <row r="188">
          <cell r="A188" t="str">
            <v>GO</v>
          </cell>
          <cell r="B188">
            <v>3</v>
          </cell>
          <cell r="C188">
            <v>3</v>
          </cell>
          <cell r="D188" t="str">
            <v>C</v>
          </cell>
          <cell r="E188">
            <v>0.91</v>
          </cell>
          <cell r="F188">
            <v>37677</v>
          </cell>
          <cell r="G188">
            <v>7.9000000000000008E-3</v>
          </cell>
          <cell r="H188">
            <v>6.0000000000000001E-3</v>
          </cell>
          <cell r="I188" t="str">
            <v>7          0   .</v>
          </cell>
          <cell r="J188">
            <v>0</v>
          </cell>
          <cell r="K188">
            <v>0</v>
          </cell>
          <cell r="L188">
            <v>2003</v>
          </cell>
          <cell r="M188" t="str">
            <v>No Trade</v>
          </cell>
          <cell r="N188" t="str">
            <v/>
          </cell>
          <cell r="O188" t="str">
            <v/>
          </cell>
          <cell r="P188" t="str">
            <v/>
          </cell>
        </row>
        <row r="189">
          <cell r="A189" t="str">
            <v>GO</v>
          </cell>
          <cell r="B189">
            <v>3</v>
          </cell>
          <cell r="C189">
            <v>3</v>
          </cell>
          <cell r="D189" t="str">
            <v>C</v>
          </cell>
          <cell r="E189">
            <v>0.92</v>
          </cell>
          <cell r="F189">
            <v>37677</v>
          </cell>
          <cell r="G189">
            <v>7.0000000000000001E-3</v>
          </cell>
          <cell r="H189">
            <v>5.0000000000000001E-3</v>
          </cell>
          <cell r="I189" t="str">
            <v>9          5   .</v>
          </cell>
          <cell r="J189">
            <v>0</v>
          </cell>
          <cell r="K189">
            <v>0</v>
          </cell>
          <cell r="L189">
            <v>2003</v>
          </cell>
          <cell r="M189" t="str">
            <v>No Trade</v>
          </cell>
          <cell r="N189" t="str">
            <v/>
          </cell>
          <cell r="O189" t="str">
            <v/>
          </cell>
          <cell r="P189" t="str">
            <v/>
          </cell>
        </row>
        <row r="190">
          <cell r="A190" t="str">
            <v>GO</v>
          </cell>
          <cell r="B190">
            <v>3</v>
          </cell>
          <cell r="C190">
            <v>3</v>
          </cell>
          <cell r="D190" t="str">
            <v>C</v>
          </cell>
          <cell r="E190">
            <v>0.95</v>
          </cell>
          <cell r="F190">
            <v>37677</v>
          </cell>
          <cell r="G190">
            <v>4.8999999999999998E-3</v>
          </cell>
          <cell r="H190">
            <v>4.0000000000000001E-3</v>
          </cell>
          <cell r="I190" t="str">
            <v>1          0   .</v>
          </cell>
          <cell r="J190">
            <v>0</v>
          </cell>
          <cell r="K190">
            <v>0</v>
          </cell>
          <cell r="L190">
            <v>2003</v>
          </cell>
          <cell r="M190" t="str">
            <v>No Trade</v>
          </cell>
          <cell r="N190" t="str">
            <v/>
          </cell>
          <cell r="O190" t="str">
            <v/>
          </cell>
          <cell r="P190" t="str">
            <v/>
          </cell>
        </row>
        <row r="191">
          <cell r="A191" t="str">
            <v>GO</v>
          </cell>
          <cell r="B191">
            <v>3</v>
          </cell>
          <cell r="C191">
            <v>3</v>
          </cell>
          <cell r="D191" t="str">
            <v>C</v>
          </cell>
          <cell r="E191">
            <v>1</v>
          </cell>
          <cell r="F191">
            <v>37677</v>
          </cell>
          <cell r="G191">
            <v>2.5999999999999999E-3</v>
          </cell>
          <cell r="H191">
            <v>2E-3</v>
          </cell>
          <cell r="I191" t="str">
            <v>3          0   .</v>
          </cell>
          <cell r="J191">
            <v>0</v>
          </cell>
          <cell r="K191">
            <v>0</v>
          </cell>
          <cell r="L191">
            <v>2003</v>
          </cell>
          <cell r="M191" t="str">
            <v>No Trade</v>
          </cell>
          <cell r="N191" t="str">
            <v/>
          </cell>
          <cell r="O191" t="str">
            <v/>
          </cell>
          <cell r="P191" t="str">
            <v/>
          </cell>
        </row>
        <row r="192">
          <cell r="A192" t="str">
            <v>GO</v>
          </cell>
          <cell r="B192">
            <v>4</v>
          </cell>
          <cell r="C192">
            <v>3</v>
          </cell>
          <cell r="D192" t="str">
            <v>C</v>
          </cell>
          <cell r="E192">
            <v>0.1</v>
          </cell>
          <cell r="F192">
            <v>37706</v>
          </cell>
          <cell r="G192">
            <v>0</v>
          </cell>
          <cell r="H192">
            <v>0</v>
          </cell>
          <cell r="I192" t="str">
            <v>0          0   .</v>
          </cell>
          <cell r="J192">
            <v>0</v>
          </cell>
          <cell r="K192">
            <v>0</v>
          </cell>
          <cell r="L192">
            <v>2003</v>
          </cell>
          <cell r="M192" t="str">
            <v>No Trade</v>
          </cell>
          <cell r="N192" t="str">
            <v/>
          </cell>
          <cell r="O192" t="str">
            <v/>
          </cell>
          <cell r="P192" t="str">
            <v/>
          </cell>
        </row>
        <row r="193">
          <cell r="A193" t="str">
            <v>GO</v>
          </cell>
          <cell r="B193">
            <v>4</v>
          </cell>
          <cell r="C193">
            <v>3</v>
          </cell>
          <cell r="D193" t="str">
            <v>P</v>
          </cell>
          <cell r="E193">
            <v>0.56999999999999995</v>
          </cell>
          <cell r="F193">
            <v>37706</v>
          </cell>
          <cell r="G193">
            <v>0</v>
          </cell>
          <cell r="I193" t="str">
            <v>0   .</v>
          </cell>
          <cell r="J193">
            <v>0</v>
          </cell>
          <cell r="K193">
            <v>0</v>
          </cell>
          <cell r="L193">
            <v>2003</v>
          </cell>
          <cell r="M193" t="str">
            <v>No Trade</v>
          </cell>
          <cell r="N193" t="str">
            <v/>
          </cell>
          <cell r="O193" t="str">
            <v/>
          </cell>
          <cell r="P193" t="str">
            <v/>
          </cell>
        </row>
        <row r="194">
          <cell r="A194" t="str">
            <v>GO</v>
          </cell>
          <cell r="B194">
            <v>4</v>
          </cell>
          <cell r="C194">
            <v>3</v>
          </cell>
          <cell r="D194" t="str">
            <v>P</v>
          </cell>
          <cell r="E194">
            <v>0.57999999999999996</v>
          </cell>
          <cell r="F194">
            <v>37706</v>
          </cell>
          <cell r="G194">
            <v>0</v>
          </cell>
          <cell r="I194" t="str">
            <v>0   .</v>
          </cell>
          <cell r="J194">
            <v>0</v>
          </cell>
          <cell r="K194">
            <v>0</v>
          </cell>
          <cell r="L194">
            <v>2003</v>
          </cell>
          <cell r="M194" t="str">
            <v>No Trade</v>
          </cell>
          <cell r="N194" t="str">
            <v/>
          </cell>
          <cell r="O194" t="str">
            <v/>
          </cell>
          <cell r="P194" t="str">
            <v/>
          </cell>
        </row>
        <row r="195">
          <cell r="A195" t="str">
            <v>GO</v>
          </cell>
          <cell r="B195">
            <v>4</v>
          </cell>
          <cell r="C195">
            <v>3</v>
          </cell>
          <cell r="D195" t="str">
            <v>P</v>
          </cell>
          <cell r="E195">
            <v>0.59</v>
          </cell>
          <cell r="F195">
            <v>37706</v>
          </cell>
          <cell r="G195">
            <v>0</v>
          </cell>
          <cell r="I195" t="str">
            <v>0   .</v>
          </cell>
          <cell r="J195">
            <v>0</v>
          </cell>
          <cell r="K195">
            <v>0</v>
          </cell>
          <cell r="L195">
            <v>2003</v>
          </cell>
          <cell r="M195" t="str">
            <v>No Trade</v>
          </cell>
          <cell r="N195" t="str">
            <v/>
          </cell>
          <cell r="O195" t="str">
            <v/>
          </cell>
          <cell r="P195" t="str">
            <v/>
          </cell>
        </row>
        <row r="196">
          <cell r="A196" t="str">
            <v>GO</v>
          </cell>
          <cell r="B196">
            <v>4</v>
          </cell>
          <cell r="C196">
            <v>3</v>
          </cell>
          <cell r="D196" t="str">
            <v>P</v>
          </cell>
          <cell r="E196">
            <v>0.6</v>
          </cell>
          <cell r="F196">
            <v>37706</v>
          </cell>
          <cell r="G196">
            <v>0</v>
          </cell>
          <cell r="I196" t="str">
            <v>0   .</v>
          </cell>
          <cell r="J196">
            <v>0</v>
          </cell>
          <cell r="K196">
            <v>0</v>
          </cell>
          <cell r="L196">
            <v>2003</v>
          </cell>
          <cell r="M196" t="str">
            <v>No Trade</v>
          </cell>
          <cell r="N196" t="str">
            <v/>
          </cell>
          <cell r="O196" t="str">
            <v/>
          </cell>
          <cell r="P196" t="str">
            <v/>
          </cell>
        </row>
        <row r="197">
          <cell r="A197" t="str">
            <v>GO</v>
          </cell>
          <cell r="B197">
            <v>4</v>
          </cell>
          <cell r="C197">
            <v>3</v>
          </cell>
          <cell r="D197" t="str">
            <v>P</v>
          </cell>
          <cell r="E197">
            <v>0.61</v>
          </cell>
          <cell r="F197">
            <v>37706</v>
          </cell>
          <cell r="G197">
            <v>0</v>
          </cell>
          <cell r="I197" t="str">
            <v>0   .</v>
          </cell>
          <cell r="J197">
            <v>0</v>
          </cell>
          <cell r="K197">
            <v>0</v>
          </cell>
          <cell r="L197">
            <v>2003</v>
          </cell>
          <cell r="M197" t="str">
            <v>No Trade</v>
          </cell>
          <cell r="N197" t="str">
            <v/>
          </cell>
          <cell r="O197" t="str">
            <v/>
          </cell>
          <cell r="P197" t="str">
            <v/>
          </cell>
        </row>
        <row r="198">
          <cell r="A198" t="str">
            <v>GO</v>
          </cell>
          <cell r="B198">
            <v>4</v>
          </cell>
          <cell r="C198">
            <v>3</v>
          </cell>
          <cell r="D198" t="str">
            <v>P</v>
          </cell>
          <cell r="E198">
            <v>0.62</v>
          </cell>
          <cell r="F198">
            <v>37706</v>
          </cell>
          <cell r="G198">
            <v>3.2000000000000002E-3</v>
          </cell>
          <cell r="H198">
            <v>4.0000000000000001E-3</v>
          </cell>
          <cell r="I198" t="str">
            <v>8          0   .</v>
          </cell>
          <cell r="J198">
            <v>0</v>
          </cell>
          <cell r="K198">
            <v>0</v>
          </cell>
          <cell r="L198">
            <v>2003</v>
          </cell>
          <cell r="M198" t="str">
            <v>No Trade</v>
          </cell>
          <cell r="N198" t="str">
            <v/>
          </cell>
          <cell r="O198" t="str">
            <v/>
          </cell>
          <cell r="P198" t="str">
            <v/>
          </cell>
        </row>
        <row r="199">
          <cell r="A199" t="str">
            <v>GO</v>
          </cell>
          <cell r="B199">
            <v>4</v>
          </cell>
          <cell r="C199">
            <v>3</v>
          </cell>
          <cell r="D199" t="str">
            <v>P</v>
          </cell>
          <cell r="E199">
            <v>0.63</v>
          </cell>
          <cell r="F199">
            <v>37706</v>
          </cell>
          <cell r="G199">
            <v>0</v>
          </cell>
          <cell r="H199">
            <v>1.0999999999999999E-2</v>
          </cell>
          <cell r="I199" t="str">
            <v>6          0   .</v>
          </cell>
          <cell r="J199">
            <v>0</v>
          </cell>
          <cell r="K199">
            <v>0</v>
          </cell>
          <cell r="L199">
            <v>2003</v>
          </cell>
          <cell r="M199" t="str">
            <v>No Trade</v>
          </cell>
          <cell r="N199" t="str">
            <v/>
          </cell>
          <cell r="O199" t="str">
            <v/>
          </cell>
          <cell r="P199" t="str">
            <v/>
          </cell>
        </row>
        <row r="200">
          <cell r="A200" t="str">
            <v>GO</v>
          </cell>
          <cell r="B200">
            <v>4</v>
          </cell>
          <cell r="C200">
            <v>3</v>
          </cell>
          <cell r="D200" t="str">
            <v>P</v>
          </cell>
          <cell r="E200">
            <v>0.64</v>
          </cell>
          <cell r="F200">
            <v>37706</v>
          </cell>
          <cell r="G200">
            <v>4.8999999999999998E-3</v>
          </cell>
          <cell r="H200">
            <v>7.0000000000000001E-3</v>
          </cell>
          <cell r="I200" t="str">
            <v>0          0   .</v>
          </cell>
          <cell r="J200">
            <v>0</v>
          </cell>
          <cell r="K200">
            <v>0</v>
          </cell>
          <cell r="L200">
            <v>2003</v>
          </cell>
          <cell r="M200" t="str">
            <v>No Trade</v>
          </cell>
          <cell r="N200" t="str">
            <v/>
          </cell>
          <cell r="O200" t="str">
            <v/>
          </cell>
          <cell r="P200" t="str">
            <v/>
          </cell>
        </row>
        <row r="201">
          <cell r="A201" t="str">
            <v>GO</v>
          </cell>
          <cell r="B201">
            <v>4</v>
          </cell>
          <cell r="C201">
            <v>3</v>
          </cell>
          <cell r="D201" t="str">
            <v>P</v>
          </cell>
          <cell r="E201">
            <v>0.65</v>
          </cell>
          <cell r="F201">
            <v>37706</v>
          </cell>
          <cell r="G201">
            <v>5.8999999999999999E-3</v>
          </cell>
          <cell r="H201">
            <v>8.0000000000000002E-3</v>
          </cell>
          <cell r="I201" t="str">
            <v>4          0   .</v>
          </cell>
          <cell r="J201">
            <v>0</v>
          </cell>
          <cell r="K201">
            <v>0</v>
          </cell>
          <cell r="L201">
            <v>2003</v>
          </cell>
          <cell r="M201" t="str">
            <v>No Trade</v>
          </cell>
          <cell r="N201" t="str">
            <v/>
          </cell>
          <cell r="O201" t="str">
            <v/>
          </cell>
          <cell r="P201" t="str">
            <v/>
          </cell>
        </row>
        <row r="202">
          <cell r="A202" t="str">
            <v>GO</v>
          </cell>
          <cell r="B202">
            <v>4</v>
          </cell>
          <cell r="C202">
            <v>3</v>
          </cell>
          <cell r="D202" t="str">
            <v>P</v>
          </cell>
          <cell r="E202">
            <v>0.66</v>
          </cell>
          <cell r="F202">
            <v>37706</v>
          </cell>
          <cell r="G202">
            <v>7.1999999999999998E-3</v>
          </cell>
          <cell r="H202">
            <v>0.01</v>
          </cell>
          <cell r="I202" t="str">
            <v>0          0   .</v>
          </cell>
          <cell r="J202">
            <v>0</v>
          </cell>
          <cell r="K202">
            <v>0</v>
          </cell>
          <cell r="L202">
            <v>2003</v>
          </cell>
          <cell r="M202" t="str">
            <v>No Trade</v>
          </cell>
          <cell r="N202" t="str">
            <v/>
          </cell>
          <cell r="O202" t="str">
            <v/>
          </cell>
          <cell r="P202" t="str">
            <v/>
          </cell>
        </row>
        <row r="203">
          <cell r="A203" t="str">
            <v>GO</v>
          </cell>
          <cell r="B203">
            <v>4</v>
          </cell>
          <cell r="C203">
            <v>3</v>
          </cell>
          <cell r="D203" t="str">
            <v>P</v>
          </cell>
          <cell r="E203">
            <v>0.67</v>
          </cell>
          <cell r="F203">
            <v>37706</v>
          </cell>
          <cell r="G203">
            <v>0</v>
          </cell>
          <cell r="I203" t="str">
            <v>0   .</v>
          </cell>
          <cell r="J203">
            <v>0</v>
          </cell>
          <cell r="K203">
            <v>0</v>
          </cell>
          <cell r="L203">
            <v>2003</v>
          </cell>
          <cell r="M203" t="str">
            <v>No Trade</v>
          </cell>
          <cell r="N203" t="str">
            <v/>
          </cell>
          <cell r="O203" t="str">
            <v/>
          </cell>
          <cell r="P203" t="str">
            <v/>
          </cell>
        </row>
        <row r="204">
          <cell r="A204" t="str">
            <v>GO</v>
          </cell>
          <cell r="B204">
            <v>4</v>
          </cell>
          <cell r="C204">
            <v>3</v>
          </cell>
          <cell r="D204" t="str">
            <v>P</v>
          </cell>
          <cell r="E204">
            <v>0.68</v>
          </cell>
          <cell r="F204">
            <v>37706</v>
          </cell>
          <cell r="G204">
            <v>1.0200000000000001E-2</v>
          </cell>
          <cell r="H204">
            <v>1.2999999999999999E-2</v>
          </cell>
          <cell r="I204" t="str">
            <v>8          0   .</v>
          </cell>
          <cell r="J204">
            <v>0</v>
          </cell>
          <cell r="K204">
            <v>0</v>
          </cell>
          <cell r="L204">
            <v>2003</v>
          </cell>
          <cell r="M204" t="str">
            <v>No Trade</v>
          </cell>
          <cell r="N204" t="str">
            <v/>
          </cell>
          <cell r="O204" t="str">
            <v/>
          </cell>
          <cell r="P204" t="str">
            <v/>
          </cell>
        </row>
        <row r="205">
          <cell r="A205" t="str">
            <v>GO</v>
          </cell>
          <cell r="B205">
            <v>4</v>
          </cell>
          <cell r="C205">
            <v>3</v>
          </cell>
          <cell r="D205" t="str">
            <v>P</v>
          </cell>
          <cell r="E205">
            <v>0.69</v>
          </cell>
          <cell r="F205">
            <v>37706</v>
          </cell>
          <cell r="G205">
            <v>0</v>
          </cell>
          <cell r="I205" t="str">
            <v>0   .</v>
          </cell>
          <cell r="J205">
            <v>0</v>
          </cell>
          <cell r="K205">
            <v>0</v>
          </cell>
          <cell r="L205">
            <v>2003</v>
          </cell>
          <cell r="M205" t="str">
            <v>No Trade</v>
          </cell>
          <cell r="N205" t="str">
            <v/>
          </cell>
          <cell r="O205" t="str">
            <v/>
          </cell>
          <cell r="P205" t="str">
            <v/>
          </cell>
        </row>
        <row r="206">
          <cell r="A206" t="str">
            <v>GO</v>
          </cell>
          <cell r="B206">
            <v>4</v>
          </cell>
          <cell r="C206">
            <v>3</v>
          </cell>
          <cell r="D206" t="str">
            <v>P</v>
          </cell>
          <cell r="E206">
            <v>0.7</v>
          </cell>
          <cell r="F206">
            <v>37706</v>
          </cell>
          <cell r="G206">
            <v>1.4E-2</v>
          </cell>
          <cell r="H206">
            <v>1.7999999999999999E-2</v>
          </cell>
          <cell r="I206" t="str">
            <v>5          0   .</v>
          </cell>
          <cell r="J206">
            <v>0</v>
          </cell>
          <cell r="K206">
            <v>0</v>
          </cell>
          <cell r="L206">
            <v>2003</v>
          </cell>
          <cell r="M206" t="str">
            <v>No Trade</v>
          </cell>
          <cell r="N206" t="str">
            <v/>
          </cell>
          <cell r="O206" t="str">
            <v/>
          </cell>
          <cell r="P206" t="str">
            <v/>
          </cell>
        </row>
        <row r="207">
          <cell r="A207" t="str">
            <v>GO</v>
          </cell>
          <cell r="B207">
            <v>4</v>
          </cell>
          <cell r="C207">
            <v>3</v>
          </cell>
          <cell r="D207" t="str">
            <v>P</v>
          </cell>
          <cell r="E207">
            <v>0.71</v>
          </cell>
          <cell r="F207">
            <v>37706</v>
          </cell>
          <cell r="G207">
            <v>0</v>
          </cell>
          <cell r="I207" t="str">
            <v>0   .</v>
          </cell>
          <cell r="J207">
            <v>0</v>
          </cell>
          <cell r="K207">
            <v>0</v>
          </cell>
          <cell r="L207">
            <v>2003</v>
          </cell>
          <cell r="M207" t="str">
            <v>No Trade</v>
          </cell>
          <cell r="N207" t="str">
            <v/>
          </cell>
          <cell r="O207" t="str">
            <v/>
          </cell>
          <cell r="P207" t="str">
            <v/>
          </cell>
        </row>
        <row r="208">
          <cell r="A208" t="str">
            <v>GO</v>
          </cell>
          <cell r="B208">
            <v>4</v>
          </cell>
          <cell r="C208">
            <v>3</v>
          </cell>
          <cell r="D208" t="str">
            <v>C</v>
          </cell>
          <cell r="E208">
            <v>0.72</v>
          </cell>
          <cell r="F208">
            <v>37706</v>
          </cell>
          <cell r="G208">
            <v>0.1148</v>
          </cell>
          <cell r="I208" t="str">
            <v>0   .</v>
          </cell>
          <cell r="J208">
            <v>0</v>
          </cell>
          <cell r="K208">
            <v>0</v>
          </cell>
          <cell r="L208">
            <v>2003</v>
          </cell>
          <cell r="M208" t="str">
            <v>No Trade</v>
          </cell>
          <cell r="N208" t="str">
            <v/>
          </cell>
          <cell r="O208" t="str">
            <v/>
          </cell>
          <cell r="P208" t="str">
            <v/>
          </cell>
        </row>
        <row r="209">
          <cell r="A209" t="str">
            <v>GO</v>
          </cell>
          <cell r="B209">
            <v>4</v>
          </cell>
          <cell r="C209">
            <v>3</v>
          </cell>
          <cell r="D209" t="str">
            <v>P</v>
          </cell>
          <cell r="E209">
            <v>0.72</v>
          </cell>
          <cell r="F209">
            <v>37706</v>
          </cell>
          <cell r="G209">
            <v>0</v>
          </cell>
          <cell r="I209" t="str">
            <v>0   .</v>
          </cell>
          <cell r="J209">
            <v>0</v>
          </cell>
          <cell r="K209">
            <v>0</v>
          </cell>
          <cell r="L209">
            <v>2003</v>
          </cell>
          <cell r="M209" t="str">
            <v>No Trade</v>
          </cell>
          <cell r="N209" t="str">
            <v/>
          </cell>
          <cell r="O209" t="str">
            <v/>
          </cell>
          <cell r="P209" t="str">
            <v/>
          </cell>
        </row>
        <row r="210">
          <cell r="A210" t="str">
            <v>GO</v>
          </cell>
          <cell r="B210">
            <v>4</v>
          </cell>
          <cell r="C210">
            <v>3</v>
          </cell>
          <cell r="D210" t="str">
            <v>P</v>
          </cell>
          <cell r="E210">
            <v>0.73</v>
          </cell>
          <cell r="F210">
            <v>37706</v>
          </cell>
          <cell r="G210">
            <v>2.1600000000000001E-2</v>
          </cell>
          <cell r="H210">
            <v>2.7E-2</v>
          </cell>
          <cell r="I210" t="str">
            <v>5          0   .</v>
          </cell>
          <cell r="J210">
            <v>0</v>
          </cell>
          <cell r="K210">
            <v>0</v>
          </cell>
          <cell r="L210">
            <v>2003</v>
          </cell>
          <cell r="M210" t="str">
            <v>No Trade</v>
          </cell>
          <cell r="N210" t="str">
            <v/>
          </cell>
          <cell r="O210" t="str">
            <v/>
          </cell>
          <cell r="P210" t="str">
            <v/>
          </cell>
        </row>
        <row r="211">
          <cell r="A211" t="str">
            <v>GO</v>
          </cell>
          <cell r="B211">
            <v>4</v>
          </cell>
          <cell r="C211">
            <v>3</v>
          </cell>
          <cell r="D211" t="str">
            <v>C</v>
          </cell>
          <cell r="E211">
            <v>0.74</v>
          </cell>
          <cell r="F211">
            <v>37706</v>
          </cell>
          <cell r="G211">
            <v>0.1008</v>
          </cell>
          <cell r="I211" t="str">
            <v>0   .</v>
          </cell>
          <cell r="J211">
            <v>0</v>
          </cell>
          <cell r="K211">
            <v>0</v>
          </cell>
          <cell r="L211">
            <v>2003</v>
          </cell>
          <cell r="M211" t="str">
            <v>No Trade</v>
          </cell>
          <cell r="N211" t="str">
            <v/>
          </cell>
          <cell r="O211" t="str">
            <v/>
          </cell>
          <cell r="P211" t="str">
            <v/>
          </cell>
        </row>
        <row r="212">
          <cell r="A212" t="str">
            <v>GO</v>
          </cell>
          <cell r="B212">
            <v>4</v>
          </cell>
          <cell r="C212">
            <v>3</v>
          </cell>
          <cell r="D212" t="str">
            <v>P</v>
          </cell>
          <cell r="E212">
            <v>0.74</v>
          </cell>
          <cell r="F212">
            <v>37706</v>
          </cell>
          <cell r="G212">
            <v>2.46E-2</v>
          </cell>
          <cell r="H212">
            <v>3.1E-2</v>
          </cell>
          <cell r="I212" t="str">
            <v>0          1   .</v>
          </cell>
          <cell r="J212">
            <v>260</v>
          </cell>
          <cell r="K212">
            <v>2.5999999999999999E-2</v>
          </cell>
          <cell r="L212">
            <v>2003</v>
          </cell>
          <cell r="M212" t="str">
            <v>No Trade</v>
          </cell>
          <cell r="N212" t="str">
            <v/>
          </cell>
          <cell r="O212" t="str">
            <v/>
          </cell>
          <cell r="P212" t="str">
            <v/>
          </cell>
        </row>
        <row r="213">
          <cell r="A213" t="str">
            <v>GO</v>
          </cell>
          <cell r="B213">
            <v>4</v>
          </cell>
          <cell r="C213">
            <v>3</v>
          </cell>
          <cell r="D213" t="str">
            <v>P</v>
          </cell>
          <cell r="E213">
            <v>0.75</v>
          </cell>
          <cell r="F213">
            <v>37706</v>
          </cell>
          <cell r="G213">
            <v>2.7900000000000001E-2</v>
          </cell>
          <cell r="H213">
            <v>3.4000000000000002E-2</v>
          </cell>
          <cell r="I213" t="str">
            <v>8          0   .</v>
          </cell>
          <cell r="J213">
            <v>0</v>
          </cell>
          <cell r="K213">
            <v>0</v>
          </cell>
          <cell r="L213">
            <v>2003</v>
          </cell>
          <cell r="M213" t="str">
            <v>No Trade</v>
          </cell>
          <cell r="N213" t="str">
            <v/>
          </cell>
          <cell r="O213" t="str">
            <v/>
          </cell>
          <cell r="P213" t="str">
            <v/>
          </cell>
        </row>
        <row r="214">
          <cell r="A214" t="str">
            <v>GO</v>
          </cell>
          <cell r="B214">
            <v>4</v>
          </cell>
          <cell r="C214">
            <v>3</v>
          </cell>
          <cell r="D214" t="str">
            <v>C</v>
          </cell>
          <cell r="E214">
            <v>0.76</v>
          </cell>
          <cell r="F214">
            <v>37706</v>
          </cell>
          <cell r="G214">
            <v>8.7800000000000003E-2</v>
          </cell>
          <cell r="H214">
            <v>7.8E-2</v>
          </cell>
          <cell r="I214" t="str">
            <v>5          0   .</v>
          </cell>
          <cell r="J214">
            <v>0</v>
          </cell>
          <cell r="K214">
            <v>0</v>
          </cell>
          <cell r="L214">
            <v>2003</v>
          </cell>
          <cell r="M214" t="str">
            <v>No Trade</v>
          </cell>
          <cell r="N214" t="str">
            <v/>
          </cell>
          <cell r="O214" t="str">
            <v/>
          </cell>
          <cell r="P214" t="str">
            <v/>
          </cell>
        </row>
        <row r="215">
          <cell r="A215" t="str">
            <v>GO</v>
          </cell>
          <cell r="B215">
            <v>4</v>
          </cell>
          <cell r="C215">
            <v>3</v>
          </cell>
          <cell r="D215" t="str">
            <v>P</v>
          </cell>
          <cell r="E215">
            <v>0.76</v>
          </cell>
          <cell r="F215">
            <v>37706</v>
          </cell>
          <cell r="G215">
            <v>3.15E-2</v>
          </cell>
          <cell r="H215">
            <v>3.7999999999999999E-2</v>
          </cell>
          <cell r="I215" t="str">
            <v>8          0   .</v>
          </cell>
          <cell r="J215">
            <v>0</v>
          </cell>
          <cell r="K215">
            <v>0</v>
          </cell>
          <cell r="L215">
            <v>2003</v>
          </cell>
          <cell r="M215" t="str">
            <v>No Trade</v>
          </cell>
          <cell r="N215" t="str">
            <v/>
          </cell>
          <cell r="O215" t="str">
            <v/>
          </cell>
          <cell r="P215" t="str">
            <v/>
          </cell>
        </row>
        <row r="216">
          <cell r="A216" t="str">
            <v>GO</v>
          </cell>
          <cell r="B216">
            <v>4</v>
          </cell>
          <cell r="C216">
            <v>3</v>
          </cell>
          <cell r="D216" t="str">
            <v>C</v>
          </cell>
          <cell r="E216">
            <v>0.77</v>
          </cell>
          <cell r="F216">
            <v>37706</v>
          </cell>
          <cell r="G216">
            <v>8.1799999999999998E-2</v>
          </cell>
          <cell r="H216">
            <v>7.2999999999999995E-2</v>
          </cell>
          <cell r="I216" t="str">
            <v>0          0   .</v>
          </cell>
          <cell r="J216">
            <v>0</v>
          </cell>
          <cell r="K216">
            <v>0</v>
          </cell>
          <cell r="L216">
            <v>2003</v>
          </cell>
          <cell r="M216" t="str">
            <v>No Trade</v>
          </cell>
          <cell r="N216" t="str">
            <v/>
          </cell>
          <cell r="O216" t="str">
            <v/>
          </cell>
          <cell r="P216" t="str">
            <v/>
          </cell>
        </row>
        <row r="217">
          <cell r="A217" t="str">
            <v>GO</v>
          </cell>
          <cell r="B217">
            <v>4</v>
          </cell>
          <cell r="C217">
            <v>3</v>
          </cell>
          <cell r="D217" t="str">
            <v>C</v>
          </cell>
          <cell r="E217">
            <v>0.78</v>
          </cell>
          <cell r="F217">
            <v>37706</v>
          </cell>
          <cell r="G217">
            <v>7.6100000000000001E-2</v>
          </cell>
          <cell r="H217">
            <v>6.7000000000000004E-2</v>
          </cell>
          <cell r="I217" t="str">
            <v>8          0   .</v>
          </cell>
          <cell r="J217">
            <v>0</v>
          </cell>
          <cell r="K217">
            <v>0</v>
          </cell>
          <cell r="L217">
            <v>2003</v>
          </cell>
          <cell r="M217" t="str">
            <v>No Trade</v>
          </cell>
          <cell r="N217" t="str">
            <v/>
          </cell>
          <cell r="O217" t="str">
            <v/>
          </cell>
          <cell r="P217" t="str">
            <v/>
          </cell>
        </row>
        <row r="218">
          <cell r="A218" t="str">
            <v>GO</v>
          </cell>
          <cell r="B218">
            <v>4</v>
          </cell>
          <cell r="C218">
            <v>3</v>
          </cell>
          <cell r="D218" t="str">
            <v>P</v>
          </cell>
          <cell r="E218">
            <v>0.78</v>
          </cell>
          <cell r="F218">
            <v>37706</v>
          </cell>
          <cell r="G218">
            <v>3.95E-2</v>
          </cell>
          <cell r="H218">
            <v>4.7E-2</v>
          </cell>
          <cell r="I218" t="str">
            <v>8          0   .</v>
          </cell>
          <cell r="J218">
            <v>0</v>
          </cell>
          <cell r="K218">
            <v>0</v>
          </cell>
          <cell r="L218">
            <v>2003</v>
          </cell>
          <cell r="M218" t="str">
            <v>No Trade</v>
          </cell>
          <cell r="N218" t="str">
            <v/>
          </cell>
          <cell r="O218" t="str">
            <v/>
          </cell>
          <cell r="P218" t="str">
            <v/>
          </cell>
        </row>
        <row r="219">
          <cell r="A219" t="str">
            <v>GO</v>
          </cell>
          <cell r="B219">
            <v>4</v>
          </cell>
          <cell r="C219">
            <v>3</v>
          </cell>
          <cell r="D219" t="str">
            <v>C</v>
          </cell>
          <cell r="E219">
            <v>0.79</v>
          </cell>
          <cell r="F219">
            <v>37706</v>
          </cell>
          <cell r="G219">
            <v>7.0499999999999993E-2</v>
          </cell>
          <cell r="H219">
            <v>6.2E-2</v>
          </cell>
          <cell r="I219" t="str">
            <v>7          0   .</v>
          </cell>
          <cell r="J219">
            <v>0</v>
          </cell>
          <cell r="K219">
            <v>0</v>
          </cell>
          <cell r="L219">
            <v>2003</v>
          </cell>
          <cell r="M219" t="str">
            <v>No Trade</v>
          </cell>
          <cell r="N219" t="str">
            <v/>
          </cell>
          <cell r="O219" t="str">
            <v/>
          </cell>
          <cell r="P219" t="str">
            <v/>
          </cell>
        </row>
        <row r="220">
          <cell r="A220" t="str">
            <v>GO</v>
          </cell>
          <cell r="B220">
            <v>4</v>
          </cell>
          <cell r="C220">
            <v>3</v>
          </cell>
          <cell r="D220" t="str">
            <v>C</v>
          </cell>
          <cell r="E220">
            <v>0.8</v>
          </cell>
          <cell r="F220">
            <v>37706</v>
          </cell>
          <cell r="G220">
            <v>6.5299999999999997E-2</v>
          </cell>
          <cell r="H220">
            <v>5.8000000000000003E-2</v>
          </cell>
          <cell r="I220" t="str">
            <v>0          0   .</v>
          </cell>
          <cell r="J220">
            <v>0</v>
          </cell>
          <cell r="K220">
            <v>0</v>
          </cell>
          <cell r="L220">
            <v>2003</v>
          </cell>
          <cell r="M220" t="str">
            <v>No Trade</v>
          </cell>
          <cell r="N220" t="str">
            <v/>
          </cell>
          <cell r="O220" t="str">
            <v/>
          </cell>
          <cell r="P220" t="str">
            <v/>
          </cell>
        </row>
        <row r="221">
          <cell r="A221" t="str">
            <v>GO</v>
          </cell>
          <cell r="B221">
            <v>4</v>
          </cell>
          <cell r="C221">
            <v>3</v>
          </cell>
          <cell r="D221" t="str">
            <v>C</v>
          </cell>
          <cell r="E221">
            <v>0.81</v>
          </cell>
          <cell r="F221">
            <v>37706</v>
          </cell>
          <cell r="G221">
            <v>6.0400000000000002E-2</v>
          </cell>
          <cell r="H221">
            <v>5.2999999999999999E-2</v>
          </cell>
          <cell r="I221" t="str">
            <v>7          0   .</v>
          </cell>
          <cell r="J221">
            <v>0</v>
          </cell>
          <cell r="K221">
            <v>0</v>
          </cell>
          <cell r="L221">
            <v>2003</v>
          </cell>
          <cell r="M221" t="str">
            <v>No Trade</v>
          </cell>
          <cell r="N221" t="str">
            <v/>
          </cell>
          <cell r="O221" t="str">
            <v/>
          </cell>
          <cell r="P221" t="str">
            <v/>
          </cell>
        </row>
        <row r="222">
          <cell r="A222" t="str">
            <v>GO</v>
          </cell>
          <cell r="B222">
            <v>4</v>
          </cell>
          <cell r="C222">
            <v>3</v>
          </cell>
          <cell r="D222" t="str">
            <v>P</v>
          </cell>
          <cell r="E222">
            <v>0.81</v>
          </cell>
          <cell r="F222">
            <v>37706</v>
          </cell>
          <cell r="G222">
            <v>5.3499999999999999E-2</v>
          </cell>
          <cell r="H222">
            <v>6.3E-2</v>
          </cell>
          <cell r="I222" t="str">
            <v>6          0   .</v>
          </cell>
          <cell r="J222">
            <v>0</v>
          </cell>
          <cell r="K222">
            <v>0</v>
          </cell>
          <cell r="L222">
            <v>2003</v>
          </cell>
          <cell r="M222" t="str">
            <v>No Trade</v>
          </cell>
          <cell r="N222" t="str">
            <v/>
          </cell>
          <cell r="O222" t="str">
            <v/>
          </cell>
          <cell r="P222" t="str">
            <v/>
          </cell>
        </row>
        <row r="223">
          <cell r="A223" t="str">
            <v>GO</v>
          </cell>
          <cell r="B223">
            <v>4</v>
          </cell>
          <cell r="C223">
            <v>3</v>
          </cell>
          <cell r="D223" t="str">
            <v>C</v>
          </cell>
          <cell r="E223">
            <v>0.82</v>
          </cell>
          <cell r="F223">
            <v>37706</v>
          </cell>
          <cell r="G223">
            <v>5.57E-2</v>
          </cell>
          <cell r="H223">
            <v>4.9000000000000002E-2</v>
          </cell>
          <cell r="I223" t="str">
            <v>8          0   .</v>
          </cell>
          <cell r="J223">
            <v>0</v>
          </cell>
          <cell r="K223">
            <v>0</v>
          </cell>
          <cell r="L223">
            <v>2003</v>
          </cell>
          <cell r="M223" t="str">
            <v>No Trade</v>
          </cell>
          <cell r="N223" t="str">
            <v/>
          </cell>
          <cell r="O223" t="str">
            <v/>
          </cell>
          <cell r="P223" t="str">
            <v/>
          </cell>
        </row>
        <row r="224">
          <cell r="A224" t="str">
            <v>GO</v>
          </cell>
          <cell r="B224">
            <v>4</v>
          </cell>
          <cell r="C224">
            <v>3</v>
          </cell>
          <cell r="D224" t="str">
            <v>P</v>
          </cell>
          <cell r="E224">
            <v>0.82</v>
          </cell>
          <cell r="F224">
            <v>37706</v>
          </cell>
          <cell r="G224">
            <v>5.8799999999999998E-2</v>
          </cell>
          <cell r="H224">
            <v>6.9000000000000006E-2</v>
          </cell>
          <cell r="I224" t="str">
            <v>6          0   .</v>
          </cell>
          <cell r="J224">
            <v>0</v>
          </cell>
          <cell r="K224">
            <v>0</v>
          </cell>
          <cell r="L224">
            <v>2003</v>
          </cell>
          <cell r="M224" t="str">
            <v>No Trade</v>
          </cell>
          <cell r="N224" t="str">
            <v/>
          </cell>
          <cell r="O224" t="str">
            <v/>
          </cell>
          <cell r="P224" t="str">
            <v/>
          </cell>
        </row>
        <row r="225">
          <cell r="A225" t="str">
            <v>GO</v>
          </cell>
          <cell r="B225">
            <v>4</v>
          </cell>
          <cell r="C225">
            <v>3</v>
          </cell>
          <cell r="D225" t="str">
            <v>C</v>
          </cell>
          <cell r="E225">
            <v>0.83</v>
          </cell>
          <cell r="F225">
            <v>37706</v>
          </cell>
          <cell r="G225">
            <v>5.1499999999999997E-2</v>
          </cell>
          <cell r="H225">
            <v>4.5999999999999999E-2</v>
          </cell>
          <cell r="I225" t="str">
            <v>0          0   .</v>
          </cell>
          <cell r="J225">
            <v>0</v>
          </cell>
          <cell r="K225">
            <v>0</v>
          </cell>
          <cell r="L225">
            <v>2003</v>
          </cell>
          <cell r="M225" t="str">
            <v>No Trade</v>
          </cell>
          <cell r="N225" t="str">
            <v/>
          </cell>
          <cell r="O225" t="str">
            <v/>
          </cell>
          <cell r="P225" t="str">
            <v/>
          </cell>
        </row>
        <row r="226">
          <cell r="A226" t="str">
            <v>GO</v>
          </cell>
          <cell r="B226">
            <v>4</v>
          </cell>
          <cell r="C226">
            <v>3</v>
          </cell>
          <cell r="D226" t="str">
            <v>P</v>
          </cell>
          <cell r="E226">
            <v>0.83</v>
          </cell>
          <cell r="F226">
            <v>37706</v>
          </cell>
          <cell r="G226">
            <v>6.4600000000000005E-2</v>
          </cell>
          <cell r="H226">
            <v>7.4999999999999997E-2</v>
          </cell>
          <cell r="I226" t="str">
            <v>7          0   .</v>
          </cell>
          <cell r="J226">
            <v>0</v>
          </cell>
          <cell r="K226">
            <v>0</v>
          </cell>
          <cell r="L226">
            <v>2003</v>
          </cell>
          <cell r="M226" t="str">
            <v>No Trade</v>
          </cell>
          <cell r="N226" t="str">
            <v/>
          </cell>
          <cell r="O226" t="str">
            <v/>
          </cell>
          <cell r="P226" t="str">
            <v/>
          </cell>
        </row>
        <row r="227">
          <cell r="A227" t="str">
            <v>GO</v>
          </cell>
          <cell r="B227">
            <v>4</v>
          </cell>
          <cell r="C227">
            <v>3</v>
          </cell>
          <cell r="D227" t="str">
            <v>C</v>
          </cell>
          <cell r="E227">
            <v>0.84</v>
          </cell>
          <cell r="F227">
            <v>37706</v>
          </cell>
          <cell r="G227">
            <v>4.7600000000000003E-2</v>
          </cell>
          <cell r="H227">
            <v>4.2000000000000003E-2</v>
          </cell>
          <cell r="I227" t="str">
            <v>5          0   .</v>
          </cell>
          <cell r="J227">
            <v>0</v>
          </cell>
          <cell r="K227">
            <v>0</v>
          </cell>
          <cell r="L227">
            <v>2003</v>
          </cell>
          <cell r="M227" t="str">
            <v>No Trade</v>
          </cell>
          <cell r="N227" t="str">
            <v/>
          </cell>
          <cell r="O227" t="str">
            <v/>
          </cell>
          <cell r="P227" t="str">
            <v/>
          </cell>
        </row>
        <row r="228">
          <cell r="A228" t="str">
            <v>GO</v>
          </cell>
          <cell r="B228">
            <v>4</v>
          </cell>
          <cell r="C228">
            <v>3</v>
          </cell>
          <cell r="D228" t="str">
            <v>C</v>
          </cell>
          <cell r="E228">
            <v>0.85</v>
          </cell>
          <cell r="F228">
            <v>37706</v>
          </cell>
          <cell r="G228">
            <v>4.3999999999999997E-2</v>
          </cell>
          <cell r="H228">
            <v>3.9E-2</v>
          </cell>
          <cell r="I228" t="str">
            <v>3          0   .</v>
          </cell>
          <cell r="J228">
            <v>0</v>
          </cell>
          <cell r="K228">
            <v>0</v>
          </cell>
          <cell r="L228">
            <v>2003</v>
          </cell>
          <cell r="M228" t="str">
            <v>No Trade</v>
          </cell>
          <cell r="N228" t="str">
            <v/>
          </cell>
          <cell r="O228" t="str">
            <v/>
          </cell>
          <cell r="P228" t="str">
            <v/>
          </cell>
        </row>
        <row r="229">
          <cell r="A229" t="str">
            <v>GO</v>
          </cell>
          <cell r="B229">
            <v>4</v>
          </cell>
          <cell r="C229">
            <v>3</v>
          </cell>
          <cell r="D229" t="str">
            <v>C</v>
          </cell>
          <cell r="E229">
            <v>0.86</v>
          </cell>
          <cell r="F229">
            <v>37706</v>
          </cell>
          <cell r="G229">
            <v>4.0599999999999997E-2</v>
          </cell>
          <cell r="H229">
            <v>3.5999999999999997E-2</v>
          </cell>
          <cell r="I229" t="str">
            <v>2          0   .</v>
          </cell>
          <cell r="J229">
            <v>0</v>
          </cell>
          <cell r="K229">
            <v>0</v>
          </cell>
          <cell r="L229">
            <v>2003</v>
          </cell>
          <cell r="M229" t="str">
            <v>No Trade</v>
          </cell>
          <cell r="N229" t="str">
            <v/>
          </cell>
          <cell r="O229" t="str">
            <v/>
          </cell>
          <cell r="P229" t="str">
            <v/>
          </cell>
        </row>
        <row r="230">
          <cell r="A230" t="str">
            <v>GO</v>
          </cell>
          <cell r="B230">
            <v>4</v>
          </cell>
          <cell r="C230">
            <v>3</v>
          </cell>
          <cell r="D230" t="str">
            <v>P</v>
          </cell>
          <cell r="E230">
            <v>0.86</v>
          </cell>
          <cell r="F230">
            <v>37706</v>
          </cell>
          <cell r="G230">
            <v>9.9500000000000005E-2</v>
          </cell>
          <cell r="H230">
            <v>9.9000000000000005E-2</v>
          </cell>
          <cell r="I230" t="str">
            <v>5          0   .</v>
          </cell>
          <cell r="J230">
            <v>0</v>
          </cell>
          <cell r="K230">
            <v>0</v>
          </cell>
          <cell r="L230">
            <v>2003</v>
          </cell>
          <cell r="M230" t="str">
            <v>No Trade</v>
          </cell>
          <cell r="N230" t="str">
            <v/>
          </cell>
          <cell r="O230" t="str">
            <v/>
          </cell>
          <cell r="P230" t="str">
            <v/>
          </cell>
        </row>
        <row r="231">
          <cell r="A231" t="str">
            <v>GO</v>
          </cell>
          <cell r="B231">
            <v>4</v>
          </cell>
          <cell r="C231">
            <v>3</v>
          </cell>
          <cell r="D231" t="str">
            <v>C</v>
          </cell>
          <cell r="E231">
            <v>0.87</v>
          </cell>
          <cell r="F231">
            <v>37706</v>
          </cell>
          <cell r="G231">
            <v>3.7400000000000003E-2</v>
          </cell>
          <cell r="H231">
            <v>3.3000000000000002E-2</v>
          </cell>
          <cell r="I231" t="str">
            <v>4          0   .</v>
          </cell>
          <cell r="J231">
            <v>0</v>
          </cell>
          <cell r="K231">
            <v>0</v>
          </cell>
          <cell r="L231">
            <v>2003</v>
          </cell>
          <cell r="M231" t="str">
            <v>No Trade</v>
          </cell>
          <cell r="N231" t="str">
            <v/>
          </cell>
          <cell r="O231" t="str">
            <v/>
          </cell>
          <cell r="P231" t="str">
            <v/>
          </cell>
        </row>
        <row r="232">
          <cell r="A232" t="str">
            <v>GO</v>
          </cell>
          <cell r="B232">
            <v>4</v>
          </cell>
          <cell r="C232">
            <v>3</v>
          </cell>
          <cell r="D232" t="str">
            <v>C</v>
          </cell>
          <cell r="E232">
            <v>0.88</v>
          </cell>
          <cell r="F232">
            <v>37706</v>
          </cell>
          <cell r="G232">
            <v>3.44E-2</v>
          </cell>
          <cell r="H232">
            <v>0.03</v>
          </cell>
          <cell r="I232" t="str">
            <v>8          0   .</v>
          </cell>
          <cell r="J232">
            <v>0</v>
          </cell>
          <cell r="K232">
            <v>0</v>
          </cell>
          <cell r="L232">
            <v>2003</v>
          </cell>
          <cell r="M232" t="str">
            <v>No Trade</v>
          </cell>
          <cell r="N232" t="str">
            <v/>
          </cell>
          <cell r="O232" t="str">
            <v/>
          </cell>
          <cell r="P232" t="str">
            <v/>
          </cell>
        </row>
        <row r="233">
          <cell r="A233" t="str">
            <v>GO</v>
          </cell>
          <cell r="B233">
            <v>4</v>
          </cell>
          <cell r="C233">
            <v>3</v>
          </cell>
          <cell r="D233" t="str">
            <v>C</v>
          </cell>
          <cell r="E233">
            <v>0.89</v>
          </cell>
          <cell r="F233">
            <v>37706</v>
          </cell>
          <cell r="G233">
            <v>3.1699999999999999E-2</v>
          </cell>
          <cell r="H233">
            <v>2.8000000000000001E-2</v>
          </cell>
          <cell r="I233" t="str">
            <v>4          0   .</v>
          </cell>
          <cell r="J233">
            <v>0</v>
          </cell>
          <cell r="K233">
            <v>0</v>
          </cell>
          <cell r="L233">
            <v>2003</v>
          </cell>
          <cell r="M233" t="str">
            <v>No Trade</v>
          </cell>
          <cell r="N233" t="str">
            <v/>
          </cell>
          <cell r="O233" t="str">
            <v/>
          </cell>
          <cell r="P233" t="str">
            <v/>
          </cell>
        </row>
        <row r="234">
          <cell r="A234" t="str">
            <v>GO</v>
          </cell>
          <cell r="B234">
            <v>4</v>
          </cell>
          <cell r="C234">
            <v>3</v>
          </cell>
          <cell r="D234" t="str">
            <v>C</v>
          </cell>
          <cell r="E234">
            <v>0.9</v>
          </cell>
          <cell r="F234">
            <v>37706</v>
          </cell>
          <cell r="G234">
            <v>2.92E-2</v>
          </cell>
          <cell r="H234">
            <v>2.5999999999999999E-2</v>
          </cell>
          <cell r="I234" t="str">
            <v>1          0   .</v>
          </cell>
          <cell r="J234">
            <v>0</v>
          </cell>
          <cell r="K234">
            <v>0</v>
          </cell>
          <cell r="L234">
            <v>2003</v>
          </cell>
          <cell r="M234" t="str">
            <v>No Trade</v>
          </cell>
          <cell r="N234" t="str">
            <v/>
          </cell>
          <cell r="O234" t="str">
            <v/>
          </cell>
          <cell r="P234" t="str">
            <v/>
          </cell>
        </row>
        <row r="235">
          <cell r="A235" t="str">
            <v>GO</v>
          </cell>
          <cell r="B235">
            <v>4</v>
          </cell>
          <cell r="C235">
            <v>3</v>
          </cell>
          <cell r="D235" t="str">
            <v>C</v>
          </cell>
          <cell r="E235">
            <v>0.92</v>
          </cell>
          <cell r="F235">
            <v>37706</v>
          </cell>
          <cell r="G235">
            <v>2.46E-2</v>
          </cell>
          <cell r="H235">
            <v>2.1999999999999999E-2</v>
          </cell>
          <cell r="I235" t="str">
            <v>1          0   .</v>
          </cell>
          <cell r="J235">
            <v>0</v>
          </cell>
          <cell r="K235">
            <v>0</v>
          </cell>
          <cell r="L235">
            <v>2003</v>
          </cell>
          <cell r="M235" t="str">
            <v>No Trade</v>
          </cell>
          <cell r="N235" t="str">
            <v/>
          </cell>
          <cell r="O235" t="str">
            <v/>
          </cell>
          <cell r="P235" t="str">
            <v/>
          </cell>
        </row>
        <row r="236">
          <cell r="A236" t="str">
            <v>GO</v>
          </cell>
          <cell r="B236">
            <v>4</v>
          </cell>
          <cell r="C236">
            <v>3</v>
          </cell>
          <cell r="D236" t="str">
            <v>C</v>
          </cell>
          <cell r="E236">
            <v>0.93</v>
          </cell>
          <cell r="F236">
            <v>37706</v>
          </cell>
          <cell r="G236">
            <v>2.2599999999999999E-2</v>
          </cell>
          <cell r="H236">
            <v>0.02</v>
          </cell>
          <cell r="I236" t="str">
            <v>3          6   .</v>
          </cell>
          <cell r="J236">
            <v>0</v>
          </cell>
          <cell r="K236">
            <v>0</v>
          </cell>
          <cell r="L236">
            <v>2003</v>
          </cell>
          <cell r="M236" t="str">
            <v>No Trade</v>
          </cell>
          <cell r="N236" t="str">
            <v/>
          </cell>
          <cell r="O236" t="str">
            <v/>
          </cell>
          <cell r="P236" t="str">
            <v/>
          </cell>
        </row>
        <row r="237">
          <cell r="A237" t="str">
            <v>GO</v>
          </cell>
          <cell r="B237">
            <v>4</v>
          </cell>
          <cell r="C237">
            <v>3</v>
          </cell>
          <cell r="D237" t="str">
            <v>C</v>
          </cell>
          <cell r="E237">
            <v>0.94</v>
          </cell>
          <cell r="F237">
            <v>37706</v>
          </cell>
          <cell r="G237">
            <v>2.0799999999999999E-2</v>
          </cell>
          <cell r="H237">
            <v>1.7999999999999999E-2</v>
          </cell>
          <cell r="I237" t="str">
            <v>7          0   .</v>
          </cell>
          <cell r="J237">
            <v>0</v>
          </cell>
          <cell r="K237">
            <v>0</v>
          </cell>
          <cell r="L237">
            <v>2003</v>
          </cell>
          <cell r="M237" t="str">
            <v>No Trade</v>
          </cell>
          <cell r="N237" t="str">
            <v/>
          </cell>
          <cell r="O237" t="str">
            <v/>
          </cell>
          <cell r="P237" t="str">
            <v/>
          </cell>
        </row>
        <row r="238">
          <cell r="A238" t="str">
            <v>GO</v>
          </cell>
          <cell r="B238">
            <v>4</v>
          </cell>
          <cell r="C238">
            <v>3</v>
          </cell>
          <cell r="D238" t="str">
            <v>C</v>
          </cell>
          <cell r="E238">
            <v>0.95</v>
          </cell>
          <cell r="F238">
            <v>37706</v>
          </cell>
          <cell r="G238">
            <v>1.9E-2</v>
          </cell>
          <cell r="H238">
            <v>1.7000000000000001E-2</v>
          </cell>
          <cell r="I238" t="str">
            <v>2          0   .</v>
          </cell>
          <cell r="J238">
            <v>0</v>
          </cell>
          <cell r="K238">
            <v>0</v>
          </cell>
          <cell r="L238">
            <v>2003</v>
          </cell>
          <cell r="M238" t="str">
            <v>No Trade</v>
          </cell>
          <cell r="N238" t="str">
            <v/>
          </cell>
          <cell r="O238" t="str">
            <v/>
          </cell>
          <cell r="P238" t="str">
            <v/>
          </cell>
        </row>
        <row r="239">
          <cell r="A239" t="str">
            <v>GO</v>
          </cell>
          <cell r="B239">
            <v>4</v>
          </cell>
          <cell r="C239">
            <v>3</v>
          </cell>
          <cell r="D239" t="str">
            <v>C</v>
          </cell>
          <cell r="E239">
            <v>0.96</v>
          </cell>
          <cell r="F239">
            <v>37706</v>
          </cell>
          <cell r="G239">
            <v>0</v>
          </cell>
          <cell r="I239" t="str">
            <v>0   .</v>
          </cell>
          <cell r="J239">
            <v>0</v>
          </cell>
          <cell r="K239">
            <v>0</v>
          </cell>
          <cell r="L239">
            <v>2003</v>
          </cell>
          <cell r="M239" t="str">
            <v>No Trade</v>
          </cell>
          <cell r="N239" t="str">
            <v/>
          </cell>
          <cell r="O239" t="str">
            <v/>
          </cell>
          <cell r="P239" t="str">
            <v/>
          </cell>
        </row>
        <row r="240">
          <cell r="A240" t="str">
            <v>GO</v>
          </cell>
          <cell r="B240">
            <v>4</v>
          </cell>
          <cell r="C240">
            <v>3</v>
          </cell>
          <cell r="D240" t="str">
            <v>C</v>
          </cell>
          <cell r="E240">
            <v>0.98</v>
          </cell>
          <cell r="F240">
            <v>37706</v>
          </cell>
          <cell r="G240">
            <v>0</v>
          </cell>
          <cell r="I240" t="str">
            <v>0   .</v>
          </cell>
          <cell r="J240">
            <v>0</v>
          </cell>
          <cell r="K240">
            <v>0</v>
          </cell>
          <cell r="L240">
            <v>2003</v>
          </cell>
          <cell r="M240" t="str">
            <v>No Trade</v>
          </cell>
          <cell r="N240" t="str">
            <v/>
          </cell>
          <cell r="O240" t="str">
            <v/>
          </cell>
          <cell r="P240" t="str">
            <v/>
          </cell>
        </row>
        <row r="241">
          <cell r="A241" t="str">
            <v>GO</v>
          </cell>
          <cell r="B241">
            <v>4</v>
          </cell>
          <cell r="C241">
            <v>3</v>
          </cell>
          <cell r="D241" t="str">
            <v>C</v>
          </cell>
          <cell r="E241">
            <v>0.99</v>
          </cell>
          <cell r="F241">
            <v>37706</v>
          </cell>
          <cell r="G241">
            <v>0</v>
          </cell>
          <cell r="I241" t="str">
            <v>0   .</v>
          </cell>
          <cell r="J241">
            <v>0</v>
          </cell>
          <cell r="K241">
            <v>0</v>
          </cell>
          <cell r="L241">
            <v>2003</v>
          </cell>
          <cell r="M241" t="str">
            <v>No Trade</v>
          </cell>
          <cell r="N241" t="str">
            <v/>
          </cell>
          <cell r="O241" t="str">
            <v/>
          </cell>
          <cell r="P241" t="str">
            <v/>
          </cell>
        </row>
        <row r="242">
          <cell r="A242" t="str">
            <v>GO</v>
          </cell>
          <cell r="B242">
            <v>4</v>
          </cell>
          <cell r="C242">
            <v>3</v>
          </cell>
          <cell r="D242" t="str">
            <v>C</v>
          </cell>
          <cell r="E242">
            <v>1</v>
          </cell>
          <cell r="F242">
            <v>37706</v>
          </cell>
          <cell r="G242">
            <v>1.23E-2</v>
          </cell>
          <cell r="H242">
            <v>1.0999999999999999E-2</v>
          </cell>
          <cell r="I242" t="str">
            <v>2          6   .</v>
          </cell>
          <cell r="J242">
            <v>0</v>
          </cell>
          <cell r="K242">
            <v>0</v>
          </cell>
          <cell r="L242">
            <v>2003</v>
          </cell>
          <cell r="M242" t="str">
            <v>No Trade</v>
          </cell>
          <cell r="N242" t="str">
            <v/>
          </cell>
          <cell r="O242" t="str">
            <v/>
          </cell>
          <cell r="P242" t="str">
            <v/>
          </cell>
        </row>
        <row r="243">
          <cell r="A243" t="str">
            <v>GO</v>
          </cell>
          <cell r="B243">
            <v>4</v>
          </cell>
          <cell r="C243">
            <v>3</v>
          </cell>
          <cell r="D243" t="str">
            <v>C</v>
          </cell>
          <cell r="E243">
            <v>1.01</v>
          </cell>
          <cell r="F243">
            <v>37706</v>
          </cell>
          <cell r="G243">
            <v>1.1299999999999999E-2</v>
          </cell>
          <cell r="H243">
            <v>0.01</v>
          </cell>
          <cell r="I243" t="str">
            <v>3          0   .</v>
          </cell>
          <cell r="J243">
            <v>0</v>
          </cell>
          <cell r="K243">
            <v>0</v>
          </cell>
          <cell r="L243">
            <v>2003</v>
          </cell>
          <cell r="M243" t="str">
            <v>No Trade</v>
          </cell>
          <cell r="N243" t="str">
            <v/>
          </cell>
          <cell r="O243" t="str">
            <v/>
          </cell>
          <cell r="P243" t="str">
            <v/>
          </cell>
        </row>
        <row r="244">
          <cell r="A244" t="str">
            <v>GO</v>
          </cell>
          <cell r="B244">
            <v>5</v>
          </cell>
          <cell r="C244">
            <v>3</v>
          </cell>
          <cell r="D244" t="str">
            <v>P</v>
          </cell>
          <cell r="E244">
            <v>0.56999999999999995</v>
          </cell>
          <cell r="F244">
            <v>37736</v>
          </cell>
          <cell r="G244">
            <v>0</v>
          </cell>
          <cell r="H244">
            <v>0</v>
          </cell>
          <cell r="I244" t="str">
            <v>0          0   .</v>
          </cell>
          <cell r="J244">
            <v>0</v>
          </cell>
          <cell r="K244">
            <v>0</v>
          </cell>
          <cell r="L244">
            <v>2003</v>
          </cell>
          <cell r="M244" t="str">
            <v>No Trade</v>
          </cell>
          <cell r="N244" t="str">
            <v/>
          </cell>
          <cell r="O244" t="str">
            <v/>
          </cell>
          <cell r="P244" t="str">
            <v/>
          </cell>
        </row>
        <row r="245">
          <cell r="A245" t="str">
            <v>GO</v>
          </cell>
          <cell r="B245">
            <v>5</v>
          </cell>
          <cell r="C245">
            <v>3</v>
          </cell>
          <cell r="D245" t="str">
            <v>P</v>
          </cell>
          <cell r="E245">
            <v>0.59</v>
          </cell>
          <cell r="F245">
            <v>37736</v>
          </cell>
          <cell r="G245">
            <v>0</v>
          </cell>
          <cell r="H245">
            <v>0</v>
          </cell>
          <cell r="I245" t="str">
            <v>0          0   .</v>
          </cell>
          <cell r="J245">
            <v>0</v>
          </cell>
          <cell r="K245">
            <v>0</v>
          </cell>
          <cell r="L245">
            <v>2003</v>
          </cell>
          <cell r="M245" t="str">
            <v>No Trade</v>
          </cell>
          <cell r="N245" t="str">
            <v/>
          </cell>
          <cell r="O245" t="str">
            <v/>
          </cell>
          <cell r="P245" t="str">
            <v/>
          </cell>
        </row>
        <row r="246">
          <cell r="A246" t="str">
            <v>GO</v>
          </cell>
          <cell r="B246">
            <v>5</v>
          </cell>
          <cell r="C246">
            <v>3</v>
          </cell>
          <cell r="D246" t="str">
            <v>P</v>
          </cell>
          <cell r="E246">
            <v>0.6</v>
          </cell>
          <cell r="F246">
            <v>37736</v>
          </cell>
          <cell r="G246">
            <v>0</v>
          </cell>
          <cell r="H246">
            <v>0</v>
          </cell>
          <cell r="I246" t="str">
            <v>0          0   .</v>
          </cell>
          <cell r="J246">
            <v>0</v>
          </cell>
          <cell r="K246">
            <v>0</v>
          </cell>
          <cell r="L246">
            <v>2003</v>
          </cell>
          <cell r="M246" t="str">
            <v>No Trade</v>
          </cell>
          <cell r="N246" t="str">
            <v/>
          </cell>
          <cell r="O246" t="str">
            <v/>
          </cell>
          <cell r="P246" t="str">
            <v/>
          </cell>
        </row>
        <row r="247">
          <cell r="A247" t="str">
            <v>GO</v>
          </cell>
          <cell r="B247">
            <v>5</v>
          </cell>
          <cell r="C247">
            <v>3</v>
          </cell>
          <cell r="D247" t="str">
            <v>P</v>
          </cell>
          <cell r="E247">
            <v>0.61</v>
          </cell>
          <cell r="F247">
            <v>37736</v>
          </cell>
          <cell r="G247">
            <v>0</v>
          </cell>
          <cell r="H247">
            <v>0</v>
          </cell>
          <cell r="I247" t="str">
            <v>0          0   .</v>
          </cell>
          <cell r="J247">
            <v>0</v>
          </cell>
          <cell r="K247">
            <v>0</v>
          </cell>
          <cell r="L247">
            <v>2003</v>
          </cell>
          <cell r="M247" t="str">
            <v>No Trade</v>
          </cell>
          <cell r="N247" t="str">
            <v/>
          </cell>
          <cell r="O247" t="str">
            <v/>
          </cell>
          <cell r="P247" t="str">
            <v/>
          </cell>
        </row>
        <row r="248">
          <cell r="A248" t="str">
            <v>GO</v>
          </cell>
          <cell r="B248">
            <v>5</v>
          </cell>
          <cell r="C248">
            <v>3</v>
          </cell>
          <cell r="D248" t="str">
            <v>P</v>
          </cell>
          <cell r="E248">
            <v>0.62</v>
          </cell>
          <cell r="F248">
            <v>37736</v>
          </cell>
          <cell r="G248">
            <v>0</v>
          </cell>
          <cell r="H248">
            <v>0</v>
          </cell>
          <cell r="I248" t="str">
            <v>0          0   .</v>
          </cell>
          <cell r="J248">
            <v>0</v>
          </cell>
          <cell r="K248">
            <v>0</v>
          </cell>
          <cell r="L248">
            <v>2003</v>
          </cell>
          <cell r="M248" t="str">
            <v>No Trade</v>
          </cell>
          <cell r="N248" t="str">
            <v/>
          </cell>
          <cell r="O248" t="str">
            <v/>
          </cell>
          <cell r="P248" t="str">
            <v/>
          </cell>
        </row>
        <row r="249">
          <cell r="A249" t="str">
            <v>GO</v>
          </cell>
          <cell r="B249">
            <v>5</v>
          </cell>
          <cell r="C249">
            <v>3</v>
          </cell>
          <cell r="D249" t="str">
            <v>C</v>
          </cell>
          <cell r="E249">
            <v>0.63</v>
          </cell>
          <cell r="F249">
            <v>37736</v>
          </cell>
          <cell r="G249">
            <v>0</v>
          </cell>
          <cell r="H249">
            <v>0</v>
          </cell>
          <cell r="I249" t="str">
            <v>0          0   .</v>
          </cell>
          <cell r="J249">
            <v>0</v>
          </cell>
          <cell r="K249">
            <v>0</v>
          </cell>
          <cell r="L249">
            <v>2003</v>
          </cell>
          <cell r="M249" t="str">
            <v>No Trade</v>
          </cell>
          <cell r="N249" t="str">
            <v/>
          </cell>
          <cell r="O249" t="str">
            <v/>
          </cell>
          <cell r="P249" t="str">
            <v/>
          </cell>
        </row>
        <row r="250">
          <cell r="A250" t="str">
            <v>GO</v>
          </cell>
          <cell r="B250">
            <v>5</v>
          </cell>
          <cell r="C250">
            <v>3</v>
          </cell>
          <cell r="D250" t="str">
            <v>P</v>
          </cell>
          <cell r="E250">
            <v>0.63</v>
          </cell>
          <cell r="F250">
            <v>37736</v>
          </cell>
          <cell r="G250">
            <v>7.0000000000000001E-3</v>
          </cell>
          <cell r="H250">
            <v>8.0000000000000002E-3</v>
          </cell>
          <cell r="I250" t="str">
            <v>7          0   .</v>
          </cell>
          <cell r="J250">
            <v>0</v>
          </cell>
          <cell r="K250">
            <v>0</v>
          </cell>
          <cell r="L250">
            <v>2003</v>
          </cell>
          <cell r="M250" t="str">
            <v>No Trade</v>
          </cell>
          <cell r="N250" t="str">
            <v/>
          </cell>
          <cell r="O250" t="str">
            <v/>
          </cell>
          <cell r="P250" t="str">
            <v/>
          </cell>
        </row>
        <row r="251">
          <cell r="A251" t="str">
            <v>GO</v>
          </cell>
          <cell r="B251">
            <v>5</v>
          </cell>
          <cell r="C251">
            <v>3</v>
          </cell>
          <cell r="D251" t="str">
            <v>P</v>
          </cell>
          <cell r="E251">
            <v>0.64</v>
          </cell>
          <cell r="F251">
            <v>37736</v>
          </cell>
          <cell r="G251">
            <v>0</v>
          </cell>
          <cell r="H251">
            <v>0</v>
          </cell>
          <cell r="I251" t="str">
            <v>0          0   .</v>
          </cell>
          <cell r="J251">
            <v>0</v>
          </cell>
          <cell r="K251">
            <v>0</v>
          </cell>
          <cell r="L251">
            <v>2003</v>
          </cell>
          <cell r="M251" t="str">
            <v>No Trade</v>
          </cell>
          <cell r="N251" t="str">
            <v/>
          </cell>
          <cell r="O251" t="str">
            <v/>
          </cell>
          <cell r="P251" t="str">
            <v/>
          </cell>
        </row>
        <row r="252">
          <cell r="A252" t="str">
            <v>GO</v>
          </cell>
          <cell r="B252">
            <v>5</v>
          </cell>
          <cell r="C252">
            <v>3</v>
          </cell>
          <cell r="D252" t="str">
            <v>C</v>
          </cell>
          <cell r="E252">
            <v>0.65</v>
          </cell>
          <cell r="F252">
            <v>37736</v>
          </cell>
          <cell r="G252">
            <v>0</v>
          </cell>
          <cell r="H252">
            <v>0</v>
          </cell>
          <cell r="I252" t="str">
            <v>0          0   .</v>
          </cell>
          <cell r="J252">
            <v>0</v>
          </cell>
          <cell r="K252">
            <v>0</v>
          </cell>
          <cell r="L252">
            <v>2003</v>
          </cell>
          <cell r="M252" t="str">
            <v>No Trade</v>
          </cell>
          <cell r="N252" t="str">
            <v/>
          </cell>
          <cell r="O252" t="str">
            <v/>
          </cell>
          <cell r="P252" t="str">
            <v/>
          </cell>
        </row>
        <row r="253">
          <cell r="A253" t="str">
            <v>GO</v>
          </cell>
          <cell r="B253">
            <v>5</v>
          </cell>
          <cell r="C253">
            <v>3</v>
          </cell>
          <cell r="D253" t="str">
            <v>P</v>
          </cell>
          <cell r="E253">
            <v>0.65</v>
          </cell>
          <cell r="F253">
            <v>37736</v>
          </cell>
          <cell r="G253">
            <v>9.7999999999999997E-3</v>
          </cell>
          <cell r="H253">
            <v>1.0999999999999999E-2</v>
          </cell>
          <cell r="I253" t="str">
            <v>9          0   .</v>
          </cell>
          <cell r="J253">
            <v>0</v>
          </cell>
          <cell r="K253">
            <v>0</v>
          </cell>
          <cell r="L253">
            <v>2003</v>
          </cell>
          <cell r="M253" t="str">
            <v>No Trade</v>
          </cell>
          <cell r="N253" t="str">
            <v/>
          </cell>
          <cell r="O253" t="str">
            <v/>
          </cell>
          <cell r="P253" t="str">
            <v/>
          </cell>
        </row>
        <row r="254">
          <cell r="A254" t="str">
            <v>GO</v>
          </cell>
          <cell r="B254">
            <v>5</v>
          </cell>
          <cell r="C254">
            <v>3</v>
          </cell>
          <cell r="D254" t="str">
            <v>P</v>
          </cell>
          <cell r="E254">
            <v>0.66</v>
          </cell>
          <cell r="F254">
            <v>37736</v>
          </cell>
          <cell r="G254">
            <v>0</v>
          </cell>
          <cell r="H254">
            <v>0</v>
          </cell>
          <cell r="I254" t="str">
            <v>0          0   .</v>
          </cell>
          <cell r="J254">
            <v>0</v>
          </cell>
          <cell r="K254">
            <v>0</v>
          </cell>
          <cell r="L254">
            <v>2003</v>
          </cell>
          <cell r="M254" t="str">
            <v>No Trade</v>
          </cell>
          <cell r="N254" t="str">
            <v/>
          </cell>
          <cell r="O254" t="str">
            <v/>
          </cell>
          <cell r="P254" t="str">
            <v/>
          </cell>
        </row>
        <row r="255">
          <cell r="A255" t="str">
            <v>GO</v>
          </cell>
          <cell r="B255">
            <v>5</v>
          </cell>
          <cell r="C255">
            <v>3</v>
          </cell>
          <cell r="D255" t="str">
            <v>P</v>
          </cell>
          <cell r="E255">
            <v>0.67</v>
          </cell>
          <cell r="F255">
            <v>37736</v>
          </cell>
          <cell r="G255">
            <v>1.3299999999999999E-2</v>
          </cell>
          <cell r="H255">
            <v>1.4999999999999999E-2</v>
          </cell>
          <cell r="I255" t="str">
            <v>9          0   .</v>
          </cell>
          <cell r="J255">
            <v>0</v>
          </cell>
          <cell r="K255">
            <v>0</v>
          </cell>
          <cell r="L255">
            <v>2003</v>
          </cell>
          <cell r="M255" t="str">
            <v>No Trade</v>
          </cell>
          <cell r="N255" t="str">
            <v/>
          </cell>
          <cell r="O255" t="str">
            <v/>
          </cell>
          <cell r="P255" t="str">
            <v/>
          </cell>
        </row>
        <row r="256">
          <cell r="A256" t="str">
            <v>GO</v>
          </cell>
          <cell r="B256">
            <v>5</v>
          </cell>
          <cell r="C256">
            <v>3</v>
          </cell>
          <cell r="D256" t="str">
            <v>P</v>
          </cell>
          <cell r="E256">
            <v>0.68</v>
          </cell>
          <cell r="F256">
            <v>37736</v>
          </cell>
          <cell r="G256">
            <v>1.5299999999999999E-2</v>
          </cell>
          <cell r="H256">
            <v>1.7999999999999999E-2</v>
          </cell>
          <cell r="I256" t="str">
            <v>2          0   .</v>
          </cell>
          <cell r="J256">
            <v>0</v>
          </cell>
          <cell r="K256">
            <v>0</v>
          </cell>
          <cell r="L256">
            <v>2003</v>
          </cell>
          <cell r="M256" t="str">
            <v>No Trade</v>
          </cell>
          <cell r="N256" t="str">
            <v/>
          </cell>
          <cell r="O256" t="str">
            <v/>
          </cell>
          <cell r="P256" t="str">
            <v/>
          </cell>
        </row>
        <row r="257">
          <cell r="A257" t="str">
            <v>GO</v>
          </cell>
          <cell r="B257">
            <v>5</v>
          </cell>
          <cell r="C257">
            <v>3</v>
          </cell>
          <cell r="D257" t="str">
            <v>C</v>
          </cell>
          <cell r="E257">
            <v>0.69</v>
          </cell>
          <cell r="F257">
            <v>37736</v>
          </cell>
          <cell r="G257">
            <v>0</v>
          </cell>
          <cell r="H257">
            <v>0</v>
          </cell>
          <cell r="I257" t="str">
            <v>0          0   .</v>
          </cell>
          <cell r="J257">
            <v>0</v>
          </cell>
          <cell r="K257">
            <v>0</v>
          </cell>
          <cell r="L257">
            <v>2003</v>
          </cell>
          <cell r="M257" t="str">
            <v>No Trade</v>
          </cell>
          <cell r="N257" t="str">
            <v/>
          </cell>
          <cell r="O257" t="str">
            <v/>
          </cell>
          <cell r="P257" t="str">
            <v/>
          </cell>
        </row>
        <row r="258">
          <cell r="A258" t="str">
            <v>GO</v>
          </cell>
          <cell r="B258">
            <v>5</v>
          </cell>
          <cell r="C258">
            <v>3</v>
          </cell>
          <cell r="D258" t="str">
            <v>P</v>
          </cell>
          <cell r="E258">
            <v>0.69</v>
          </cell>
          <cell r="F258">
            <v>37736</v>
          </cell>
          <cell r="G258">
            <v>1.7500000000000002E-2</v>
          </cell>
          <cell r="H258">
            <v>0.02</v>
          </cell>
          <cell r="I258" t="str">
            <v>8          0   .</v>
          </cell>
          <cell r="J258">
            <v>0</v>
          </cell>
          <cell r="K258">
            <v>0</v>
          </cell>
          <cell r="L258">
            <v>2003</v>
          </cell>
          <cell r="M258" t="str">
            <v>No Trade</v>
          </cell>
          <cell r="N258" t="str">
            <v/>
          </cell>
          <cell r="O258" t="str">
            <v/>
          </cell>
          <cell r="P258" t="str">
            <v/>
          </cell>
        </row>
        <row r="259">
          <cell r="A259" t="str">
            <v>GO</v>
          </cell>
          <cell r="B259">
            <v>5</v>
          </cell>
          <cell r="C259">
            <v>3</v>
          </cell>
          <cell r="D259" t="str">
            <v>C</v>
          </cell>
          <cell r="E259">
            <v>0.7</v>
          </cell>
          <cell r="F259">
            <v>37736</v>
          </cell>
          <cell r="G259">
            <v>0</v>
          </cell>
          <cell r="H259">
            <v>0</v>
          </cell>
          <cell r="I259" t="str">
            <v>0          0   .</v>
          </cell>
          <cell r="J259">
            <v>0</v>
          </cell>
          <cell r="K259">
            <v>0</v>
          </cell>
          <cell r="L259">
            <v>2003</v>
          </cell>
          <cell r="M259" t="str">
            <v>No Trade</v>
          </cell>
          <cell r="N259" t="str">
            <v/>
          </cell>
          <cell r="O259" t="str">
            <v/>
          </cell>
          <cell r="P259" t="str">
            <v/>
          </cell>
        </row>
        <row r="260">
          <cell r="A260" t="str">
            <v>GO</v>
          </cell>
          <cell r="B260">
            <v>5</v>
          </cell>
          <cell r="C260">
            <v>3</v>
          </cell>
          <cell r="D260" t="str">
            <v>P</v>
          </cell>
          <cell r="E260">
            <v>0.7</v>
          </cell>
          <cell r="F260">
            <v>37736</v>
          </cell>
          <cell r="G260">
            <v>0.02</v>
          </cell>
          <cell r="H260">
            <v>2.3E-2</v>
          </cell>
          <cell r="I260" t="str">
            <v>6          0   .</v>
          </cell>
          <cell r="J260">
            <v>0</v>
          </cell>
          <cell r="K260">
            <v>0</v>
          </cell>
          <cell r="L260">
            <v>2003</v>
          </cell>
          <cell r="M260" t="str">
            <v>No Trade</v>
          </cell>
          <cell r="N260" t="str">
            <v/>
          </cell>
          <cell r="O260" t="str">
            <v/>
          </cell>
          <cell r="P260" t="str">
            <v/>
          </cell>
        </row>
        <row r="261">
          <cell r="A261" t="str">
            <v>GO</v>
          </cell>
          <cell r="B261">
            <v>5</v>
          </cell>
          <cell r="C261">
            <v>3</v>
          </cell>
          <cell r="D261" t="str">
            <v>P</v>
          </cell>
          <cell r="E261">
            <v>0.71</v>
          </cell>
          <cell r="F261">
            <v>37736</v>
          </cell>
          <cell r="G261">
            <v>0</v>
          </cell>
          <cell r="H261">
            <v>0</v>
          </cell>
          <cell r="I261" t="str">
            <v>0          0   .</v>
          </cell>
          <cell r="J261">
            <v>0</v>
          </cell>
          <cell r="K261">
            <v>0</v>
          </cell>
          <cell r="L261">
            <v>2003</v>
          </cell>
          <cell r="M261" t="str">
            <v>No Trade</v>
          </cell>
          <cell r="N261" t="str">
            <v/>
          </cell>
          <cell r="O261" t="str">
            <v/>
          </cell>
          <cell r="P261" t="str">
            <v/>
          </cell>
        </row>
        <row r="262">
          <cell r="A262" t="str">
            <v>GO</v>
          </cell>
          <cell r="B262">
            <v>5</v>
          </cell>
          <cell r="C262">
            <v>3</v>
          </cell>
          <cell r="D262" t="str">
            <v>P</v>
          </cell>
          <cell r="E262">
            <v>0.72</v>
          </cell>
          <cell r="F262">
            <v>37736</v>
          </cell>
          <cell r="G262">
            <v>0</v>
          </cell>
          <cell r="H262">
            <v>0</v>
          </cell>
          <cell r="I262" t="str">
            <v>0          0   .</v>
          </cell>
          <cell r="J262">
            <v>0</v>
          </cell>
          <cell r="K262">
            <v>0</v>
          </cell>
          <cell r="L262">
            <v>2003</v>
          </cell>
          <cell r="M262" t="str">
            <v>No Trade</v>
          </cell>
          <cell r="N262" t="str">
            <v/>
          </cell>
          <cell r="O262" t="str">
            <v/>
          </cell>
          <cell r="P262" t="str">
            <v/>
          </cell>
        </row>
        <row r="263">
          <cell r="A263" t="str">
            <v>GO</v>
          </cell>
          <cell r="B263">
            <v>5</v>
          </cell>
          <cell r="C263">
            <v>3</v>
          </cell>
          <cell r="D263" t="str">
            <v>P</v>
          </cell>
          <cell r="E263">
            <v>0.73</v>
          </cell>
          <cell r="F263">
            <v>37736</v>
          </cell>
          <cell r="G263">
            <v>0</v>
          </cell>
          <cell r="H263">
            <v>0</v>
          </cell>
          <cell r="I263" t="str">
            <v>0          0   .</v>
          </cell>
          <cell r="J263">
            <v>0</v>
          </cell>
          <cell r="K263">
            <v>0</v>
          </cell>
          <cell r="L263">
            <v>2003</v>
          </cell>
          <cell r="M263" t="str">
            <v>No Trade</v>
          </cell>
          <cell r="N263" t="str">
            <v/>
          </cell>
          <cell r="O263" t="str">
            <v/>
          </cell>
          <cell r="P263" t="str">
            <v/>
          </cell>
        </row>
        <row r="264">
          <cell r="A264" t="str">
            <v>GO</v>
          </cell>
          <cell r="B264">
            <v>5</v>
          </cell>
          <cell r="C264">
            <v>3</v>
          </cell>
          <cell r="D264" t="str">
            <v>P</v>
          </cell>
          <cell r="E264">
            <v>0.74</v>
          </cell>
          <cell r="F264">
            <v>37736</v>
          </cell>
          <cell r="G264">
            <v>3.2099999999999997E-2</v>
          </cell>
          <cell r="H264">
            <v>3.6999999999999998E-2</v>
          </cell>
          <cell r="I264" t="str">
            <v>2          0   .</v>
          </cell>
          <cell r="J264">
            <v>0</v>
          </cell>
          <cell r="K264">
            <v>0</v>
          </cell>
          <cell r="L264">
            <v>2003</v>
          </cell>
          <cell r="M264" t="str">
            <v>No Trade</v>
          </cell>
          <cell r="N264" t="str">
            <v/>
          </cell>
          <cell r="O264" t="str">
            <v/>
          </cell>
          <cell r="P264" t="str">
            <v/>
          </cell>
        </row>
        <row r="265">
          <cell r="A265" t="str">
            <v>GO</v>
          </cell>
          <cell r="B265">
            <v>5</v>
          </cell>
          <cell r="C265">
            <v>3</v>
          </cell>
          <cell r="D265" t="str">
            <v>C</v>
          </cell>
          <cell r="E265">
            <v>0.75</v>
          </cell>
          <cell r="F265">
            <v>37736</v>
          </cell>
          <cell r="G265">
            <v>9.8900000000000002E-2</v>
          </cell>
          <cell r="H265">
            <v>8.7999999999999995E-2</v>
          </cell>
          <cell r="I265" t="str">
            <v>2          0   .</v>
          </cell>
          <cell r="J265">
            <v>0</v>
          </cell>
          <cell r="K265">
            <v>0</v>
          </cell>
          <cell r="L265">
            <v>2003</v>
          </cell>
          <cell r="M265" t="str">
            <v>No Trade</v>
          </cell>
          <cell r="N265" t="str">
            <v/>
          </cell>
          <cell r="O265" t="str">
            <v/>
          </cell>
          <cell r="P265" t="str">
            <v/>
          </cell>
        </row>
        <row r="266">
          <cell r="A266" t="str">
            <v>GO</v>
          </cell>
          <cell r="B266">
            <v>5</v>
          </cell>
          <cell r="C266">
            <v>3</v>
          </cell>
          <cell r="D266" t="str">
            <v>P</v>
          </cell>
          <cell r="E266">
            <v>0.75</v>
          </cell>
          <cell r="F266">
            <v>37736</v>
          </cell>
          <cell r="G266">
            <v>3.5799999999999998E-2</v>
          </cell>
          <cell r="H266">
            <v>4.1000000000000002E-2</v>
          </cell>
          <cell r="I266" t="str">
            <v>2          0   .</v>
          </cell>
          <cell r="J266">
            <v>0</v>
          </cell>
          <cell r="K266">
            <v>0</v>
          </cell>
          <cell r="L266">
            <v>2003</v>
          </cell>
          <cell r="M266" t="str">
            <v>No Trade</v>
          </cell>
          <cell r="N266" t="str">
            <v/>
          </cell>
          <cell r="O266" t="str">
            <v/>
          </cell>
          <cell r="P266" t="str">
            <v/>
          </cell>
        </row>
        <row r="267">
          <cell r="A267" t="str">
            <v>GO</v>
          </cell>
          <cell r="B267">
            <v>5</v>
          </cell>
          <cell r="C267">
            <v>3</v>
          </cell>
          <cell r="D267" t="str">
            <v>C</v>
          </cell>
          <cell r="E267">
            <v>0.76</v>
          </cell>
          <cell r="F267">
            <v>37736</v>
          </cell>
          <cell r="G267">
            <v>9.2899999999999996E-2</v>
          </cell>
          <cell r="H267">
            <v>8.2000000000000003E-2</v>
          </cell>
          <cell r="I267" t="str">
            <v>7          0   .</v>
          </cell>
          <cell r="J267">
            <v>0</v>
          </cell>
          <cell r="K267">
            <v>0</v>
          </cell>
          <cell r="L267">
            <v>2003</v>
          </cell>
          <cell r="M267" t="str">
            <v>No Trade</v>
          </cell>
          <cell r="N267" t="str">
            <v/>
          </cell>
          <cell r="O267" t="str">
            <v/>
          </cell>
          <cell r="P267" t="str">
            <v/>
          </cell>
        </row>
        <row r="268">
          <cell r="A268" t="str">
            <v>GO</v>
          </cell>
          <cell r="B268">
            <v>5</v>
          </cell>
          <cell r="C268">
            <v>3</v>
          </cell>
          <cell r="D268" t="str">
            <v>P</v>
          </cell>
          <cell r="E268">
            <v>0.76</v>
          </cell>
          <cell r="F268">
            <v>37736</v>
          </cell>
          <cell r="G268">
            <v>3.9699999999999999E-2</v>
          </cell>
          <cell r="H268">
            <v>4.4999999999999998E-2</v>
          </cell>
          <cell r="I268" t="str">
            <v>5          0   .</v>
          </cell>
          <cell r="J268">
            <v>0</v>
          </cell>
          <cell r="K268">
            <v>0</v>
          </cell>
          <cell r="L268">
            <v>2003</v>
          </cell>
          <cell r="M268" t="str">
            <v>No Trade</v>
          </cell>
          <cell r="N268" t="str">
            <v/>
          </cell>
          <cell r="O268" t="str">
            <v/>
          </cell>
          <cell r="P268" t="str">
            <v/>
          </cell>
        </row>
        <row r="269">
          <cell r="A269" t="str">
            <v>GO</v>
          </cell>
          <cell r="B269">
            <v>5</v>
          </cell>
          <cell r="C269">
            <v>3</v>
          </cell>
          <cell r="D269" t="str">
            <v>C</v>
          </cell>
          <cell r="E269">
            <v>0.77</v>
          </cell>
          <cell r="F269">
            <v>37736</v>
          </cell>
          <cell r="G269">
            <v>8.72E-2</v>
          </cell>
          <cell r="H269">
            <v>7.6999999999999999E-2</v>
          </cell>
          <cell r="I269" t="str">
            <v>3          0   .</v>
          </cell>
          <cell r="J269">
            <v>0</v>
          </cell>
          <cell r="K269">
            <v>0</v>
          </cell>
          <cell r="L269">
            <v>2003</v>
          </cell>
          <cell r="M269" t="str">
            <v>No Trade</v>
          </cell>
          <cell r="N269" t="str">
            <v/>
          </cell>
          <cell r="O269" t="str">
            <v/>
          </cell>
          <cell r="P269" t="str">
            <v/>
          </cell>
        </row>
        <row r="270">
          <cell r="A270" t="str">
            <v>GO</v>
          </cell>
          <cell r="B270">
            <v>5</v>
          </cell>
          <cell r="C270">
            <v>3</v>
          </cell>
          <cell r="D270" t="str">
            <v>P</v>
          </cell>
          <cell r="E270">
            <v>0.77</v>
          </cell>
          <cell r="F270">
            <v>37736</v>
          </cell>
          <cell r="G270">
            <v>0</v>
          </cell>
          <cell r="H270">
            <v>0</v>
          </cell>
          <cell r="I270" t="str">
            <v>0          0   .</v>
          </cell>
          <cell r="J270">
            <v>0</v>
          </cell>
          <cell r="K270">
            <v>0</v>
          </cell>
          <cell r="L270">
            <v>2003</v>
          </cell>
          <cell r="M270" t="str">
            <v>No Trade</v>
          </cell>
          <cell r="N270" t="str">
            <v/>
          </cell>
          <cell r="O270" t="str">
            <v/>
          </cell>
          <cell r="P270" t="str">
            <v/>
          </cell>
        </row>
        <row r="271">
          <cell r="A271" t="str">
            <v>GO</v>
          </cell>
          <cell r="B271">
            <v>5</v>
          </cell>
          <cell r="C271">
            <v>3</v>
          </cell>
          <cell r="D271" t="str">
            <v>C</v>
          </cell>
          <cell r="E271">
            <v>0.78</v>
          </cell>
          <cell r="F271">
            <v>37736</v>
          </cell>
          <cell r="G271">
            <v>8.1699999999999995E-2</v>
          </cell>
          <cell r="H271">
            <v>7.1999999999999995E-2</v>
          </cell>
          <cell r="I271" t="str">
            <v>2          0   .</v>
          </cell>
          <cell r="J271">
            <v>0</v>
          </cell>
          <cell r="K271">
            <v>0</v>
          </cell>
          <cell r="L271">
            <v>2003</v>
          </cell>
          <cell r="M271" t="str">
            <v>No Trade</v>
          </cell>
          <cell r="N271" t="str">
            <v/>
          </cell>
          <cell r="O271" t="str">
            <v/>
          </cell>
          <cell r="P271" t="str">
            <v/>
          </cell>
        </row>
        <row r="272">
          <cell r="A272" t="str">
            <v>GO</v>
          </cell>
          <cell r="B272">
            <v>5</v>
          </cell>
          <cell r="C272">
            <v>3</v>
          </cell>
          <cell r="D272" t="str">
            <v>P</v>
          </cell>
          <cell r="E272">
            <v>0.78</v>
          </cell>
          <cell r="F272">
            <v>37736</v>
          </cell>
          <cell r="G272">
            <v>0</v>
          </cell>
          <cell r="H272">
            <v>0</v>
          </cell>
          <cell r="I272" t="str">
            <v>0          0   .</v>
          </cell>
          <cell r="J272">
            <v>0</v>
          </cell>
          <cell r="K272">
            <v>0</v>
          </cell>
          <cell r="L272">
            <v>2003</v>
          </cell>
          <cell r="M272" t="str">
            <v>No Trade</v>
          </cell>
          <cell r="N272" t="str">
            <v/>
          </cell>
          <cell r="O272" t="str">
            <v/>
          </cell>
          <cell r="P272" t="str">
            <v/>
          </cell>
        </row>
        <row r="273">
          <cell r="A273" t="str">
            <v>GO</v>
          </cell>
          <cell r="B273">
            <v>5</v>
          </cell>
          <cell r="C273">
            <v>3</v>
          </cell>
          <cell r="D273" t="str">
            <v>C</v>
          </cell>
          <cell r="E273">
            <v>0.79</v>
          </cell>
          <cell r="F273">
            <v>37736</v>
          </cell>
          <cell r="G273">
            <v>7.6499999999999999E-2</v>
          </cell>
          <cell r="H273">
            <v>6.7000000000000004E-2</v>
          </cell>
          <cell r="I273" t="str">
            <v>4          0   .</v>
          </cell>
          <cell r="J273">
            <v>0</v>
          </cell>
          <cell r="K273">
            <v>0</v>
          </cell>
          <cell r="L273">
            <v>2003</v>
          </cell>
          <cell r="M273" t="str">
            <v>No Trade</v>
          </cell>
          <cell r="N273" t="str">
            <v/>
          </cell>
          <cell r="O273" t="str">
            <v/>
          </cell>
          <cell r="P273" t="str">
            <v/>
          </cell>
        </row>
        <row r="274">
          <cell r="A274" t="str">
            <v>GO</v>
          </cell>
          <cell r="B274">
            <v>5</v>
          </cell>
          <cell r="C274">
            <v>3</v>
          </cell>
          <cell r="D274" t="str">
            <v>P</v>
          </cell>
          <cell r="E274">
            <v>0.79</v>
          </cell>
          <cell r="F274">
            <v>37736</v>
          </cell>
          <cell r="G274">
            <v>0</v>
          </cell>
          <cell r="H274">
            <v>0</v>
          </cell>
          <cell r="I274" t="str">
            <v>0          0   .</v>
          </cell>
          <cell r="J274">
            <v>0</v>
          </cell>
          <cell r="K274">
            <v>0</v>
          </cell>
          <cell r="L274">
            <v>2003</v>
          </cell>
          <cell r="M274" t="str">
            <v>No Trade</v>
          </cell>
          <cell r="N274" t="str">
            <v/>
          </cell>
          <cell r="O274" t="str">
            <v/>
          </cell>
          <cell r="P274" t="str">
            <v/>
          </cell>
        </row>
        <row r="275">
          <cell r="A275" t="str">
            <v>GO</v>
          </cell>
          <cell r="B275">
            <v>5</v>
          </cell>
          <cell r="C275">
            <v>3</v>
          </cell>
          <cell r="D275" t="str">
            <v>C</v>
          </cell>
          <cell r="E275">
            <v>0.8</v>
          </cell>
          <cell r="F275">
            <v>37736</v>
          </cell>
          <cell r="G275">
            <v>7.1599999999999997E-2</v>
          </cell>
          <cell r="H275">
            <v>6.2E-2</v>
          </cell>
          <cell r="I275" t="str">
            <v>7          0   .</v>
          </cell>
          <cell r="J275">
            <v>0</v>
          </cell>
          <cell r="K275">
            <v>0</v>
          </cell>
          <cell r="L275">
            <v>2003</v>
          </cell>
          <cell r="M275" t="str">
            <v>No Trade</v>
          </cell>
          <cell r="N275" t="str">
            <v/>
          </cell>
          <cell r="O275" t="str">
            <v/>
          </cell>
          <cell r="P275" t="str">
            <v/>
          </cell>
        </row>
        <row r="276">
          <cell r="A276" t="str">
            <v>GO</v>
          </cell>
          <cell r="B276">
            <v>5</v>
          </cell>
          <cell r="C276">
            <v>3</v>
          </cell>
          <cell r="D276" t="str">
            <v>P</v>
          </cell>
          <cell r="E276">
            <v>0.8</v>
          </cell>
          <cell r="F276">
            <v>37736</v>
          </cell>
          <cell r="G276">
            <v>5.7700000000000001E-2</v>
          </cell>
          <cell r="H276">
            <v>6.5000000000000002E-2</v>
          </cell>
          <cell r="I276" t="str">
            <v>1          0   .</v>
          </cell>
          <cell r="J276">
            <v>0</v>
          </cell>
          <cell r="K276">
            <v>0</v>
          </cell>
          <cell r="L276">
            <v>2003</v>
          </cell>
          <cell r="M276" t="str">
            <v>No Trade</v>
          </cell>
          <cell r="N276" t="str">
            <v/>
          </cell>
          <cell r="O276" t="str">
            <v/>
          </cell>
          <cell r="P276" t="str">
            <v/>
          </cell>
        </row>
        <row r="277">
          <cell r="A277" t="str">
            <v>GO</v>
          </cell>
          <cell r="B277">
            <v>5</v>
          </cell>
          <cell r="C277">
            <v>3</v>
          </cell>
          <cell r="D277" t="str">
            <v>C</v>
          </cell>
          <cell r="E277">
            <v>0.81</v>
          </cell>
          <cell r="F277">
            <v>37736</v>
          </cell>
          <cell r="G277">
            <v>6.6699999999999995E-2</v>
          </cell>
          <cell r="H277">
            <v>5.8000000000000003E-2</v>
          </cell>
          <cell r="I277" t="str">
            <v>6          0   .</v>
          </cell>
          <cell r="J277">
            <v>0</v>
          </cell>
          <cell r="K277">
            <v>0</v>
          </cell>
          <cell r="L277">
            <v>2003</v>
          </cell>
          <cell r="M277" t="str">
            <v>No Trade</v>
          </cell>
          <cell r="N277" t="str">
            <v/>
          </cell>
          <cell r="O277" t="str">
            <v/>
          </cell>
          <cell r="P277" t="str">
            <v/>
          </cell>
        </row>
        <row r="278">
          <cell r="A278" t="str">
            <v>GO</v>
          </cell>
          <cell r="B278">
            <v>5</v>
          </cell>
          <cell r="C278">
            <v>3</v>
          </cell>
          <cell r="D278" t="str">
            <v>P</v>
          </cell>
          <cell r="E278">
            <v>0.81</v>
          </cell>
          <cell r="F278">
            <v>37736</v>
          </cell>
          <cell r="G278">
            <v>6.2799999999999995E-2</v>
          </cell>
          <cell r="H278">
            <v>7.0999999999999994E-2</v>
          </cell>
          <cell r="I278" t="str">
            <v>0          0   .</v>
          </cell>
          <cell r="J278">
            <v>0</v>
          </cell>
          <cell r="K278">
            <v>0</v>
          </cell>
          <cell r="L278">
            <v>2003</v>
          </cell>
          <cell r="M278" t="str">
            <v>No Trade</v>
          </cell>
          <cell r="N278" t="str">
            <v/>
          </cell>
          <cell r="O278" t="str">
            <v/>
          </cell>
          <cell r="P278" t="str">
            <v/>
          </cell>
        </row>
        <row r="279">
          <cell r="A279" t="str">
            <v>GO</v>
          </cell>
          <cell r="B279">
            <v>5</v>
          </cell>
          <cell r="C279">
            <v>3</v>
          </cell>
          <cell r="D279" t="str">
            <v>C</v>
          </cell>
          <cell r="E279">
            <v>0.82</v>
          </cell>
          <cell r="F279">
            <v>37736</v>
          </cell>
          <cell r="G279">
            <v>6.2399999999999997E-2</v>
          </cell>
          <cell r="H279">
            <v>5.3999999999999999E-2</v>
          </cell>
          <cell r="I279" t="str">
            <v>7          0   .</v>
          </cell>
          <cell r="J279">
            <v>0</v>
          </cell>
          <cell r="K279">
            <v>0</v>
          </cell>
          <cell r="L279">
            <v>2003</v>
          </cell>
          <cell r="M279" t="str">
            <v>No Trade</v>
          </cell>
          <cell r="N279" t="str">
            <v/>
          </cell>
          <cell r="O279" t="str">
            <v/>
          </cell>
          <cell r="P279" t="str">
            <v/>
          </cell>
        </row>
        <row r="280">
          <cell r="A280" t="str">
            <v>GO</v>
          </cell>
          <cell r="B280">
            <v>5</v>
          </cell>
          <cell r="C280">
            <v>3</v>
          </cell>
          <cell r="D280" t="str">
            <v>C</v>
          </cell>
          <cell r="E280">
            <v>0.83</v>
          </cell>
          <cell r="F280">
            <v>37736</v>
          </cell>
          <cell r="G280">
            <v>5.8400000000000001E-2</v>
          </cell>
          <cell r="H280">
            <v>5.0999999999999997E-2</v>
          </cell>
          <cell r="I280" t="str">
            <v>1          0   .</v>
          </cell>
          <cell r="J280">
            <v>0</v>
          </cell>
          <cell r="K280">
            <v>0</v>
          </cell>
          <cell r="L280">
            <v>2003</v>
          </cell>
          <cell r="M280" t="str">
            <v>No Trade</v>
          </cell>
          <cell r="N280" t="str">
            <v/>
          </cell>
          <cell r="O280" t="str">
            <v/>
          </cell>
          <cell r="P280" t="str">
            <v/>
          </cell>
        </row>
        <row r="281">
          <cell r="A281" t="str">
            <v>GO</v>
          </cell>
          <cell r="B281">
            <v>5</v>
          </cell>
          <cell r="C281">
            <v>3</v>
          </cell>
          <cell r="D281" t="str">
            <v>C</v>
          </cell>
          <cell r="E281">
            <v>0.84</v>
          </cell>
          <cell r="F281">
            <v>37736</v>
          </cell>
          <cell r="G281">
            <v>5.4600000000000003E-2</v>
          </cell>
          <cell r="H281">
            <v>4.7E-2</v>
          </cell>
          <cell r="I281" t="str">
            <v>6          0   .</v>
          </cell>
          <cell r="J281">
            <v>0</v>
          </cell>
          <cell r="K281">
            <v>0</v>
          </cell>
          <cell r="L281">
            <v>2003</v>
          </cell>
          <cell r="M281" t="str">
            <v>No Trade</v>
          </cell>
          <cell r="N281" t="str">
            <v/>
          </cell>
          <cell r="O281" t="str">
            <v/>
          </cell>
          <cell r="P281" t="str">
            <v/>
          </cell>
        </row>
        <row r="282">
          <cell r="A282" t="str">
            <v>GO</v>
          </cell>
          <cell r="B282">
            <v>5</v>
          </cell>
          <cell r="C282">
            <v>3</v>
          </cell>
          <cell r="D282" t="str">
            <v>C</v>
          </cell>
          <cell r="E282">
            <v>0.85</v>
          </cell>
          <cell r="F282">
            <v>37736</v>
          </cell>
          <cell r="G282">
            <v>5.0999999999999997E-2</v>
          </cell>
          <cell r="H282">
            <v>4.3999999999999997E-2</v>
          </cell>
          <cell r="I282" t="str">
            <v>4          0   .</v>
          </cell>
          <cell r="J282">
            <v>0</v>
          </cell>
          <cell r="K282">
            <v>0</v>
          </cell>
          <cell r="L282">
            <v>2003</v>
          </cell>
          <cell r="M282" t="str">
            <v>No Trade</v>
          </cell>
          <cell r="N282" t="str">
            <v/>
          </cell>
          <cell r="O282" t="str">
            <v/>
          </cell>
          <cell r="P282" t="str">
            <v/>
          </cell>
        </row>
        <row r="283">
          <cell r="A283" t="str">
            <v>GO</v>
          </cell>
          <cell r="B283">
            <v>5</v>
          </cell>
          <cell r="C283">
            <v>3</v>
          </cell>
          <cell r="D283" t="str">
            <v>C</v>
          </cell>
          <cell r="E283">
            <v>0.86</v>
          </cell>
          <cell r="F283">
            <v>37736</v>
          </cell>
          <cell r="G283">
            <v>4.7600000000000003E-2</v>
          </cell>
          <cell r="H283">
            <v>4.1000000000000002E-2</v>
          </cell>
          <cell r="I283" t="str">
            <v>4         47   .</v>
          </cell>
          <cell r="J283">
            <v>0</v>
          </cell>
          <cell r="K283">
            <v>0</v>
          </cell>
          <cell r="L283">
            <v>2003</v>
          </cell>
          <cell r="M283" t="str">
            <v>No Trade</v>
          </cell>
          <cell r="N283" t="str">
            <v/>
          </cell>
          <cell r="O283" t="str">
            <v/>
          </cell>
          <cell r="P283" t="str">
            <v/>
          </cell>
        </row>
        <row r="284">
          <cell r="A284" t="str">
            <v>GO</v>
          </cell>
          <cell r="B284">
            <v>5</v>
          </cell>
          <cell r="C284">
            <v>3</v>
          </cell>
          <cell r="D284" t="str">
            <v>C</v>
          </cell>
          <cell r="E284">
            <v>0.87</v>
          </cell>
          <cell r="F284">
            <v>37736</v>
          </cell>
          <cell r="G284">
            <v>4.4400000000000002E-2</v>
          </cell>
          <cell r="H284">
            <v>3.7999999999999999E-2</v>
          </cell>
          <cell r="I284" t="str">
            <v>5          0   .</v>
          </cell>
          <cell r="J284">
            <v>0</v>
          </cell>
          <cell r="K284">
            <v>0</v>
          </cell>
          <cell r="L284">
            <v>2003</v>
          </cell>
          <cell r="M284" t="str">
            <v>No Trade</v>
          </cell>
          <cell r="N284" t="str">
            <v/>
          </cell>
          <cell r="O284" t="str">
            <v/>
          </cell>
          <cell r="P284" t="str">
            <v/>
          </cell>
        </row>
        <row r="285">
          <cell r="A285" t="str">
            <v>GO</v>
          </cell>
          <cell r="B285">
            <v>5</v>
          </cell>
          <cell r="C285">
            <v>3</v>
          </cell>
          <cell r="D285" t="str">
            <v>C</v>
          </cell>
          <cell r="E285">
            <v>0.88</v>
          </cell>
          <cell r="F285">
            <v>37736</v>
          </cell>
          <cell r="G285">
            <v>4.1399999999999999E-2</v>
          </cell>
          <cell r="H285">
            <v>3.5000000000000003E-2</v>
          </cell>
          <cell r="I285" t="str">
            <v>8          0   .</v>
          </cell>
          <cell r="J285">
            <v>0</v>
          </cell>
          <cell r="K285">
            <v>0</v>
          </cell>
          <cell r="L285">
            <v>2003</v>
          </cell>
          <cell r="M285" t="str">
            <v>No Trade</v>
          </cell>
          <cell r="N285" t="str">
            <v/>
          </cell>
          <cell r="O285" t="str">
            <v/>
          </cell>
          <cell r="P285" t="str">
            <v/>
          </cell>
        </row>
        <row r="286">
          <cell r="A286" t="str">
            <v>GO</v>
          </cell>
          <cell r="B286">
            <v>5</v>
          </cell>
          <cell r="C286">
            <v>3</v>
          </cell>
          <cell r="D286" t="str">
            <v>C</v>
          </cell>
          <cell r="E286">
            <v>0.89</v>
          </cell>
          <cell r="F286">
            <v>37736</v>
          </cell>
          <cell r="G286">
            <v>3.8600000000000002E-2</v>
          </cell>
          <cell r="H286">
            <v>3.3000000000000002E-2</v>
          </cell>
          <cell r="I286" t="str">
            <v>4          0   .</v>
          </cell>
          <cell r="J286">
            <v>0</v>
          </cell>
          <cell r="K286">
            <v>0</v>
          </cell>
          <cell r="L286">
            <v>2003</v>
          </cell>
          <cell r="M286" t="str">
            <v>No Trade</v>
          </cell>
          <cell r="N286" t="str">
            <v/>
          </cell>
          <cell r="O286" t="str">
            <v/>
          </cell>
          <cell r="P286" t="str">
            <v/>
          </cell>
        </row>
        <row r="287">
          <cell r="A287" t="str">
            <v>GO</v>
          </cell>
          <cell r="B287">
            <v>5</v>
          </cell>
          <cell r="C287">
            <v>3</v>
          </cell>
          <cell r="D287" t="str">
            <v>C</v>
          </cell>
          <cell r="E287">
            <v>0.9</v>
          </cell>
          <cell r="F287">
            <v>37736</v>
          </cell>
          <cell r="G287">
            <v>3.6999999999999998E-2</v>
          </cell>
          <cell r="H287">
            <v>3.1E-2</v>
          </cell>
          <cell r="I287" t="str">
            <v>0          0   .</v>
          </cell>
          <cell r="J287">
            <v>0</v>
          </cell>
          <cell r="K287">
            <v>0</v>
          </cell>
          <cell r="L287">
            <v>2003</v>
          </cell>
          <cell r="M287" t="str">
            <v>No Trade</v>
          </cell>
          <cell r="N287" t="str">
            <v/>
          </cell>
          <cell r="O287" t="str">
            <v/>
          </cell>
          <cell r="P287" t="str">
            <v/>
          </cell>
        </row>
        <row r="288">
          <cell r="A288" t="str">
            <v>GO</v>
          </cell>
          <cell r="B288">
            <v>5</v>
          </cell>
          <cell r="C288">
            <v>3</v>
          </cell>
          <cell r="D288" t="str">
            <v>C</v>
          </cell>
          <cell r="E288">
            <v>0.91</v>
          </cell>
          <cell r="F288">
            <v>37736</v>
          </cell>
          <cell r="G288">
            <v>3.3599999999999998E-2</v>
          </cell>
          <cell r="H288">
            <v>2.8000000000000001E-2</v>
          </cell>
          <cell r="I288" t="str">
            <v>9         47   .</v>
          </cell>
          <cell r="J288">
            <v>0</v>
          </cell>
          <cell r="K288">
            <v>0</v>
          </cell>
          <cell r="L288">
            <v>2003</v>
          </cell>
          <cell r="M288" t="str">
            <v>No Trade</v>
          </cell>
          <cell r="N288" t="str">
            <v/>
          </cell>
          <cell r="O288" t="str">
            <v/>
          </cell>
          <cell r="P288" t="str">
            <v/>
          </cell>
        </row>
        <row r="289">
          <cell r="A289" t="str">
            <v>GO</v>
          </cell>
          <cell r="B289">
            <v>5</v>
          </cell>
          <cell r="C289">
            <v>3</v>
          </cell>
          <cell r="D289" t="str">
            <v>C</v>
          </cell>
          <cell r="E289">
            <v>0.92</v>
          </cell>
          <cell r="F289">
            <v>37736</v>
          </cell>
          <cell r="G289">
            <v>3.1300000000000001E-2</v>
          </cell>
          <cell r="H289">
            <v>2.5999999999999999E-2</v>
          </cell>
          <cell r="I289" t="str">
            <v>8          0   .</v>
          </cell>
          <cell r="J289">
            <v>0</v>
          </cell>
          <cell r="K289">
            <v>0</v>
          </cell>
          <cell r="L289">
            <v>2003</v>
          </cell>
          <cell r="M289" t="str">
            <v>No Trade</v>
          </cell>
          <cell r="N289" t="str">
            <v/>
          </cell>
          <cell r="O289" t="str">
            <v/>
          </cell>
          <cell r="P289" t="str">
            <v/>
          </cell>
        </row>
        <row r="290">
          <cell r="A290" t="str">
            <v>GO</v>
          </cell>
          <cell r="B290">
            <v>5</v>
          </cell>
          <cell r="C290">
            <v>3</v>
          </cell>
          <cell r="D290" t="str">
            <v>C</v>
          </cell>
          <cell r="E290">
            <v>0.93</v>
          </cell>
          <cell r="F290">
            <v>37736</v>
          </cell>
          <cell r="G290">
            <v>2.9100000000000001E-2</v>
          </cell>
          <cell r="H290">
            <v>2.5000000000000001E-2</v>
          </cell>
          <cell r="I290" t="str">
            <v>0          0   .</v>
          </cell>
          <cell r="J290">
            <v>0</v>
          </cell>
          <cell r="K290">
            <v>0</v>
          </cell>
          <cell r="L290">
            <v>2003</v>
          </cell>
          <cell r="M290" t="str">
            <v>No Trade</v>
          </cell>
          <cell r="N290" t="str">
            <v/>
          </cell>
          <cell r="O290" t="str">
            <v/>
          </cell>
          <cell r="P290" t="str">
            <v/>
          </cell>
        </row>
        <row r="291">
          <cell r="A291" t="str">
            <v>GO</v>
          </cell>
          <cell r="B291">
            <v>5</v>
          </cell>
          <cell r="C291">
            <v>3</v>
          </cell>
          <cell r="D291" t="str">
            <v>C</v>
          </cell>
          <cell r="E291">
            <v>0.94</v>
          </cell>
          <cell r="F291">
            <v>37736</v>
          </cell>
          <cell r="G291">
            <v>2.7099999999999999E-2</v>
          </cell>
          <cell r="H291">
            <v>2.3E-2</v>
          </cell>
          <cell r="I291" t="str">
            <v>2          0   .</v>
          </cell>
          <cell r="J291">
            <v>0</v>
          </cell>
          <cell r="K291">
            <v>0</v>
          </cell>
          <cell r="L291">
            <v>2003</v>
          </cell>
          <cell r="M291" t="str">
            <v>No Trade</v>
          </cell>
          <cell r="N291" t="str">
            <v/>
          </cell>
          <cell r="O291" t="str">
            <v/>
          </cell>
          <cell r="P291" t="str">
            <v/>
          </cell>
        </row>
        <row r="292">
          <cell r="A292" t="str">
            <v>GO</v>
          </cell>
          <cell r="B292">
            <v>5</v>
          </cell>
          <cell r="C292">
            <v>3</v>
          </cell>
          <cell r="D292" t="str">
            <v>C</v>
          </cell>
          <cell r="E292">
            <v>0.95</v>
          </cell>
          <cell r="F292">
            <v>37736</v>
          </cell>
          <cell r="G292">
            <v>2.53E-2</v>
          </cell>
          <cell r="H292">
            <v>2.1000000000000001E-2</v>
          </cell>
          <cell r="I292" t="str">
            <v>6          0   .</v>
          </cell>
          <cell r="J292">
            <v>0</v>
          </cell>
          <cell r="K292">
            <v>0</v>
          </cell>
          <cell r="L292">
            <v>2003</v>
          </cell>
          <cell r="M292" t="str">
            <v>No Trade</v>
          </cell>
          <cell r="N292" t="str">
            <v/>
          </cell>
          <cell r="O292" t="str">
            <v/>
          </cell>
          <cell r="P292" t="str">
            <v/>
          </cell>
        </row>
        <row r="293">
          <cell r="A293" t="str">
            <v>GO</v>
          </cell>
          <cell r="B293">
            <v>5</v>
          </cell>
          <cell r="C293">
            <v>3</v>
          </cell>
          <cell r="D293" t="str">
            <v>C</v>
          </cell>
          <cell r="E293">
            <v>0.96</v>
          </cell>
          <cell r="F293">
            <v>37736</v>
          </cell>
          <cell r="G293">
            <v>0</v>
          </cell>
          <cell r="H293">
            <v>0</v>
          </cell>
          <cell r="I293" t="str">
            <v>0          0   .</v>
          </cell>
          <cell r="J293">
            <v>0</v>
          </cell>
          <cell r="K293">
            <v>0</v>
          </cell>
          <cell r="L293">
            <v>2003</v>
          </cell>
          <cell r="M293" t="str">
            <v>No Trade</v>
          </cell>
          <cell r="N293" t="str">
            <v/>
          </cell>
          <cell r="O293" t="str">
            <v/>
          </cell>
          <cell r="P293" t="str">
            <v/>
          </cell>
        </row>
        <row r="294">
          <cell r="A294" t="str">
            <v>GO</v>
          </cell>
          <cell r="B294">
            <v>5</v>
          </cell>
          <cell r="C294">
            <v>3</v>
          </cell>
          <cell r="D294" t="str">
            <v>C</v>
          </cell>
          <cell r="E294">
            <v>0.97</v>
          </cell>
          <cell r="F294">
            <v>37736</v>
          </cell>
          <cell r="G294">
            <v>0</v>
          </cell>
          <cell r="H294">
            <v>0</v>
          </cell>
          <cell r="I294" t="str">
            <v>0          0   .</v>
          </cell>
          <cell r="J294">
            <v>0</v>
          </cell>
          <cell r="K294">
            <v>0</v>
          </cell>
          <cell r="L294">
            <v>2003</v>
          </cell>
          <cell r="M294" t="str">
            <v>No Trade</v>
          </cell>
          <cell r="N294" t="str">
            <v/>
          </cell>
          <cell r="O294" t="str">
            <v/>
          </cell>
          <cell r="P294" t="str">
            <v/>
          </cell>
        </row>
        <row r="295">
          <cell r="A295" t="str">
            <v>GO</v>
          </cell>
          <cell r="B295">
            <v>5</v>
          </cell>
          <cell r="C295">
            <v>3</v>
          </cell>
          <cell r="D295" t="str">
            <v>C</v>
          </cell>
          <cell r="E295">
            <v>1</v>
          </cell>
          <cell r="F295">
            <v>37736</v>
          </cell>
          <cell r="G295">
            <v>1.77E-2</v>
          </cell>
          <cell r="H295">
            <v>1.4999999999999999E-2</v>
          </cell>
          <cell r="I295" t="str">
            <v>0          0   .</v>
          </cell>
          <cell r="J295">
            <v>0</v>
          </cell>
          <cell r="K295">
            <v>0</v>
          </cell>
          <cell r="L295">
            <v>2003</v>
          </cell>
          <cell r="M295" t="str">
            <v>No Trade</v>
          </cell>
          <cell r="N295" t="str">
            <v/>
          </cell>
          <cell r="O295" t="str">
            <v/>
          </cell>
          <cell r="P295" t="str">
            <v/>
          </cell>
        </row>
        <row r="296">
          <cell r="A296" t="str">
            <v>GO</v>
          </cell>
          <cell r="B296">
            <v>5</v>
          </cell>
          <cell r="C296">
            <v>3</v>
          </cell>
          <cell r="D296" t="str">
            <v>C</v>
          </cell>
          <cell r="E296">
            <v>1.04</v>
          </cell>
          <cell r="F296">
            <v>37736</v>
          </cell>
          <cell r="G296">
            <v>1.6E-2</v>
          </cell>
          <cell r="H296">
            <v>1.4E-2</v>
          </cell>
          <cell r="I296" t="str">
            <v>0          0   .</v>
          </cell>
          <cell r="J296">
            <v>0</v>
          </cell>
          <cell r="K296">
            <v>0</v>
          </cell>
          <cell r="L296">
            <v>2003</v>
          </cell>
          <cell r="M296" t="str">
            <v>No Trade</v>
          </cell>
          <cell r="N296" t="str">
            <v/>
          </cell>
          <cell r="O296" t="str">
            <v/>
          </cell>
          <cell r="P296" t="str">
            <v/>
          </cell>
        </row>
        <row r="297">
          <cell r="A297" t="str">
            <v>GO</v>
          </cell>
          <cell r="B297">
            <v>5</v>
          </cell>
          <cell r="C297">
            <v>3</v>
          </cell>
          <cell r="D297" t="str">
            <v>P</v>
          </cell>
          <cell r="E297">
            <v>1.04</v>
          </cell>
          <cell r="F297">
            <v>37736</v>
          </cell>
          <cell r="G297">
            <v>0.25259999999999999</v>
          </cell>
          <cell r="H297">
            <v>0.252</v>
          </cell>
          <cell r="I297" t="str">
            <v>6          0   .</v>
          </cell>
          <cell r="J297">
            <v>0</v>
          </cell>
          <cell r="K297">
            <v>0</v>
          </cell>
          <cell r="L297">
            <v>2003</v>
          </cell>
          <cell r="M297" t="str">
            <v>No Trade</v>
          </cell>
          <cell r="N297" t="str">
            <v/>
          </cell>
          <cell r="O297" t="str">
            <v/>
          </cell>
          <cell r="P297" t="str">
            <v/>
          </cell>
        </row>
        <row r="298">
          <cell r="A298" t="str">
            <v>GO</v>
          </cell>
          <cell r="B298">
            <v>5</v>
          </cell>
          <cell r="C298">
            <v>3</v>
          </cell>
          <cell r="D298" t="str">
            <v>C</v>
          </cell>
          <cell r="E298">
            <v>1.05</v>
          </cell>
          <cell r="F298">
            <v>37736</v>
          </cell>
          <cell r="G298">
            <v>1.4999999999999999E-2</v>
          </cell>
          <cell r="H298">
            <v>1.2999999999999999E-2</v>
          </cell>
          <cell r="I298" t="str">
            <v>0          0   .</v>
          </cell>
          <cell r="J298">
            <v>0</v>
          </cell>
          <cell r="K298">
            <v>0</v>
          </cell>
          <cell r="L298">
            <v>2003</v>
          </cell>
          <cell r="M298" t="str">
            <v>No Trade</v>
          </cell>
          <cell r="N298" t="str">
            <v/>
          </cell>
          <cell r="O298" t="str">
            <v/>
          </cell>
          <cell r="P298" t="str">
            <v/>
          </cell>
        </row>
        <row r="299">
          <cell r="A299" t="str">
            <v>GO</v>
          </cell>
          <cell r="B299">
            <v>6</v>
          </cell>
          <cell r="C299">
            <v>3</v>
          </cell>
          <cell r="D299" t="str">
            <v>C</v>
          </cell>
          <cell r="E299">
            <v>0.1</v>
          </cell>
          <cell r="F299">
            <v>37768</v>
          </cell>
          <cell r="G299">
            <v>0</v>
          </cell>
          <cell r="H299">
            <v>0</v>
          </cell>
          <cell r="I299" t="str">
            <v>0          0   .</v>
          </cell>
          <cell r="J299">
            <v>0</v>
          </cell>
          <cell r="K299">
            <v>0</v>
          </cell>
          <cell r="L299">
            <v>2003</v>
          </cell>
          <cell r="M299" t="str">
            <v>No Trade</v>
          </cell>
          <cell r="N299" t="str">
            <v/>
          </cell>
          <cell r="O299" t="str">
            <v/>
          </cell>
          <cell r="P299" t="str">
            <v/>
          </cell>
        </row>
        <row r="300">
          <cell r="A300" t="str">
            <v>GO</v>
          </cell>
          <cell r="B300">
            <v>6</v>
          </cell>
          <cell r="C300">
            <v>3</v>
          </cell>
          <cell r="D300" t="str">
            <v>P</v>
          </cell>
          <cell r="E300">
            <v>0.56999999999999995</v>
          </cell>
          <cell r="F300">
            <v>37768</v>
          </cell>
          <cell r="G300">
            <v>0</v>
          </cell>
          <cell r="H300">
            <v>0</v>
          </cell>
          <cell r="I300" t="str">
            <v>0          0   .</v>
          </cell>
          <cell r="J300">
            <v>0</v>
          </cell>
          <cell r="K300">
            <v>0</v>
          </cell>
          <cell r="L300">
            <v>2003</v>
          </cell>
          <cell r="M300" t="str">
            <v>No Trade</v>
          </cell>
          <cell r="N300" t="str">
            <v/>
          </cell>
          <cell r="O300" t="str">
            <v/>
          </cell>
          <cell r="P300" t="str">
            <v/>
          </cell>
        </row>
        <row r="301">
          <cell r="A301" t="str">
            <v>GO</v>
          </cell>
          <cell r="B301">
            <v>6</v>
          </cell>
          <cell r="C301">
            <v>3</v>
          </cell>
          <cell r="D301" t="str">
            <v>P</v>
          </cell>
          <cell r="E301">
            <v>0.59</v>
          </cell>
          <cell r="F301">
            <v>37768</v>
          </cell>
          <cell r="G301">
            <v>0</v>
          </cell>
          <cell r="H301">
            <v>0</v>
          </cell>
          <cell r="I301" t="str">
            <v>0          0   .</v>
          </cell>
          <cell r="J301">
            <v>0</v>
          </cell>
          <cell r="K301">
            <v>0</v>
          </cell>
          <cell r="L301">
            <v>2003</v>
          </cell>
          <cell r="M301" t="str">
            <v>No Trade</v>
          </cell>
          <cell r="N301" t="str">
            <v/>
          </cell>
          <cell r="O301" t="str">
            <v/>
          </cell>
          <cell r="P301" t="str">
            <v/>
          </cell>
        </row>
        <row r="302">
          <cell r="A302" t="str">
            <v>GO</v>
          </cell>
          <cell r="B302">
            <v>6</v>
          </cell>
          <cell r="C302">
            <v>3</v>
          </cell>
          <cell r="D302" t="str">
            <v>P</v>
          </cell>
          <cell r="E302">
            <v>0.6</v>
          </cell>
          <cell r="F302">
            <v>37768</v>
          </cell>
          <cell r="G302">
            <v>0</v>
          </cell>
          <cell r="H302">
            <v>0</v>
          </cell>
          <cell r="I302" t="str">
            <v>0          0   .</v>
          </cell>
          <cell r="J302">
            <v>0</v>
          </cell>
          <cell r="K302">
            <v>0</v>
          </cell>
          <cell r="L302">
            <v>2003</v>
          </cell>
          <cell r="M302" t="str">
            <v>No Trade</v>
          </cell>
          <cell r="N302" t="str">
            <v/>
          </cell>
          <cell r="O302" t="str">
            <v/>
          </cell>
          <cell r="P302" t="str">
            <v/>
          </cell>
        </row>
        <row r="303">
          <cell r="A303" t="str">
            <v>GO</v>
          </cell>
          <cell r="B303">
            <v>6</v>
          </cell>
          <cell r="C303">
            <v>3</v>
          </cell>
          <cell r="D303" t="str">
            <v>P</v>
          </cell>
          <cell r="E303">
            <v>0.63</v>
          </cell>
          <cell r="F303">
            <v>37768</v>
          </cell>
          <cell r="G303">
            <v>1.11E-2</v>
          </cell>
          <cell r="H303">
            <v>1.2999999999999999E-2</v>
          </cell>
          <cell r="I303" t="str">
            <v>1          0   .</v>
          </cell>
          <cell r="J303">
            <v>0</v>
          </cell>
          <cell r="K303">
            <v>0</v>
          </cell>
          <cell r="L303">
            <v>2003</v>
          </cell>
          <cell r="M303" t="str">
            <v>No Trade</v>
          </cell>
          <cell r="N303" t="str">
            <v/>
          </cell>
          <cell r="O303" t="str">
            <v/>
          </cell>
          <cell r="P303" t="str">
            <v/>
          </cell>
        </row>
        <row r="304">
          <cell r="A304" t="str">
            <v>GO</v>
          </cell>
          <cell r="B304">
            <v>6</v>
          </cell>
          <cell r="C304">
            <v>3</v>
          </cell>
          <cell r="D304" t="str">
            <v>P</v>
          </cell>
          <cell r="E304">
            <v>0.65</v>
          </cell>
          <cell r="F304">
            <v>37768</v>
          </cell>
          <cell r="G304">
            <v>1.47E-2</v>
          </cell>
          <cell r="H304">
            <v>1.7000000000000001E-2</v>
          </cell>
          <cell r="I304" t="str">
            <v>2          0   .</v>
          </cell>
          <cell r="J304">
            <v>0</v>
          </cell>
          <cell r="K304">
            <v>0</v>
          </cell>
          <cell r="L304">
            <v>2003</v>
          </cell>
          <cell r="M304" t="str">
            <v>No Trade</v>
          </cell>
          <cell r="N304" t="str">
            <v/>
          </cell>
          <cell r="O304" t="str">
            <v/>
          </cell>
          <cell r="P304" t="str">
            <v/>
          </cell>
        </row>
        <row r="305">
          <cell r="A305" t="str">
            <v>GO</v>
          </cell>
          <cell r="B305">
            <v>6</v>
          </cell>
          <cell r="C305">
            <v>3</v>
          </cell>
          <cell r="D305" t="str">
            <v>P</v>
          </cell>
          <cell r="E305">
            <v>0.67</v>
          </cell>
          <cell r="F305">
            <v>37768</v>
          </cell>
          <cell r="G305">
            <v>0</v>
          </cell>
          <cell r="H305">
            <v>0</v>
          </cell>
          <cell r="I305" t="str">
            <v>0          0   .</v>
          </cell>
          <cell r="J305">
            <v>0</v>
          </cell>
          <cell r="K305">
            <v>0</v>
          </cell>
          <cell r="L305">
            <v>2003</v>
          </cell>
          <cell r="M305" t="str">
            <v>No Trade</v>
          </cell>
          <cell r="N305" t="str">
            <v/>
          </cell>
          <cell r="O305" t="str">
            <v/>
          </cell>
          <cell r="P305" t="str">
            <v/>
          </cell>
        </row>
        <row r="306">
          <cell r="A306" t="str">
            <v>GO</v>
          </cell>
          <cell r="B306">
            <v>6</v>
          </cell>
          <cell r="C306">
            <v>3</v>
          </cell>
          <cell r="D306" t="str">
            <v>P</v>
          </cell>
          <cell r="E306">
            <v>0.68</v>
          </cell>
          <cell r="F306">
            <v>37768</v>
          </cell>
          <cell r="G306">
            <v>2.1600000000000001E-2</v>
          </cell>
          <cell r="H306">
            <v>2.4E-2</v>
          </cell>
          <cell r="I306" t="str">
            <v>9          0   .</v>
          </cell>
          <cell r="J306">
            <v>0</v>
          </cell>
          <cell r="K306">
            <v>0</v>
          </cell>
          <cell r="L306">
            <v>2003</v>
          </cell>
          <cell r="M306" t="str">
            <v>No Trade</v>
          </cell>
          <cell r="N306" t="str">
            <v/>
          </cell>
          <cell r="O306" t="str">
            <v/>
          </cell>
          <cell r="P306" t="str">
            <v/>
          </cell>
        </row>
        <row r="307">
          <cell r="A307" t="str">
            <v>GO</v>
          </cell>
          <cell r="B307">
            <v>6</v>
          </cell>
          <cell r="C307">
            <v>3</v>
          </cell>
          <cell r="D307" t="str">
            <v>P</v>
          </cell>
          <cell r="E307">
            <v>0.69</v>
          </cell>
          <cell r="F307">
            <v>37768</v>
          </cell>
          <cell r="G307">
            <v>0</v>
          </cell>
          <cell r="H307">
            <v>0</v>
          </cell>
          <cell r="I307" t="str">
            <v>0          0   .</v>
          </cell>
          <cell r="J307">
            <v>0</v>
          </cell>
          <cell r="K307">
            <v>0</v>
          </cell>
          <cell r="L307">
            <v>2003</v>
          </cell>
          <cell r="M307" t="str">
            <v>No Trade</v>
          </cell>
          <cell r="N307" t="str">
            <v/>
          </cell>
          <cell r="O307" t="str">
            <v/>
          </cell>
          <cell r="P307" t="str">
            <v/>
          </cell>
        </row>
        <row r="308">
          <cell r="A308" t="str">
            <v>GO</v>
          </cell>
          <cell r="B308">
            <v>6</v>
          </cell>
          <cell r="C308">
            <v>3</v>
          </cell>
          <cell r="D308" t="str">
            <v>P</v>
          </cell>
          <cell r="E308">
            <v>0.7</v>
          </cell>
          <cell r="F308">
            <v>37768</v>
          </cell>
          <cell r="G308">
            <v>2.7199999999999998E-2</v>
          </cell>
          <cell r="H308">
            <v>3.1E-2</v>
          </cell>
          <cell r="I308" t="str">
            <v>2          0   .</v>
          </cell>
          <cell r="J308">
            <v>0</v>
          </cell>
          <cell r="K308">
            <v>0</v>
          </cell>
          <cell r="L308">
            <v>2003</v>
          </cell>
          <cell r="M308" t="str">
            <v>No Trade</v>
          </cell>
          <cell r="N308" t="str">
            <v/>
          </cell>
          <cell r="O308" t="str">
            <v/>
          </cell>
          <cell r="P308" t="str">
            <v/>
          </cell>
        </row>
        <row r="309">
          <cell r="A309" t="str">
            <v>GO</v>
          </cell>
          <cell r="B309">
            <v>6</v>
          </cell>
          <cell r="C309">
            <v>3</v>
          </cell>
          <cell r="D309" t="str">
            <v>P</v>
          </cell>
          <cell r="E309">
            <v>0.71</v>
          </cell>
          <cell r="F309">
            <v>37768</v>
          </cell>
          <cell r="G309">
            <v>3.0300000000000001E-2</v>
          </cell>
          <cell r="H309">
            <v>3.4000000000000002E-2</v>
          </cell>
          <cell r="I309" t="str">
            <v>6          0   .</v>
          </cell>
          <cell r="J309">
            <v>0</v>
          </cell>
          <cell r="K309">
            <v>0</v>
          </cell>
          <cell r="L309">
            <v>2003</v>
          </cell>
          <cell r="M309" t="str">
            <v>No Trade</v>
          </cell>
          <cell r="N309" t="str">
            <v/>
          </cell>
          <cell r="O309" t="str">
            <v/>
          </cell>
          <cell r="P309" t="str">
            <v/>
          </cell>
        </row>
        <row r="310">
          <cell r="A310" t="str">
            <v>GO</v>
          </cell>
          <cell r="B310">
            <v>6</v>
          </cell>
          <cell r="C310">
            <v>3</v>
          </cell>
          <cell r="D310" t="str">
            <v>C</v>
          </cell>
          <cell r="E310">
            <v>0.74</v>
          </cell>
          <cell r="F310">
            <v>37768</v>
          </cell>
          <cell r="G310">
            <v>0.10390000000000001</v>
          </cell>
          <cell r="H310">
            <v>9.2999999999999999E-2</v>
          </cell>
          <cell r="I310" t="str">
            <v>7          0   .</v>
          </cell>
          <cell r="J310">
            <v>0</v>
          </cell>
          <cell r="K310">
            <v>0</v>
          </cell>
          <cell r="L310">
            <v>2003</v>
          </cell>
          <cell r="M310" t="str">
            <v>No Trade</v>
          </cell>
          <cell r="N310" t="str">
            <v/>
          </cell>
          <cell r="O310" t="str">
            <v/>
          </cell>
          <cell r="P310" t="str">
            <v/>
          </cell>
        </row>
        <row r="311">
          <cell r="A311" t="str">
            <v>GO</v>
          </cell>
          <cell r="B311">
            <v>6</v>
          </cell>
          <cell r="C311">
            <v>3</v>
          </cell>
          <cell r="D311" t="str">
            <v>P</v>
          </cell>
          <cell r="E311">
            <v>0.74</v>
          </cell>
          <cell r="F311">
            <v>37768</v>
          </cell>
          <cell r="G311">
            <v>4.1099999999999998E-2</v>
          </cell>
          <cell r="H311">
            <v>4.5999999999999999E-2</v>
          </cell>
          <cell r="I311" t="str">
            <v>4          0   .</v>
          </cell>
          <cell r="J311">
            <v>0</v>
          </cell>
          <cell r="K311">
            <v>0</v>
          </cell>
          <cell r="L311">
            <v>2003</v>
          </cell>
          <cell r="M311" t="str">
            <v>No Trade</v>
          </cell>
          <cell r="N311" t="str">
            <v/>
          </cell>
          <cell r="O311" t="str">
            <v/>
          </cell>
          <cell r="P311" t="str">
            <v/>
          </cell>
        </row>
        <row r="312">
          <cell r="A312" t="str">
            <v>GO</v>
          </cell>
          <cell r="B312">
            <v>6</v>
          </cell>
          <cell r="C312">
            <v>3</v>
          </cell>
          <cell r="D312" t="str">
            <v>C</v>
          </cell>
          <cell r="E312">
            <v>0.75</v>
          </cell>
          <cell r="F312">
            <v>37768</v>
          </cell>
          <cell r="G312">
            <v>9.8100000000000007E-2</v>
          </cell>
          <cell r="H312">
            <v>8.7999999999999995E-2</v>
          </cell>
          <cell r="I312" t="str">
            <v>3          0   .</v>
          </cell>
          <cell r="J312">
            <v>0</v>
          </cell>
          <cell r="K312">
            <v>0</v>
          </cell>
          <cell r="L312">
            <v>2003</v>
          </cell>
          <cell r="M312" t="str">
            <v>No Trade</v>
          </cell>
          <cell r="N312" t="str">
            <v/>
          </cell>
          <cell r="O312" t="str">
            <v/>
          </cell>
          <cell r="P312" t="str">
            <v/>
          </cell>
        </row>
        <row r="313">
          <cell r="A313" t="str">
            <v>GO</v>
          </cell>
          <cell r="B313">
            <v>6</v>
          </cell>
          <cell r="C313">
            <v>3</v>
          </cell>
          <cell r="D313" t="str">
            <v>P</v>
          </cell>
          <cell r="E313">
            <v>0.75</v>
          </cell>
          <cell r="F313">
            <v>37768</v>
          </cell>
          <cell r="G313">
            <v>4.5100000000000001E-2</v>
          </cell>
          <cell r="H313">
            <v>0.05</v>
          </cell>
          <cell r="I313" t="str">
            <v>8          0   .</v>
          </cell>
          <cell r="J313">
            <v>0</v>
          </cell>
          <cell r="K313">
            <v>0</v>
          </cell>
          <cell r="L313">
            <v>2003</v>
          </cell>
          <cell r="M313" t="str">
            <v>No Trade</v>
          </cell>
          <cell r="N313" t="str">
            <v/>
          </cell>
          <cell r="O313" t="str">
            <v/>
          </cell>
          <cell r="P313" t="str">
            <v/>
          </cell>
        </row>
        <row r="314">
          <cell r="A314" t="str">
            <v>GO</v>
          </cell>
          <cell r="B314">
            <v>6</v>
          </cell>
          <cell r="C314">
            <v>3</v>
          </cell>
          <cell r="D314" t="str">
            <v>C</v>
          </cell>
          <cell r="E314">
            <v>0.76</v>
          </cell>
          <cell r="F314">
            <v>37768</v>
          </cell>
          <cell r="G314">
            <v>0</v>
          </cell>
          <cell r="H314">
            <v>0</v>
          </cell>
          <cell r="I314" t="str">
            <v>0          0   .</v>
          </cell>
          <cell r="J314">
            <v>0</v>
          </cell>
          <cell r="K314">
            <v>0</v>
          </cell>
          <cell r="L314">
            <v>2003</v>
          </cell>
          <cell r="M314" t="str">
            <v>No Trade</v>
          </cell>
          <cell r="N314" t="str">
            <v/>
          </cell>
          <cell r="O314" t="str">
            <v/>
          </cell>
          <cell r="P314" t="str">
            <v/>
          </cell>
        </row>
        <row r="315">
          <cell r="A315" t="str">
            <v>GO</v>
          </cell>
          <cell r="B315">
            <v>6</v>
          </cell>
          <cell r="C315">
            <v>3</v>
          </cell>
          <cell r="D315" t="str">
            <v>P</v>
          </cell>
          <cell r="E315">
            <v>0.76</v>
          </cell>
          <cell r="F315">
            <v>37768</v>
          </cell>
          <cell r="G315">
            <v>4.9399999999999999E-2</v>
          </cell>
          <cell r="H315">
            <v>5.5E-2</v>
          </cell>
          <cell r="I315" t="str">
            <v>4          0   .</v>
          </cell>
          <cell r="J315">
            <v>0</v>
          </cell>
          <cell r="K315">
            <v>0</v>
          </cell>
          <cell r="L315">
            <v>2003</v>
          </cell>
          <cell r="M315" t="str">
            <v>No Trade</v>
          </cell>
          <cell r="N315" t="str">
            <v/>
          </cell>
          <cell r="O315" t="str">
            <v/>
          </cell>
          <cell r="P315" t="str">
            <v/>
          </cell>
        </row>
        <row r="316">
          <cell r="A316" t="str">
            <v>GO</v>
          </cell>
          <cell r="B316">
            <v>6</v>
          </cell>
          <cell r="C316">
            <v>3</v>
          </cell>
          <cell r="D316" t="str">
            <v>C</v>
          </cell>
          <cell r="E316">
            <v>0.77</v>
          </cell>
          <cell r="F316">
            <v>37768</v>
          </cell>
          <cell r="G316">
            <v>0</v>
          </cell>
          <cell r="H316">
            <v>0</v>
          </cell>
          <cell r="I316" t="str">
            <v>0          0   .</v>
          </cell>
          <cell r="J316">
            <v>0</v>
          </cell>
          <cell r="K316">
            <v>0</v>
          </cell>
          <cell r="L316">
            <v>2003</v>
          </cell>
          <cell r="M316" t="str">
            <v>No Trade</v>
          </cell>
          <cell r="N316" t="str">
            <v/>
          </cell>
          <cell r="O316" t="str">
            <v/>
          </cell>
          <cell r="P316" t="str">
            <v/>
          </cell>
        </row>
        <row r="317">
          <cell r="A317" t="str">
            <v>GO</v>
          </cell>
          <cell r="B317">
            <v>6</v>
          </cell>
          <cell r="C317">
            <v>3</v>
          </cell>
          <cell r="D317" t="str">
            <v>C</v>
          </cell>
          <cell r="E317">
            <v>0.78</v>
          </cell>
          <cell r="F317">
            <v>37768</v>
          </cell>
          <cell r="G317">
            <v>8.2000000000000003E-2</v>
          </cell>
          <cell r="H317">
            <v>7.2999999999999995E-2</v>
          </cell>
          <cell r="I317" t="str">
            <v>2          0   .</v>
          </cell>
          <cell r="J317">
            <v>0</v>
          </cell>
          <cell r="K317">
            <v>0</v>
          </cell>
          <cell r="L317">
            <v>2003</v>
          </cell>
          <cell r="M317" t="str">
            <v>No Trade</v>
          </cell>
          <cell r="N317" t="str">
            <v/>
          </cell>
          <cell r="O317" t="str">
            <v/>
          </cell>
          <cell r="P317" t="str">
            <v/>
          </cell>
        </row>
        <row r="318">
          <cell r="A318" t="str">
            <v>GO</v>
          </cell>
          <cell r="B318">
            <v>6</v>
          </cell>
          <cell r="C318">
            <v>3</v>
          </cell>
          <cell r="D318" t="str">
            <v>C</v>
          </cell>
          <cell r="E318">
            <v>0.79</v>
          </cell>
          <cell r="F318">
            <v>37768</v>
          </cell>
          <cell r="G318">
            <v>7.7100000000000002E-2</v>
          </cell>
          <cell r="H318">
            <v>6.8000000000000005E-2</v>
          </cell>
          <cell r="I318" t="str">
            <v>6          0   .</v>
          </cell>
          <cell r="J318">
            <v>0</v>
          </cell>
          <cell r="K318">
            <v>0</v>
          </cell>
          <cell r="L318">
            <v>2003</v>
          </cell>
          <cell r="M318" t="str">
            <v>No Trade</v>
          </cell>
          <cell r="N318" t="str">
            <v/>
          </cell>
          <cell r="O318" t="str">
            <v/>
          </cell>
          <cell r="P318" t="str">
            <v/>
          </cell>
        </row>
        <row r="319">
          <cell r="A319" t="str">
            <v>GO</v>
          </cell>
          <cell r="B319">
            <v>6</v>
          </cell>
          <cell r="C319">
            <v>3</v>
          </cell>
          <cell r="D319" t="str">
            <v>P</v>
          </cell>
          <cell r="E319">
            <v>0.79</v>
          </cell>
          <cell r="F319">
            <v>37768</v>
          </cell>
          <cell r="G319">
            <v>7.3499999999999996E-2</v>
          </cell>
          <cell r="H319">
            <v>7.2999999999999995E-2</v>
          </cell>
          <cell r="I319" t="str">
            <v>5          0   .</v>
          </cell>
          <cell r="J319">
            <v>0</v>
          </cell>
          <cell r="K319">
            <v>0</v>
          </cell>
          <cell r="L319">
            <v>2003</v>
          </cell>
          <cell r="M319" t="str">
            <v>No Trade</v>
          </cell>
          <cell r="N319" t="str">
            <v/>
          </cell>
          <cell r="O319" t="str">
            <v/>
          </cell>
          <cell r="P319" t="str">
            <v/>
          </cell>
        </row>
        <row r="320">
          <cell r="A320" t="str">
            <v>GO</v>
          </cell>
          <cell r="B320">
            <v>6</v>
          </cell>
          <cell r="C320">
            <v>3</v>
          </cell>
          <cell r="D320" t="str">
            <v>C</v>
          </cell>
          <cell r="E320">
            <v>0.8</v>
          </cell>
          <cell r="F320">
            <v>37768</v>
          </cell>
          <cell r="G320">
            <v>7.2499999999999995E-2</v>
          </cell>
          <cell r="H320">
            <v>6.4000000000000001E-2</v>
          </cell>
          <cell r="I320" t="str">
            <v>5          0   .</v>
          </cell>
          <cell r="J320">
            <v>0</v>
          </cell>
          <cell r="K320">
            <v>0</v>
          </cell>
          <cell r="L320">
            <v>2003</v>
          </cell>
          <cell r="M320" t="str">
            <v>No Trade</v>
          </cell>
          <cell r="N320" t="str">
            <v/>
          </cell>
          <cell r="O320" t="str">
            <v/>
          </cell>
          <cell r="P320" t="str">
            <v/>
          </cell>
        </row>
        <row r="321">
          <cell r="A321" t="str">
            <v>GO</v>
          </cell>
          <cell r="B321">
            <v>6</v>
          </cell>
          <cell r="C321">
            <v>3</v>
          </cell>
          <cell r="D321" t="str">
            <v>P</v>
          </cell>
          <cell r="E321">
            <v>0.8</v>
          </cell>
          <cell r="F321">
            <v>37768</v>
          </cell>
          <cell r="G321">
            <v>6.88E-2</v>
          </cell>
          <cell r="H321">
            <v>7.5999999999999998E-2</v>
          </cell>
          <cell r="I321" t="str">
            <v>6          0   .</v>
          </cell>
          <cell r="J321">
            <v>0</v>
          </cell>
          <cell r="K321">
            <v>0</v>
          </cell>
          <cell r="L321">
            <v>2003</v>
          </cell>
          <cell r="M321" t="str">
            <v>No Trade</v>
          </cell>
          <cell r="N321" t="str">
            <v/>
          </cell>
          <cell r="O321" t="str">
            <v/>
          </cell>
          <cell r="P321" t="str">
            <v/>
          </cell>
        </row>
        <row r="322">
          <cell r="A322" t="str">
            <v>GO</v>
          </cell>
          <cell r="B322">
            <v>6</v>
          </cell>
          <cell r="C322">
            <v>3</v>
          </cell>
          <cell r="D322" t="str">
            <v>C</v>
          </cell>
          <cell r="E322">
            <v>0.81</v>
          </cell>
          <cell r="F322">
            <v>37768</v>
          </cell>
          <cell r="G322">
            <v>6.8199999999999997E-2</v>
          </cell>
          <cell r="H322">
            <v>0.06</v>
          </cell>
          <cell r="I322" t="str">
            <v>7          0   .</v>
          </cell>
          <cell r="J322">
            <v>0</v>
          </cell>
          <cell r="K322">
            <v>0</v>
          </cell>
          <cell r="L322">
            <v>2003</v>
          </cell>
          <cell r="M322" t="str">
            <v>No Trade</v>
          </cell>
          <cell r="N322" t="str">
            <v/>
          </cell>
          <cell r="O322" t="str">
            <v/>
          </cell>
          <cell r="P322" t="str">
            <v/>
          </cell>
        </row>
        <row r="323">
          <cell r="A323" t="str">
            <v>GO</v>
          </cell>
          <cell r="B323">
            <v>6</v>
          </cell>
          <cell r="C323">
            <v>3</v>
          </cell>
          <cell r="D323" t="str">
            <v>P</v>
          </cell>
          <cell r="E323">
            <v>0.81</v>
          </cell>
          <cell r="F323">
            <v>37768</v>
          </cell>
          <cell r="G323">
            <v>7.4499999999999997E-2</v>
          </cell>
          <cell r="H323">
            <v>8.2000000000000003E-2</v>
          </cell>
          <cell r="I323" t="str">
            <v>8          0   .</v>
          </cell>
          <cell r="J323">
            <v>0</v>
          </cell>
          <cell r="K323">
            <v>0</v>
          </cell>
          <cell r="L323">
            <v>2003</v>
          </cell>
          <cell r="M323" t="str">
            <v>No Trade</v>
          </cell>
          <cell r="N323" t="str">
            <v/>
          </cell>
          <cell r="O323" t="str">
            <v/>
          </cell>
          <cell r="P323" t="str">
            <v/>
          </cell>
        </row>
        <row r="324">
          <cell r="A324" t="str">
            <v>GO</v>
          </cell>
          <cell r="B324">
            <v>6</v>
          </cell>
          <cell r="C324">
            <v>3</v>
          </cell>
          <cell r="D324" t="str">
            <v>C</v>
          </cell>
          <cell r="E324">
            <v>0.82</v>
          </cell>
          <cell r="F324">
            <v>37768</v>
          </cell>
          <cell r="G324">
            <v>6.4199999999999993E-2</v>
          </cell>
          <cell r="H324">
            <v>5.7000000000000002E-2</v>
          </cell>
          <cell r="I324" t="str">
            <v>0          0   .</v>
          </cell>
          <cell r="J324">
            <v>0</v>
          </cell>
          <cell r="K324">
            <v>0</v>
          </cell>
          <cell r="L324">
            <v>2003</v>
          </cell>
          <cell r="M324" t="str">
            <v>No Trade</v>
          </cell>
          <cell r="N324" t="str">
            <v/>
          </cell>
          <cell r="O324" t="str">
            <v/>
          </cell>
          <cell r="P324" t="str">
            <v/>
          </cell>
        </row>
        <row r="325">
          <cell r="A325" t="str">
            <v>GO</v>
          </cell>
          <cell r="B325">
            <v>6</v>
          </cell>
          <cell r="C325">
            <v>3</v>
          </cell>
          <cell r="D325" t="str">
            <v>C</v>
          </cell>
          <cell r="E325">
            <v>0.83</v>
          </cell>
          <cell r="F325">
            <v>37768</v>
          </cell>
          <cell r="G325">
            <v>6.0499999999999998E-2</v>
          </cell>
          <cell r="H325">
            <v>5.2999999999999999E-2</v>
          </cell>
          <cell r="I325" t="str">
            <v>6          0   .</v>
          </cell>
          <cell r="J325">
            <v>0</v>
          </cell>
          <cell r="K325">
            <v>0</v>
          </cell>
          <cell r="L325">
            <v>2003</v>
          </cell>
          <cell r="M325" t="str">
            <v>No Trade</v>
          </cell>
          <cell r="N325" t="str">
            <v/>
          </cell>
          <cell r="O325" t="str">
            <v/>
          </cell>
          <cell r="P325" t="str">
            <v/>
          </cell>
        </row>
        <row r="326">
          <cell r="A326" t="str">
            <v>GO</v>
          </cell>
          <cell r="B326">
            <v>6</v>
          </cell>
          <cell r="C326">
            <v>3</v>
          </cell>
          <cell r="D326" t="str">
            <v>C</v>
          </cell>
          <cell r="E326">
            <v>0.84</v>
          </cell>
          <cell r="F326">
            <v>37768</v>
          </cell>
          <cell r="G326">
            <v>5.6899999999999999E-2</v>
          </cell>
          <cell r="H326">
            <v>0.05</v>
          </cell>
          <cell r="I326" t="str">
            <v>3          0   .</v>
          </cell>
          <cell r="J326">
            <v>0</v>
          </cell>
          <cell r="K326">
            <v>0</v>
          </cell>
          <cell r="L326">
            <v>2003</v>
          </cell>
          <cell r="M326" t="str">
            <v>No Trade</v>
          </cell>
          <cell r="N326" t="str">
            <v/>
          </cell>
          <cell r="O326" t="str">
            <v/>
          </cell>
          <cell r="P326" t="str">
            <v/>
          </cell>
        </row>
        <row r="327">
          <cell r="A327" t="str">
            <v>GO</v>
          </cell>
          <cell r="B327">
            <v>6</v>
          </cell>
          <cell r="C327">
            <v>3</v>
          </cell>
          <cell r="D327" t="str">
            <v>C</v>
          </cell>
          <cell r="E327">
            <v>0.85</v>
          </cell>
          <cell r="F327">
            <v>37768</v>
          </cell>
          <cell r="G327">
            <v>5.3499999999999999E-2</v>
          </cell>
          <cell r="H327">
            <v>4.7E-2</v>
          </cell>
          <cell r="I327" t="str">
            <v>3          0   .</v>
          </cell>
          <cell r="J327">
            <v>0</v>
          </cell>
          <cell r="K327">
            <v>0</v>
          </cell>
          <cell r="L327">
            <v>2003</v>
          </cell>
          <cell r="M327" t="str">
            <v>No Trade</v>
          </cell>
          <cell r="N327" t="str">
            <v/>
          </cell>
          <cell r="O327" t="str">
            <v/>
          </cell>
          <cell r="P327" t="str">
            <v/>
          </cell>
        </row>
        <row r="328">
          <cell r="A328" t="str">
            <v>GO</v>
          </cell>
          <cell r="B328">
            <v>6</v>
          </cell>
          <cell r="C328">
            <v>3</v>
          </cell>
          <cell r="D328" t="str">
            <v>C</v>
          </cell>
          <cell r="E328">
            <v>0.86</v>
          </cell>
          <cell r="F328">
            <v>37768</v>
          </cell>
          <cell r="G328">
            <v>5.0299999999999997E-2</v>
          </cell>
          <cell r="H328">
            <v>4.3999999999999997E-2</v>
          </cell>
          <cell r="I328" t="str">
            <v>4          5   .</v>
          </cell>
          <cell r="J328">
            <v>0</v>
          </cell>
          <cell r="K328">
            <v>0</v>
          </cell>
          <cell r="L328">
            <v>2003</v>
          </cell>
          <cell r="M328" t="str">
            <v>No Trade</v>
          </cell>
          <cell r="N328" t="str">
            <v/>
          </cell>
          <cell r="O328" t="str">
            <v/>
          </cell>
          <cell r="P328" t="str">
            <v/>
          </cell>
        </row>
        <row r="329">
          <cell r="A329" t="str">
            <v>GO</v>
          </cell>
          <cell r="B329">
            <v>6</v>
          </cell>
          <cell r="C329">
            <v>3</v>
          </cell>
          <cell r="D329" t="str">
            <v>C</v>
          </cell>
          <cell r="E329">
            <v>0.87</v>
          </cell>
          <cell r="F329">
            <v>37768</v>
          </cell>
          <cell r="G329">
            <v>4.7300000000000002E-2</v>
          </cell>
          <cell r="H329">
            <v>4.1000000000000002E-2</v>
          </cell>
          <cell r="I329" t="str">
            <v>6          0   .</v>
          </cell>
          <cell r="J329">
            <v>0</v>
          </cell>
          <cell r="K329">
            <v>0</v>
          </cell>
          <cell r="L329">
            <v>2003</v>
          </cell>
          <cell r="M329" t="str">
            <v>No Trade</v>
          </cell>
          <cell r="N329" t="str">
            <v/>
          </cell>
          <cell r="O329" t="str">
            <v/>
          </cell>
          <cell r="P329" t="str">
            <v/>
          </cell>
        </row>
        <row r="330">
          <cell r="A330" t="str">
            <v>GO</v>
          </cell>
          <cell r="B330">
            <v>6</v>
          </cell>
          <cell r="C330">
            <v>3</v>
          </cell>
          <cell r="D330" t="str">
            <v>C</v>
          </cell>
          <cell r="E330">
            <v>0.88</v>
          </cell>
          <cell r="F330">
            <v>37768</v>
          </cell>
          <cell r="G330">
            <v>4.4499999999999998E-2</v>
          </cell>
          <cell r="H330">
            <v>3.9E-2</v>
          </cell>
          <cell r="I330" t="str">
            <v>1          0   .</v>
          </cell>
          <cell r="J330">
            <v>0</v>
          </cell>
          <cell r="K330">
            <v>0</v>
          </cell>
          <cell r="L330">
            <v>2003</v>
          </cell>
          <cell r="M330" t="str">
            <v>No Trade</v>
          </cell>
          <cell r="N330" t="str">
            <v/>
          </cell>
          <cell r="O330" t="str">
            <v/>
          </cell>
          <cell r="P330" t="str">
            <v/>
          </cell>
        </row>
        <row r="331">
          <cell r="A331" t="str">
            <v>GO</v>
          </cell>
          <cell r="B331">
            <v>6</v>
          </cell>
          <cell r="C331">
            <v>3</v>
          </cell>
          <cell r="D331" t="str">
            <v>C</v>
          </cell>
          <cell r="E331">
            <v>0.89</v>
          </cell>
          <cell r="F331">
            <v>37768</v>
          </cell>
          <cell r="G331">
            <v>4.2999999999999997E-2</v>
          </cell>
          <cell r="H331">
            <v>3.5999999999999997E-2</v>
          </cell>
          <cell r="I331" t="str">
            <v>7          0   .</v>
          </cell>
          <cell r="J331">
            <v>0</v>
          </cell>
          <cell r="K331">
            <v>0</v>
          </cell>
          <cell r="L331">
            <v>2003</v>
          </cell>
          <cell r="M331" t="str">
            <v>No Trade</v>
          </cell>
          <cell r="N331" t="str">
            <v/>
          </cell>
          <cell r="O331" t="str">
            <v/>
          </cell>
          <cell r="P331" t="str">
            <v/>
          </cell>
        </row>
        <row r="332">
          <cell r="A332" t="str">
            <v>GO</v>
          </cell>
          <cell r="B332">
            <v>6</v>
          </cell>
          <cell r="C332">
            <v>3</v>
          </cell>
          <cell r="D332" t="str">
            <v>C</v>
          </cell>
          <cell r="E332">
            <v>0.9</v>
          </cell>
          <cell r="F332">
            <v>37768</v>
          </cell>
          <cell r="G332">
            <v>4.2500000000000003E-2</v>
          </cell>
          <cell r="H332">
            <v>3.5000000000000003E-2</v>
          </cell>
          <cell r="I332" t="str">
            <v>0          0   .</v>
          </cell>
          <cell r="J332">
            <v>0</v>
          </cell>
          <cell r="K332">
            <v>0</v>
          </cell>
          <cell r="L332">
            <v>2003</v>
          </cell>
          <cell r="M332" t="str">
            <v>No Trade</v>
          </cell>
          <cell r="N332" t="str">
            <v/>
          </cell>
          <cell r="O332" t="str">
            <v/>
          </cell>
          <cell r="P332" t="str">
            <v/>
          </cell>
        </row>
        <row r="333">
          <cell r="A333" t="str">
            <v>GO</v>
          </cell>
          <cell r="B333">
            <v>6</v>
          </cell>
          <cell r="C333">
            <v>3</v>
          </cell>
          <cell r="D333" t="str">
            <v>C</v>
          </cell>
          <cell r="E333">
            <v>0.91</v>
          </cell>
          <cell r="F333">
            <v>37768</v>
          </cell>
          <cell r="G333">
            <v>3.6900000000000002E-2</v>
          </cell>
          <cell r="H333">
            <v>3.2000000000000001E-2</v>
          </cell>
          <cell r="I333" t="str">
            <v>3          0   .</v>
          </cell>
          <cell r="J333">
            <v>0</v>
          </cell>
          <cell r="K333">
            <v>0</v>
          </cell>
          <cell r="L333">
            <v>2003</v>
          </cell>
          <cell r="M333" t="str">
            <v>No Trade</v>
          </cell>
          <cell r="N333" t="str">
            <v/>
          </cell>
          <cell r="O333" t="str">
            <v/>
          </cell>
          <cell r="P333" t="str">
            <v/>
          </cell>
        </row>
        <row r="334">
          <cell r="A334" t="str">
            <v>GO</v>
          </cell>
          <cell r="B334">
            <v>6</v>
          </cell>
          <cell r="C334">
            <v>3</v>
          </cell>
          <cell r="D334" t="str">
            <v>C</v>
          </cell>
          <cell r="E334">
            <v>0.92</v>
          </cell>
          <cell r="F334">
            <v>37768</v>
          </cell>
          <cell r="G334">
            <v>3.4700000000000002E-2</v>
          </cell>
          <cell r="H334">
            <v>0.03</v>
          </cell>
          <cell r="I334" t="str">
            <v>3          5   .</v>
          </cell>
          <cell r="J334">
            <v>0</v>
          </cell>
          <cell r="K334">
            <v>0</v>
          </cell>
          <cell r="L334">
            <v>2003</v>
          </cell>
          <cell r="M334" t="str">
            <v>No Trade</v>
          </cell>
          <cell r="N334" t="str">
            <v/>
          </cell>
          <cell r="O334" t="str">
            <v/>
          </cell>
          <cell r="P334" t="str">
            <v/>
          </cell>
        </row>
        <row r="335">
          <cell r="A335" t="str">
            <v>GO</v>
          </cell>
          <cell r="B335">
            <v>6</v>
          </cell>
          <cell r="C335">
            <v>3</v>
          </cell>
          <cell r="D335" t="str">
            <v>C</v>
          </cell>
          <cell r="E335">
            <v>0.93</v>
          </cell>
          <cell r="F335">
            <v>37768</v>
          </cell>
          <cell r="G335">
            <v>3.2599999999999997E-2</v>
          </cell>
          <cell r="H335">
            <v>2.8000000000000001E-2</v>
          </cell>
          <cell r="I335" t="str">
            <v>4          0   .</v>
          </cell>
          <cell r="J335">
            <v>0</v>
          </cell>
          <cell r="K335">
            <v>0</v>
          </cell>
          <cell r="L335">
            <v>2003</v>
          </cell>
          <cell r="M335" t="str">
            <v>No Trade</v>
          </cell>
          <cell r="N335" t="str">
            <v/>
          </cell>
          <cell r="O335" t="str">
            <v/>
          </cell>
          <cell r="P335" t="str">
            <v/>
          </cell>
        </row>
        <row r="336">
          <cell r="A336" t="str">
            <v>GO</v>
          </cell>
          <cell r="B336">
            <v>6</v>
          </cell>
          <cell r="C336">
            <v>3</v>
          </cell>
          <cell r="D336" t="str">
            <v>C</v>
          </cell>
          <cell r="E336">
            <v>0.94</v>
          </cell>
          <cell r="F336">
            <v>37768</v>
          </cell>
          <cell r="G336">
            <v>3.0599999999999999E-2</v>
          </cell>
          <cell r="H336">
            <v>2.5999999999999999E-2</v>
          </cell>
          <cell r="I336" t="str">
            <v>6          0   .</v>
          </cell>
          <cell r="J336">
            <v>0</v>
          </cell>
          <cell r="K336">
            <v>0</v>
          </cell>
          <cell r="L336">
            <v>2003</v>
          </cell>
          <cell r="M336" t="str">
            <v>No Trade</v>
          </cell>
          <cell r="N336" t="str">
            <v/>
          </cell>
          <cell r="O336" t="str">
            <v/>
          </cell>
          <cell r="P336" t="str">
            <v/>
          </cell>
        </row>
        <row r="337">
          <cell r="A337" t="str">
            <v>GO</v>
          </cell>
          <cell r="B337">
            <v>6</v>
          </cell>
          <cell r="C337">
            <v>3</v>
          </cell>
          <cell r="D337" t="str">
            <v>C</v>
          </cell>
          <cell r="E337">
            <v>0.95</v>
          </cell>
          <cell r="F337">
            <v>37768</v>
          </cell>
          <cell r="G337">
            <v>2.87E-2</v>
          </cell>
          <cell r="H337">
            <v>2.5000000000000001E-2</v>
          </cell>
          <cell r="I337" t="str">
            <v>0          0   .</v>
          </cell>
          <cell r="J337">
            <v>0</v>
          </cell>
          <cell r="K337">
            <v>0</v>
          </cell>
          <cell r="L337">
            <v>2003</v>
          </cell>
          <cell r="M337" t="str">
            <v>No Trade</v>
          </cell>
          <cell r="N337" t="str">
            <v/>
          </cell>
          <cell r="O337" t="str">
            <v/>
          </cell>
          <cell r="P337" t="str">
            <v/>
          </cell>
        </row>
        <row r="338">
          <cell r="A338" t="str">
            <v>GO</v>
          </cell>
          <cell r="B338">
            <v>6</v>
          </cell>
          <cell r="C338">
            <v>3</v>
          </cell>
          <cell r="D338" t="str">
            <v>C</v>
          </cell>
          <cell r="E338">
            <v>1</v>
          </cell>
          <cell r="F338">
            <v>37768</v>
          </cell>
          <cell r="G338">
            <v>2.1000000000000001E-2</v>
          </cell>
          <cell r="H338">
            <v>1.7999999999999999E-2</v>
          </cell>
          <cell r="I338" t="str">
            <v>2          0   .</v>
          </cell>
          <cell r="J338">
            <v>0</v>
          </cell>
          <cell r="K338">
            <v>0</v>
          </cell>
          <cell r="L338">
            <v>2003</v>
          </cell>
          <cell r="M338" t="str">
            <v>No Trade</v>
          </cell>
          <cell r="N338" t="str">
            <v/>
          </cell>
          <cell r="O338" t="str">
            <v/>
          </cell>
          <cell r="P338" t="str">
            <v/>
          </cell>
        </row>
        <row r="339">
          <cell r="A339" t="str">
            <v>GO</v>
          </cell>
          <cell r="B339">
            <v>6</v>
          </cell>
          <cell r="C339">
            <v>3</v>
          </cell>
          <cell r="D339" t="str">
            <v>C</v>
          </cell>
          <cell r="E339">
            <v>1.05</v>
          </cell>
          <cell r="F339">
            <v>37768</v>
          </cell>
          <cell r="G339">
            <v>1.54E-2</v>
          </cell>
          <cell r="H339">
            <v>1.7000000000000001E-2</v>
          </cell>
          <cell r="I339" t="str">
            <v>0          0   .</v>
          </cell>
          <cell r="J339">
            <v>0</v>
          </cell>
          <cell r="K339">
            <v>0</v>
          </cell>
          <cell r="L339">
            <v>2003</v>
          </cell>
          <cell r="M339" t="str">
            <v>No Trade</v>
          </cell>
          <cell r="N339" t="str">
            <v/>
          </cell>
          <cell r="O339" t="str">
            <v/>
          </cell>
          <cell r="P339" t="str">
            <v/>
          </cell>
        </row>
        <row r="340">
          <cell r="A340" t="str">
            <v>GO</v>
          </cell>
          <cell r="B340">
            <v>7</v>
          </cell>
          <cell r="C340">
            <v>3</v>
          </cell>
          <cell r="D340" t="str">
            <v>P</v>
          </cell>
          <cell r="E340">
            <v>0.6</v>
          </cell>
          <cell r="F340">
            <v>37797</v>
          </cell>
          <cell r="G340">
            <v>0</v>
          </cell>
          <cell r="H340">
            <v>0</v>
          </cell>
          <cell r="I340" t="str">
            <v>0          0   .</v>
          </cell>
          <cell r="J340">
            <v>0</v>
          </cell>
          <cell r="K340">
            <v>0</v>
          </cell>
          <cell r="L340">
            <v>2003</v>
          </cell>
          <cell r="M340" t="str">
            <v>No Trade</v>
          </cell>
          <cell r="N340" t="str">
            <v/>
          </cell>
          <cell r="O340" t="str">
            <v/>
          </cell>
          <cell r="P340" t="str">
            <v/>
          </cell>
        </row>
        <row r="341">
          <cell r="A341" t="str">
            <v>GO</v>
          </cell>
          <cell r="B341">
            <v>7</v>
          </cell>
          <cell r="C341">
            <v>3</v>
          </cell>
          <cell r="D341" t="str">
            <v>P</v>
          </cell>
          <cell r="E341">
            <v>0.64</v>
          </cell>
          <cell r="F341">
            <v>37797</v>
          </cell>
          <cell r="G341">
            <v>0</v>
          </cell>
          <cell r="H341">
            <v>0</v>
          </cell>
          <cell r="I341" t="str">
            <v>0          0   .</v>
          </cell>
          <cell r="J341">
            <v>0</v>
          </cell>
          <cell r="K341">
            <v>0</v>
          </cell>
          <cell r="L341">
            <v>2003</v>
          </cell>
          <cell r="M341" t="str">
            <v>No Trade</v>
          </cell>
          <cell r="N341" t="str">
            <v/>
          </cell>
          <cell r="O341" t="str">
            <v/>
          </cell>
          <cell r="P341" t="str">
            <v/>
          </cell>
        </row>
        <row r="342">
          <cell r="A342" t="str">
            <v>GO</v>
          </cell>
          <cell r="B342">
            <v>7</v>
          </cell>
          <cell r="C342">
            <v>3</v>
          </cell>
          <cell r="D342" t="str">
            <v>P</v>
          </cell>
          <cell r="E342">
            <v>0.65</v>
          </cell>
          <cell r="F342">
            <v>37797</v>
          </cell>
          <cell r="G342">
            <v>1.9900000000000001E-2</v>
          </cell>
          <cell r="H342">
            <v>2.1999999999999999E-2</v>
          </cell>
          <cell r="I342" t="str">
            <v>9          0   .</v>
          </cell>
          <cell r="J342">
            <v>0</v>
          </cell>
          <cell r="K342">
            <v>0</v>
          </cell>
          <cell r="L342">
            <v>2003</v>
          </cell>
          <cell r="M342" t="str">
            <v>No Trade</v>
          </cell>
          <cell r="N342" t="str">
            <v/>
          </cell>
          <cell r="O342" t="str">
            <v/>
          </cell>
          <cell r="P342" t="str">
            <v/>
          </cell>
        </row>
        <row r="343">
          <cell r="A343" t="str">
            <v>GO</v>
          </cell>
          <cell r="B343">
            <v>7</v>
          </cell>
          <cell r="C343">
            <v>3</v>
          </cell>
          <cell r="D343" t="str">
            <v>P</v>
          </cell>
          <cell r="E343">
            <v>0.7</v>
          </cell>
          <cell r="F343">
            <v>37797</v>
          </cell>
          <cell r="G343">
            <v>7.51E-2</v>
          </cell>
          <cell r="H343">
            <v>7.4999999999999997E-2</v>
          </cell>
          <cell r="I343" t="str">
            <v>1          0   .</v>
          </cell>
          <cell r="J343">
            <v>0</v>
          </cell>
          <cell r="K343">
            <v>0</v>
          </cell>
          <cell r="L343">
            <v>2003</v>
          </cell>
          <cell r="M343" t="str">
            <v>No Trade</v>
          </cell>
          <cell r="N343" t="str">
            <v/>
          </cell>
          <cell r="O343" t="str">
            <v/>
          </cell>
          <cell r="P343" t="str">
            <v/>
          </cell>
        </row>
        <row r="344">
          <cell r="A344" t="str">
            <v>GO</v>
          </cell>
          <cell r="B344">
            <v>7</v>
          </cell>
          <cell r="C344">
            <v>3</v>
          </cell>
          <cell r="D344" t="str">
            <v>C</v>
          </cell>
          <cell r="E344">
            <v>0.77</v>
          </cell>
          <cell r="F344">
            <v>37797</v>
          </cell>
          <cell r="G344">
            <v>8.1799999999999998E-2</v>
          </cell>
          <cell r="H344">
            <v>7.2999999999999995E-2</v>
          </cell>
          <cell r="I344" t="str">
            <v>4          0   .</v>
          </cell>
          <cell r="J344">
            <v>0</v>
          </cell>
          <cell r="K344">
            <v>0</v>
          </cell>
          <cell r="L344">
            <v>2003</v>
          </cell>
          <cell r="M344" t="str">
            <v>No Trade</v>
          </cell>
          <cell r="N344" t="str">
            <v/>
          </cell>
          <cell r="O344" t="str">
            <v/>
          </cell>
          <cell r="P344" t="str">
            <v/>
          </cell>
        </row>
        <row r="345">
          <cell r="A345" t="str">
            <v>GO</v>
          </cell>
          <cell r="B345">
            <v>7</v>
          </cell>
          <cell r="C345">
            <v>3</v>
          </cell>
          <cell r="D345" t="str">
            <v>P</v>
          </cell>
          <cell r="E345">
            <v>0.77</v>
          </cell>
          <cell r="F345">
            <v>37797</v>
          </cell>
          <cell r="G345">
            <v>6.4399999999999999E-2</v>
          </cell>
          <cell r="H345">
            <v>7.0999999999999994E-2</v>
          </cell>
          <cell r="I345" t="str">
            <v>0          0   .</v>
          </cell>
          <cell r="J345">
            <v>0</v>
          </cell>
          <cell r="K345">
            <v>0</v>
          </cell>
          <cell r="L345">
            <v>2003</v>
          </cell>
          <cell r="M345" t="str">
            <v>No Trade</v>
          </cell>
          <cell r="N345" t="str">
            <v/>
          </cell>
          <cell r="O345" t="str">
            <v/>
          </cell>
          <cell r="P345" t="str">
            <v/>
          </cell>
        </row>
        <row r="346">
          <cell r="A346" t="str">
            <v>GO</v>
          </cell>
          <cell r="B346">
            <v>7</v>
          </cell>
          <cell r="C346">
            <v>3</v>
          </cell>
          <cell r="D346" t="str">
            <v>C</v>
          </cell>
          <cell r="E346">
            <v>0.79</v>
          </cell>
          <cell r="F346">
            <v>37797</v>
          </cell>
          <cell r="G346">
            <v>7.2499999999999995E-2</v>
          </cell>
          <cell r="H346">
            <v>6.5000000000000002E-2</v>
          </cell>
          <cell r="I346" t="str">
            <v>3         50   .</v>
          </cell>
          <cell r="J346">
            <v>0</v>
          </cell>
          <cell r="K346">
            <v>0</v>
          </cell>
          <cell r="L346">
            <v>2003</v>
          </cell>
          <cell r="M346" t="str">
            <v>No Trade</v>
          </cell>
          <cell r="N346" t="str">
            <v/>
          </cell>
          <cell r="O346" t="str">
            <v/>
          </cell>
          <cell r="P346" t="str">
            <v/>
          </cell>
        </row>
        <row r="347">
          <cell r="A347" t="str">
            <v>GO</v>
          </cell>
          <cell r="B347">
            <v>7</v>
          </cell>
          <cell r="C347">
            <v>3</v>
          </cell>
          <cell r="D347" t="str">
            <v>P</v>
          </cell>
          <cell r="E347">
            <v>0.79</v>
          </cell>
          <cell r="F347">
            <v>37797</v>
          </cell>
          <cell r="G347">
            <v>7.4800000000000005E-2</v>
          </cell>
          <cell r="H347">
            <v>8.2000000000000003E-2</v>
          </cell>
          <cell r="I347" t="str">
            <v>9         50   .</v>
          </cell>
          <cell r="J347">
            <v>0</v>
          </cell>
          <cell r="K347">
            <v>0</v>
          </cell>
          <cell r="L347">
            <v>2003</v>
          </cell>
          <cell r="M347" t="str">
            <v>No Trade</v>
          </cell>
          <cell r="N347" t="str">
            <v/>
          </cell>
          <cell r="O347" t="str">
            <v/>
          </cell>
          <cell r="P347" t="str">
            <v/>
          </cell>
        </row>
        <row r="348">
          <cell r="A348" t="str">
            <v>GO</v>
          </cell>
          <cell r="B348">
            <v>7</v>
          </cell>
          <cell r="C348">
            <v>3</v>
          </cell>
          <cell r="D348" t="str">
            <v>C</v>
          </cell>
          <cell r="E348">
            <v>0.8</v>
          </cell>
          <cell r="F348">
            <v>37797</v>
          </cell>
          <cell r="G348">
            <v>6.8500000000000005E-2</v>
          </cell>
          <cell r="H348">
            <v>6.0999999999999999E-2</v>
          </cell>
          <cell r="I348" t="str">
            <v>6          0   .</v>
          </cell>
          <cell r="J348">
            <v>0</v>
          </cell>
          <cell r="K348">
            <v>0</v>
          </cell>
          <cell r="L348">
            <v>2003</v>
          </cell>
          <cell r="M348" t="str">
            <v>No Trade</v>
          </cell>
          <cell r="N348" t="str">
            <v/>
          </cell>
          <cell r="O348" t="str">
            <v/>
          </cell>
          <cell r="P348" t="str">
            <v/>
          </cell>
        </row>
        <row r="349">
          <cell r="A349" t="str">
            <v>GO</v>
          </cell>
          <cell r="B349">
            <v>7</v>
          </cell>
          <cell r="C349">
            <v>3</v>
          </cell>
          <cell r="D349" t="str">
            <v>C</v>
          </cell>
          <cell r="E349">
            <v>0.83</v>
          </cell>
          <cell r="F349">
            <v>37797</v>
          </cell>
          <cell r="G349">
            <v>5.7599999999999998E-2</v>
          </cell>
          <cell r="H349">
            <v>5.0999999999999997E-2</v>
          </cell>
          <cell r="I349" t="str">
            <v>6          0   .</v>
          </cell>
          <cell r="J349">
            <v>0</v>
          </cell>
          <cell r="K349">
            <v>0</v>
          </cell>
          <cell r="L349">
            <v>2003</v>
          </cell>
          <cell r="M349" t="str">
            <v>No Trade</v>
          </cell>
          <cell r="N349" t="str">
            <v/>
          </cell>
          <cell r="O349" t="str">
            <v/>
          </cell>
          <cell r="P349" t="str">
            <v/>
          </cell>
        </row>
        <row r="350">
          <cell r="A350" t="str">
            <v>GO</v>
          </cell>
          <cell r="B350">
            <v>7</v>
          </cell>
          <cell r="C350">
            <v>3</v>
          </cell>
          <cell r="D350" t="str">
            <v>C</v>
          </cell>
          <cell r="E350">
            <v>0.86</v>
          </cell>
          <cell r="F350">
            <v>37797</v>
          </cell>
          <cell r="G350">
            <v>4.8399999999999999E-2</v>
          </cell>
          <cell r="H350">
            <v>4.2999999999999997E-2</v>
          </cell>
          <cell r="I350" t="str">
            <v>2          0   .</v>
          </cell>
          <cell r="J350">
            <v>0</v>
          </cell>
          <cell r="K350">
            <v>0</v>
          </cell>
          <cell r="L350">
            <v>2003</v>
          </cell>
          <cell r="M350" t="str">
            <v>No Trade</v>
          </cell>
          <cell r="N350" t="str">
            <v/>
          </cell>
          <cell r="O350" t="str">
            <v/>
          </cell>
          <cell r="P350" t="str">
            <v/>
          </cell>
        </row>
        <row r="351">
          <cell r="A351" t="str">
            <v>GO</v>
          </cell>
          <cell r="B351">
            <v>8</v>
          </cell>
          <cell r="C351">
            <v>3</v>
          </cell>
          <cell r="D351" t="str">
            <v>C</v>
          </cell>
          <cell r="E351">
            <v>0.7</v>
          </cell>
          <cell r="F351">
            <v>37830</v>
          </cell>
          <cell r="G351">
            <v>0</v>
          </cell>
          <cell r="H351">
            <v>0</v>
          </cell>
          <cell r="I351" t="str">
            <v>0          0   .</v>
          </cell>
          <cell r="J351">
            <v>0</v>
          </cell>
          <cell r="K351">
            <v>0</v>
          </cell>
          <cell r="L351">
            <v>2003</v>
          </cell>
          <cell r="M351" t="str">
            <v>No Trade</v>
          </cell>
          <cell r="N351" t="str">
            <v/>
          </cell>
          <cell r="O351" t="str">
            <v/>
          </cell>
          <cell r="P351" t="str">
            <v/>
          </cell>
        </row>
        <row r="352">
          <cell r="A352" t="str">
            <v>GO</v>
          </cell>
          <cell r="B352">
            <v>8</v>
          </cell>
          <cell r="C352">
            <v>3</v>
          </cell>
          <cell r="D352" t="str">
            <v>C</v>
          </cell>
          <cell r="E352">
            <v>0.76</v>
          </cell>
          <cell r="F352">
            <v>37830</v>
          </cell>
          <cell r="G352">
            <v>7.8899999999999998E-2</v>
          </cell>
          <cell r="H352">
            <v>7.0999999999999994E-2</v>
          </cell>
          <cell r="I352" t="str">
            <v>2          0   .</v>
          </cell>
          <cell r="J352">
            <v>0</v>
          </cell>
          <cell r="K352">
            <v>0</v>
          </cell>
          <cell r="L352">
            <v>2003</v>
          </cell>
          <cell r="M352" t="str">
            <v>No Trade</v>
          </cell>
          <cell r="N352" t="str">
            <v/>
          </cell>
          <cell r="O352" t="str">
            <v/>
          </cell>
          <cell r="P352" t="str">
            <v/>
          </cell>
        </row>
        <row r="353">
          <cell r="A353" t="str">
            <v>GO</v>
          </cell>
          <cell r="B353">
            <v>8</v>
          </cell>
          <cell r="C353">
            <v>3</v>
          </cell>
          <cell r="D353" t="str">
            <v>P</v>
          </cell>
          <cell r="E353">
            <v>0.76</v>
          </cell>
          <cell r="F353">
            <v>37830</v>
          </cell>
          <cell r="G353">
            <v>7.22E-2</v>
          </cell>
          <cell r="H353">
            <v>7.9000000000000001E-2</v>
          </cell>
          <cell r="I353" t="str">
            <v>3          0   .</v>
          </cell>
          <cell r="J353">
            <v>0</v>
          </cell>
          <cell r="K353">
            <v>0</v>
          </cell>
          <cell r="L353">
            <v>2003</v>
          </cell>
          <cell r="M353" t="str">
            <v>No Trade</v>
          </cell>
          <cell r="N353" t="str">
            <v/>
          </cell>
          <cell r="O353" t="str">
            <v/>
          </cell>
          <cell r="P353" t="str">
            <v/>
          </cell>
        </row>
        <row r="354">
          <cell r="A354" t="str">
            <v>GO</v>
          </cell>
          <cell r="B354">
            <v>8</v>
          </cell>
          <cell r="C354">
            <v>3</v>
          </cell>
          <cell r="D354" t="str">
            <v>C</v>
          </cell>
          <cell r="E354">
            <v>0.78</v>
          </cell>
          <cell r="F354">
            <v>37830</v>
          </cell>
          <cell r="G354">
            <v>0</v>
          </cell>
          <cell r="H354">
            <v>0</v>
          </cell>
          <cell r="I354" t="str">
            <v>0          0   .</v>
          </cell>
          <cell r="J354">
            <v>0</v>
          </cell>
          <cell r="K354">
            <v>0</v>
          </cell>
          <cell r="L354">
            <v>2003</v>
          </cell>
          <cell r="M354" t="str">
            <v>No Trade</v>
          </cell>
          <cell r="N354" t="str">
            <v/>
          </cell>
          <cell r="O354" t="str">
            <v/>
          </cell>
          <cell r="P354" t="str">
            <v/>
          </cell>
        </row>
        <row r="355">
          <cell r="A355" t="str">
            <v>GO</v>
          </cell>
          <cell r="B355">
            <v>9</v>
          </cell>
          <cell r="C355">
            <v>3</v>
          </cell>
          <cell r="D355" t="str">
            <v>C</v>
          </cell>
          <cell r="E355">
            <v>0.74</v>
          </cell>
          <cell r="F355">
            <v>37859</v>
          </cell>
          <cell r="G355">
            <v>7.6100000000000001E-2</v>
          </cell>
          <cell r="H355">
            <v>6.8000000000000005E-2</v>
          </cell>
          <cell r="I355" t="str">
            <v>8          0   .</v>
          </cell>
          <cell r="J355">
            <v>0</v>
          </cell>
          <cell r="K355">
            <v>0</v>
          </cell>
          <cell r="L355">
            <v>2003</v>
          </cell>
          <cell r="M355" t="str">
            <v>No Trade</v>
          </cell>
          <cell r="N355" t="str">
            <v/>
          </cell>
          <cell r="O355" t="str">
            <v/>
          </cell>
          <cell r="P355" t="str">
            <v/>
          </cell>
        </row>
        <row r="356">
          <cell r="A356" t="str">
            <v>GO</v>
          </cell>
          <cell r="B356">
            <v>9</v>
          </cell>
          <cell r="C356">
            <v>3</v>
          </cell>
          <cell r="D356" t="str">
            <v>P</v>
          </cell>
          <cell r="E356">
            <v>0.74</v>
          </cell>
          <cell r="F356">
            <v>37859</v>
          </cell>
          <cell r="G356">
            <v>7.6100000000000001E-2</v>
          </cell>
          <cell r="H356">
            <v>8.3000000000000004E-2</v>
          </cell>
          <cell r="I356" t="str">
            <v>4          0   .</v>
          </cell>
          <cell r="J356">
            <v>0</v>
          </cell>
          <cell r="K356">
            <v>0</v>
          </cell>
          <cell r="L356">
            <v>2003</v>
          </cell>
          <cell r="M356" t="str">
            <v>No Trade</v>
          </cell>
          <cell r="N356" t="str">
            <v/>
          </cell>
          <cell r="O356" t="str">
            <v/>
          </cell>
          <cell r="P356" t="str">
            <v/>
          </cell>
        </row>
        <row r="357">
          <cell r="A357" t="str">
            <v>GO</v>
          </cell>
          <cell r="B357">
            <v>9</v>
          </cell>
          <cell r="C357">
            <v>3</v>
          </cell>
          <cell r="D357" t="str">
            <v>C</v>
          </cell>
          <cell r="E357">
            <v>0.84</v>
          </cell>
          <cell r="F357">
            <v>37859</v>
          </cell>
          <cell r="G357">
            <v>4.3700000000000003E-2</v>
          </cell>
          <cell r="H357">
            <v>3.9E-2</v>
          </cell>
          <cell r="I357" t="str">
            <v>0          0   .</v>
          </cell>
          <cell r="J357">
            <v>0</v>
          </cell>
          <cell r="K357">
            <v>0</v>
          </cell>
          <cell r="L357">
            <v>2003</v>
          </cell>
          <cell r="M357" t="str">
            <v>No Trade</v>
          </cell>
          <cell r="N357" t="str">
            <v/>
          </cell>
          <cell r="O357" t="str">
            <v/>
          </cell>
          <cell r="P357" t="str">
            <v/>
          </cell>
        </row>
        <row r="358">
          <cell r="A358" t="str">
            <v>GO</v>
          </cell>
          <cell r="B358">
            <v>11</v>
          </cell>
          <cell r="C358">
            <v>3</v>
          </cell>
          <cell r="D358" t="str">
            <v>C</v>
          </cell>
          <cell r="E358">
            <v>0.66</v>
          </cell>
          <cell r="F358">
            <v>37922</v>
          </cell>
          <cell r="G358">
            <v>8.5400000000000004E-2</v>
          </cell>
          <cell r="H358">
            <v>7.5999999999999998E-2</v>
          </cell>
          <cell r="I358" t="str">
            <v>9          0   .</v>
          </cell>
          <cell r="J358">
            <v>0</v>
          </cell>
          <cell r="K358">
            <v>0</v>
          </cell>
          <cell r="L358">
            <v>2003</v>
          </cell>
          <cell r="M358" t="str">
            <v>No Trade</v>
          </cell>
          <cell r="N358" t="str">
            <v/>
          </cell>
          <cell r="O358" t="str">
            <v/>
          </cell>
          <cell r="P358" t="str">
            <v/>
          </cell>
        </row>
        <row r="359">
          <cell r="A359" t="str">
            <v>GO</v>
          </cell>
          <cell r="B359">
            <v>11</v>
          </cell>
          <cell r="C359">
            <v>3</v>
          </cell>
          <cell r="D359" t="str">
            <v>P</v>
          </cell>
          <cell r="E359">
            <v>0.66</v>
          </cell>
          <cell r="F359">
            <v>37922</v>
          </cell>
          <cell r="G359">
            <v>5.6000000000000001E-2</v>
          </cell>
          <cell r="H359">
            <v>6.0999999999999999E-2</v>
          </cell>
          <cell r="I359" t="str">
            <v>5          0   .</v>
          </cell>
          <cell r="J359">
            <v>0</v>
          </cell>
          <cell r="K359">
            <v>0</v>
          </cell>
          <cell r="L359">
            <v>2003</v>
          </cell>
          <cell r="M359" t="str">
            <v>No Trade</v>
          </cell>
          <cell r="N359" t="str">
            <v/>
          </cell>
          <cell r="O359" t="str">
            <v/>
          </cell>
          <cell r="P359" t="str">
            <v/>
          </cell>
        </row>
        <row r="360">
          <cell r="A360" t="str">
            <v>IA</v>
          </cell>
          <cell r="B360">
            <v>1</v>
          </cell>
          <cell r="C360">
            <v>3</v>
          </cell>
          <cell r="D360" t="str">
            <v>C</v>
          </cell>
          <cell r="E360">
            <v>0.04</v>
          </cell>
          <cell r="F360">
            <v>37616</v>
          </cell>
          <cell r="G360">
            <v>7.0000000000000007E-2</v>
          </cell>
          <cell r="H360">
            <v>0.09</v>
          </cell>
          <cell r="I360" t="str">
            <v>0          0</v>
          </cell>
          <cell r="J360">
            <v>0</v>
          </cell>
          <cell r="K360">
            <v>0</v>
          </cell>
          <cell r="L360">
            <v>2003</v>
          </cell>
          <cell r="M360" t="str">
            <v>No Trade</v>
          </cell>
          <cell r="N360" t="str">
            <v/>
          </cell>
          <cell r="O360" t="str">
            <v/>
          </cell>
          <cell r="P360" t="str">
            <v/>
          </cell>
        </row>
        <row r="361">
          <cell r="A361" t="str">
            <v>IA</v>
          </cell>
          <cell r="B361">
            <v>1</v>
          </cell>
          <cell r="C361">
            <v>3</v>
          </cell>
          <cell r="D361" t="str">
            <v>P</v>
          </cell>
          <cell r="E361">
            <v>0.04</v>
          </cell>
          <cell r="F361">
            <v>37616</v>
          </cell>
          <cell r="G361">
            <v>7.0000000000000007E-2</v>
          </cell>
          <cell r="H361">
            <v>0.09</v>
          </cell>
          <cell r="I361" t="str">
            <v>0          0</v>
          </cell>
          <cell r="J361">
            <v>0</v>
          </cell>
          <cell r="K361">
            <v>0</v>
          </cell>
          <cell r="L361">
            <v>2003</v>
          </cell>
          <cell r="M361" t="str">
            <v>No Trade</v>
          </cell>
          <cell r="N361" t="str">
            <v/>
          </cell>
          <cell r="O361" t="str">
            <v/>
          </cell>
          <cell r="P361" t="str">
            <v/>
          </cell>
        </row>
        <row r="362">
          <cell r="A362" t="str">
            <v>IA</v>
          </cell>
          <cell r="B362">
            <v>3</v>
          </cell>
          <cell r="C362">
            <v>3</v>
          </cell>
          <cell r="D362" t="str">
            <v>P</v>
          </cell>
          <cell r="E362">
            <v>0</v>
          </cell>
          <cell r="F362">
            <v>37677</v>
          </cell>
          <cell r="G362">
            <v>0.06</v>
          </cell>
          <cell r="H362">
            <v>7.0000000000000007E-2</v>
          </cell>
          <cell r="I362" t="str">
            <v>0          0</v>
          </cell>
          <cell r="J362">
            <v>0</v>
          </cell>
          <cell r="K362">
            <v>0</v>
          </cell>
          <cell r="L362">
            <v>2003</v>
          </cell>
          <cell r="M362" t="str">
            <v>No Trade</v>
          </cell>
          <cell r="N362" t="str">
            <v/>
          </cell>
          <cell r="O362" t="str">
            <v/>
          </cell>
          <cell r="P362" t="str">
            <v/>
          </cell>
        </row>
        <row r="363">
          <cell r="A363" t="str">
            <v>IA</v>
          </cell>
          <cell r="B363">
            <v>3</v>
          </cell>
          <cell r="C363">
            <v>3</v>
          </cell>
          <cell r="D363" t="str">
            <v>P</v>
          </cell>
          <cell r="E363">
            <v>5.0000000000000001E-3</v>
          </cell>
          <cell r="F363">
            <v>37677</v>
          </cell>
          <cell r="G363">
            <v>6.5000000000000002E-2</v>
          </cell>
          <cell r="H363">
            <v>7.0000000000000007E-2</v>
          </cell>
          <cell r="I363" t="str">
            <v>5          0</v>
          </cell>
          <cell r="J363">
            <v>0</v>
          </cell>
          <cell r="K363">
            <v>0</v>
          </cell>
          <cell r="L363">
            <v>2003</v>
          </cell>
          <cell r="M363" t="str">
            <v>No Trade</v>
          </cell>
          <cell r="N363" t="str">
            <v/>
          </cell>
          <cell r="O363" t="str">
            <v/>
          </cell>
          <cell r="P363" t="str">
            <v/>
          </cell>
        </row>
        <row r="364">
          <cell r="A364" t="str">
            <v>IA</v>
          </cell>
          <cell r="B364">
            <v>3</v>
          </cell>
          <cell r="C364">
            <v>3</v>
          </cell>
          <cell r="D364" t="str">
            <v>C</v>
          </cell>
          <cell r="E364">
            <v>0.02</v>
          </cell>
          <cell r="F364">
            <v>37677</v>
          </cell>
          <cell r="G364">
            <v>0</v>
          </cell>
          <cell r="H364">
            <v>0</v>
          </cell>
          <cell r="I364" t="str">
            <v>0          0</v>
          </cell>
          <cell r="J364">
            <v>0</v>
          </cell>
          <cell r="K364">
            <v>0</v>
          </cell>
          <cell r="L364">
            <v>2003</v>
          </cell>
          <cell r="M364" t="str">
            <v>No Trade</v>
          </cell>
          <cell r="N364" t="str">
            <v/>
          </cell>
          <cell r="O364" t="str">
            <v/>
          </cell>
          <cell r="P364" t="str">
            <v/>
          </cell>
        </row>
        <row r="365">
          <cell r="A365" t="str">
            <v>IA</v>
          </cell>
          <cell r="B365">
            <v>3</v>
          </cell>
          <cell r="C365">
            <v>3</v>
          </cell>
          <cell r="D365" t="str">
            <v>C</v>
          </cell>
          <cell r="E365">
            <v>0.05</v>
          </cell>
          <cell r="F365">
            <v>37677</v>
          </cell>
          <cell r="G365">
            <v>0.22</v>
          </cell>
          <cell r="H365">
            <v>0.22</v>
          </cell>
          <cell r="I365" t="str">
            <v>0          0</v>
          </cell>
          <cell r="J365">
            <v>0</v>
          </cell>
          <cell r="K365">
            <v>0</v>
          </cell>
          <cell r="L365">
            <v>2003</v>
          </cell>
          <cell r="M365" t="str">
            <v>No Trade</v>
          </cell>
          <cell r="N365" t="str">
            <v/>
          </cell>
          <cell r="O365" t="str">
            <v/>
          </cell>
          <cell r="P365" t="str">
            <v/>
          </cell>
        </row>
        <row r="366">
          <cell r="A366" t="str">
            <v>IA</v>
          </cell>
          <cell r="B366">
            <v>3</v>
          </cell>
          <cell r="C366">
            <v>3</v>
          </cell>
          <cell r="D366" t="str">
            <v>P</v>
          </cell>
          <cell r="E366">
            <v>0.05</v>
          </cell>
          <cell r="F366">
            <v>37677</v>
          </cell>
          <cell r="G366">
            <v>0.08</v>
          </cell>
          <cell r="H366">
            <v>0.09</v>
          </cell>
          <cell r="I366" t="str">
            <v>0          0</v>
          </cell>
          <cell r="J366">
            <v>0</v>
          </cell>
          <cell r="K366">
            <v>0</v>
          </cell>
          <cell r="L366">
            <v>2003</v>
          </cell>
          <cell r="M366" t="str">
            <v>No Trade</v>
          </cell>
          <cell r="N366" t="str">
            <v/>
          </cell>
          <cell r="O366" t="str">
            <v/>
          </cell>
          <cell r="P366" t="str">
            <v/>
          </cell>
        </row>
        <row r="367">
          <cell r="A367" t="str">
            <v>IA</v>
          </cell>
          <cell r="B367">
            <v>3</v>
          </cell>
          <cell r="C367">
            <v>3</v>
          </cell>
          <cell r="D367" t="str">
            <v>C</v>
          </cell>
          <cell r="E367">
            <v>0.1</v>
          </cell>
          <cell r="F367">
            <v>37677</v>
          </cell>
          <cell r="G367">
            <v>0.115</v>
          </cell>
          <cell r="H367">
            <v>0.12</v>
          </cell>
          <cell r="I367" t="str">
            <v>5          0</v>
          </cell>
          <cell r="J367">
            <v>0</v>
          </cell>
          <cell r="K367">
            <v>0</v>
          </cell>
          <cell r="L367">
            <v>2003</v>
          </cell>
          <cell r="M367" t="str">
            <v>No Trade</v>
          </cell>
          <cell r="N367" t="str">
            <v/>
          </cell>
          <cell r="O367" t="str">
            <v/>
          </cell>
          <cell r="P367" t="str">
            <v/>
          </cell>
        </row>
        <row r="368">
          <cell r="A368" t="str">
            <v>IA</v>
          </cell>
          <cell r="B368">
            <v>3</v>
          </cell>
          <cell r="C368">
            <v>3</v>
          </cell>
          <cell r="D368" t="str">
            <v>C</v>
          </cell>
          <cell r="E368">
            <v>0.19</v>
          </cell>
          <cell r="F368">
            <v>37677</v>
          </cell>
          <cell r="G368">
            <v>0</v>
          </cell>
          <cell r="H368">
            <v>0</v>
          </cell>
          <cell r="I368" t="str">
            <v>0          0</v>
          </cell>
          <cell r="J368">
            <v>0</v>
          </cell>
          <cell r="K368">
            <v>0</v>
          </cell>
          <cell r="L368">
            <v>2003</v>
          </cell>
          <cell r="M368" t="str">
            <v>No Trade</v>
          </cell>
          <cell r="N368" t="str">
            <v/>
          </cell>
          <cell r="O368" t="str">
            <v/>
          </cell>
          <cell r="P368" t="str">
            <v/>
          </cell>
        </row>
        <row r="369">
          <cell r="A369" t="str">
            <v>IA</v>
          </cell>
          <cell r="B369">
            <v>3</v>
          </cell>
          <cell r="C369">
            <v>3</v>
          </cell>
          <cell r="D369" t="str">
            <v>C</v>
          </cell>
          <cell r="E369">
            <v>0.2</v>
          </cell>
          <cell r="F369">
            <v>37677</v>
          </cell>
          <cell r="G369">
            <v>7.0000000000000007E-2</v>
          </cell>
          <cell r="H369">
            <v>7.0000000000000007E-2</v>
          </cell>
          <cell r="I369" t="str">
            <v>5          0</v>
          </cell>
          <cell r="J369">
            <v>0</v>
          </cell>
          <cell r="K369">
            <v>0</v>
          </cell>
          <cell r="L369">
            <v>2003</v>
          </cell>
          <cell r="M369" t="str">
            <v>No Trade</v>
          </cell>
          <cell r="N369" t="str">
            <v/>
          </cell>
          <cell r="O369" t="str">
            <v/>
          </cell>
          <cell r="P369" t="str">
            <v/>
          </cell>
        </row>
        <row r="370">
          <cell r="A370" t="str">
            <v>IA</v>
          </cell>
          <cell r="B370">
            <v>3</v>
          </cell>
          <cell r="C370">
            <v>3</v>
          </cell>
          <cell r="D370" t="str">
            <v>C</v>
          </cell>
          <cell r="E370">
            <v>0.5</v>
          </cell>
          <cell r="F370">
            <v>37677</v>
          </cell>
          <cell r="G370">
            <v>5.0000000000000001E-3</v>
          </cell>
          <cell r="H370">
            <v>0.01</v>
          </cell>
          <cell r="I370" t="str">
            <v>0          0</v>
          </cell>
          <cell r="J370">
            <v>0</v>
          </cell>
          <cell r="K370">
            <v>0</v>
          </cell>
          <cell r="L370">
            <v>2003</v>
          </cell>
          <cell r="M370" t="str">
            <v>No Trade</v>
          </cell>
          <cell r="N370" t="str">
            <v/>
          </cell>
          <cell r="O370" t="str">
            <v/>
          </cell>
          <cell r="P370" t="str">
            <v/>
          </cell>
        </row>
        <row r="371">
          <cell r="A371" t="str">
            <v>LO</v>
          </cell>
          <cell r="B371">
            <v>1</v>
          </cell>
          <cell r="C371">
            <v>3</v>
          </cell>
          <cell r="D371" t="str">
            <v>C</v>
          </cell>
          <cell r="E371">
            <v>5</v>
          </cell>
          <cell r="F371">
            <v>37606</v>
          </cell>
          <cell r="G371">
            <v>0</v>
          </cell>
          <cell r="H371">
            <v>0</v>
          </cell>
          <cell r="I371" t="str">
            <v>0          0</v>
          </cell>
          <cell r="J371">
            <v>0</v>
          </cell>
          <cell r="K371">
            <v>0</v>
          </cell>
          <cell r="L371">
            <v>2003</v>
          </cell>
          <cell r="M371" t="str">
            <v>No Trade</v>
          </cell>
          <cell r="N371" t="str">
            <v/>
          </cell>
          <cell r="O371" t="str">
            <v/>
          </cell>
          <cell r="P371" t="str">
            <v/>
          </cell>
        </row>
        <row r="372">
          <cell r="A372" t="str">
            <v>LO</v>
          </cell>
          <cell r="B372">
            <v>1</v>
          </cell>
          <cell r="C372">
            <v>3</v>
          </cell>
          <cell r="D372" t="str">
            <v>P</v>
          </cell>
          <cell r="E372">
            <v>13</v>
          </cell>
          <cell r="F372">
            <v>37606</v>
          </cell>
          <cell r="G372">
            <v>0.01</v>
          </cell>
          <cell r="H372">
            <v>0</v>
          </cell>
          <cell r="I372" t="str">
            <v>1          0</v>
          </cell>
          <cell r="J372">
            <v>0</v>
          </cell>
          <cell r="K372">
            <v>0</v>
          </cell>
          <cell r="L372">
            <v>2003</v>
          </cell>
          <cell r="M372" t="str">
            <v>No Trade</v>
          </cell>
          <cell r="N372" t="str">
            <v/>
          </cell>
          <cell r="O372" t="str">
            <v/>
          </cell>
          <cell r="P372" t="str">
            <v/>
          </cell>
        </row>
        <row r="373">
          <cell r="A373" t="str">
            <v>LO</v>
          </cell>
          <cell r="B373">
            <v>1</v>
          </cell>
          <cell r="C373">
            <v>3</v>
          </cell>
          <cell r="D373" t="str">
            <v>P</v>
          </cell>
          <cell r="E373">
            <v>14</v>
          </cell>
          <cell r="F373">
            <v>37606</v>
          </cell>
          <cell r="G373">
            <v>0.01</v>
          </cell>
          <cell r="H373">
            <v>0</v>
          </cell>
          <cell r="I373" t="str">
            <v>1          0</v>
          </cell>
          <cell r="J373">
            <v>0</v>
          </cell>
          <cell r="K373">
            <v>0</v>
          </cell>
          <cell r="L373">
            <v>2003</v>
          </cell>
          <cell r="M373" t="str">
            <v>No Trade</v>
          </cell>
          <cell r="N373" t="str">
            <v/>
          </cell>
          <cell r="O373" t="str">
            <v/>
          </cell>
          <cell r="P373" t="str">
            <v/>
          </cell>
        </row>
        <row r="374">
          <cell r="A374" t="str">
            <v>LO</v>
          </cell>
          <cell r="B374">
            <v>1</v>
          </cell>
          <cell r="C374">
            <v>3</v>
          </cell>
          <cell r="D374" t="str">
            <v>P</v>
          </cell>
          <cell r="E374">
            <v>15</v>
          </cell>
          <cell r="F374">
            <v>37606</v>
          </cell>
          <cell r="G374">
            <v>0.01</v>
          </cell>
          <cell r="H374">
            <v>0</v>
          </cell>
          <cell r="I374" t="str">
            <v>1          0</v>
          </cell>
          <cell r="J374">
            <v>0</v>
          </cell>
          <cell r="K374">
            <v>0</v>
          </cell>
          <cell r="L374">
            <v>2003</v>
          </cell>
          <cell r="M374" t="str">
            <v>No Trade</v>
          </cell>
          <cell r="N374" t="str">
            <v/>
          </cell>
          <cell r="O374" t="str">
            <v/>
          </cell>
          <cell r="P374" t="str">
            <v/>
          </cell>
        </row>
        <row r="375">
          <cell r="A375" t="str">
            <v>LO</v>
          </cell>
          <cell r="B375">
            <v>1</v>
          </cell>
          <cell r="C375">
            <v>3</v>
          </cell>
          <cell r="D375" t="str">
            <v>P</v>
          </cell>
          <cell r="E375">
            <v>16</v>
          </cell>
          <cell r="F375">
            <v>37606</v>
          </cell>
          <cell r="G375">
            <v>0.01</v>
          </cell>
          <cell r="H375">
            <v>0</v>
          </cell>
          <cell r="I375" t="str">
            <v>1          0</v>
          </cell>
          <cell r="J375">
            <v>0</v>
          </cell>
          <cell r="K375">
            <v>0</v>
          </cell>
          <cell r="L375">
            <v>2003</v>
          </cell>
          <cell r="M375" t="str">
            <v>No Trade</v>
          </cell>
          <cell r="N375" t="str">
            <v/>
          </cell>
          <cell r="O375" t="str">
            <v/>
          </cell>
          <cell r="P375" t="str">
            <v/>
          </cell>
        </row>
        <row r="376">
          <cell r="A376" t="str">
            <v>LO</v>
          </cell>
          <cell r="B376">
            <v>1</v>
          </cell>
          <cell r="C376">
            <v>3</v>
          </cell>
          <cell r="D376" t="str">
            <v>P</v>
          </cell>
          <cell r="E376">
            <v>16.5</v>
          </cell>
          <cell r="F376">
            <v>37606</v>
          </cell>
          <cell r="G376">
            <v>0.01</v>
          </cell>
          <cell r="H376">
            <v>0</v>
          </cell>
          <cell r="I376" t="str">
            <v>1          0</v>
          </cell>
          <cell r="J376">
            <v>0</v>
          </cell>
          <cell r="K376">
            <v>0</v>
          </cell>
          <cell r="L376">
            <v>2003</v>
          </cell>
          <cell r="M376" t="str">
            <v>No Trade</v>
          </cell>
          <cell r="N376" t="str">
            <v/>
          </cell>
          <cell r="O376" t="str">
            <v/>
          </cell>
          <cell r="P376" t="str">
            <v/>
          </cell>
        </row>
        <row r="377">
          <cell r="A377" t="str">
            <v>LO</v>
          </cell>
          <cell r="B377">
            <v>1</v>
          </cell>
          <cell r="C377">
            <v>3</v>
          </cell>
          <cell r="D377" t="str">
            <v>P</v>
          </cell>
          <cell r="E377">
            <v>17</v>
          </cell>
          <cell r="F377">
            <v>37606</v>
          </cell>
          <cell r="G377">
            <v>0.01</v>
          </cell>
          <cell r="H377">
            <v>0</v>
          </cell>
          <cell r="I377" t="str">
            <v>1          0</v>
          </cell>
          <cell r="J377">
            <v>0</v>
          </cell>
          <cell r="K377">
            <v>0</v>
          </cell>
          <cell r="L377">
            <v>2003</v>
          </cell>
          <cell r="M377" t="str">
            <v>No Trade</v>
          </cell>
          <cell r="N377" t="str">
            <v/>
          </cell>
          <cell r="O377" t="str">
            <v/>
          </cell>
          <cell r="P377" t="str">
            <v/>
          </cell>
        </row>
        <row r="378">
          <cell r="A378" t="str">
            <v>LO</v>
          </cell>
          <cell r="B378">
            <v>1</v>
          </cell>
          <cell r="C378">
            <v>3</v>
          </cell>
          <cell r="D378" t="str">
            <v>P</v>
          </cell>
          <cell r="E378">
            <v>18</v>
          </cell>
          <cell r="F378">
            <v>37606</v>
          </cell>
          <cell r="G378">
            <v>0.01</v>
          </cell>
          <cell r="H378">
            <v>0</v>
          </cell>
          <cell r="I378" t="str">
            <v>1          0</v>
          </cell>
          <cell r="J378">
            <v>0</v>
          </cell>
          <cell r="K378">
            <v>0</v>
          </cell>
          <cell r="L378">
            <v>2003</v>
          </cell>
          <cell r="M378" t="str">
            <v>No Trade</v>
          </cell>
          <cell r="N378" t="str">
            <v/>
          </cell>
          <cell r="O378" t="str">
            <v/>
          </cell>
          <cell r="P378" t="str">
            <v/>
          </cell>
        </row>
        <row r="379">
          <cell r="A379" t="str">
            <v>LO</v>
          </cell>
          <cell r="B379">
            <v>1</v>
          </cell>
          <cell r="C379">
            <v>3</v>
          </cell>
          <cell r="D379" t="str">
            <v>P</v>
          </cell>
          <cell r="E379">
            <v>18.5</v>
          </cell>
          <cell r="F379">
            <v>37606</v>
          </cell>
          <cell r="G379">
            <v>0.01</v>
          </cell>
          <cell r="H379">
            <v>0</v>
          </cell>
          <cell r="I379" t="str">
            <v>1          0</v>
          </cell>
          <cell r="J379">
            <v>0</v>
          </cell>
          <cell r="K379">
            <v>0</v>
          </cell>
          <cell r="L379">
            <v>2003</v>
          </cell>
          <cell r="M379" t="str">
            <v>No Trade</v>
          </cell>
          <cell r="N379" t="str">
            <v/>
          </cell>
          <cell r="O379" t="str">
            <v/>
          </cell>
          <cell r="P379" t="str">
            <v/>
          </cell>
        </row>
        <row r="380">
          <cell r="A380" t="str">
            <v>LO</v>
          </cell>
          <cell r="B380">
            <v>1</v>
          </cell>
          <cell r="C380">
            <v>3</v>
          </cell>
          <cell r="D380" t="str">
            <v>P</v>
          </cell>
          <cell r="E380">
            <v>19</v>
          </cell>
          <cell r="F380">
            <v>37606</v>
          </cell>
          <cell r="G380">
            <v>0.01</v>
          </cell>
          <cell r="H380">
            <v>0</v>
          </cell>
          <cell r="I380" t="str">
            <v>1          0</v>
          </cell>
          <cell r="J380">
            <v>0</v>
          </cell>
          <cell r="K380">
            <v>0</v>
          </cell>
          <cell r="L380">
            <v>2003</v>
          </cell>
          <cell r="M380" t="str">
            <v>No Trade</v>
          </cell>
          <cell r="N380" t="str">
            <v/>
          </cell>
          <cell r="O380" t="str">
            <v/>
          </cell>
          <cell r="P380" t="str">
            <v/>
          </cell>
        </row>
        <row r="381">
          <cell r="A381" t="str">
            <v>LO</v>
          </cell>
          <cell r="B381">
            <v>1</v>
          </cell>
          <cell r="C381">
            <v>3</v>
          </cell>
          <cell r="D381" t="str">
            <v>C</v>
          </cell>
          <cell r="E381">
            <v>19.5</v>
          </cell>
          <cell r="F381">
            <v>37606</v>
          </cell>
          <cell r="G381">
            <v>0</v>
          </cell>
          <cell r="H381">
            <v>0</v>
          </cell>
          <cell r="I381" t="str">
            <v>0          0</v>
          </cell>
          <cell r="J381">
            <v>0</v>
          </cell>
          <cell r="K381">
            <v>0</v>
          </cell>
          <cell r="L381">
            <v>2003</v>
          </cell>
          <cell r="M381" t="str">
            <v>No Trade</v>
          </cell>
          <cell r="N381" t="str">
            <v/>
          </cell>
          <cell r="O381" t="str">
            <v/>
          </cell>
          <cell r="P381" t="str">
            <v/>
          </cell>
        </row>
        <row r="382">
          <cell r="A382" t="str">
            <v>LO</v>
          </cell>
          <cell r="B382">
            <v>1</v>
          </cell>
          <cell r="C382">
            <v>3</v>
          </cell>
          <cell r="D382" t="str">
            <v>P</v>
          </cell>
          <cell r="E382">
            <v>19.5</v>
          </cell>
          <cell r="F382">
            <v>37606</v>
          </cell>
          <cell r="G382">
            <v>0.01</v>
          </cell>
          <cell r="H382">
            <v>0</v>
          </cell>
          <cell r="I382" t="str">
            <v>1          0</v>
          </cell>
          <cell r="J382">
            <v>0</v>
          </cell>
          <cell r="K382">
            <v>0</v>
          </cell>
          <cell r="L382">
            <v>2003</v>
          </cell>
          <cell r="M382" t="str">
            <v>No Trade</v>
          </cell>
          <cell r="N382" t="str">
            <v/>
          </cell>
          <cell r="O382" t="str">
            <v/>
          </cell>
          <cell r="P382" t="str">
            <v/>
          </cell>
        </row>
        <row r="383">
          <cell r="A383" t="str">
            <v>LO</v>
          </cell>
          <cell r="B383">
            <v>1</v>
          </cell>
          <cell r="C383">
            <v>3</v>
          </cell>
          <cell r="D383" t="str">
            <v>C</v>
          </cell>
          <cell r="E383">
            <v>20</v>
          </cell>
          <cell r="F383">
            <v>37606</v>
          </cell>
          <cell r="G383">
            <v>7.29</v>
          </cell>
          <cell r="H383">
            <v>6.7</v>
          </cell>
          <cell r="I383" t="str">
            <v>1          0</v>
          </cell>
          <cell r="J383">
            <v>0</v>
          </cell>
          <cell r="K383">
            <v>0</v>
          </cell>
          <cell r="L383">
            <v>2003</v>
          </cell>
          <cell r="M383" t="str">
            <v>No Trade</v>
          </cell>
          <cell r="N383" t="str">
            <v/>
          </cell>
          <cell r="O383" t="str">
            <v/>
          </cell>
          <cell r="P383" t="str">
            <v/>
          </cell>
        </row>
        <row r="384">
          <cell r="A384" t="str">
            <v>LO</v>
          </cell>
          <cell r="B384">
            <v>1</v>
          </cell>
          <cell r="C384">
            <v>3</v>
          </cell>
          <cell r="D384" t="str">
            <v>P</v>
          </cell>
          <cell r="E384">
            <v>20</v>
          </cell>
          <cell r="F384">
            <v>37606</v>
          </cell>
          <cell r="G384">
            <v>0.01</v>
          </cell>
          <cell r="H384">
            <v>0</v>
          </cell>
          <cell r="I384" t="str">
            <v>1          0</v>
          </cell>
          <cell r="J384">
            <v>0</v>
          </cell>
          <cell r="K384">
            <v>0</v>
          </cell>
          <cell r="L384">
            <v>2003</v>
          </cell>
          <cell r="M384" t="str">
            <v>No Trade</v>
          </cell>
          <cell r="N384" t="str">
            <v/>
          </cell>
          <cell r="O384" t="str">
            <v/>
          </cell>
          <cell r="P384" t="str">
            <v/>
          </cell>
        </row>
        <row r="385">
          <cell r="A385" t="str">
            <v>LO</v>
          </cell>
          <cell r="B385">
            <v>1</v>
          </cell>
          <cell r="C385">
            <v>3</v>
          </cell>
          <cell r="D385" t="str">
            <v>C</v>
          </cell>
          <cell r="E385">
            <v>20.5</v>
          </cell>
          <cell r="F385">
            <v>37606</v>
          </cell>
          <cell r="G385">
            <v>6.79</v>
          </cell>
          <cell r="H385">
            <v>6.2</v>
          </cell>
          <cell r="I385" t="str">
            <v>1          0</v>
          </cell>
          <cell r="J385">
            <v>0</v>
          </cell>
          <cell r="K385">
            <v>0</v>
          </cell>
          <cell r="L385">
            <v>2003</v>
          </cell>
          <cell r="M385" t="str">
            <v>No Trade</v>
          </cell>
          <cell r="N385" t="str">
            <v/>
          </cell>
          <cell r="O385" t="str">
            <v/>
          </cell>
          <cell r="P385" t="str">
            <v/>
          </cell>
        </row>
        <row r="386">
          <cell r="A386" t="str">
            <v>LO</v>
          </cell>
          <cell r="B386">
            <v>1</v>
          </cell>
          <cell r="C386">
            <v>3</v>
          </cell>
          <cell r="D386" t="str">
            <v>P</v>
          </cell>
          <cell r="E386">
            <v>20.5</v>
          </cell>
          <cell r="F386">
            <v>37606</v>
          </cell>
          <cell r="G386">
            <v>0.01</v>
          </cell>
          <cell r="H386">
            <v>0</v>
          </cell>
          <cell r="I386" t="str">
            <v>1          0</v>
          </cell>
          <cell r="J386">
            <v>0</v>
          </cell>
          <cell r="K386">
            <v>0</v>
          </cell>
          <cell r="L386">
            <v>2003</v>
          </cell>
          <cell r="M386" t="str">
            <v>No Trade</v>
          </cell>
          <cell r="N386" t="str">
            <v/>
          </cell>
          <cell r="O386" t="str">
            <v/>
          </cell>
          <cell r="P386" t="str">
            <v/>
          </cell>
        </row>
        <row r="387">
          <cell r="A387" t="str">
            <v>LO</v>
          </cell>
          <cell r="B387">
            <v>1</v>
          </cell>
          <cell r="C387">
            <v>3</v>
          </cell>
          <cell r="D387" t="str">
            <v>C</v>
          </cell>
          <cell r="E387">
            <v>21</v>
          </cell>
          <cell r="F387">
            <v>37606</v>
          </cell>
          <cell r="G387">
            <v>6.29</v>
          </cell>
          <cell r="H387">
            <v>5.7</v>
          </cell>
          <cell r="I387" t="str">
            <v>1          0</v>
          </cell>
          <cell r="J387">
            <v>0</v>
          </cell>
          <cell r="K387">
            <v>0</v>
          </cell>
          <cell r="L387">
            <v>2003</v>
          </cell>
          <cell r="M387" t="str">
            <v>No Trade</v>
          </cell>
          <cell r="N387" t="str">
            <v/>
          </cell>
          <cell r="O387" t="str">
            <v/>
          </cell>
          <cell r="P387" t="str">
            <v/>
          </cell>
        </row>
        <row r="388">
          <cell r="A388" t="str">
            <v>LO</v>
          </cell>
          <cell r="B388">
            <v>1</v>
          </cell>
          <cell r="C388">
            <v>3</v>
          </cell>
          <cell r="D388" t="str">
            <v>P</v>
          </cell>
          <cell r="E388">
            <v>21</v>
          </cell>
          <cell r="F388">
            <v>37606</v>
          </cell>
          <cell r="G388">
            <v>0.01</v>
          </cell>
          <cell r="H388">
            <v>0</v>
          </cell>
          <cell r="I388" t="str">
            <v>1          0</v>
          </cell>
          <cell r="J388">
            <v>0</v>
          </cell>
          <cell r="K388">
            <v>0</v>
          </cell>
          <cell r="L388">
            <v>2003</v>
          </cell>
          <cell r="M388" t="str">
            <v>No Trade</v>
          </cell>
          <cell r="N388" t="str">
            <v/>
          </cell>
          <cell r="O388" t="str">
            <v/>
          </cell>
          <cell r="P388" t="str">
            <v/>
          </cell>
        </row>
        <row r="389">
          <cell r="A389" t="str">
            <v>LO</v>
          </cell>
          <cell r="B389">
            <v>1</v>
          </cell>
          <cell r="C389">
            <v>3</v>
          </cell>
          <cell r="D389" t="str">
            <v>C</v>
          </cell>
          <cell r="E389">
            <v>21.5</v>
          </cell>
          <cell r="F389">
            <v>37606</v>
          </cell>
          <cell r="G389">
            <v>5.8</v>
          </cell>
          <cell r="H389">
            <v>5.2</v>
          </cell>
          <cell r="I389" t="str">
            <v>2          0</v>
          </cell>
          <cell r="J389">
            <v>0</v>
          </cell>
          <cell r="K389">
            <v>0</v>
          </cell>
          <cell r="L389">
            <v>2003</v>
          </cell>
          <cell r="M389" t="str">
            <v>No Trade</v>
          </cell>
          <cell r="N389" t="str">
            <v/>
          </cell>
          <cell r="O389" t="str">
            <v/>
          </cell>
          <cell r="P389" t="str">
            <v/>
          </cell>
        </row>
        <row r="390">
          <cell r="A390" t="str">
            <v>LO</v>
          </cell>
          <cell r="B390">
            <v>1</v>
          </cell>
          <cell r="C390">
            <v>3</v>
          </cell>
          <cell r="D390" t="str">
            <v>P</v>
          </cell>
          <cell r="E390">
            <v>21.5</v>
          </cell>
          <cell r="F390">
            <v>37606</v>
          </cell>
          <cell r="G390">
            <v>0.01</v>
          </cell>
          <cell r="H390">
            <v>0</v>
          </cell>
          <cell r="I390" t="str">
            <v>2          0</v>
          </cell>
          <cell r="J390">
            <v>0</v>
          </cell>
          <cell r="K390">
            <v>0</v>
          </cell>
          <cell r="L390">
            <v>2003</v>
          </cell>
          <cell r="M390" t="str">
            <v>No Trade</v>
          </cell>
          <cell r="N390" t="str">
            <v/>
          </cell>
          <cell r="O390" t="str">
            <v/>
          </cell>
          <cell r="P390" t="str">
            <v/>
          </cell>
        </row>
        <row r="391">
          <cell r="A391" t="str">
            <v>LO</v>
          </cell>
          <cell r="B391">
            <v>1</v>
          </cell>
          <cell r="C391">
            <v>3</v>
          </cell>
          <cell r="D391" t="str">
            <v>C</v>
          </cell>
          <cell r="E391">
            <v>22</v>
          </cell>
          <cell r="F391">
            <v>37606</v>
          </cell>
          <cell r="G391">
            <v>5.31</v>
          </cell>
          <cell r="H391">
            <v>4.7</v>
          </cell>
          <cell r="I391" t="str">
            <v>3          0</v>
          </cell>
          <cell r="J391">
            <v>0</v>
          </cell>
          <cell r="K391">
            <v>0</v>
          </cell>
          <cell r="L391">
            <v>2003</v>
          </cell>
          <cell r="M391" t="str">
            <v>No Trade</v>
          </cell>
          <cell r="N391" t="str">
            <v/>
          </cell>
          <cell r="O391" t="str">
            <v/>
          </cell>
          <cell r="P391" t="str">
            <v/>
          </cell>
        </row>
        <row r="392">
          <cell r="A392" t="str">
            <v>LO</v>
          </cell>
          <cell r="B392">
            <v>1</v>
          </cell>
          <cell r="C392">
            <v>3</v>
          </cell>
          <cell r="D392" t="str">
            <v>P</v>
          </cell>
          <cell r="E392">
            <v>22</v>
          </cell>
          <cell r="F392">
            <v>37606</v>
          </cell>
          <cell r="G392">
            <v>0.01</v>
          </cell>
          <cell r="H392">
            <v>0</v>
          </cell>
          <cell r="I392" t="str">
            <v>3          0</v>
          </cell>
          <cell r="J392">
            <v>0</v>
          </cell>
          <cell r="K392">
            <v>0</v>
          </cell>
          <cell r="L392">
            <v>2003</v>
          </cell>
          <cell r="M392" t="str">
            <v>No Trade</v>
          </cell>
          <cell r="N392" t="str">
            <v/>
          </cell>
          <cell r="O392" t="str">
            <v/>
          </cell>
          <cell r="P392" t="str">
            <v/>
          </cell>
        </row>
        <row r="393">
          <cell r="A393" t="str">
            <v>LO</v>
          </cell>
          <cell r="B393">
            <v>1</v>
          </cell>
          <cell r="C393">
            <v>3</v>
          </cell>
          <cell r="D393" t="str">
            <v>C</v>
          </cell>
          <cell r="E393">
            <v>22.5</v>
          </cell>
          <cell r="F393">
            <v>37606</v>
          </cell>
          <cell r="G393">
            <v>4.51</v>
          </cell>
          <cell r="H393">
            <v>4.5</v>
          </cell>
          <cell r="I393" t="str">
            <v>1          0</v>
          </cell>
          <cell r="J393">
            <v>0</v>
          </cell>
          <cell r="K393">
            <v>0</v>
          </cell>
          <cell r="L393">
            <v>2003</v>
          </cell>
          <cell r="M393" t="str">
            <v>No Trade</v>
          </cell>
          <cell r="N393" t="str">
            <v/>
          </cell>
          <cell r="O393" t="str">
            <v/>
          </cell>
          <cell r="P393" t="str">
            <v/>
          </cell>
        </row>
        <row r="394">
          <cell r="A394" t="str">
            <v>LO</v>
          </cell>
          <cell r="B394">
            <v>1</v>
          </cell>
          <cell r="C394">
            <v>3</v>
          </cell>
          <cell r="D394" t="str">
            <v>P</v>
          </cell>
          <cell r="E394">
            <v>22.5</v>
          </cell>
          <cell r="F394">
            <v>37606</v>
          </cell>
          <cell r="G394">
            <v>0.02</v>
          </cell>
          <cell r="H394">
            <v>0</v>
          </cell>
          <cell r="I394" t="str">
            <v>4        600</v>
          </cell>
          <cell r="J394">
            <v>0.02</v>
          </cell>
          <cell r="K394">
            <v>0.02</v>
          </cell>
          <cell r="L394">
            <v>2003</v>
          </cell>
          <cell r="M394" t="str">
            <v>No Trade</v>
          </cell>
          <cell r="N394" t="str">
            <v/>
          </cell>
          <cell r="O394" t="str">
            <v/>
          </cell>
          <cell r="P394" t="str">
            <v/>
          </cell>
        </row>
        <row r="395">
          <cell r="A395" t="str">
            <v>LO</v>
          </cell>
          <cell r="B395">
            <v>1</v>
          </cell>
          <cell r="C395">
            <v>3</v>
          </cell>
          <cell r="D395" t="str">
            <v>C</v>
          </cell>
          <cell r="E395">
            <v>23</v>
          </cell>
          <cell r="F395">
            <v>37606</v>
          </cell>
          <cell r="G395">
            <v>4.3099999999999996</v>
          </cell>
          <cell r="H395">
            <v>3.7</v>
          </cell>
          <cell r="I395" t="str">
            <v>5          0</v>
          </cell>
          <cell r="J395">
            <v>0</v>
          </cell>
          <cell r="K395">
            <v>0</v>
          </cell>
          <cell r="L395">
            <v>2003</v>
          </cell>
          <cell r="M395" t="str">
            <v>No Trade</v>
          </cell>
          <cell r="N395" t="str">
            <v/>
          </cell>
          <cell r="O395" t="str">
            <v/>
          </cell>
          <cell r="P395" t="str">
            <v/>
          </cell>
        </row>
        <row r="396">
          <cell r="A396" t="str">
            <v>LO</v>
          </cell>
          <cell r="B396">
            <v>1</v>
          </cell>
          <cell r="C396">
            <v>3</v>
          </cell>
          <cell r="D396" t="str">
            <v>P</v>
          </cell>
          <cell r="E396">
            <v>23</v>
          </cell>
          <cell r="F396">
            <v>37606</v>
          </cell>
          <cell r="G396">
            <v>0.03</v>
          </cell>
          <cell r="H396">
            <v>0</v>
          </cell>
          <cell r="I396" t="str">
            <v>5        695</v>
          </cell>
          <cell r="J396">
            <v>0</v>
          </cell>
          <cell r="K396">
            <v>0</v>
          </cell>
          <cell r="L396">
            <v>2003</v>
          </cell>
          <cell r="M396" t="str">
            <v>No Trade</v>
          </cell>
          <cell r="N396" t="str">
            <v/>
          </cell>
          <cell r="O396" t="str">
            <v/>
          </cell>
          <cell r="P396" t="str">
            <v/>
          </cell>
        </row>
        <row r="397">
          <cell r="A397" t="str">
            <v>LO</v>
          </cell>
          <cell r="B397">
            <v>1</v>
          </cell>
          <cell r="C397">
            <v>3</v>
          </cell>
          <cell r="D397" t="str">
            <v>C</v>
          </cell>
          <cell r="E397">
            <v>23.5</v>
          </cell>
          <cell r="F397">
            <v>37606</v>
          </cell>
          <cell r="G397">
            <v>3.81</v>
          </cell>
          <cell r="H397">
            <v>3.2</v>
          </cell>
          <cell r="I397" t="str">
            <v>6          0</v>
          </cell>
          <cell r="J397">
            <v>0</v>
          </cell>
          <cell r="K397">
            <v>0</v>
          </cell>
          <cell r="L397">
            <v>2003</v>
          </cell>
          <cell r="M397" t="str">
            <v>No Trade</v>
          </cell>
          <cell r="N397" t="str">
            <v/>
          </cell>
          <cell r="O397" t="str">
            <v/>
          </cell>
          <cell r="P397" t="str">
            <v/>
          </cell>
        </row>
        <row r="398">
          <cell r="A398" t="str">
            <v>LO</v>
          </cell>
          <cell r="B398">
            <v>1</v>
          </cell>
          <cell r="C398">
            <v>3</v>
          </cell>
          <cell r="D398" t="str">
            <v>P</v>
          </cell>
          <cell r="E398">
            <v>23.5</v>
          </cell>
          <cell r="F398">
            <v>37606</v>
          </cell>
          <cell r="G398">
            <v>0.03</v>
          </cell>
          <cell r="H398">
            <v>0</v>
          </cell>
          <cell r="I398" t="str">
            <v>5          0</v>
          </cell>
          <cell r="J398">
            <v>0</v>
          </cell>
          <cell r="K398">
            <v>0</v>
          </cell>
          <cell r="L398">
            <v>2003</v>
          </cell>
          <cell r="M398" t="str">
            <v>No Trade</v>
          </cell>
          <cell r="N398" t="str">
            <v/>
          </cell>
          <cell r="O398" t="str">
            <v/>
          </cell>
          <cell r="P398" t="str">
            <v/>
          </cell>
        </row>
        <row r="399">
          <cell r="A399" t="str">
            <v>LO</v>
          </cell>
          <cell r="B399">
            <v>1</v>
          </cell>
          <cell r="C399">
            <v>3</v>
          </cell>
          <cell r="D399" t="str">
            <v>C</v>
          </cell>
          <cell r="E399">
            <v>24</v>
          </cell>
          <cell r="F399">
            <v>37606</v>
          </cell>
          <cell r="G399">
            <v>3.32</v>
          </cell>
          <cell r="H399">
            <v>2.7</v>
          </cell>
          <cell r="I399" t="str">
            <v>8          0</v>
          </cell>
          <cell r="J399">
            <v>0</v>
          </cell>
          <cell r="K399">
            <v>0</v>
          </cell>
          <cell r="L399">
            <v>2003</v>
          </cell>
          <cell r="M399" t="str">
            <v>No Trade</v>
          </cell>
          <cell r="N399" t="str">
            <v/>
          </cell>
          <cell r="O399" t="str">
            <v/>
          </cell>
          <cell r="P399" t="str">
            <v/>
          </cell>
        </row>
        <row r="400">
          <cell r="A400" t="str">
            <v>LO</v>
          </cell>
          <cell r="B400">
            <v>1</v>
          </cell>
          <cell r="C400">
            <v>3</v>
          </cell>
          <cell r="D400" t="str">
            <v>P</v>
          </cell>
          <cell r="E400">
            <v>24</v>
          </cell>
          <cell r="F400">
            <v>37606</v>
          </cell>
          <cell r="G400">
            <v>0.04</v>
          </cell>
          <cell r="H400">
            <v>0</v>
          </cell>
          <cell r="I400" t="str">
            <v>7        136</v>
          </cell>
          <cell r="J400">
            <v>0.02</v>
          </cell>
          <cell r="K400">
            <v>0.02</v>
          </cell>
          <cell r="L400">
            <v>2003</v>
          </cell>
          <cell r="M400" t="str">
            <v>No Trade</v>
          </cell>
          <cell r="N400" t="str">
            <v/>
          </cell>
          <cell r="O400" t="str">
            <v/>
          </cell>
          <cell r="P400" t="str">
            <v/>
          </cell>
        </row>
        <row r="401">
          <cell r="A401" t="str">
            <v>LO</v>
          </cell>
          <cell r="B401">
            <v>1</v>
          </cell>
          <cell r="C401">
            <v>3</v>
          </cell>
          <cell r="D401" t="str">
            <v>C</v>
          </cell>
          <cell r="E401">
            <v>24.5</v>
          </cell>
          <cell r="F401">
            <v>37606</v>
          </cell>
          <cell r="G401">
            <v>2.86</v>
          </cell>
          <cell r="H401">
            <v>2.2999999999999998</v>
          </cell>
          <cell r="I401" t="str">
            <v>2          0</v>
          </cell>
          <cell r="J401">
            <v>0</v>
          </cell>
          <cell r="K401">
            <v>0</v>
          </cell>
          <cell r="L401">
            <v>2003</v>
          </cell>
          <cell r="M401" t="str">
            <v>No Trade</v>
          </cell>
          <cell r="N401" t="str">
            <v/>
          </cell>
          <cell r="O401" t="str">
            <v/>
          </cell>
          <cell r="P401" t="str">
            <v/>
          </cell>
        </row>
        <row r="402">
          <cell r="A402" t="str">
            <v>LO</v>
          </cell>
          <cell r="B402">
            <v>1</v>
          </cell>
          <cell r="C402">
            <v>3</v>
          </cell>
          <cell r="D402" t="str">
            <v>P</v>
          </cell>
          <cell r="E402">
            <v>24.5</v>
          </cell>
          <cell r="F402">
            <v>37606</v>
          </cell>
          <cell r="G402">
            <v>7.0000000000000007E-2</v>
          </cell>
          <cell r="H402">
            <v>0.1</v>
          </cell>
          <cell r="I402" t="str">
            <v>1        550</v>
          </cell>
          <cell r="J402">
            <v>0</v>
          </cell>
          <cell r="K402">
            <v>0</v>
          </cell>
          <cell r="L402">
            <v>2003</v>
          </cell>
          <cell r="M402" t="str">
            <v>No Trade</v>
          </cell>
          <cell r="N402" t="str">
            <v/>
          </cell>
          <cell r="O402" t="str">
            <v/>
          </cell>
          <cell r="P402" t="str">
            <v/>
          </cell>
        </row>
        <row r="403">
          <cell r="A403" t="str">
            <v>LO</v>
          </cell>
          <cell r="B403">
            <v>1</v>
          </cell>
          <cell r="C403">
            <v>3</v>
          </cell>
          <cell r="D403" t="str">
            <v>C</v>
          </cell>
          <cell r="E403">
            <v>25</v>
          </cell>
          <cell r="F403">
            <v>37606</v>
          </cell>
          <cell r="G403">
            <v>2.4</v>
          </cell>
          <cell r="H403">
            <v>1.8</v>
          </cell>
          <cell r="I403" t="str">
            <v>8          0</v>
          </cell>
          <cell r="J403">
            <v>0</v>
          </cell>
          <cell r="K403">
            <v>0</v>
          </cell>
          <cell r="L403">
            <v>2003</v>
          </cell>
          <cell r="M403" t="str">
            <v>No Trade</v>
          </cell>
          <cell r="N403" t="str">
            <v/>
          </cell>
          <cell r="O403" t="str">
            <v/>
          </cell>
          <cell r="P403" t="str">
            <v/>
          </cell>
        </row>
        <row r="404">
          <cell r="A404" t="str">
            <v>LO</v>
          </cell>
          <cell r="B404">
            <v>1</v>
          </cell>
          <cell r="C404">
            <v>3</v>
          </cell>
          <cell r="D404" t="str">
            <v>P</v>
          </cell>
          <cell r="E404">
            <v>25</v>
          </cell>
          <cell r="F404">
            <v>37606</v>
          </cell>
          <cell r="G404">
            <v>0.11</v>
          </cell>
          <cell r="H404">
            <v>0.1</v>
          </cell>
          <cell r="I404" t="str">
            <v>7        972</v>
          </cell>
          <cell r="J404">
            <v>0.12</v>
          </cell>
          <cell r="K404">
            <v>0.09</v>
          </cell>
          <cell r="L404">
            <v>2003</v>
          </cell>
          <cell r="M404" t="str">
            <v>No Trade</v>
          </cell>
          <cell r="N404" t="str">
            <v/>
          </cell>
          <cell r="O404" t="str">
            <v/>
          </cell>
          <cell r="P404" t="str">
            <v/>
          </cell>
        </row>
        <row r="405">
          <cell r="A405" t="str">
            <v>LO</v>
          </cell>
          <cell r="B405">
            <v>1</v>
          </cell>
          <cell r="C405">
            <v>3</v>
          </cell>
          <cell r="D405" t="str">
            <v>C</v>
          </cell>
          <cell r="E405">
            <v>25.5</v>
          </cell>
          <cell r="F405">
            <v>37606</v>
          </cell>
          <cell r="G405">
            <v>1.94</v>
          </cell>
          <cell r="H405">
            <v>1.4</v>
          </cell>
          <cell r="I405" t="str">
            <v>6          0</v>
          </cell>
          <cell r="J405">
            <v>0</v>
          </cell>
          <cell r="K405">
            <v>0</v>
          </cell>
          <cell r="L405">
            <v>2003</v>
          </cell>
          <cell r="M405" t="str">
            <v>No Trade</v>
          </cell>
          <cell r="N405" t="str">
            <v/>
          </cell>
          <cell r="O405" t="str">
            <v/>
          </cell>
          <cell r="P405" t="str">
            <v/>
          </cell>
        </row>
        <row r="406">
          <cell r="A406" t="str">
            <v>LO</v>
          </cell>
          <cell r="B406">
            <v>1</v>
          </cell>
          <cell r="C406">
            <v>3</v>
          </cell>
          <cell r="D406" t="str">
            <v>P</v>
          </cell>
          <cell r="E406">
            <v>25.5</v>
          </cell>
          <cell r="F406">
            <v>37606</v>
          </cell>
          <cell r="G406">
            <v>0.15</v>
          </cell>
          <cell r="H406">
            <v>0.2</v>
          </cell>
          <cell r="I406" t="str">
            <v>5        277</v>
          </cell>
          <cell r="J406">
            <v>0.17</v>
          </cell>
          <cell r="K406">
            <v>0.14000000000000001</v>
          </cell>
          <cell r="L406">
            <v>2003</v>
          </cell>
          <cell r="M406" t="str">
            <v>No Trade</v>
          </cell>
          <cell r="N406" t="str">
            <v/>
          </cell>
          <cell r="O406" t="str">
            <v/>
          </cell>
          <cell r="P406" t="str">
            <v/>
          </cell>
        </row>
        <row r="407">
          <cell r="A407" t="str">
            <v>LO</v>
          </cell>
          <cell r="B407">
            <v>1</v>
          </cell>
          <cell r="C407">
            <v>3</v>
          </cell>
          <cell r="D407" t="str">
            <v>C</v>
          </cell>
          <cell r="E407">
            <v>26</v>
          </cell>
          <cell r="F407">
            <v>37606</v>
          </cell>
          <cell r="G407">
            <v>1.51</v>
          </cell>
          <cell r="H407">
            <v>1</v>
          </cell>
          <cell r="I407" t="str">
            <v>9          3</v>
          </cell>
          <cell r="J407">
            <v>1.48</v>
          </cell>
          <cell r="K407">
            <v>1.48</v>
          </cell>
          <cell r="L407">
            <v>2003</v>
          </cell>
          <cell r="M407" t="str">
            <v>No Trade</v>
          </cell>
          <cell r="N407" t="str">
            <v/>
          </cell>
          <cell r="O407" t="str">
            <v/>
          </cell>
          <cell r="P407" t="str">
            <v/>
          </cell>
        </row>
        <row r="408">
          <cell r="A408" t="str">
            <v>LO</v>
          </cell>
          <cell r="B408">
            <v>1</v>
          </cell>
          <cell r="C408">
            <v>3</v>
          </cell>
          <cell r="D408" t="str">
            <v>P</v>
          </cell>
          <cell r="E408">
            <v>26</v>
          </cell>
          <cell r="F408">
            <v>37606</v>
          </cell>
          <cell r="G408">
            <v>0.22</v>
          </cell>
          <cell r="H408">
            <v>0.3</v>
          </cell>
          <cell r="I408" t="str">
            <v>8      1,699</v>
          </cell>
          <cell r="J408">
            <v>0.25</v>
          </cell>
          <cell r="K408">
            <v>0.2</v>
          </cell>
          <cell r="L408">
            <v>2003</v>
          </cell>
          <cell r="M408" t="str">
            <v>No Trade</v>
          </cell>
          <cell r="N408" t="str">
            <v/>
          </cell>
          <cell r="O408" t="str">
            <v/>
          </cell>
          <cell r="P408" t="str">
            <v/>
          </cell>
        </row>
        <row r="409">
          <cell r="A409" t="str">
            <v>LO</v>
          </cell>
          <cell r="B409">
            <v>1</v>
          </cell>
          <cell r="C409">
            <v>3</v>
          </cell>
          <cell r="D409" t="str">
            <v>C</v>
          </cell>
          <cell r="E409">
            <v>26.5</v>
          </cell>
          <cell r="F409">
            <v>37606</v>
          </cell>
          <cell r="G409">
            <v>1.1499999999999999</v>
          </cell>
          <cell r="H409">
            <v>0.8</v>
          </cell>
          <cell r="I409" t="str">
            <v>0         17</v>
          </cell>
          <cell r="J409">
            <v>1.05</v>
          </cell>
          <cell r="K409">
            <v>0.98</v>
          </cell>
          <cell r="L409">
            <v>2003</v>
          </cell>
          <cell r="M409" t="str">
            <v>No Trade</v>
          </cell>
          <cell r="N409" t="str">
            <v/>
          </cell>
          <cell r="O409" t="str">
            <v/>
          </cell>
          <cell r="P409" t="str">
            <v/>
          </cell>
        </row>
        <row r="410">
          <cell r="A410" t="str">
            <v>LO</v>
          </cell>
          <cell r="B410">
            <v>1</v>
          </cell>
          <cell r="C410">
            <v>3</v>
          </cell>
          <cell r="D410" t="str">
            <v>P</v>
          </cell>
          <cell r="E410">
            <v>26.5</v>
          </cell>
          <cell r="F410">
            <v>37606</v>
          </cell>
          <cell r="G410">
            <v>0.36</v>
          </cell>
          <cell r="H410">
            <v>0.5</v>
          </cell>
          <cell r="I410" t="str">
            <v>9        685</v>
          </cell>
          <cell r="J410">
            <v>0.4</v>
          </cell>
          <cell r="K410">
            <v>0.31</v>
          </cell>
          <cell r="L410">
            <v>2003</v>
          </cell>
          <cell r="M410" t="str">
            <v>No Trade</v>
          </cell>
          <cell r="N410" t="str">
            <v/>
          </cell>
          <cell r="O410" t="str">
            <v/>
          </cell>
          <cell r="P410" t="str">
            <v/>
          </cell>
        </row>
        <row r="411">
          <cell r="A411" t="str">
            <v>LO</v>
          </cell>
          <cell r="B411">
            <v>1</v>
          </cell>
          <cell r="C411">
            <v>3</v>
          </cell>
          <cell r="D411" t="str">
            <v>C</v>
          </cell>
          <cell r="E411">
            <v>27</v>
          </cell>
          <cell r="F411">
            <v>37606</v>
          </cell>
          <cell r="G411">
            <v>0.82</v>
          </cell>
          <cell r="H411">
            <v>0.4</v>
          </cell>
          <cell r="I411" t="str">
            <v>9         73</v>
          </cell>
          <cell r="J411">
            <v>0.75</v>
          </cell>
          <cell r="K411">
            <v>0.57999999999999996</v>
          </cell>
          <cell r="L411">
            <v>2003</v>
          </cell>
          <cell r="M411" t="str">
            <v>No Trade</v>
          </cell>
          <cell r="N411" t="str">
            <v/>
          </cell>
          <cell r="O411" t="str">
            <v/>
          </cell>
          <cell r="P411" t="str">
            <v/>
          </cell>
        </row>
        <row r="412">
          <cell r="A412" t="str">
            <v>LO</v>
          </cell>
          <cell r="B412">
            <v>1</v>
          </cell>
          <cell r="C412">
            <v>3</v>
          </cell>
          <cell r="D412" t="str">
            <v>P</v>
          </cell>
          <cell r="E412">
            <v>27</v>
          </cell>
          <cell r="F412">
            <v>37606</v>
          </cell>
          <cell r="G412">
            <v>0.53</v>
          </cell>
          <cell r="H412">
            <v>0.7</v>
          </cell>
          <cell r="I412" t="str">
            <v>8        665</v>
          </cell>
          <cell r="J412">
            <v>0.57999999999999996</v>
          </cell>
          <cell r="K412">
            <v>0.52</v>
          </cell>
          <cell r="L412">
            <v>2003</v>
          </cell>
          <cell r="M412" t="str">
            <v>No Trade</v>
          </cell>
          <cell r="N412" t="str">
            <v/>
          </cell>
          <cell r="O412" t="str">
            <v/>
          </cell>
          <cell r="P412" t="str">
            <v/>
          </cell>
        </row>
        <row r="413">
          <cell r="A413" t="str">
            <v>LO</v>
          </cell>
          <cell r="B413">
            <v>1</v>
          </cell>
          <cell r="C413">
            <v>3</v>
          </cell>
          <cell r="D413" t="str">
            <v>C</v>
          </cell>
          <cell r="E413">
            <v>27.5</v>
          </cell>
          <cell r="F413">
            <v>37606</v>
          </cell>
          <cell r="G413">
            <v>0.55000000000000004</v>
          </cell>
          <cell r="H413">
            <v>0.3</v>
          </cell>
          <cell r="I413" t="str">
            <v>3        847</v>
          </cell>
          <cell r="J413">
            <v>0.6</v>
          </cell>
          <cell r="K413">
            <v>0.42</v>
          </cell>
          <cell r="L413">
            <v>2003</v>
          </cell>
          <cell r="M413" t="str">
            <v>No Trade</v>
          </cell>
          <cell r="N413" t="str">
            <v/>
          </cell>
          <cell r="O413" t="str">
            <v/>
          </cell>
          <cell r="P413" t="str">
            <v/>
          </cell>
        </row>
        <row r="414">
          <cell r="A414" t="str">
            <v>LO</v>
          </cell>
          <cell r="B414">
            <v>1</v>
          </cell>
          <cell r="C414">
            <v>3</v>
          </cell>
          <cell r="D414" t="str">
            <v>P</v>
          </cell>
          <cell r="E414">
            <v>27.5</v>
          </cell>
          <cell r="F414">
            <v>37606</v>
          </cell>
          <cell r="G414">
            <v>0.76</v>
          </cell>
          <cell r="H414">
            <v>1.1000000000000001</v>
          </cell>
          <cell r="I414" t="str">
            <v>2         97</v>
          </cell>
          <cell r="J414">
            <v>0.87</v>
          </cell>
          <cell r="K414">
            <v>0.74</v>
          </cell>
          <cell r="L414">
            <v>2003</v>
          </cell>
          <cell r="M414" t="str">
            <v>No Trade</v>
          </cell>
          <cell r="N414" t="str">
            <v/>
          </cell>
          <cell r="O414" t="str">
            <v/>
          </cell>
          <cell r="P414" t="str">
            <v/>
          </cell>
        </row>
        <row r="415">
          <cell r="A415" t="str">
            <v>LO</v>
          </cell>
          <cell r="B415">
            <v>1</v>
          </cell>
          <cell r="C415">
            <v>3</v>
          </cell>
          <cell r="D415" t="str">
            <v>C</v>
          </cell>
          <cell r="E415">
            <v>28</v>
          </cell>
          <cell r="F415">
            <v>37606</v>
          </cell>
          <cell r="G415">
            <v>0.37</v>
          </cell>
          <cell r="H415">
            <v>0.2</v>
          </cell>
          <cell r="I415" t="str">
            <v>0      1,267</v>
          </cell>
          <cell r="J415">
            <v>0.42</v>
          </cell>
          <cell r="K415">
            <v>0.25</v>
          </cell>
          <cell r="L415">
            <v>2003</v>
          </cell>
          <cell r="M415" t="str">
            <v>No Trade</v>
          </cell>
          <cell r="N415" t="str">
            <v/>
          </cell>
          <cell r="O415" t="str">
            <v/>
          </cell>
          <cell r="P415" t="str">
            <v/>
          </cell>
        </row>
        <row r="416">
          <cell r="A416" t="str">
            <v>LO</v>
          </cell>
          <cell r="B416">
            <v>1</v>
          </cell>
          <cell r="C416">
            <v>3</v>
          </cell>
          <cell r="D416" t="str">
            <v>P</v>
          </cell>
          <cell r="E416">
            <v>28</v>
          </cell>
          <cell r="F416">
            <v>37606</v>
          </cell>
          <cell r="G416">
            <v>1.08</v>
          </cell>
          <cell r="H416">
            <v>1.4</v>
          </cell>
          <cell r="I416" t="str">
            <v>9         30</v>
          </cell>
          <cell r="J416">
            <v>0</v>
          </cell>
          <cell r="K416">
            <v>0</v>
          </cell>
          <cell r="L416">
            <v>2003</v>
          </cell>
          <cell r="M416" t="str">
            <v>No Trade</v>
          </cell>
          <cell r="N416" t="str">
            <v/>
          </cell>
          <cell r="O416" t="str">
            <v/>
          </cell>
          <cell r="P416" t="str">
            <v/>
          </cell>
        </row>
        <row r="417">
          <cell r="A417" t="str">
            <v>LO</v>
          </cell>
          <cell r="B417">
            <v>1</v>
          </cell>
          <cell r="C417">
            <v>3</v>
          </cell>
          <cell r="D417" t="str">
            <v>C</v>
          </cell>
          <cell r="E417">
            <v>28.5</v>
          </cell>
          <cell r="F417">
            <v>37606</v>
          </cell>
          <cell r="G417">
            <v>0.25</v>
          </cell>
          <cell r="H417">
            <v>0.1</v>
          </cell>
          <cell r="I417" t="str">
            <v>4      1,450</v>
          </cell>
          <cell r="J417">
            <v>0.27</v>
          </cell>
          <cell r="K417">
            <v>0.15</v>
          </cell>
          <cell r="L417">
            <v>2003</v>
          </cell>
          <cell r="M417" t="str">
            <v>No Trade</v>
          </cell>
          <cell r="N417" t="str">
            <v/>
          </cell>
          <cell r="O417" t="str">
            <v/>
          </cell>
          <cell r="P417" t="str">
            <v/>
          </cell>
        </row>
        <row r="418">
          <cell r="A418" t="str">
            <v>LO</v>
          </cell>
          <cell r="B418">
            <v>1</v>
          </cell>
          <cell r="C418">
            <v>3</v>
          </cell>
          <cell r="D418" t="str">
            <v>P</v>
          </cell>
          <cell r="E418">
            <v>28.5</v>
          </cell>
          <cell r="F418">
            <v>37606</v>
          </cell>
          <cell r="G418">
            <v>1.46</v>
          </cell>
          <cell r="H418">
            <v>1.9</v>
          </cell>
          <cell r="I418" t="str">
            <v>3          0</v>
          </cell>
          <cell r="J418">
            <v>0</v>
          </cell>
          <cell r="K418">
            <v>0</v>
          </cell>
          <cell r="L418">
            <v>2003</v>
          </cell>
          <cell r="M418" t="str">
            <v>No Trade</v>
          </cell>
          <cell r="N418" t="str">
            <v/>
          </cell>
          <cell r="O418" t="str">
            <v/>
          </cell>
          <cell r="P418" t="str">
            <v/>
          </cell>
        </row>
        <row r="419">
          <cell r="A419" t="str">
            <v>LO</v>
          </cell>
          <cell r="B419">
            <v>1</v>
          </cell>
          <cell r="C419">
            <v>3</v>
          </cell>
          <cell r="D419" t="str">
            <v>C</v>
          </cell>
          <cell r="E419">
            <v>29</v>
          </cell>
          <cell r="F419">
            <v>37606</v>
          </cell>
          <cell r="G419">
            <v>0.18</v>
          </cell>
          <cell r="H419">
            <v>0.1</v>
          </cell>
          <cell r="I419" t="str">
            <v>0      2,199</v>
          </cell>
          <cell r="J419">
            <v>0.2</v>
          </cell>
          <cell r="K419">
            <v>0.1</v>
          </cell>
          <cell r="L419">
            <v>2003</v>
          </cell>
          <cell r="M419" t="str">
            <v>No Trade</v>
          </cell>
          <cell r="N419" t="str">
            <v/>
          </cell>
          <cell r="O419" t="str">
            <v/>
          </cell>
          <cell r="P419" t="str">
            <v/>
          </cell>
        </row>
        <row r="420">
          <cell r="A420" t="str">
            <v>LO</v>
          </cell>
          <cell r="B420">
            <v>1</v>
          </cell>
          <cell r="C420">
            <v>3</v>
          </cell>
          <cell r="D420" t="str">
            <v>P</v>
          </cell>
          <cell r="E420">
            <v>29</v>
          </cell>
          <cell r="F420">
            <v>37606</v>
          </cell>
          <cell r="G420">
            <v>1.89</v>
          </cell>
          <cell r="H420">
            <v>2.2999999999999998</v>
          </cell>
          <cell r="I420" t="str">
            <v>9          0</v>
          </cell>
          <cell r="J420">
            <v>0</v>
          </cell>
          <cell r="K420">
            <v>0</v>
          </cell>
          <cell r="L420">
            <v>2003</v>
          </cell>
          <cell r="M420" t="str">
            <v>No Trade</v>
          </cell>
          <cell r="N420" t="str">
            <v/>
          </cell>
          <cell r="O420" t="str">
            <v/>
          </cell>
          <cell r="P420" t="str">
            <v/>
          </cell>
        </row>
        <row r="421">
          <cell r="A421" t="str">
            <v>LO</v>
          </cell>
          <cell r="B421">
            <v>1</v>
          </cell>
          <cell r="C421">
            <v>3</v>
          </cell>
          <cell r="D421" t="str">
            <v>C</v>
          </cell>
          <cell r="E421">
            <v>29.5</v>
          </cell>
          <cell r="F421">
            <v>37606</v>
          </cell>
          <cell r="G421">
            <v>0.13</v>
          </cell>
          <cell r="H421">
            <v>0</v>
          </cell>
          <cell r="I421" t="str">
            <v>8        180</v>
          </cell>
          <cell r="J421">
            <v>0.12</v>
          </cell>
          <cell r="K421">
            <v>7.0000000000000007E-2</v>
          </cell>
          <cell r="L421">
            <v>2003</v>
          </cell>
          <cell r="M421" t="str">
            <v>No Trade</v>
          </cell>
          <cell r="N421" t="str">
            <v/>
          </cell>
          <cell r="O421" t="str">
            <v/>
          </cell>
          <cell r="P421" t="str">
            <v/>
          </cell>
        </row>
        <row r="422">
          <cell r="A422" t="str">
            <v>LO</v>
          </cell>
          <cell r="B422">
            <v>1</v>
          </cell>
          <cell r="C422">
            <v>3</v>
          </cell>
          <cell r="D422" t="str">
            <v>P</v>
          </cell>
          <cell r="E422">
            <v>29.5</v>
          </cell>
          <cell r="F422">
            <v>37606</v>
          </cell>
          <cell r="G422">
            <v>2.34</v>
          </cell>
          <cell r="H422">
            <v>2.8</v>
          </cell>
          <cell r="I422" t="str">
            <v>7          0</v>
          </cell>
          <cell r="J422">
            <v>0</v>
          </cell>
          <cell r="K422">
            <v>0</v>
          </cell>
          <cell r="L422">
            <v>2003</v>
          </cell>
          <cell r="M422" t="str">
            <v>No Trade</v>
          </cell>
          <cell r="N422" t="str">
            <v/>
          </cell>
          <cell r="O422" t="str">
            <v/>
          </cell>
          <cell r="P422" t="str">
            <v/>
          </cell>
        </row>
        <row r="423">
          <cell r="A423" t="str">
            <v>LO</v>
          </cell>
          <cell r="B423">
            <v>1</v>
          </cell>
          <cell r="C423">
            <v>3</v>
          </cell>
          <cell r="D423" t="str">
            <v>C</v>
          </cell>
          <cell r="E423">
            <v>30</v>
          </cell>
          <cell r="F423">
            <v>37606</v>
          </cell>
          <cell r="G423">
            <v>0.09</v>
          </cell>
          <cell r="H423">
            <v>0</v>
          </cell>
          <cell r="I423" t="str">
            <v>6        357</v>
          </cell>
          <cell r="J423">
            <v>0.08</v>
          </cell>
          <cell r="K423">
            <v>0.06</v>
          </cell>
          <cell r="L423">
            <v>2003</v>
          </cell>
          <cell r="M423" t="str">
            <v>No Trade</v>
          </cell>
          <cell r="N423" t="str">
            <v/>
          </cell>
          <cell r="O423" t="str">
            <v/>
          </cell>
          <cell r="P423" t="str">
            <v/>
          </cell>
        </row>
        <row r="424">
          <cell r="A424" t="str">
            <v>LO</v>
          </cell>
          <cell r="B424">
            <v>1</v>
          </cell>
          <cell r="C424">
            <v>3</v>
          </cell>
          <cell r="D424" t="str">
            <v>P</v>
          </cell>
          <cell r="E424">
            <v>30</v>
          </cell>
          <cell r="F424">
            <v>37606</v>
          </cell>
          <cell r="G424">
            <v>2.8</v>
          </cell>
          <cell r="H424">
            <v>3.3</v>
          </cell>
          <cell r="I424" t="str">
            <v>5          0</v>
          </cell>
          <cell r="J424">
            <v>0</v>
          </cell>
          <cell r="K424">
            <v>0</v>
          </cell>
          <cell r="L424">
            <v>2003</v>
          </cell>
          <cell r="M424" t="str">
            <v>No Trade</v>
          </cell>
          <cell r="N424" t="str">
            <v/>
          </cell>
          <cell r="O424" t="str">
            <v/>
          </cell>
          <cell r="P424" t="str">
            <v/>
          </cell>
        </row>
        <row r="425">
          <cell r="A425" t="str">
            <v>LO</v>
          </cell>
          <cell r="B425">
            <v>1</v>
          </cell>
          <cell r="C425">
            <v>3</v>
          </cell>
          <cell r="D425" t="str">
            <v>C</v>
          </cell>
          <cell r="E425">
            <v>30.5</v>
          </cell>
          <cell r="F425">
            <v>37606</v>
          </cell>
          <cell r="G425">
            <v>0.06</v>
          </cell>
          <cell r="H425">
            <v>0</v>
          </cell>
          <cell r="I425" t="str">
            <v>4          0</v>
          </cell>
          <cell r="J425">
            <v>0</v>
          </cell>
          <cell r="K425">
            <v>0</v>
          </cell>
          <cell r="L425">
            <v>2003</v>
          </cell>
          <cell r="M425" t="str">
            <v>No Trade</v>
          </cell>
          <cell r="N425" t="str">
            <v/>
          </cell>
          <cell r="O425" t="str">
            <v/>
          </cell>
          <cell r="P425" t="str">
            <v/>
          </cell>
        </row>
        <row r="426">
          <cell r="A426" t="str">
            <v>LO</v>
          </cell>
          <cell r="B426">
            <v>1</v>
          </cell>
          <cell r="C426">
            <v>3</v>
          </cell>
          <cell r="D426" t="str">
            <v>P</v>
          </cell>
          <cell r="E426">
            <v>30.5</v>
          </cell>
          <cell r="F426">
            <v>37606</v>
          </cell>
          <cell r="G426">
            <v>3.27</v>
          </cell>
          <cell r="H426">
            <v>3.8</v>
          </cell>
          <cell r="I426" t="str">
            <v>2          0</v>
          </cell>
          <cell r="J426">
            <v>0</v>
          </cell>
          <cell r="K426">
            <v>0</v>
          </cell>
          <cell r="L426">
            <v>2003</v>
          </cell>
          <cell r="M426" t="str">
            <v>No Trade</v>
          </cell>
          <cell r="N426" t="str">
            <v/>
          </cell>
          <cell r="O426" t="str">
            <v/>
          </cell>
          <cell r="P426" t="str">
            <v/>
          </cell>
        </row>
        <row r="427">
          <cell r="A427" t="str">
            <v>LO</v>
          </cell>
          <cell r="B427">
            <v>1</v>
          </cell>
          <cell r="C427">
            <v>3</v>
          </cell>
          <cell r="D427" t="str">
            <v>C</v>
          </cell>
          <cell r="E427">
            <v>31</v>
          </cell>
          <cell r="F427">
            <v>37606</v>
          </cell>
          <cell r="G427">
            <v>0.04</v>
          </cell>
          <cell r="H427">
            <v>0</v>
          </cell>
          <cell r="I427" t="str">
            <v>2          1</v>
          </cell>
          <cell r="J427">
            <v>0.02</v>
          </cell>
          <cell r="K427">
            <v>0.02</v>
          </cell>
          <cell r="L427">
            <v>2003</v>
          </cell>
          <cell r="M427" t="str">
            <v>No Trade</v>
          </cell>
          <cell r="N427" t="str">
            <v/>
          </cell>
          <cell r="O427" t="str">
            <v/>
          </cell>
          <cell r="P427" t="str">
            <v/>
          </cell>
        </row>
        <row r="428">
          <cell r="A428" t="str">
            <v>LO</v>
          </cell>
          <cell r="B428">
            <v>1</v>
          </cell>
          <cell r="C428">
            <v>3</v>
          </cell>
          <cell r="D428" t="str">
            <v>P</v>
          </cell>
          <cell r="E428">
            <v>31</v>
          </cell>
          <cell r="F428">
            <v>37606</v>
          </cell>
          <cell r="G428">
            <v>3.75</v>
          </cell>
          <cell r="H428">
            <v>4.3</v>
          </cell>
          <cell r="I428" t="str">
            <v>0          0</v>
          </cell>
          <cell r="J428">
            <v>0</v>
          </cell>
          <cell r="K428">
            <v>0</v>
          </cell>
          <cell r="L428">
            <v>2003</v>
          </cell>
          <cell r="M428" t="str">
            <v>No Trade</v>
          </cell>
          <cell r="N428" t="str">
            <v/>
          </cell>
          <cell r="O428" t="str">
            <v/>
          </cell>
          <cell r="P428" t="str">
            <v/>
          </cell>
        </row>
        <row r="429">
          <cell r="A429" t="str">
            <v>LO</v>
          </cell>
          <cell r="B429">
            <v>1</v>
          </cell>
          <cell r="C429">
            <v>3</v>
          </cell>
          <cell r="D429" t="str">
            <v>C</v>
          </cell>
          <cell r="E429">
            <v>31.5</v>
          </cell>
          <cell r="F429">
            <v>37606</v>
          </cell>
          <cell r="G429">
            <v>0.03</v>
          </cell>
          <cell r="H429">
            <v>0</v>
          </cell>
          <cell r="I429" t="str">
            <v>1          0</v>
          </cell>
          <cell r="J429">
            <v>0</v>
          </cell>
          <cell r="K429">
            <v>0</v>
          </cell>
          <cell r="L429">
            <v>2003</v>
          </cell>
          <cell r="M429" t="str">
            <v>No Trade</v>
          </cell>
          <cell r="N429" t="str">
            <v/>
          </cell>
          <cell r="O429" t="str">
            <v/>
          </cell>
          <cell r="P429" t="str">
            <v/>
          </cell>
        </row>
        <row r="430">
          <cell r="A430" t="str">
            <v>LO</v>
          </cell>
          <cell r="B430">
            <v>1</v>
          </cell>
          <cell r="C430">
            <v>3</v>
          </cell>
          <cell r="D430" t="str">
            <v>C</v>
          </cell>
          <cell r="E430">
            <v>32</v>
          </cell>
          <cell r="F430">
            <v>37606</v>
          </cell>
          <cell r="G430">
            <v>0.02</v>
          </cell>
          <cell r="H430">
            <v>0</v>
          </cell>
          <cell r="I430" t="str">
            <v>1        350</v>
          </cell>
          <cell r="J430">
            <v>0.04</v>
          </cell>
          <cell r="K430">
            <v>0.03</v>
          </cell>
          <cell r="L430">
            <v>2003</v>
          </cell>
          <cell r="M430" t="str">
            <v>No Trade</v>
          </cell>
          <cell r="N430" t="str">
            <v/>
          </cell>
          <cell r="O430" t="str">
            <v/>
          </cell>
          <cell r="P430" t="str">
            <v/>
          </cell>
        </row>
        <row r="431">
          <cell r="A431" t="str">
            <v>LO</v>
          </cell>
          <cell r="B431">
            <v>1</v>
          </cell>
          <cell r="C431">
            <v>3</v>
          </cell>
          <cell r="D431" t="str">
            <v>P</v>
          </cell>
          <cell r="E431">
            <v>32</v>
          </cell>
          <cell r="F431">
            <v>37606</v>
          </cell>
          <cell r="G431">
            <v>4.72</v>
          </cell>
          <cell r="H431">
            <v>5.2</v>
          </cell>
          <cell r="I431" t="str">
            <v>9          0</v>
          </cell>
          <cell r="J431">
            <v>0</v>
          </cell>
          <cell r="K431">
            <v>0</v>
          </cell>
          <cell r="L431">
            <v>2003</v>
          </cell>
          <cell r="M431" t="str">
            <v>No Trade</v>
          </cell>
          <cell r="N431" t="str">
            <v/>
          </cell>
          <cell r="O431" t="str">
            <v/>
          </cell>
          <cell r="P431" t="str">
            <v/>
          </cell>
        </row>
        <row r="432">
          <cell r="A432" t="str">
            <v>LO</v>
          </cell>
          <cell r="B432">
            <v>1</v>
          </cell>
          <cell r="C432">
            <v>3</v>
          </cell>
          <cell r="D432" t="str">
            <v>C</v>
          </cell>
          <cell r="E432">
            <v>32.5</v>
          </cell>
          <cell r="F432">
            <v>37606</v>
          </cell>
          <cell r="G432">
            <v>0.01</v>
          </cell>
          <cell r="H432">
            <v>0</v>
          </cell>
          <cell r="I432" t="str">
            <v>1          0</v>
          </cell>
          <cell r="J432">
            <v>0</v>
          </cell>
          <cell r="K432">
            <v>0</v>
          </cell>
          <cell r="L432">
            <v>2003</v>
          </cell>
          <cell r="M432" t="str">
            <v>No Trade</v>
          </cell>
          <cell r="N432" t="str">
            <v/>
          </cell>
          <cell r="O432" t="str">
            <v/>
          </cell>
          <cell r="P432" t="str">
            <v/>
          </cell>
        </row>
        <row r="433">
          <cell r="A433" t="str">
            <v>LO</v>
          </cell>
          <cell r="B433">
            <v>1</v>
          </cell>
          <cell r="C433">
            <v>3</v>
          </cell>
          <cell r="D433" t="str">
            <v>P</v>
          </cell>
          <cell r="E433">
            <v>32.5</v>
          </cell>
          <cell r="F433">
            <v>37606</v>
          </cell>
          <cell r="G433">
            <v>4.8600000000000003</v>
          </cell>
          <cell r="H433">
            <v>4.8</v>
          </cell>
          <cell r="I433" t="str">
            <v>6          0</v>
          </cell>
          <cell r="J433">
            <v>0</v>
          </cell>
          <cell r="K433">
            <v>0</v>
          </cell>
          <cell r="L433">
            <v>2003</v>
          </cell>
          <cell r="M433" t="str">
            <v>No Trade</v>
          </cell>
          <cell r="N433" t="str">
            <v/>
          </cell>
          <cell r="O433" t="str">
            <v/>
          </cell>
          <cell r="P433" t="str">
            <v/>
          </cell>
        </row>
        <row r="434">
          <cell r="A434" t="str">
            <v>LO</v>
          </cell>
          <cell r="B434">
            <v>1</v>
          </cell>
          <cell r="C434">
            <v>3</v>
          </cell>
          <cell r="D434" t="str">
            <v>C</v>
          </cell>
          <cell r="E434">
            <v>33</v>
          </cell>
          <cell r="F434">
            <v>37606</v>
          </cell>
          <cell r="G434">
            <v>0.01</v>
          </cell>
          <cell r="H434">
            <v>0</v>
          </cell>
          <cell r="I434" t="str">
            <v>1        341</v>
          </cell>
          <cell r="J434">
            <v>0.02</v>
          </cell>
          <cell r="K434">
            <v>0.01</v>
          </cell>
          <cell r="L434">
            <v>2003</v>
          </cell>
          <cell r="M434" t="str">
            <v>No Trade</v>
          </cell>
          <cell r="N434" t="str">
            <v/>
          </cell>
          <cell r="O434" t="str">
            <v/>
          </cell>
          <cell r="P434" t="str">
            <v/>
          </cell>
        </row>
        <row r="435">
          <cell r="A435" t="str">
            <v>LO</v>
          </cell>
          <cell r="B435">
            <v>1</v>
          </cell>
          <cell r="C435">
            <v>3</v>
          </cell>
          <cell r="D435" t="str">
            <v>C</v>
          </cell>
          <cell r="E435">
            <v>33.5</v>
          </cell>
          <cell r="F435">
            <v>37606</v>
          </cell>
          <cell r="G435">
            <v>0.01</v>
          </cell>
          <cell r="H435">
            <v>0</v>
          </cell>
          <cell r="I435" t="str">
            <v>1          0</v>
          </cell>
          <cell r="J435">
            <v>0</v>
          </cell>
          <cell r="K435">
            <v>0</v>
          </cell>
          <cell r="L435">
            <v>2003</v>
          </cell>
          <cell r="M435" t="str">
            <v>No Trade</v>
          </cell>
          <cell r="N435" t="str">
            <v/>
          </cell>
          <cell r="O435" t="str">
            <v/>
          </cell>
          <cell r="P435" t="str">
            <v/>
          </cell>
        </row>
        <row r="436">
          <cell r="A436" t="str">
            <v>LO</v>
          </cell>
          <cell r="B436">
            <v>1</v>
          </cell>
          <cell r="C436">
            <v>3</v>
          </cell>
          <cell r="D436" t="str">
            <v>C</v>
          </cell>
          <cell r="E436">
            <v>34</v>
          </cell>
          <cell r="F436">
            <v>37606</v>
          </cell>
          <cell r="G436">
            <v>0.01</v>
          </cell>
          <cell r="H436">
            <v>0</v>
          </cell>
          <cell r="I436" t="str">
            <v>1        330</v>
          </cell>
          <cell r="J436">
            <v>0.01</v>
          </cell>
          <cell r="K436">
            <v>0.01</v>
          </cell>
          <cell r="L436">
            <v>2003</v>
          </cell>
          <cell r="M436" t="str">
            <v>No Trade</v>
          </cell>
          <cell r="N436" t="str">
            <v/>
          </cell>
          <cell r="O436" t="str">
            <v/>
          </cell>
          <cell r="P436" t="str">
            <v/>
          </cell>
        </row>
        <row r="437">
          <cell r="A437" t="str">
            <v>LO</v>
          </cell>
          <cell r="B437">
            <v>1</v>
          </cell>
          <cell r="C437">
            <v>3</v>
          </cell>
          <cell r="D437" t="str">
            <v>P</v>
          </cell>
          <cell r="E437">
            <v>34</v>
          </cell>
          <cell r="F437">
            <v>37606</v>
          </cell>
          <cell r="G437">
            <v>6.71</v>
          </cell>
          <cell r="H437">
            <v>7.2</v>
          </cell>
          <cell r="I437" t="str">
            <v>9          0</v>
          </cell>
          <cell r="J437">
            <v>0</v>
          </cell>
          <cell r="K437">
            <v>0</v>
          </cell>
          <cell r="L437">
            <v>2003</v>
          </cell>
          <cell r="M437" t="str">
            <v>No Trade</v>
          </cell>
          <cell r="N437" t="str">
            <v/>
          </cell>
          <cell r="O437" t="str">
            <v/>
          </cell>
          <cell r="P437" t="str">
            <v/>
          </cell>
        </row>
        <row r="438">
          <cell r="A438" t="str">
            <v>LO</v>
          </cell>
          <cell r="B438">
            <v>1</v>
          </cell>
          <cell r="C438">
            <v>3</v>
          </cell>
          <cell r="D438" t="str">
            <v>C</v>
          </cell>
          <cell r="E438">
            <v>34.5</v>
          </cell>
          <cell r="F438">
            <v>37606</v>
          </cell>
          <cell r="G438">
            <v>0.01</v>
          </cell>
          <cell r="H438">
            <v>0</v>
          </cell>
          <cell r="I438" t="str">
            <v>1          0</v>
          </cell>
          <cell r="J438">
            <v>0</v>
          </cell>
          <cell r="K438">
            <v>0</v>
          </cell>
          <cell r="L438">
            <v>2003</v>
          </cell>
          <cell r="M438" t="str">
            <v>No Trade</v>
          </cell>
          <cell r="N438" t="str">
            <v/>
          </cell>
          <cell r="O438" t="str">
            <v/>
          </cell>
          <cell r="P438" t="str">
            <v/>
          </cell>
        </row>
        <row r="439">
          <cell r="A439" t="str">
            <v>LO</v>
          </cell>
          <cell r="B439">
            <v>1</v>
          </cell>
          <cell r="C439">
            <v>3</v>
          </cell>
          <cell r="D439" t="str">
            <v>C</v>
          </cell>
          <cell r="E439">
            <v>35</v>
          </cell>
          <cell r="F439">
            <v>37606</v>
          </cell>
          <cell r="G439">
            <v>0.01</v>
          </cell>
          <cell r="H439">
            <v>0</v>
          </cell>
          <cell r="I439" t="str">
            <v>1         95</v>
          </cell>
          <cell r="J439">
            <v>0.01</v>
          </cell>
          <cell r="K439">
            <v>0.01</v>
          </cell>
          <cell r="L439">
            <v>2003</v>
          </cell>
          <cell r="M439" t="str">
            <v>No Trade</v>
          </cell>
          <cell r="N439" t="str">
            <v/>
          </cell>
          <cell r="O439" t="str">
            <v/>
          </cell>
          <cell r="P439" t="str">
            <v/>
          </cell>
        </row>
        <row r="440">
          <cell r="A440" t="str">
            <v>LO</v>
          </cell>
          <cell r="B440">
            <v>1</v>
          </cell>
          <cell r="C440">
            <v>3</v>
          </cell>
          <cell r="D440" t="str">
            <v>P</v>
          </cell>
          <cell r="E440">
            <v>35</v>
          </cell>
          <cell r="F440">
            <v>37606</v>
          </cell>
          <cell r="G440">
            <v>7.71</v>
          </cell>
          <cell r="H440">
            <v>8.1999999999999993</v>
          </cell>
          <cell r="I440" t="str">
            <v>9          0</v>
          </cell>
          <cell r="J440">
            <v>0</v>
          </cell>
          <cell r="K440">
            <v>0</v>
          </cell>
          <cell r="L440">
            <v>2003</v>
          </cell>
          <cell r="M440" t="str">
            <v>No Trade</v>
          </cell>
          <cell r="N440" t="str">
            <v/>
          </cell>
          <cell r="O440" t="str">
            <v/>
          </cell>
          <cell r="P440" t="str">
            <v/>
          </cell>
        </row>
        <row r="441">
          <cell r="A441" t="str">
            <v>LO</v>
          </cell>
          <cell r="B441">
            <v>1</v>
          </cell>
          <cell r="C441">
            <v>3</v>
          </cell>
          <cell r="D441" t="str">
            <v>C</v>
          </cell>
          <cell r="E441">
            <v>35.5</v>
          </cell>
          <cell r="F441">
            <v>37606</v>
          </cell>
          <cell r="G441">
            <v>0.01</v>
          </cell>
          <cell r="H441">
            <v>0</v>
          </cell>
          <cell r="I441" t="str">
            <v>1          0</v>
          </cell>
          <cell r="J441">
            <v>0</v>
          </cell>
          <cell r="K441">
            <v>0</v>
          </cell>
          <cell r="L441">
            <v>2003</v>
          </cell>
          <cell r="M441" t="str">
            <v>No Trade</v>
          </cell>
          <cell r="N441" t="str">
            <v/>
          </cell>
          <cell r="O441" t="str">
            <v/>
          </cell>
          <cell r="P441" t="str">
            <v/>
          </cell>
        </row>
        <row r="442">
          <cell r="A442" t="str">
            <v>LO</v>
          </cell>
          <cell r="B442">
            <v>1</v>
          </cell>
          <cell r="C442">
            <v>3</v>
          </cell>
          <cell r="D442" t="str">
            <v>C</v>
          </cell>
          <cell r="E442">
            <v>36</v>
          </cell>
          <cell r="F442">
            <v>37606</v>
          </cell>
          <cell r="G442">
            <v>0.01</v>
          </cell>
          <cell r="H442">
            <v>0</v>
          </cell>
          <cell r="I442" t="str">
            <v>1         25</v>
          </cell>
          <cell r="J442">
            <v>0.01</v>
          </cell>
          <cell r="K442">
            <v>0.01</v>
          </cell>
          <cell r="L442">
            <v>2003</v>
          </cell>
          <cell r="M442" t="str">
            <v>No Trade</v>
          </cell>
          <cell r="N442" t="str">
            <v/>
          </cell>
          <cell r="O442" t="str">
            <v/>
          </cell>
          <cell r="P442" t="str">
            <v/>
          </cell>
        </row>
        <row r="443">
          <cell r="A443" t="str">
            <v>LO</v>
          </cell>
          <cell r="B443">
            <v>1</v>
          </cell>
          <cell r="C443">
            <v>3</v>
          </cell>
          <cell r="D443" t="str">
            <v>P</v>
          </cell>
          <cell r="E443">
            <v>36</v>
          </cell>
          <cell r="F443">
            <v>37606</v>
          </cell>
          <cell r="G443">
            <v>8.7100000000000009</v>
          </cell>
          <cell r="H443">
            <v>9.1999999999999993</v>
          </cell>
          <cell r="I443" t="str">
            <v>9          0</v>
          </cell>
          <cell r="J443">
            <v>0</v>
          </cell>
          <cell r="K443">
            <v>0</v>
          </cell>
          <cell r="L443">
            <v>2003</v>
          </cell>
          <cell r="M443" t="str">
            <v>No Trade</v>
          </cell>
          <cell r="N443" t="str">
            <v/>
          </cell>
          <cell r="O443" t="str">
            <v/>
          </cell>
          <cell r="P443" t="str">
            <v/>
          </cell>
        </row>
        <row r="444">
          <cell r="A444" t="str">
            <v>LO</v>
          </cell>
          <cell r="B444">
            <v>1</v>
          </cell>
          <cell r="C444">
            <v>3</v>
          </cell>
          <cell r="D444" t="str">
            <v>C</v>
          </cell>
          <cell r="E444">
            <v>36.5</v>
          </cell>
          <cell r="F444">
            <v>37606</v>
          </cell>
          <cell r="G444">
            <v>0.01</v>
          </cell>
          <cell r="H444">
            <v>0</v>
          </cell>
          <cell r="I444" t="str">
            <v>1          0</v>
          </cell>
          <cell r="J444">
            <v>0</v>
          </cell>
          <cell r="K444">
            <v>0</v>
          </cell>
          <cell r="L444">
            <v>2003</v>
          </cell>
          <cell r="M444" t="str">
            <v>No Trade</v>
          </cell>
          <cell r="N444" t="str">
            <v/>
          </cell>
          <cell r="O444" t="str">
            <v/>
          </cell>
          <cell r="P444" t="str">
            <v/>
          </cell>
        </row>
        <row r="445">
          <cell r="A445" t="str">
            <v>LO</v>
          </cell>
          <cell r="B445">
            <v>1</v>
          </cell>
          <cell r="C445">
            <v>3</v>
          </cell>
          <cell r="D445" t="str">
            <v>C</v>
          </cell>
          <cell r="E445">
            <v>37</v>
          </cell>
          <cell r="F445">
            <v>37606</v>
          </cell>
          <cell r="G445">
            <v>0.01</v>
          </cell>
          <cell r="H445">
            <v>0</v>
          </cell>
          <cell r="I445" t="str">
            <v>1          0</v>
          </cell>
          <cell r="J445">
            <v>0</v>
          </cell>
          <cell r="K445">
            <v>0</v>
          </cell>
          <cell r="L445">
            <v>2003</v>
          </cell>
          <cell r="M445" t="str">
            <v>No Trade</v>
          </cell>
          <cell r="N445" t="str">
            <v/>
          </cell>
          <cell r="O445" t="str">
            <v/>
          </cell>
          <cell r="P445" t="str">
            <v/>
          </cell>
        </row>
        <row r="446">
          <cell r="A446" t="str">
            <v>LO</v>
          </cell>
          <cell r="B446">
            <v>1</v>
          </cell>
          <cell r="C446">
            <v>3</v>
          </cell>
          <cell r="D446" t="str">
            <v>P</v>
          </cell>
          <cell r="E446">
            <v>37</v>
          </cell>
          <cell r="F446">
            <v>37606</v>
          </cell>
          <cell r="G446">
            <v>9.7100000000000009</v>
          </cell>
          <cell r="H446">
            <v>10.199999999999999</v>
          </cell>
          <cell r="I446" t="str">
            <v>9          0</v>
          </cell>
          <cell r="J446">
            <v>0</v>
          </cell>
          <cell r="K446">
            <v>0</v>
          </cell>
          <cell r="L446">
            <v>2003</v>
          </cell>
          <cell r="M446" t="str">
            <v>No Trade</v>
          </cell>
          <cell r="N446" t="str">
            <v/>
          </cell>
          <cell r="O446" t="str">
            <v/>
          </cell>
          <cell r="P446" t="str">
            <v/>
          </cell>
        </row>
        <row r="447">
          <cell r="A447" t="str">
            <v>LO</v>
          </cell>
          <cell r="B447">
            <v>1</v>
          </cell>
          <cell r="C447">
            <v>3</v>
          </cell>
          <cell r="D447" t="str">
            <v>C</v>
          </cell>
          <cell r="E447">
            <v>37.5</v>
          </cell>
          <cell r="F447">
            <v>37606</v>
          </cell>
          <cell r="G447">
            <v>0.01</v>
          </cell>
          <cell r="H447">
            <v>0</v>
          </cell>
          <cell r="I447" t="str">
            <v>1          0</v>
          </cell>
          <cell r="J447">
            <v>0</v>
          </cell>
          <cell r="K447">
            <v>0</v>
          </cell>
          <cell r="L447">
            <v>2003</v>
          </cell>
          <cell r="M447" t="str">
            <v>No Trade</v>
          </cell>
          <cell r="N447" t="str">
            <v/>
          </cell>
          <cell r="O447" t="str">
            <v/>
          </cell>
          <cell r="P447" t="str">
            <v/>
          </cell>
        </row>
        <row r="448">
          <cell r="A448" t="str">
            <v>LO</v>
          </cell>
          <cell r="B448">
            <v>1</v>
          </cell>
          <cell r="C448">
            <v>3</v>
          </cell>
          <cell r="D448" t="str">
            <v>C</v>
          </cell>
          <cell r="E448">
            <v>38</v>
          </cell>
          <cell r="F448">
            <v>37606</v>
          </cell>
          <cell r="G448">
            <v>0.01</v>
          </cell>
          <cell r="H448">
            <v>0</v>
          </cell>
          <cell r="I448" t="str">
            <v>1          0</v>
          </cell>
          <cell r="J448">
            <v>0</v>
          </cell>
          <cell r="K448">
            <v>0</v>
          </cell>
          <cell r="L448">
            <v>2003</v>
          </cell>
          <cell r="M448" t="str">
            <v>No Trade</v>
          </cell>
          <cell r="N448" t="str">
            <v/>
          </cell>
          <cell r="O448" t="str">
            <v/>
          </cell>
          <cell r="P448" t="str">
            <v/>
          </cell>
        </row>
        <row r="449">
          <cell r="A449" t="str">
            <v>LO</v>
          </cell>
          <cell r="B449">
            <v>1</v>
          </cell>
          <cell r="C449">
            <v>3</v>
          </cell>
          <cell r="D449" t="str">
            <v>P</v>
          </cell>
          <cell r="E449">
            <v>38</v>
          </cell>
          <cell r="F449">
            <v>37606</v>
          </cell>
          <cell r="G449">
            <v>10.71</v>
          </cell>
          <cell r="H449">
            <v>11.2</v>
          </cell>
          <cell r="I449" t="str">
            <v>9          0</v>
          </cell>
          <cell r="J449">
            <v>0</v>
          </cell>
          <cell r="K449">
            <v>0</v>
          </cell>
          <cell r="L449">
            <v>2003</v>
          </cell>
          <cell r="M449" t="str">
            <v>No Trade</v>
          </cell>
          <cell r="N449" t="str">
            <v/>
          </cell>
          <cell r="O449" t="str">
            <v/>
          </cell>
          <cell r="P449" t="str">
            <v/>
          </cell>
        </row>
        <row r="450">
          <cell r="A450" t="str">
            <v>LO</v>
          </cell>
          <cell r="B450">
            <v>1</v>
          </cell>
          <cell r="C450">
            <v>3</v>
          </cell>
          <cell r="D450" t="str">
            <v>C</v>
          </cell>
          <cell r="E450">
            <v>38.5</v>
          </cell>
          <cell r="F450">
            <v>37606</v>
          </cell>
          <cell r="G450">
            <v>0.01</v>
          </cell>
          <cell r="H450">
            <v>0</v>
          </cell>
          <cell r="I450" t="str">
            <v>1          0</v>
          </cell>
          <cell r="J450">
            <v>0</v>
          </cell>
          <cell r="K450">
            <v>0</v>
          </cell>
          <cell r="L450">
            <v>2003</v>
          </cell>
          <cell r="M450" t="str">
            <v>No Trade</v>
          </cell>
          <cell r="N450" t="str">
            <v/>
          </cell>
          <cell r="O450" t="str">
            <v/>
          </cell>
          <cell r="P450" t="str">
            <v/>
          </cell>
        </row>
        <row r="451">
          <cell r="A451" t="str">
            <v>LO</v>
          </cell>
          <cell r="B451">
            <v>1</v>
          </cell>
          <cell r="C451">
            <v>3</v>
          </cell>
          <cell r="D451" t="str">
            <v>C</v>
          </cell>
          <cell r="E451">
            <v>39</v>
          </cell>
          <cell r="F451">
            <v>37606</v>
          </cell>
          <cell r="G451">
            <v>0.01</v>
          </cell>
          <cell r="H451">
            <v>0</v>
          </cell>
          <cell r="I451" t="str">
            <v>1          0</v>
          </cell>
          <cell r="J451">
            <v>0</v>
          </cell>
          <cell r="K451">
            <v>0</v>
          </cell>
          <cell r="L451">
            <v>2003</v>
          </cell>
          <cell r="M451" t="str">
            <v>No Trade</v>
          </cell>
          <cell r="N451" t="str">
            <v/>
          </cell>
          <cell r="O451" t="str">
            <v/>
          </cell>
          <cell r="P451" t="str">
            <v/>
          </cell>
        </row>
        <row r="452">
          <cell r="A452" t="str">
            <v>LO</v>
          </cell>
          <cell r="B452">
            <v>1</v>
          </cell>
          <cell r="C452">
            <v>3</v>
          </cell>
          <cell r="D452" t="str">
            <v>P</v>
          </cell>
          <cell r="E452">
            <v>39</v>
          </cell>
          <cell r="F452">
            <v>37606</v>
          </cell>
          <cell r="G452">
            <v>11.71</v>
          </cell>
          <cell r="H452">
            <v>12.2</v>
          </cell>
          <cell r="I452" t="str">
            <v>9          0</v>
          </cell>
          <cell r="J452">
            <v>0</v>
          </cell>
          <cell r="K452">
            <v>0</v>
          </cell>
          <cell r="L452">
            <v>2003</v>
          </cell>
          <cell r="M452" t="str">
            <v>No Trade</v>
          </cell>
          <cell r="N452" t="str">
            <v/>
          </cell>
          <cell r="O452" t="str">
            <v/>
          </cell>
          <cell r="P452" t="str">
            <v/>
          </cell>
        </row>
        <row r="453">
          <cell r="A453" t="str">
            <v>LO</v>
          </cell>
          <cell r="B453">
            <v>1</v>
          </cell>
          <cell r="C453">
            <v>3</v>
          </cell>
          <cell r="D453" t="str">
            <v>C</v>
          </cell>
          <cell r="E453">
            <v>39.5</v>
          </cell>
          <cell r="F453">
            <v>37606</v>
          </cell>
          <cell r="G453">
            <v>0.01</v>
          </cell>
          <cell r="H453">
            <v>0</v>
          </cell>
          <cell r="I453" t="str">
            <v>1          0</v>
          </cell>
          <cell r="J453">
            <v>0</v>
          </cell>
          <cell r="K453">
            <v>0</v>
          </cell>
          <cell r="L453">
            <v>2003</v>
          </cell>
          <cell r="M453" t="str">
            <v>No Trade</v>
          </cell>
          <cell r="N453" t="str">
            <v/>
          </cell>
          <cell r="O453" t="str">
            <v/>
          </cell>
          <cell r="P453" t="str">
            <v/>
          </cell>
        </row>
        <row r="454">
          <cell r="A454" t="str">
            <v>LO</v>
          </cell>
          <cell r="B454">
            <v>1</v>
          </cell>
          <cell r="C454">
            <v>3</v>
          </cell>
          <cell r="D454" t="str">
            <v>P</v>
          </cell>
          <cell r="E454">
            <v>39.5</v>
          </cell>
          <cell r="F454">
            <v>37606</v>
          </cell>
          <cell r="G454">
            <v>14.22</v>
          </cell>
          <cell r="H454">
            <v>14.2</v>
          </cell>
          <cell r="I454" t="str">
            <v>2          0</v>
          </cell>
          <cell r="J454">
            <v>0</v>
          </cell>
          <cell r="K454">
            <v>0</v>
          </cell>
          <cell r="L454">
            <v>2003</v>
          </cell>
          <cell r="M454" t="str">
            <v>No Trade</v>
          </cell>
          <cell r="N454" t="str">
            <v/>
          </cell>
          <cell r="O454" t="str">
            <v/>
          </cell>
          <cell r="P454" t="str">
            <v/>
          </cell>
        </row>
        <row r="455">
          <cell r="A455" t="str">
            <v>LO</v>
          </cell>
          <cell r="B455">
            <v>1</v>
          </cell>
          <cell r="C455">
            <v>3</v>
          </cell>
          <cell r="D455" t="str">
            <v>C</v>
          </cell>
          <cell r="E455">
            <v>40</v>
          </cell>
          <cell r="F455">
            <v>37606</v>
          </cell>
          <cell r="G455">
            <v>0.01</v>
          </cell>
          <cell r="H455">
            <v>0</v>
          </cell>
          <cell r="I455" t="str">
            <v>1          0</v>
          </cell>
          <cell r="J455">
            <v>0</v>
          </cell>
          <cell r="K455">
            <v>0</v>
          </cell>
          <cell r="L455">
            <v>2003</v>
          </cell>
          <cell r="M455" t="str">
            <v>No Trade</v>
          </cell>
          <cell r="N455" t="str">
            <v/>
          </cell>
          <cell r="O455" t="str">
            <v/>
          </cell>
          <cell r="P455" t="str">
            <v/>
          </cell>
        </row>
        <row r="456">
          <cell r="A456" t="str">
            <v>LO</v>
          </cell>
          <cell r="B456">
            <v>1</v>
          </cell>
          <cell r="C456">
            <v>3</v>
          </cell>
          <cell r="D456" t="str">
            <v>C</v>
          </cell>
          <cell r="E456">
            <v>45</v>
          </cell>
          <cell r="F456">
            <v>37606</v>
          </cell>
          <cell r="G456">
            <v>0.01</v>
          </cell>
          <cell r="H456">
            <v>0</v>
          </cell>
          <cell r="I456" t="str">
            <v>1          0</v>
          </cell>
          <cell r="J456">
            <v>0</v>
          </cell>
          <cell r="K456">
            <v>0</v>
          </cell>
          <cell r="L456">
            <v>2003</v>
          </cell>
          <cell r="M456" t="str">
            <v>No Trade</v>
          </cell>
          <cell r="N456" t="str">
            <v/>
          </cell>
          <cell r="O456" t="str">
            <v/>
          </cell>
          <cell r="P456" t="str">
            <v/>
          </cell>
        </row>
        <row r="457">
          <cell r="A457" t="str">
            <v>LO</v>
          </cell>
          <cell r="B457">
            <v>1</v>
          </cell>
          <cell r="C457">
            <v>3</v>
          </cell>
          <cell r="D457" t="str">
            <v>C</v>
          </cell>
          <cell r="E457">
            <v>47.5</v>
          </cell>
          <cell r="F457">
            <v>37606</v>
          </cell>
          <cell r="G457">
            <v>0.01</v>
          </cell>
          <cell r="H457">
            <v>0</v>
          </cell>
          <cell r="I457" t="str">
            <v>1          0</v>
          </cell>
          <cell r="J457">
            <v>0</v>
          </cell>
          <cell r="K457">
            <v>0</v>
          </cell>
          <cell r="L457">
            <v>2003</v>
          </cell>
          <cell r="M457" t="str">
            <v>No Trade</v>
          </cell>
          <cell r="N457" t="str">
            <v/>
          </cell>
          <cell r="O457" t="str">
            <v/>
          </cell>
          <cell r="P457" t="str">
            <v/>
          </cell>
        </row>
        <row r="458">
          <cell r="A458" t="str">
            <v>LO</v>
          </cell>
          <cell r="B458">
            <v>1</v>
          </cell>
          <cell r="C458">
            <v>3</v>
          </cell>
          <cell r="D458" t="str">
            <v>C</v>
          </cell>
          <cell r="E458">
            <v>50</v>
          </cell>
          <cell r="F458">
            <v>37606</v>
          </cell>
          <cell r="G458">
            <v>0.01</v>
          </cell>
          <cell r="H458">
            <v>0</v>
          </cell>
          <cell r="I458" t="str">
            <v>1          0</v>
          </cell>
          <cell r="J458">
            <v>0</v>
          </cell>
          <cell r="K458">
            <v>0</v>
          </cell>
          <cell r="L458">
            <v>2003</v>
          </cell>
          <cell r="M458" t="str">
            <v>No Trade</v>
          </cell>
          <cell r="N458" t="str">
            <v/>
          </cell>
          <cell r="O458" t="str">
            <v/>
          </cell>
          <cell r="P458" t="str">
            <v/>
          </cell>
        </row>
        <row r="459">
          <cell r="A459" t="str">
            <v>LO</v>
          </cell>
          <cell r="B459">
            <v>1</v>
          </cell>
          <cell r="C459">
            <v>3</v>
          </cell>
          <cell r="D459" t="str">
            <v>C</v>
          </cell>
          <cell r="E459">
            <v>60</v>
          </cell>
          <cell r="F459">
            <v>37606</v>
          </cell>
          <cell r="G459">
            <v>0.01</v>
          </cell>
          <cell r="H459">
            <v>0</v>
          </cell>
          <cell r="I459" t="str">
            <v>1          0</v>
          </cell>
          <cell r="J459">
            <v>0</v>
          </cell>
          <cell r="K459">
            <v>0</v>
          </cell>
          <cell r="L459">
            <v>2003</v>
          </cell>
          <cell r="M459" t="str">
            <v>No Trade</v>
          </cell>
          <cell r="N459" t="str">
            <v/>
          </cell>
          <cell r="O459" t="str">
            <v/>
          </cell>
          <cell r="P459" t="str">
            <v/>
          </cell>
        </row>
        <row r="460">
          <cell r="A460" t="str">
            <v>LO</v>
          </cell>
          <cell r="B460">
            <v>1</v>
          </cell>
          <cell r="C460">
            <v>3</v>
          </cell>
          <cell r="D460" t="str">
            <v>C</v>
          </cell>
          <cell r="E460">
            <v>62.5</v>
          </cell>
          <cell r="F460">
            <v>37606</v>
          </cell>
          <cell r="G460">
            <v>0.01</v>
          </cell>
          <cell r="H460">
            <v>0</v>
          </cell>
          <cell r="I460" t="str">
            <v>1          0</v>
          </cell>
          <cell r="J460">
            <v>0</v>
          </cell>
          <cell r="K460">
            <v>0</v>
          </cell>
          <cell r="L460">
            <v>2003</v>
          </cell>
          <cell r="M460" t="str">
            <v>No Trade</v>
          </cell>
          <cell r="N460" t="str">
            <v/>
          </cell>
          <cell r="O460" t="str">
            <v/>
          </cell>
          <cell r="P460" t="str">
            <v/>
          </cell>
        </row>
        <row r="461">
          <cell r="A461" t="str">
            <v>LO</v>
          </cell>
          <cell r="B461">
            <v>2</v>
          </cell>
          <cell r="C461">
            <v>3</v>
          </cell>
          <cell r="D461" t="str">
            <v>P</v>
          </cell>
          <cell r="E461">
            <v>2.5</v>
          </cell>
          <cell r="F461">
            <v>37636</v>
          </cell>
          <cell r="G461">
            <v>0</v>
          </cell>
          <cell r="H461">
            <v>0</v>
          </cell>
          <cell r="I461" t="str">
            <v>0          0</v>
          </cell>
          <cell r="J461">
            <v>0</v>
          </cell>
          <cell r="K461">
            <v>0</v>
          </cell>
          <cell r="L461">
            <v>2003</v>
          </cell>
          <cell r="M461" t="str">
            <v>No Trade</v>
          </cell>
          <cell r="N461" t="str">
            <v/>
          </cell>
          <cell r="O461" t="str">
            <v/>
          </cell>
          <cell r="P461" t="str">
            <v/>
          </cell>
        </row>
        <row r="462">
          <cell r="A462" t="str">
            <v>LO</v>
          </cell>
          <cell r="B462">
            <v>2</v>
          </cell>
          <cell r="C462">
            <v>3</v>
          </cell>
          <cell r="D462" t="str">
            <v>P</v>
          </cell>
          <cell r="E462">
            <v>13</v>
          </cell>
          <cell r="F462">
            <v>37636</v>
          </cell>
          <cell r="G462">
            <v>0.01</v>
          </cell>
          <cell r="H462">
            <v>0</v>
          </cell>
          <cell r="I462" t="str">
            <v>1          0</v>
          </cell>
          <cell r="J462">
            <v>0</v>
          </cell>
          <cell r="K462">
            <v>0</v>
          </cell>
          <cell r="L462">
            <v>2003</v>
          </cell>
          <cell r="M462" t="str">
            <v>No Trade</v>
          </cell>
          <cell r="N462" t="str">
            <v/>
          </cell>
          <cell r="O462" t="str">
            <v/>
          </cell>
          <cell r="P462" t="str">
            <v/>
          </cell>
        </row>
        <row r="463">
          <cell r="A463" t="str">
            <v>LO</v>
          </cell>
          <cell r="B463">
            <v>2</v>
          </cell>
          <cell r="C463">
            <v>3</v>
          </cell>
          <cell r="D463" t="str">
            <v>P</v>
          </cell>
          <cell r="E463">
            <v>14</v>
          </cell>
          <cell r="F463">
            <v>37636</v>
          </cell>
          <cell r="G463">
            <v>0.01</v>
          </cell>
          <cell r="H463">
            <v>0</v>
          </cell>
          <cell r="I463" t="str">
            <v>1          0</v>
          </cell>
          <cell r="J463">
            <v>0</v>
          </cell>
          <cell r="K463">
            <v>0</v>
          </cell>
          <cell r="L463">
            <v>2003</v>
          </cell>
          <cell r="M463" t="str">
            <v>No Trade</v>
          </cell>
          <cell r="N463" t="str">
            <v/>
          </cell>
          <cell r="O463" t="str">
            <v/>
          </cell>
          <cell r="P463" t="str">
            <v/>
          </cell>
        </row>
        <row r="464">
          <cell r="A464" t="str">
            <v>LO</v>
          </cell>
          <cell r="B464">
            <v>2</v>
          </cell>
          <cell r="C464">
            <v>3</v>
          </cell>
          <cell r="D464" t="str">
            <v>P</v>
          </cell>
          <cell r="E464">
            <v>15</v>
          </cell>
          <cell r="F464">
            <v>37636</v>
          </cell>
          <cell r="G464">
            <v>0.01</v>
          </cell>
          <cell r="H464">
            <v>0</v>
          </cell>
          <cell r="I464" t="str">
            <v>1          0</v>
          </cell>
          <cell r="J464">
            <v>0</v>
          </cell>
          <cell r="K464">
            <v>0</v>
          </cell>
          <cell r="L464">
            <v>2003</v>
          </cell>
          <cell r="M464" t="str">
            <v>No Trade</v>
          </cell>
          <cell r="N464" t="str">
            <v/>
          </cell>
          <cell r="O464" t="str">
            <v/>
          </cell>
          <cell r="P464" t="str">
            <v/>
          </cell>
        </row>
        <row r="465">
          <cell r="A465" t="str">
            <v>LO</v>
          </cell>
          <cell r="B465">
            <v>2</v>
          </cell>
          <cell r="C465">
            <v>3</v>
          </cell>
          <cell r="D465" t="str">
            <v>P</v>
          </cell>
          <cell r="E465">
            <v>16</v>
          </cell>
          <cell r="F465">
            <v>37636</v>
          </cell>
          <cell r="G465">
            <v>0.01</v>
          </cell>
          <cell r="H465">
            <v>0</v>
          </cell>
          <cell r="I465" t="str">
            <v>2          0</v>
          </cell>
          <cell r="J465">
            <v>0</v>
          </cell>
          <cell r="K465">
            <v>0</v>
          </cell>
          <cell r="L465">
            <v>2003</v>
          </cell>
          <cell r="M465" t="str">
            <v>No Trade</v>
          </cell>
          <cell r="N465" t="str">
            <v/>
          </cell>
          <cell r="O465" t="str">
            <v/>
          </cell>
          <cell r="P465" t="str">
            <v/>
          </cell>
        </row>
        <row r="466">
          <cell r="A466" t="str">
            <v>LO</v>
          </cell>
          <cell r="B466">
            <v>2</v>
          </cell>
          <cell r="C466">
            <v>3</v>
          </cell>
          <cell r="D466" t="str">
            <v>P</v>
          </cell>
          <cell r="E466">
            <v>17</v>
          </cell>
          <cell r="F466">
            <v>37636</v>
          </cell>
          <cell r="G466">
            <v>0.02</v>
          </cell>
          <cell r="H466">
            <v>0</v>
          </cell>
          <cell r="I466" t="str">
            <v>3          0</v>
          </cell>
          <cell r="J466">
            <v>0</v>
          </cell>
          <cell r="K466">
            <v>0</v>
          </cell>
          <cell r="L466">
            <v>2003</v>
          </cell>
          <cell r="M466" t="str">
            <v>No Trade</v>
          </cell>
          <cell r="N466" t="str">
            <v/>
          </cell>
          <cell r="O466" t="str">
            <v/>
          </cell>
          <cell r="P466" t="str">
            <v/>
          </cell>
        </row>
        <row r="467">
          <cell r="A467" t="str">
            <v>LO</v>
          </cell>
          <cell r="B467">
            <v>2</v>
          </cell>
          <cell r="C467">
            <v>3</v>
          </cell>
          <cell r="D467" t="str">
            <v>P</v>
          </cell>
          <cell r="E467">
            <v>18</v>
          </cell>
          <cell r="F467">
            <v>37636</v>
          </cell>
          <cell r="G467">
            <v>0.02</v>
          </cell>
          <cell r="H467">
            <v>0</v>
          </cell>
          <cell r="I467" t="str">
            <v>3          0</v>
          </cell>
          <cell r="J467">
            <v>0</v>
          </cell>
          <cell r="K467">
            <v>0</v>
          </cell>
          <cell r="L467">
            <v>2003</v>
          </cell>
          <cell r="M467" t="str">
            <v>No Trade</v>
          </cell>
          <cell r="N467" t="str">
            <v/>
          </cell>
          <cell r="O467" t="str">
            <v/>
          </cell>
          <cell r="P467" t="str">
            <v/>
          </cell>
        </row>
        <row r="468">
          <cell r="A468" t="str">
            <v>LO</v>
          </cell>
          <cell r="B468">
            <v>2</v>
          </cell>
          <cell r="C468">
            <v>3</v>
          </cell>
          <cell r="D468" t="str">
            <v>P</v>
          </cell>
          <cell r="E468">
            <v>18.5</v>
          </cell>
          <cell r="F468">
            <v>37636</v>
          </cell>
          <cell r="G468">
            <v>0.03</v>
          </cell>
          <cell r="H468">
            <v>0</v>
          </cell>
          <cell r="I468" t="str">
            <v>4          0</v>
          </cell>
          <cell r="J468">
            <v>0</v>
          </cell>
          <cell r="K468">
            <v>0</v>
          </cell>
          <cell r="L468">
            <v>2003</v>
          </cell>
          <cell r="M468" t="str">
            <v>No Trade</v>
          </cell>
          <cell r="N468" t="str">
            <v/>
          </cell>
          <cell r="O468" t="str">
            <v/>
          </cell>
          <cell r="P468" t="str">
            <v/>
          </cell>
        </row>
        <row r="469">
          <cell r="A469" t="str">
            <v>LO</v>
          </cell>
          <cell r="B469">
            <v>2</v>
          </cell>
          <cell r="C469">
            <v>3</v>
          </cell>
          <cell r="D469" t="str">
            <v>P</v>
          </cell>
          <cell r="E469">
            <v>19</v>
          </cell>
          <cell r="F469">
            <v>37636</v>
          </cell>
          <cell r="G469">
            <v>0.04</v>
          </cell>
          <cell r="H469">
            <v>0</v>
          </cell>
          <cell r="I469" t="str">
            <v>5          5</v>
          </cell>
          <cell r="J469">
            <v>0.04</v>
          </cell>
          <cell r="K469">
            <v>0.04</v>
          </cell>
          <cell r="L469">
            <v>2003</v>
          </cell>
          <cell r="M469" t="str">
            <v>No Trade</v>
          </cell>
          <cell r="N469" t="str">
            <v/>
          </cell>
          <cell r="O469" t="str">
            <v/>
          </cell>
          <cell r="P469" t="str">
            <v/>
          </cell>
        </row>
        <row r="470">
          <cell r="A470" t="str">
            <v>LO</v>
          </cell>
          <cell r="B470">
            <v>2</v>
          </cell>
          <cell r="C470">
            <v>3</v>
          </cell>
          <cell r="D470" t="str">
            <v>P</v>
          </cell>
          <cell r="E470">
            <v>19.5</v>
          </cell>
          <cell r="F470">
            <v>37636</v>
          </cell>
          <cell r="G470">
            <v>0.05</v>
          </cell>
          <cell r="H470">
            <v>0</v>
          </cell>
          <cell r="I470" t="str">
            <v>6          0</v>
          </cell>
          <cell r="J470">
            <v>0</v>
          </cell>
          <cell r="K470">
            <v>0</v>
          </cell>
          <cell r="L470">
            <v>2003</v>
          </cell>
          <cell r="M470" t="str">
            <v>No Trade</v>
          </cell>
          <cell r="N470" t="str">
            <v/>
          </cell>
          <cell r="O470" t="str">
            <v/>
          </cell>
          <cell r="P470" t="str">
            <v/>
          </cell>
        </row>
        <row r="471">
          <cell r="A471" t="str">
            <v>LO</v>
          </cell>
          <cell r="B471">
            <v>2</v>
          </cell>
          <cell r="C471">
            <v>3</v>
          </cell>
          <cell r="D471" t="str">
            <v>P</v>
          </cell>
          <cell r="E471">
            <v>20</v>
          </cell>
          <cell r="F471">
            <v>37636</v>
          </cell>
          <cell r="G471">
            <v>0.06</v>
          </cell>
          <cell r="H471">
            <v>0</v>
          </cell>
          <cell r="I471" t="str">
            <v>8          0</v>
          </cell>
          <cell r="J471">
            <v>0</v>
          </cell>
          <cell r="K471">
            <v>0</v>
          </cell>
          <cell r="L471">
            <v>2003</v>
          </cell>
          <cell r="M471" t="str">
            <v>No Trade</v>
          </cell>
          <cell r="N471" t="str">
            <v/>
          </cell>
          <cell r="O471" t="str">
            <v/>
          </cell>
          <cell r="P471" t="str">
            <v/>
          </cell>
        </row>
        <row r="472">
          <cell r="A472" t="str">
            <v>LO</v>
          </cell>
          <cell r="B472">
            <v>2</v>
          </cell>
          <cell r="C472">
            <v>3</v>
          </cell>
          <cell r="D472" t="str">
            <v>C</v>
          </cell>
          <cell r="E472">
            <v>20.5</v>
          </cell>
          <cell r="F472">
            <v>37636</v>
          </cell>
          <cell r="G472">
            <v>6.72</v>
          </cell>
          <cell r="H472">
            <v>6.1</v>
          </cell>
          <cell r="I472" t="str">
            <v>7          0</v>
          </cell>
          <cell r="J472">
            <v>0</v>
          </cell>
          <cell r="K472">
            <v>0</v>
          </cell>
          <cell r="L472">
            <v>2003</v>
          </cell>
          <cell r="M472" t="str">
            <v>No Trade</v>
          </cell>
          <cell r="N472" t="str">
            <v/>
          </cell>
          <cell r="O472" t="str">
            <v/>
          </cell>
          <cell r="P472" t="str">
            <v/>
          </cell>
        </row>
        <row r="473">
          <cell r="A473" t="str">
            <v>LO</v>
          </cell>
          <cell r="B473">
            <v>2</v>
          </cell>
          <cell r="C473">
            <v>3</v>
          </cell>
          <cell r="D473" t="str">
            <v>P</v>
          </cell>
          <cell r="E473">
            <v>20.5</v>
          </cell>
          <cell r="F473">
            <v>37636</v>
          </cell>
          <cell r="G473">
            <v>0.08</v>
          </cell>
          <cell r="H473">
            <v>0.1</v>
          </cell>
          <cell r="I473" t="str">
            <v>1          0</v>
          </cell>
          <cell r="J473">
            <v>0</v>
          </cell>
          <cell r="K473">
            <v>0</v>
          </cell>
          <cell r="L473">
            <v>2003</v>
          </cell>
          <cell r="M473" t="str">
            <v>No Trade</v>
          </cell>
          <cell r="N473" t="str">
            <v/>
          </cell>
          <cell r="O473" t="str">
            <v/>
          </cell>
          <cell r="P473" t="str">
            <v/>
          </cell>
        </row>
        <row r="474">
          <cell r="A474" t="str">
            <v>LO</v>
          </cell>
          <cell r="B474">
            <v>2</v>
          </cell>
          <cell r="C474">
            <v>3</v>
          </cell>
          <cell r="D474" t="str">
            <v>P</v>
          </cell>
          <cell r="E474">
            <v>21</v>
          </cell>
          <cell r="F474">
            <v>37636</v>
          </cell>
          <cell r="G474">
            <v>0.1</v>
          </cell>
          <cell r="H474">
            <v>0.1</v>
          </cell>
          <cell r="I474" t="str">
            <v>3          0</v>
          </cell>
          <cell r="J474">
            <v>0</v>
          </cell>
          <cell r="K474">
            <v>0</v>
          </cell>
          <cell r="L474">
            <v>2003</v>
          </cell>
          <cell r="M474" t="str">
            <v>No Trade</v>
          </cell>
          <cell r="N474" t="str">
            <v/>
          </cell>
          <cell r="O474" t="str">
            <v/>
          </cell>
          <cell r="P474" t="str">
            <v/>
          </cell>
        </row>
        <row r="475">
          <cell r="A475" t="str">
            <v>LO</v>
          </cell>
          <cell r="B475">
            <v>2</v>
          </cell>
          <cell r="C475">
            <v>3</v>
          </cell>
          <cell r="D475" t="str">
            <v>C</v>
          </cell>
          <cell r="E475">
            <v>21.5</v>
          </cell>
          <cell r="F475">
            <v>37636</v>
          </cell>
          <cell r="G475">
            <v>5.77</v>
          </cell>
          <cell r="H475">
            <v>5.2</v>
          </cell>
          <cell r="I475" t="str">
            <v>2          0</v>
          </cell>
          <cell r="J475">
            <v>0</v>
          </cell>
          <cell r="K475">
            <v>0</v>
          </cell>
          <cell r="L475">
            <v>2003</v>
          </cell>
          <cell r="M475" t="str">
            <v>No Trade</v>
          </cell>
          <cell r="N475" t="str">
            <v/>
          </cell>
          <cell r="O475" t="str">
            <v/>
          </cell>
          <cell r="P475" t="str">
            <v/>
          </cell>
        </row>
        <row r="476">
          <cell r="A476" t="str">
            <v>LO</v>
          </cell>
          <cell r="B476">
            <v>2</v>
          </cell>
          <cell r="C476">
            <v>3</v>
          </cell>
          <cell r="D476" t="str">
            <v>P</v>
          </cell>
          <cell r="E476">
            <v>21.5</v>
          </cell>
          <cell r="F476">
            <v>37636</v>
          </cell>
          <cell r="G476">
            <v>0.12</v>
          </cell>
          <cell r="H476">
            <v>0.1</v>
          </cell>
          <cell r="I476" t="str">
            <v>5          0</v>
          </cell>
          <cell r="J476">
            <v>0</v>
          </cell>
          <cell r="K476">
            <v>0</v>
          </cell>
          <cell r="L476">
            <v>2003</v>
          </cell>
          <cell r="M476" t="str">
            <v>No Trade</v>
          </cell>
          <cell r="N476" t="str">
            <v/>
          </cell>
          <cell r="O476" t="str">
            <v/>
          </cell>
          <cell r="P476" t="str">
            <v/>
          </cell>
        </row>
        <row r="477">
          <cell r="A477" t="str">
            <v>LO</v>
          </cell>
          <cell r="B477">
            <v>2</v>
          </cell>
          <cell r="C477">
            <v>3</v>
          </cell>
          <cell r="D477" t="str">
            <v>P</v>
          </cell>
          <cell r="E477">
            <v>22</v>
          </cell>
          <cell r="F477">
            <v>37636</v>
          </cell>
          <cell r="G477">
            <v>0.15</v>
          </cell>
          <cell r="H477">
            <v>0.1</v>
          </cell>
          <cell r="I477" t="str">
            <v>9         76</v>
          </cell>
          <cell r="J477">
            <v>0.11</v>
          </cell>
          <cell r="K477">
            <v>0.11</v>
          </cell>
          <cell r="L477">
            <v>2003</v>
          </cell>
          <cell r="M477" t="str">
            <v>No Trade</v>
          </cell>
          <cell r="N477" t="str">
            <v/>
          </cell>
          <cell r="O477" t="str">
            <v/>
          </cell>
          <cell r="P477" t="str">
            <v/>
          </cell>
        </row>
        <row r="478">
          <cell r="A478" t="str">
            <v>LO</v>
          </cell>
          <cell r="B478">
            <v>2</v>
          </cell>
          <cell r="C478">
            <v>3</v>
          </cell>
          <cell r="D478" t="str">
            <v>P</v>
          </cell>
          <cell r="E478">
            <v>22.5</v>
          </cell>
          <cell r="F478">
            <v>37636</v>
          </cell>
          <cell r="G478">
            <v>0.18</v>
          </cell>
          <cell r="H478">
            <v>0.2</v>
          </cell>
          <cell r="I478" t="str">
            <v>4         18</v>
          </cell>
          <cell r="J478">
            <v>0.19</v>
          </cell>
          <cell r="K478">
            <v>0.19</v>
          </cell>
          <cell r="L478">
            <v>2003</v>
          </cell>
          <cell r="M478" t="str">
            <v>No Trade</v>
          </cell>
          <cell r="N478" t="str">
            <v/>
          </cell>
          <cell r="O478" t="str">
            <v/>
          </cell>
          <cell r="P478" t="str">
            <v/>
          </cell>
        </row>
        <row r="479">
          <cell r="A479" t="str">
            <v>LO</v>
          </cell>
          <cell r="B479">
            <v>2</v>
          </cell>
          <cell r="C479">
            <v>3</v>
          </cell>
          <cell r="D479" t="str">
            <v>C</v>
          </cell>
          <cell r="E479">
            <v>23</v>
          </cell>
          <cell r="F479">
            <v>37636</v>
          </cell>
          <cell r="G479">
            <v>4.3600000000000003</v>
          </cell>
          <cell r="H479">
            <v>3.8</v>
          </cell>
          <cell r="I479" t="str">
            <v>6          0</v>
          </cell>
          <cell r="J479">
            <v>0</v>
          </cell>
          <cell r="K479">
            <v>0</v>
          </cell>
          <cell r="L479">
            <v>2003</v>
          </cell>
          <cell r="M479" t="str">
            <v>No Trade</v>
          </cell>
          <cell r="N479" t="str">
            <v/>
          </cell>
          <cell r="O479" t="str">
            <v/>
          </cell>
          <cell r="P479" t="str">
            <v/>
          </cell>
        </row>
        <row r="480">
          <cell r="A480" t="str">
            <v>LO</v>
          </cell>
          <cell r="B480">
            <v>2</v>
          </cell>
          <cell r="C480">
            <v>3</v>
          </cell>
          <cell r="D480" t="str">
            <v>P</v>
          </cell>
          <cell r="E480">
            <v>23</v>
          </cell>
          <cell r="F480">
            <v>37636</v>
          </cell>
          <cell r="G480">
            <v>0.21</v>
          </cell>
          <cell r="H480">
            <v>0.2</v>
          </cell>
          <cell r="I480" t="str">
            <v>9        201</v>
          </cell>
          <cell r="J480">
            <v>0.27</v>
          </cell>
          <cell r="K480">
            <v>0.22</v>
          </cell>
          <cell r="L480">
            <v>2003</v>
          </cell>
          <cell r="M480" t="str">
            <v>No Trade</v>
          </cell>
          <cell r="N480" t="str">
            <v/>
          </cell>
          <cell r="O480" t="str">
            <v/>
          </cell>
          <cell r="P480" t="str">
            <v/>
          </cell>
        </row>
        <row r="481">
          <cell r="A481" t="str">
            <v>LO</v>
          </cell>
          <cell r="B481">
            <v>2</v>
          </cell>
          <cell r="C481">
            <v>3</v>
          </cell>
          <cell r="D481" t="str">
            <v>C</v>
          </cell>
          <cell r="E481">
            <v>23.5</v>
          </cell>
          <cell r="F481">
            <v>37636</v>
          </cell>
          <cell r="G481">
            <v>2.9</v>
          </cell>
          <cell r="H481">
            <v>2.9</v>
          </cell>
          <cell r="I481" t="str">
            <v>0          0</v>
          </cell>
          <cell r="J481">
            <v>0</v>
          </cell>
          <cell r="K481">
            <v>0</v>
          </cell>
          <cell r="L481">
            <v>2003</v>
          </cell>
          <cell r="M481" t="str">
            <v>No Trade</v>
          </cell>
          <cell r="N481" t="str">
            <v/>
          </cell>
          <cell r="O481" t="str">
            <v/>
          </cell>
          <cell r="P481" t="str">
            <v/>
          </cell>
        </row>
        <row r="482">
          <cell r="A482" t="str">
            <v>LO</v>
          </cell>
          <cell r="B482">
            <v>2</v>
          </cell>
          <cell r="C482">
            <v>3</v>
          </cell>
          <cell r="D482" t="str">
            <v>P</v>
          </cell>
          <cell r="E482">
            <v>23.5</v>
          </cell>
          <cell r="F482">
            <v>37636</v>
          </cell>
          <cell r="G482">
            <v>0.26</v>
          </cell>
          <cell r="H482">
            <v>0.3</v>
          </cell>
          <cell r="I482" t="str">
            <v>5        350</v>
          </cell>
          <cell r="J482">
            <v>0</v>
          </cell>
          <cell r="K482">
            <v>0</v>
          </cell>
          <cell r="L482">
            <v>2003</v>
          </cell>
          <cell r="M482" t="str">
            <v>No Trade</v>
          </cell>
          <cell r="N482" t="str">
            <v/>
          </cell>
          <cell r="O482" t="str">
            <v/>
          </cell>
          <cell r="P482" t="str">
            <v/>
          </cell>
        </row>
        <row r="483">
          <cell r="A483" t="str">
            <v>LO</v>
          </cell>
          <cell r="B483">
            <v>2</v>
          </cell>
          <cell r="C483">
            <v>3</v>
          </cell>
          <cell r="D483" t="str">
            <v>C</v>
          </cell>
          <cell r="E483">
            <v>24</v>
          </cell>
          <cell r="F483">
            <v>37636</v>
          </cell>
          <cell r="G483">
            <v>3.48</v>
          </cell>
          <cell r="H483">
            <v>3</v>
          </cell>
          <cell r="I483" t="str">
            <v>1          0</v>
          </cell>
          <cell r="J483">
            <v>0</v>
          </cell>
          <cell r="K483">
            <v>0</v>
          </cell>
          <cell r="L483">
            <v>2003</v>
          </cell>
          <cell r="M483" t="str">
            <v>No Trade</v>
          </cell>
          <cell r="N483" t="str">
            <v/>
          </cell>
          <cell r="O483" t="str">
            <v/>
          </cell>
          <cell r="P483" t="str">
            <v/>
          </cell>
        </row>
        <row r="484">
          <cell r="A484" t="str">
            <v>LO</v>
          </cell>
          <cell r="B484">
            <v>2</v>
          </cell>
          <cell r="C484">
            <v>3</v>
          </cell>
          <cell r="D484" t="str">
            <v>P</v>
          </cell>
          <cell r="E484">
            <v>24</v>
          </cell>
          <cell r="F484">
            <v>37636</v>
          </cell>
          <cell r="G484">
            <v>0.33</v>
          </cell>
          <cell r="H484">
            <v>0.4</v>
          </cell>
          <cell r="I484" t="str">
            <v>3        356</v>
          </cell>
          <cell r="J484">
            <v>0.37</v>
          </cell>
          <cell r="K484">
            <v>0.34</v>
          </cell>
          <cell r="L484">
            <v>2003</v>
          </cell>
          <cell r="M484" t="str">
            <v>No Trade</v>
          </cell>
          <cell r="N484" t="str">
            <v/>
          </cell>
          <cell r="O484" t="str">
            <v/>
          </cell>
          <cell r="P484" t="str">
            <v/>
          </cell>
        </row>
        <row r="485">
          <cell r="A485" t="str">
            <v>LO</v>
          </cell>
          <cell r="B485">
            <v>2</v>
          </cell>
          <cell r="C485">
            <v>3</v>
          </cell>
          <cell r="D485" t="str">
            <v>C</v>
          </cell>
          <cell r="E485">
            <v>24.5</v>
          </cell>
          <cell r="F485">
            <v>37636</v>
          </cell>
          <cell r="G485">
            <v>3.08</v>
          </cell>
          <cell r="H485">
            <v>2.6</v>
          </cell>
          <cell r="I485" t="str">
            <v>2          0</v>
          </cell>
          <cell r="J485">
            <v>0</v>
          </cell>
          <cell r="K485">
            <v>0</v>
          </cell>
          <cell r="L485">
            <v>2003</v>
          </cell>
          <cell r="M485" t="str">
            <v>No Trade</v>
          </cell>
          <cell r="N485" t="str">
            <v/>
          </cell>
          <cell r="O485" t="str">
            <v/>
          </cell>
          <cell r="P485" t="str">
            <v/>
          </cell>
        </row>
        <row r="486">
          <cell r="A486" t="str">
            <v>LO</v>
          </cell>
          <cell r="B486">
            <v>2</v>
          </cell>
          <cell r="C486">
            <v>3</v>
          </cell>
          <cell r="D486" t="str">
            <v>P</v>
          </cell>
          <cell r="E486">
            <v>24.5</v>
          </cell>
          <cell r="F486">
            <v>37636</v>
          </cell>
          <cell r="G486">
            <v>0.42</v>
          </cell>
          <cell r="H486">
            <v>0.5</v>
          </cell>
          <cell r="I486" t="str">
            <v>4         70</v>
          </cell>
          <cell r="J486">
            <v>0.43</v>
          </cell>
          <cell r="K486">
            <v>0.43</v>
          </cell>
          <cell r="L486">
            <v>2003</v>
          </cell>
          <cell r="M486" t="str">
            <v>No Trade</v>
          </cell>
          <cell r="N486" t="str">
            <v/>
          </cell>
          <cell r="O486" t="str">
            <v/>
          </cell>
          <cell r="P486" t="str">
            <v/>
          </cell>
        </row>
        <row r="487">
          <cell r="A487" t="str">
            <v>LO</v>
          </cell>
          <cell r="B487">
            <v>2</v>
          </cell>
          <cell r="C487">
            <v>3</v>
          </cell>
          <cell r="D487" t="str">
            <v>C</v>
          </cell>
          <cell r="E487">
            <v>25</v>
          </cell>
          <cell r="F487">
            <v>37636</v>
          </cell>
          <cell r="G487">
            <v>2.68</v>
          </cell>
          <cell r="H487">
            <v>2.2000000000000002</v>
          </cell>
          <cell r="I487" t="str">
            <v>4          0</v>
          </cell>
          <cell r="J487">
            <v>0</v>
          </cell>
          <cell r="K487">
            <v>0</v>
          </cell>
          <cell r="L487">
            <v>2003</v>
          </cell>
          <cell r="M487" t="str">
            <v>No Trade</v>
          </cell>
          <cell r="N487" t="str">
            <v/>
          </cell>
          <cell r="O487" t="str">
            <v/>
          </cell>
          <cell r="P487" t="str">
            <v/>
          </cell>
        </row>
        <row r="488">
          <cell r="A488" t="str">
            <v>LO</v>
          </cell>
          <cell r="B488">
            <v>2</v>
          </cell>
          <cell r="C488">
            <v>3</v>
          </cell>
          <cell r="D488" t="str">
            <v>P</v>
          </cell>
          <cell r="E488">
            <v>25</v>
          </cell>
          <cell r="F488">
            <v>37636</v>
          </cell>
          <cell r="G488">
            <v>0.52</v>
          </cell>
          <cell r="H488">
            <v>0.6</v>
          </cell>
          <cell r="I488" t="str">
            <v>6      1,124</v>
          </cell>
          <cell r="J488">
            <v>0.59</v>
          </cell>
          <cell r="K488">
            <v>0.5</v>
          </cell>
          <cell r="L488">
            <v>2003</v>
          </cell>
          <cell r="M488" t="str">
            <v>No Trade</v>
          </cell>
          <cell r="N488" t="str">
            <v/>
          </cell>
          <cell r="O488" t="str">
            <v/>
          </cell>
          <cell r="P488" t="str">
            <v/>
          </cell>
        </row>
        <row r="489">
          <cell r="A489" t="str">
            <v>LO</v>
          </cell>
          <cell r="B489">
            <v>2</v>
          </cell>
          <cell r="C489">
            <v>3</v>
          </cell>
          <cell r="D489" t="str">
            <v>C</v>
          </cell>
          <cell r="E489">
            <v>25.5</v>
          </cell>
          <cell r="F489">
            <v>37636</v>
          </cell>
          <cell r="G489">
            <v>2.33</v>
          </cell>
          <cell r="H489">
            <v>1.9</v>
          </cell>
          <cell r="I489" t="str">
            <v>2          0</v>
          </cell>
          <cell r="J489">
            <v>0</v>
          </cell>
          <cell r="K489">
            <v>0</v>
          </cell>
          <cell r="L489">
            <v>2003</v>
          </cell>
          <cell r="M489" t="str">
            <v>No Trade</v>
          </cell>
          <cell r="N489" t="str">
            <v/>
          </cell>
          <cell r="O489" t="str">
            <v/>
          </cell>
          <cell r="P489" t="str">
            <v/>
          </cell>
        </row>
        <row r="490">
          <cell r="A490" t="str">
            <v>LO</v>
          </cell>
          <cell r="B490">
            <v>2</v>
          </cell>
          <cell r="C490">
            <v>3</v>
          </cell>
          <cell r="D490" t="str">
            <v>P</v>
          </cell>
          <cell r="E490">
            <v>25.5</v>
          </cell>
          <cell r="F490">
            <v>37636</v>
          </cell>
          <cell r="G490">
            <v>0.67</v>
          </cell>
          <cell r="H490">
            <v>0.8</v>
          </cell>
          <cell r="I490" t="str">
            <v>4         15</v>
          </cell>
          <cell r="J490">
            <v>0.68</v>
          </cell>
          <cell r="K490">
            <v>0.68</v>
          </cell>
          <cell r="L490">
            <v>2003</v>
          </cell>
          <cell r="M490" t="str">
            <v>No Trade</v>
          </cell>
          <cell r="N490" t="str">
            <v/>
          </cell>
          <cell r="O490" t="str">
            <v/>
          </cell>
          <cell r="P490" t="str">
            <v/>
          </cell>
        </row>
        <row r="491">
          <cell r="A491" t="str">
            <v>LO</v>
          </cell>
          <cell r="B491">
            <v>2</v>
          </cell>
          <cell r="C491">
            <v>3</v>
          </cell>
          <cell r="D491" t="str">
            <v>C</v>
          </cell>
          <cell r="E491">
            <v>26</v>
          </cell>
          <cell r="F491">
            <v>37636</v>
          </cell>
          <cell r="G491">
            <v>1.98</v>
          </cell>
          <cell r="H491">
            <v>1.6</v>
          </cell>
          <cell r="I491" t="str">
            <v>3          0</v>
          </cell>
          <cell r="J491">
            <v>0</v>
          </cell>
          <cell r="K491">
            <v>0</v>
          </cell>
          <cell r="L491">
            <v>2003</v>
          </cell>
          <cell r="M491" t="str">
            <v>No Trade</v>
          </cell>
          <cell r="N491" t="str">
            <v/>
          </cell>
          <cell r="O491" t="str">
            <v/>
          </cell>
          <cell r="P491" t="str">
            <v/>
          </cell>
        </row>
        <row r="492">
          <cell r="A492" t="str">
            <v>LO</v>
          </cell>
          <cell r="B492">
            <v>2</v>
          </cell>
          <cell r="C492">
            <v>3</v>
          </cell>
          <cell r="D492" t="str">
            <v>P</v>
          </cell>
          <cell r="E492">
            <v>26</v>
          </cell>
          <cell r="F492">
            <v>37636</v>
          </cell>
          <cell r="G492">
            <v>0.82</v>
          </cell>
          <cell r="H492">
            <v>1</v>
          </cell>
          <cell r="I492" t="str">
            <v>4        593</v>
          </cell>
          <cell r="J492">
            <v>0.83</v>
          </cell>
          <cell r="K492">
            <v>0.83</v>
          </cell>
          <cell r="L492">
            <v>2003</v>
          </cell>
          <cell r="M492" t="str">
            <v>No Trade</v>
          </cell>
          <cell r="N492" t="str">
            <v/>
          </cell>
          <cell r="O492" t="str">
            <v/>
          </cell>
          <cell r="P492" t="str">
            <v/>
          </cell>
        </row>
        <row r="493">
          <cell r="A493" t="str">
            <v>LO</v>
          </cell>
          <cell r="B493">
            <v>2</v>
          </cell>
          <cell r="C493">
            <v>3</v>
          </cell>
          <cell r="D493" t="str">
            <v>C</v>
          </cell>
          <cell r="E493">
            <v>26.5</v>
          </cell>
          <cell r="F493">
            <v>37636</v>
          </cell>
          <cell r="G493">
            <v>1.69</v>
          </cell>
          <cell r="H493">
            <v>1.3</v>
          </cell>
          <cell r="I493" t="str">
            <v>6          0</v>
          </cell>
          <cell r="J493">
            <v>0</v>
          </cell>
          <cell r="K493">
            <v>0</v>
          </cell>
          <cell r="L493">
            <v>2003</v>
          </cell>
          <cell r="M493" t="str">
            <v>No Trade</v>
          </cell>
          <cell r="N493" t="str">
            <v/>
          </cell>
          <cell r="O493" t="str">
            <v/>
          </cell>
          <cell r="P493" t="str">
            <v/>
          </cell>
        </row>
        <row r="494">
          <cell r="A494" t="str">
            <v>LO</v>
          </cell>
          <cell r="B494">
            <v>2</v>
          </cell>
          <cell r="C494">
            <v>3</v>
          </cell>
          <cell r="D494" t="str">
            <v>P</v>
          </cell>
          <cell r="E494">
            <v>26.5</v>
          </cell>
          <cell r="F494">
            <v>37636</v>
          </cell>
          <cell r="G494">
            <v>1.02</v>
          </cell>
          <cell r="H494">
            <v>1.2</v>
          </cell>
          <cell r="I494" t="str">
            <v>7        152</v>
          </cell>
          <cell r="J494">
            <v>1.06</v>
          </cell>
          <cell r="K494">
            <v>1.02</v>
          </cell>
          <cell r="L494">
            <v>2003</v>
          </cell>
          <cell r="M494" t="str">
            <v>No Trade</v>
          </cell>
          <cell r="N494" t="str">
            <v/>
          </cell>
          <cell r="O494" t="str">
            <v/>
          </cell>
          <cell r="P494" t="str">
            <v/>
          </cell>
        </row>
        <row r="495">
          <cell r="A495" t="str">
            <v>LO</v>
          </cell>
          <cell r="B495">
            <v>2</v>
          </cell>
          <cell r="C495">
            <v>3</v>
          </cell>
          <cell r="D495" t="str">
            <v>C</v>
          </cell>
          <cell r="E495">
            <v>27</v>
          </cell>
          <cell r="F495">
            <v>37636</v>
          </cell>
          <cell r="G495">
            <v>1.41</v>
          </cell>
          <cell r="H495">
            <v>1.1000000000000001</v>
          </cell>
          <cell r="I495" t="str">
            <v>0         55</v>
          </cell>
          <cell r="J495">
            <v>1.25</v>
          </cell>
          <cell r="K495">
            <v>1.25</v>
          </cell>
          <cell r="L495">
            <v>2003</v>
          </cell>
          <cell r="M495" t="str">
            <v>No Trade</v>
          </cell>
          <cell r="N495" t="str">
            <v/>
          </cell>
          <cell r="O495" t="str">
            <v/>
          </cell>
          <cell r="P495" t="str">
            <v/>
          </cell>
        </row>
        <row r="496">
          <cell r="A496" t="str">
            <v>LO</v>
          </cell>
          <cell r="B496">
            <v>2</v>
          </cell>
          <cell r="C496">
            <v>3</v>
          </cell>
          <cell r="D496" t="str">
            <v>P</v>
          </cell>
          <cell r="E496">
            <v>27</v>
          </cell>
          <cell r="F496">
            <v>37636</v>
          </cell>
          <cell r="G496">
            <v>1.24</v>
          </cell>
          <cell r="H496">
            <v>1.5</v>
          </cell>
          <cell r="I496" t="str">
            <v>1        509</v>
          </cell>
          <cell r="J496">
            <v>1.32</v>
          </cell>
          <cell r="K496">
            <v>1.1499999999999999</v>
          </cell>
          <cell r="L496">
            <v>2003</v>
          </cell>
          <cell r="M496" t="str">
            <v>No Trade</v>
          </cell>
          <cell r="N496" t="str">
            <v/>
          </cell>
          <cell r="O496" t="str">
            <v/>
          </cell>
          <cell r="P496" t="str">
            <v/>
          </cell>
        </row>
        <row r="497">
          <cell r="A497" t="str">
            <v>LO</v>
          </cell>
          <cell r="B497">
            <v>2</v>
          </cell>
          <cell r="C497">
            <v>3</v>
          </cell>
          <cell r="D497" t="str">
            <v>C</v>
          </cell>
          <cell r="E497">
            <v>27.5</v>
          </cell>
          <cell r="F497">
            <v>37636</v>
          </cell>
          <cell r="G497">
            <v>1.1499999999999999</v>
          </cell>
          <cell r="H497">
            <v>0.8</v>
          </cell>
          <cell r="I497" t="str">
            <v>9         60</v>
          </cell>
          <cell r="J497">
            <v>1.1499999999999999</v>
          </cell>
          <cell r="K497">
            <v>1.1499999999999999</v>
          </cell>
          <cell r="L497">
            <v>2003</v>
          </cell>
          <cell r="M497" t="str">
            <v>No Trade</v>
          </cell>
          <cell r="N497" t="str">
            <v/>
          </cell>
          <cell r="O497" t="str">
            <v/>
          </cell>
          <cell r="P497" t="str">
            <v/>
          </cell>
        </row>
        <row r="498">
          <cell r="A498" t="str">
            <v>LO</v>
          </cell>
          <cell r="B498">
            <v>2</v>
          </cell>
          <cell r="C498">
            <v>3</v>
          </cell>
          <cell r="D498" t="str">
            <v>P</v>
          </cell>
          <cell r="E498">
            <v>27.5</v>
          </cell>
          <cell r="F498">
            <v>37636</v>
          </cell>
          <cell r="G498">
            <v>1.48</v>
          </cell>
          <cell r="H498">
            <v>1.8</v>
          </cell>
          <cell r="I498" t="str">
            <v>0          0</v>
          </cell>
          <cell r="J498">
            <v>0</v>
          </cell>
          <cell r="K498">
            <v>0</v>
          </cell>
          <cell r="L498">
            <v>2003</v>
          </cell>
          <cell r="M498" t="str">
            <v>No Trade</v>
          </cell>
          <cell r="N498" t="str">
            <v/>
          </cell>
          <cell r="O498" t="str">
            <v/>
          </cell>
          <cell r="P498" t="str">
            <v/>
          </cell>
        </row>
        <row r="499">
          <cell r="A499" t="str">
            <v>LO</v>
          </cell>
          <cell r="B499">
            <v>2</v>
          </cell>
          <cell r="C499">
            <v>3</v>
          </cell>
          <cell r="D499" t="str">
            <v>C</v>
          </cell>
          <cell r="E499">
            <v>28</v>
          </cell>
          <cell r="F499">
            <v>37636</v>
          </cell>
          <cell r="G499">
            <v>0.92</v>
          </cell>
          <cell r="H499">
            <v>0.7</v>
          </cell>
          <cell r="I499" t="str">
            <v>0         49</v>
          </cell>
          <cell r="J499">
            <v>0.94</v>
          </cell>
          <cell r="K499">
            <v>0.79</v>
          </cell>
          <cell r="L499">
            <v>2003</v>
          </cell>
          <cell r="M499" t="str">
            <v>No Trade</v>
          </cell>
          <cell r="N499" t="str">
            <v/>
          </cell>
          <cell r="O499" t="str">
            <v/>
          </cell>
          <cell r="P499" t="str">
            <v/>
          </cell>
        </row>
        <row r="500">
          <cell r="A500" t="str">
            <v>LO</v>
          </cell>
          <cell r="B500">
            <v>2</v>
          </cell>
          <cell r="C500">
            <v>3</v>
          </cell>
          <cell r="D500" t="str">
            <v>P</v>
          </cell>
          <cell r="E500">
            <v>28</v>
          </cell>
          <cell r="F500">
            <v>37636</v>
          </cell>
          <cell r="G500">
            <v>1.75</v>
          </cell>
          <cell r="H500">
            <v>2.1</v>
          </cell>
          <cell r="I500" t="str">
            <v>0          0</v>
          </cell>
          <cell r="J500">
            <v>0</v>
          </cell>
          <cell r="K500">
            <v>0</v>
          </cell>
          <cell r="L500">
            <v>2003</v>
          </cell>
          <cell r="M500" t="str">
            <v>No Trade</v>
          </cell>
          <cell r="N500" t="str">
            <v/>
          </cell>
          <cell r="O500" t="str">
            <v/>
          </cell>
          <cell r="P500" t="str">
            <v/>
          </cell>
        </row>
        <row r="501">
          <cell r="A501" t="str">
            <v>LO</v>
          </cell>
          <cell r="B501">
            <v>2</v>
          </cell>
          <cell r="C501">
            <v>3</v>
          </cell>
          <cell r="D501" t="str">
            <v>C</v>
          </cell>
          <cell r="E501">
            <v>28.5</v>
          </cell>
          <cell r="F501">
            <v>37636</v>
          </cell>
          <cell r="G501">
            <v>0.75</v>
          </cell>
          <cell r="H501">
            <v>0.5</v>
          </cell>
          <cell r="I501" t="str">
            <v>7         85</v>
          </cell>
          <cell r="J501">
            <v>0.8</v>
          </cell>
          <cell r="K501">
            <v>0.57999999999999996</v>
          </cell>
          <cell r="L501">
            <v>2003</v>
          </cell>
          <cell r="M501" t="str">
            <v>No Trade</v>
          </cell>
          <cell r="N501" t="str">
            <v/>
          </cell>
          <cell r="O501" t="str">
            <v/>
          </cell>
          <cell r="P501" t="str">
            <v/>
          </cell>
        </row>
        <row r="502">
          <cell r="A502" t="str">
            <v>LO</v>
          </cell>
          <cell r="B502">
            <v>2</v>
          </cell>
          <cell r="C502">
            <v>3</v>
          </cell>
          <cell r="D502" t="str">
            <v>P</v>
          </cell>
          <cell r="E502">
            <v>28.5</v>
          </cell>
          <cell r="F502">
            <v>37636</v>
          </cell>
          <cell r="G502">
            <v>2.0699999999999998</v>
          </cell>
          <cell r="H502">
            <v>2.4</v>
          </cell>
          <cell r="I502" t="str">
            <v>7          0</v>
          </cell>
          <cell r="J502">
            <v>0</v>
          </cell>
          <cell r="K502">
            <v>0</v>
          </cell>
          <cell r="L502">
            <v>2003</v>
          </cell>
          <cell r="M502" t="str">
            <v>No Trade</v>
          </cell>
          <cell r="N502" t="str">
            <v/>
          </cell>
          <cell r="O502" t="str">
            <v/>
          </cell>
          <cell r="P502" t="str">
            <v/>
          </cell>
        </row>
        <row r="503">
          <cell r="A503" t="str">
            <v>LO</v>
          </cell>
          <cell r="B503">
            <v>2</v>
          </cell>
          <cell r="C503">
            <v>3</v>
          </cell>
          <cell r="D503" t="str">
            <v>C</v>
          </cell>
          <cell r="E503">
            <v>29</v>
          </cell>
          <cell r="F503">
            <v>37636</v>
          </cell>
          <cell r="G503">
            <v>0.61</v>
          </cell>
          <cell r="H503">
            <v>0.4</v>
          </cell>
          <cell r="I503" t="str">
            <v>6        599</v>
          </cell>
          <cell r="J503">
            <v>0.66</v>
          </cell>
          <cell r="K503">
            <v>0.52</v>
          </cell>
          <cell r="L503">
            <v>2003</v>
          </cell>
          <cell r="M503" t="str">
            <v>No Trade</v>
          </cell>
          <cell r="N503" t="str">
            <v/>
          </cell>
          <cell r="O503" t="str">
            <v/>
          </cell>
          <cell r="P503" t="str">
            <v/>
          </cell>
        </row>
        <row r="504">
          <cell r="A504" t="str">
            <v>LO</v>
          </cell>
          <cell r="B504">
            <v>2</v>
          </cell>
          <cell r="C504">
            <v>3</v>
          </cell>
          <cell r="D504" t="str">
            <v>P</v>
          </cell>
          <cell r="E504">
            <v>29</v>
          </cell>
          <cell r="F504">
            <v>37636</v>
          </cell>
          <cell r="G504">
            <v>2.4300000000000002</v>
          </cell>
          <cell r="H504">
            <v>2.8</v>
          </cell>
          <cell r="I504" t="str">
            <v>6          0</v>
          </cell>
          <cell r="J504">
            <v>0</v>
          </cell>
          <cell r="K504">
            <v>0</v>
          </cell>
          <cell r="L504">
            <v>2003</v>
          </cell>
          <cell r="M504" t="str">
            <v>No Trade</v>
          </cell>
          <cell r="N504" t="str">
            <v/>
          </cell>
          <cell r="O504" t="str">
            <v/>
          </cell>
          <cell r="P504" t="str">
            <v/>
          </cell>
        </row>
        <row r="505">
          <cell r="A505" t="str">
            <v>LO</v>
          </cell>
          <cell r="B505">
            <v>2</v>
          </cell>
          <cell r="C505">
            <v>3</v>
          </cell>
          <cell r="D505" t="str">
            <v>C</v>
          </cell>
          <cell r="E505">
            <v>29.5</v>
          </cell>
          <cell r="F505">
            <v>37636</v>
          </cell>
          <cell r="G505">
            <v>0.47</v>
          </cell>
          <cell r="H505">
            <v>0.3</v>
          </cell>
          <cell r="I505" t="str">
            <v>5        152</v>
          </cell>
          <cell r="J505">
            <v>0.43</v>
          </cell>
          <cell r="K505">
            <v>0.4</v>
          </cell>
          <cell r="L505">
            <v>2003</v>
          </cell>
          <cell r="M505" t="str">
            <v>No Trade</v>
          </cell>
          <cell r="N505" t="str">
            <v/>
          </cell>
          <cell r="O505" t="str">
            <v/>
          </cell>
          <cell r="P505" t="str">
            <v/>
          </cell>
        </row>
        <row r="506">
          <cell r="A506" t="str">
            <v>LO</v>
          </cell>
          <cell r="B506">
            <v>2</v>
          </cell>
          <cell r="C506">
            <v>3</v>
          </cell>
          <cell r="D506" t="str">
            <v>P</v>
          </cell>
          <cell r="E506">
            <v>29.5</v>
          </cell>
          <cell r="F506">
            <v>37636</v>
          </cell>
          <cell r="G506">
            <v>2.79</v>
          </cell>
          <cell r="H506">
            <v>3.2</v>
          </cell>
          <cell r="I506" t="str">
            <v>5          0</v>
          </cell>
          <cell r="J506">
            <v>0</v>
          </cell>
          <cell r="K506">
            <v>0</v>
          </cell>
          <cell r="L506">
            <v>2003</v>
          </cell>
          <cell r="M506" t="str">
            <v>No Trade</v>
          </cell>
          <cell r="N506" t="str">
            <v/>
          </cell>
          <cell r="O506" t="str">
            <v/>
          </cell>
          <cell r="P506" t="str">
            <v/>
          </cell>
        </row>
        <row r="507">
          <cell r="A507" t="str">
            <v>LO</v>
          </cell>
          <cell r="B507">
            <v>2</v>
          </cell>
          <cell r="C507">
            <v>3</v>
          </cell>
          <cell r="D507" t="str">
            <v>C</v>
          </cell>
          <cell r="E507">
            <v>30</v>
          </cell>
          <cell r="F507">
            <v>37636</v>
          </cell>
          <cell r="G507">
            <v>0.37</v>
          </cell>
          <cell r="H507">
            <v>0.2</v>
          </cell>
          <cell r="I507" t="str">
            <v>7        142</v>
          </cell>
          <cell r="J507">
            <v>0.4</v>
          </cell>
          <cell r="K507">
            <v>0.32</v>
          </cell>
          <cell r="L507">
            <v>2003</v>
          </cell>
          <cell r="M507" t="str">
            <v>No Trade</v>
          </cell>
          <cell r="N507" t="str">
            <v/>
          </cell>
          <cell r="O507" t="str">
            <v/>
          </cell>
          <cell r="P507" t="str">
            <v/>
          </cell>
        </row>
        <row r="508">
          <cell r="A508" t="str">
            <v>LO</v>
          </cell>
          <cell r="B508">
            <v>2</v>
          </cell>
          <cell r="C508">
            <v>3</v>
          </cell>
          <cell r="D508" t="str">
            <v>P</v>
          </cell>
          <cell r="E508">
            <v>30</v>
          </cell>
          <cell r="F508">
            <v>37636</v>
          </cell>
          <cell r="G508">
            <v>3.19</v>
          </cell>
          <cell r="H508">
            <v>3.6</v>
          </cell>
          <cell r="I508" t="str">
            <v>6          0</v>
          </cell>
          <cell r="J508">
            <v>0</v>
          </cell>
          <cell r="K508">
            <v>0</v>
          </cell>
          <cell r="L508">
            <v>2003</v>
          </cell>
          <cell r="M508" t="str">
            <v>No Trade</v>
          </cell>
          <cell r="N508" t="str">
            <v/>
          </cell>
          <cell r="O508" t="str">
            <v/>
          </cell>
          <cell r="P508" t="str">
            <v/>
          </cell>
        </row>
        <row r="509">
          <cell r="A509" t="str">
            <v>LO</v>
          </cell>
          <cell r="B509">
            <v>2</v>
          </cell>
          <cell r="C509">
            <v>3</v>
          </cell>
          <cell r="D509" t="str">
            <v>C</v>
          </cell>
          <cell r="E509">
            <v>30.5</v>
          </cell>
          <cell r="F509">
            <v>37636</v>
          </cell>
          <cell r="G509">
            <v>0.28999999999999998</v>
          </cell>
          <cell r="H509">
            <v>0.2</v>
          </cell>
          <cell r="I509" t="str">
            <v>1          0</v>
          </cell>
          <cell r="J509">
            <v>0</v>
          </cell>
          <cell r="K509">
            <v>0</v>
          </cell>
          <cell r="L509">
            <v>2003</v>
          </cell>
          <cell r="M509" t="str">
            <v>No Trade</v>
          </cell>
          <cell r="N509" t="str">
            <v/>
          </cell>
          <cell r="O509" t="str">
            <v/>
          </cell>
          <cell r="P509" t="str">
            <v/>
          </cell>
        </row>
        <row r="510">
          <cell r="A510" t="str">
            <v>LO</v>
          </cell>
          <cell r="B510">
            <v>2</v>
          </cell>
          <cell r="C510">
            <v>3</v>
          </cell>
          <cell r="D510" t="str">
            <v>P</v>
          </cell>
          <cell r="E510">
            <v>30.5</v>
          </cell>
          <cell r="F510">
            <v>37636</v>
          </cell>
          <cell r="G510">
            <v>0</v>
          </cell>
          <cell r="H510">
            <v>0</v>
          </cell>
          <cell r="I510" t="str">
            <v>0          0</v>
          </cell>
          <cell r="J510">
            <v>0</v>
          </cell>
          <cell r="K510">
            <v>0</v>
          </cell>
          <cell r="L510">
            <v>2003</v>
          </cell>
          <cell r="M510" t="str">
            <v>No Trade</v>
          </cell>
          <cell r="N510" t="str">
            <v/>
          </cell>
          <cell r="O510" t="str">
            <v/>
          </cell>
          <cell r="P510" t="str">
            <v/>
          </cell>
        </row>
        <row r="511">
          <cell r="A511" t="str">
            <v>LO</v>
          </cell>
          <cell r="B511">
            <v>2</v>
          </cell>
          <cell r="C511">
            <v>3</v>
          </cell>
          <cell r="D511" t="str">
            <v>C</v>
          </cell>
          <cell r="E511">
            <v>31</v>
          </cell>
          <cell r="F511">
            <v>37636</v>
          </cell>
          <cell r="G511">
            <v>0.22</v>
          </cell>
          <cell r="H511">
            <v>0.1</v>
          </cell>
          <cell r="I511" t="str">
            <v>7         55</v>
          </cell>
          <cell r="J511">
            <v>0.21</v>
          </cell>
          <cell r="K511">
            <v>0.2</v>
          </cell>
          <cell r="L511">
            <v>2003</v>
          </cell>
          <cell r="M511" t="str">
            <v>No Trade</v>
          </cell>
          <cell r="N511" t="str">
            <v/>
          </cell>
          <cell r="O511" t="str">
            <v/>
          </cell>
          <cell r="P511" t="str">
            <v/>
          </cell>
        </row>
        <row r="512">
          <cell r="A512" t="str">
            <v>LO</v>
          </cell>
          <cell r="B512">
            <v>2</v>
          </cell>
          <cell r="C512">
            <v>3</v>
          </cell>
          <cell r="D512" t="str">
            <v>P</v>
          </cell>
          <cell r="E512">
            <v>31</v>
          </cell>
          <cell r="F512">
            <v>37636</v>
          </cell>
          <cell r="G512">
            <v>4.03</v>
          </cell>
          <cell r="H512">
            <v>4.5</v>
          </cell>
          <cell r="I512" t="str">
            <v>6          0</v>
          </cell>
          <cell r="J512">
            <v>0</v>
          </cell>
          <cell r="K512">
            <v>0</v>
          </cell>
          <cell r="L512">
            <v>2003</v>
          </cell>
          <cell r="M512" t="str">
            <v>No Trade</v>
          </cell>
          <cell r="N512" t="str">
            <v/>
          </cell>
          <cell r="O512" t="str">
            <v/>
          </cell>
          <cell r="P512" t="str">
            <v/>
          </cell>
        </row>
        <row r="513">
          <cell r="A513" t="str">
            <v>LO</v>
          </cell>
          <cell r="B513">
            <v>2</v>
          </cell>
          <cell r="C513">
            <v>3</v>
          </cell>
          <cell r="D513" t="str">
            <v>C</v>
          </cell>
          <cell r="E513">
            <v>31.5</v>
          </cell>
          <cell r="F513">
            <v>37636</v>
          </cell>
          <cell r="G513">
            <v>0.17</v>
          </cell>
          <cell r="H513">
            <v>0.1</v>
          </cell>
          <cell r="I513" t="str">
            <v>4          1</v>
          </cell>
          <cell r="J513">
            <v>0.23</v>
          </cell>
          <cell r="K513">
            <v>0.23</v>
          </cell>
          <cell r="L513">
            <v>2003</v>
          </cell>
          <cell r="M513" t="str">
            <v>No Trade</v>
          </cell>
          <cell r="N513" t="str">
            <v/>
          </cell>
          <cell r="O513" t="str">
            <v/>
          </cell>
          <cell r="P513" t="str">
            <v/>
          </cell>
        </row>
        <row r="514">
          <cell r="A514" t="str">
            <v>LO</v>
          </cell>
          <cell r="B514">
            <v>2</v>
          </cell>
          <cell r="C514">
            <v>3</v>
          </cell>
          <cell r="D514" t="str">
            <v>P</v>
          </cell>
          <cell r="E514">
            <v>31.5</v>
          </cell>
          <cell r="F514">
            <v>37636</v>
          </cell>
          <cell r="G514">
            <v>0</v>
          </cell>
          <cell r="H514">
            <v>0</v>
          </cell>
          <cell r="I514" t="str">
            <v>0          0</v>
          </cell>
          <cell r="J514">
            <v>0</v>
          </cell>
          <cell r="K514">
            <v>0</v>
          </cell>
          <cell r="L514">
            <v>2003</v>
          </cell>
          <cell r="M514" t="str">
            <v>No Trade</v>
          </cell>
          <cell r="N514" t="str">
            <v/>
          </cell>
          <cell r="O514" t="str">
            <v/>
          </cell>
          <cell r="P514" t="str">
            <v/>
          </cell>
        </row>
        <row r="515">
          <cell r="A515" t="str">
            <v>LO</v>
          </cell>
          <cell r="B515">
            <v>2</v>
          </cell>
          <cell r="C515">
            <v>3</v>
          </cell>
          <cell r="D515" t="str">
            <v>C</v>
          </cell>
          <cell r="E515">
            <v>32</v>
          </cell>
          <cell r="F515">
            <v>37636</v>
          </cell>
          <cell r="G515">
            <v>0.13</v>
          </cell>
          <cell r="H515">
            <v>0.1</v>
          </cell>
          <cell r="I515" t="str">
            <v>0          5</v>
          </cell>
          <cell r="J515">
            <v>0.17</v>
          </cell>
          <cell r="K515">
            <v>0.17</v>
          </cell>
          <cell r="L515">
            <v>2003</v>
          </cell>
          <cell r="M515" t="str">
            <v>No Trade</v>
          </cell>
          <cell r="N515" t="str">
            <v/>
          </cell>
          <cell r="O515" t="str">
            <v/>
          </cell>
          <cell r="P515" t="str">
            <v/>
          </cell>
        </row>
        <row r="516">
          <cell r="A516" t="str">
            <v>LO</v>
          </cell>
          <cell r="B516">
            <v>2</v>
          </cell>
          <cell r="C516">
            <v>3</v>
          </cell>
          <cell r="D516" t="str">
            <v>P</v>
          </cell>
          <cell r="E516">
            <v>32</v>
          </cell>
          <cell r="F516">
            <v>37636</v>
          </cell>
          <cell r="G516">
            <v>4.9400000000000004</v>
          </cell>
          <cell r="H516">
            <v>5.4</v>
          </cell>
          <cell r="I516" t="str">
            <v>9          0</v>
          </cell>
          <cell r="J516">
            <v>0</v>
          </cell>
          <cell r="K516">
            <v>0</v>
          </cell>
          <cell r="L516">
            <v>2003</v>
          </cell>
          <cell r="M516" t="str">
            <v>No Trade</v>
          </cell>
          <cell r="N516" t="str">
            <v/>
          </cell>
          <cell r="O516" t="str">
            <v/>
          </cell>
          <cell r="P516" t="str">
            <v/>
          </cell>
        </row>
        <row r="517">
          <cell r="A517" t="str">
            <v>LO</v>
          </cell>
          <cell r="B517">
            <v>2</v>
          </cell>
          <cell r="C517">
            <v>3</v>
          </cell>
          <cell r="D517" t="str">
            <v>C</v>
          </cell>
          <cell r="E517">
            <v>32.5</v>
          </cell>
          <cell r="F517">
            <v>37636</v>
          </cell>
          <cell r="G517">
            <v>0.1</v>
          </cell>
          <cell r="H517">
            <v>0</v>
          </cell>
          <cell r="I517" t="str">
            <v>8         50</v>
          </cell>
          <cell r="J517">
            <v>0</v>
          </cell>
          <cell r="K517">
            <v>0</v>
          </cell>
          <cell r="L517">
            <v>2003</v>
          </cell>
          <cell r="M517" t="str">
            <v>No Trade</v>
          </cell>
          <cell r="N517" t="str">
            <v/>
          </cell>
          <cell r="O517" t="str">
            <v/>
          </cell>
          <cell r="P517" t="str">
            <v/>
          </cell>
        </row>
        <row r="518">
          <cell r="A518" t="str">
            <v>LO</v>
          </cell>
          <cell r="B518">
            <v>2</v>
          </cell>
          <cell r="C518">
            <v>3</v>
          </cell>
          <cell r="D518" t="str">
            <v>P</v>
          </cell>
          <cell r="E518">
            <v>32.5</v>
          </cell>
          <cell r="F518">
            <v>37636</v>
          </cell>
          <cell r="G518">
            <v>0</v>
          </cell>
          <cell r="H518">
            <v>0</v>
          </cell>
          <cell r="I518" t="str">
            <v>0          0</v>
          </cell>
          <cell r="J518">
            <v>0</v>
          </cell>
          <cell r="K518">
            <v>0</v>
          </cell>
          <cell r="L518">
            <v>2003</v>
          </cell>
          <cell r="M518" t="str">
            <v>No Trade</v>
          </cell>
          <cell r="N518" t="str">
            <v/>
          </cell>
          <cell r="O518" t="str">
            <v/>
          </cell>
          <cell r="P518" t="str">
            <v/>
          </cell>
        </row>
        <row r="519">
          <cell r="A519" t="str">
            <v>LO</v>
          </cell>
          <cell r="B519">
            <v>2</v>
          </cell>
          <cell r="C519">
            <v>3</v>
          </cell>
          <cell r="D519" t="str">
            <v>C</v>
          </cell>
          <cell r="E519">
            <v>33</v>
          </cell>
          <cell r="F519">
            <v>37636</v>
          </cell>
          <cell r="G519">
            <v>0.09</v>
          </cell>
          <cell r="H519">
            <v>0</v>
          </cell>
          <cell r="I519" t="str">
            <v>7        100</v>
          </cell>
          <cell r="J519">
            <v>0</v>
          </cell>
          <cell r="K519">
            <v>0</v>
          </cell>
          <cell r="L519">
            <v>2003</v>
          </cell>
          <cell r="M519" t="str">
            <v>No Trade</v>
          </cell>
          <cell r="N519" t="str">
            <v/>
          </cell>
          <cell r="O519" t="str">
            <v/>
          </cell>
          <cell r="P519" t="str">
            <v/>
          </cell>
        </row>
        <row r="520">
          <cell r="A520" t="str">
            <v>LO</v>
          </cell>
          <cell r="B520">
            <v>2</v>
          </cell>
          <cell r="C520">
            <v>3</v>
          </cell>
          <cell r="D520" t="str">
            <v>P</v>
          </cell>
          <cell r="E520">
            <v>33</v>
          </cell>
          <cell r="F520">
            <v>37636</v>
          </cell>
          <cell r="G520">
            <v>0</v>
          </cell>
          <cell r="H520">
            <v>0</v>
          </cell>
          <cell r="I520" t="str">
            <v>0          0</v>
          </cell>
          <cell r="J520">
            <v>0</v>
          </cell>
          <cell r="K520">
            <v>0</v>
          </cell>
          <cell r="L520">
            <v>2003</v>
          </cell>
          <cell r="M520" t="str">
            <v>No Trade</v>
          </cell>
          <cell r="N520" t="str">
            <v/>
          </cell>
          <cell r="O520" t="str">
            <v/>
          </cell>
          <cell r="P520" t="str">
            <v/>
          </cell>
        </row>
        <row r="521">
          <cell r="A521" t="str">
            <v>LO</v>
          </cell>
          <cell r="B521">
            <v>2</v>
          </cell>
          <cell r="C521">
            <v>3</v>
          </cell>
          <cell r="D521" t="str">
            <v>C</v>
          </cell>
          <cell r="E521">
            <v>33.5</v>
          </cell>
          <cell r="F521">
            <v>37636</v>
          </cell>
          <cell r="G521">
            <v>0.08</v>
          </cell>
          <cell r="H521">
            <v>0</v>
          </cell>
          <cell r="I521" t="str">
            <v>6          0</v>
          </cell>
          <cell r="J521">
            <v>0</v>
          </cell>
          <cell r="K521">
            <v>0</v>
          </cell>
          <cell r="L521">
            <v>2003</v>
          </cell>
          <cell r="M521" t="str">
            <v>No Trade</v>
          </cell>
          <cell r="N521" t="str">
            <v/>
          </cell>
          <cell r="O521" t="str">
            <v/>
          </cell>
          <cell r="P521" t="str">
            <v/>
          </cell>
        </row>
        <row r="522">
          <cell r="A522" t="str">
            <v>LO</v>
          </cell>
          <cell r="B522">
            <v>2</v>
          </cell>
          <cell r="C522">
            <v>3</v>
          </cell>
          <cell r="D522" t="str">
            <v>P</v>
          </cell>
          <cell r="E522">
            <v>33.5</v>
          </cell>
          <cell r="F522">
            <v>37636</v>
          </cell>
          <cell r="G522">
            <v>0</v>
          </cell>
          <cell r="H522">
            <v>0</v>
          </cell>
          <cell r="I522" t="str">
            <v>0          0</v>
          </cell>
          <cell r="J522">
            <v>0</v>
          </cell>
          <cell r="K522">
            <v>0</v>
          </cell>
          <cell r="L522">
            <v>2003</v>
          </cell>
          <cell r="M522" t="str">
            <v>No Trade</v>
          </cell>
          <cell r="N522" t="str">
            <v/>
          </cell>
          <cell r="O522" t="str">
            <v/>
          </cell>
          <cell r="P522" t="str">
            <v/>
          </cell>
        </row>
        <row r="523">
          <cell r="A523" t="str">
            <v>LO</v>
          </cell>
          <cell r="B523">
            <v>2</v>
          </cell>
          <cell r="C523">
            <v>3</v>
          </cell>
          <cell r="D523" t="str">
            <v>C</v>
          </cell>
          <cell r="E523">
            <v>34</v>
          </cell>
          <cell r="F523">
            <v>37636</v>
          </cell>
          <cell r="G523">
            <v>7.0000000000000007E-2</v>
          </cell>
          <cell r="H523">
            <v>0</v>
          </cell>
          <cell r="I523" t="str">
            <v>5          0</v>
          </cell>
          <cell r="J523">
            <v>0</v>
          </cell>
          <cell r="K523">
            <v>0</v>
          </cell>
          <cell r="L523">
            <v>2003</v>
          </cell>
          <cell r="M523" t="str">
            <v>No Trade</v>
          </cell>
          <cell r="N523" t="str">
            <v/>
          </cell>
          <cell r="O523" t="str">
            <v/>
          </cell>
          <cell r="P523" t="str">
            <v/>
          </cell>
        </row>
        <row r="524">
          <cell r="A524" t="str">
            <v>LO</v>
          </cell>
          <cell r="B524">
            <v>2</v>
          </cell>
          <cell r="C524">
            <v>3</v>
          </cell>
          <cell r="D524" t="str">
            <v>P</v>
          </cell>
          <cell r="E524">
            <v>34</v>
          </cell>
          <cell r="F524">
            <v>37636</v>
          </cell>
          <cell r="G524">
            <v>0</v>
          </cell>
          <cell r="H524">
            <v>0</v>
          </cell>
          <cell r="I524" t="str">
            <v>0          0</v>
          </cell>
          <cell r="J524">
            <v>0</v>
          </cell>
          <cell r="K524">
            <v>0</v>
          </cell>
          <cell r="L524">
            <v>2003</v>
          </cell>
          <cell r="M524" t="str">
            <v>No Trade</v>
          </cell>
          <cell r="N524" t="str">
            <v/>
          </cell>
          <cell r="O524" t="str">
            <v/>
          </cell>
          <cell r="P524" t="str">
            <v/>
          </cell>
        </row>
        <row r="525">
          <cell r="A525" t="str">
            <v>LO</v>
          </cell>
          <cell r="B525">
            <v>2</v>
          </cell>
          <cell r="C525">
            <v>3</v>
          </cell>
          <cell r="D525" t="str">
            <v>C</v>
          </cell>
          <cell r="E525">
            <v>34.5</v>
          </cell>
          <cell r="F525">
            <v>37636</v>
          </cell>
          <cell r="G525">
            <v>0.06</v>
          </cell>
          <cell r="H525">
            <v>0</v>
          </cell>
          <cell r="I525" t="str">
            <v>4          0</v>
          </cell>
          <cell r="J525">
            <v>0</v>
          </cell>
          <cell r="K525">
            <v>0</v>
          </cell>
          <cell r="L525">
            <v>2003</v>
          </cell>
          <cell r="M525" t="str">
            <v>No Trade</v>
          </cell>
          <cell r="N525" t="str">
            <v/>
          </cell>
          <cell r="O525" t="str">
            <v/>
          </cell>
          <cell r="P525" t="str">
            <v/>
          </cell>
        </row>
        <row r="526">
          <cell r="A526" t="str">
            <v>LO</v>
          </cell>
          <cell r="B526">
            <v>2</v>
          </cell>
          <cell r="C526">
            <v>3</v>
          </cell>
          <cell r="D526" t="str">
            <v>C</v>
          </cell>
          <cell r="E526">
            <v>35</v>
          </cell>
          <cell r="F526">
            <v>37636</v>
          </cell>
          <cell r="G526">
            <v>0.05</v>
          </cell>
          <cell r="H526">
            <v>0</v>
          </cell>
          <cell r="I526" t="str">
            <v>3          0</v>
          </cell>
          <cell r="J526">
            <v>0</v>
          </cell>
          <cell r="K526">
            <v>0</v>
          </cell>
          <cell r="L526">
            <v>2003</v>
          </cell>
          <cell r="M526" t="str">
            <v>No Trade</v>
          </cell>
          <cell r="N526" t="str">
            <v/>
          </cell>
          <cell r="O526" t="str">
            <v/>
          </cell>
          <cell r="P526" t="str">
            <v/>
          </cell>
        </row>
        <row r="527">
          <cell r="A527" t="str">
            <v>LO</v>
          </cell>
          <cell r="B527">
            <v>2</v>
          </cell>
          <cell r="C527">
            <v>3</v>
          </cell>
          <cell r="D527" t="str">
            <v>P</v>
          </cell>
          <cell r="E527">
            <v>35</v>
          </cell>
          <cell r="F527">
            <v>37636</v>
          </cell>
          <cell r="G527">
            <v>7.83</v>
          </cell>
          <cell r="H527">
            <v>8.4</v>
          </cell>
          <cell r="I527" t="str">
            <v>1          0</v>
          </cell>
          <cell r="J527">
            <v>0</v>
          </cell>
          <cell r="K527">
            <v>0</v>
          </cell>
          <cell r="L527">
            <v>2003</v>
          </cell>
          <cell r="M527" t="str">
            <v>No Trade</v>
          </cell>
          <cell r="N527" t="str">
            <v/>
          </cell>
          <cell r="O527" t="str">
            <v/>
          </cell>
          <cell r="P527" t="str">
            <v/>
          </cell>
        </row>
        <row r="528">
          <cell r="A528" t="str">
            <v>LO</v>
          </cell>
          <cell r="B528">
            <v>2</v>
          </cell>
          <cell r="C528">
            <v>3</v>
          </cell>
          <cell r="D528" t="str">
            <v>C</v>
          </cell>
          <cell r="E528">
            <v>36</v>
          </cell>
          <cell r="F528">
            <v>37636</v>
          </cell>
          <cell r="G528">
            <v>0.03</v>
          </cell>
          <cell r="H528">
            <v>0</v>
          </cell>
          <cell r="I528" t="str">
            <v>2          0</v>
          </cell>
          <cell r="J528">
            <v>0</v>
          </cell>
          <cell r="K528">
            <v>0</v>
          </cell>
          <cell r="L528">
            <v>2003</v>
          </cell>
          <cell r="M528" t="str">
            <v>No Trade</v>
          </cell>
          <cell r="N528" t="str">
            <v/>
          </cell>
          <cell r="O528" t="str">
            <v/>
          </cell>
          <cell r="P528" t="str">
            <v/>
          </cell>
        </row>
        <row r="529">
          <cell r="A529" t="str">
            <v>LO</v>
          </cell>
          <cell r="B529">
            <v>2</v>
          </cell>
          <cell r="C529">
            <v>3</v>
          </cell>
          <cell r="D529" t="str">
            <v>C</v>
          </cell>
          <cell r="E529">
            <v>36.5</v>
          </cell>
          <cell r="F529">
            <v>37636</v>
          </cell>
          <cell r="G529">
            <v>0.02</v>
          </cell>
          <cell r="H529">
            <v>0</v>
          </cell>
          <cell r="I529" t="str">
            <v>1          0</v>
          </cell>
          <cell r="J529">
            <v>0</v>
          </cell>
          <cell r="K529">
            <v>0</v>
          </cell>
          <cell r="L529">
            <v>2003</v>
          </cell>
          <cell r="M529" t="str">
            <v>No Trade</v>
          </cell>
          <cell r="N529" t="str">
            <v/>
          </cell>
          <cell r="O529" t="str">
            <v/>
          </cell>
          <cell r="P529" t="str">
            <v/>
          </cell>
        </row>
        <row r="530">
          <cell r="A530" t="str">
            <v>LO</v>
          </cell>
          <cell r="B530">
            <v>2</v>
          </cell>
          <cell r="C530">
            <v>3</v>
          </cell>
          <cell r="D530" t="str">
            <v>C</v>
          </cell>
          <cell r="E530">
            <v>37</v>
          </cell>
          <cell r="F530">
            <v>37636</v>
          </cell>
          <cell r="G530">
            <v>0.01</v>
          </cell>
          <cell r="H530">
            <v>0</v>
          </cell>
          <cell r="I530" t="str">
            <v>1          0</v>
          </cell>
          <cell r="J530">
            <v>0</v>
          </cell>
          <cell r="K530">
            <v>0</v>
          </cell>
          <cell r="L530">
            <v>2003</v>
          </cell>
          <cell r="M530" t="str">
            <v>No Trade</v>
          </cell>
          <cell r="N530" t="str">
            <v/>
          </cell>
          <cell r="O530" t="str">
            <v/>
          </cell>
          <cell r="P530" t="str">
            <v/>
          </cell>
        </row>
        <row r="531">
          <cell r="A531" t="str">
            <v>LO</v>
          </cell>
          <cell r="B531">
            <v>2</v>
          </cell>
          <cell r="C531">
            <v>3</v>
          </cell>
          <cell r="D531" t="str">
            <v>C</v>
          </cell>
          <cell r="E531">
            <v>38</v>
          </cell>
          <cell r="F531">
            <v>37636</v>
          </cell>
          <cell r="G531">
            <v>0.01</v>
          </cell>
          <cell r="H531">
            <v>0</v>
          </cell>
          <cell r="I531" t="str">
            <v>1          0</v>
          </cell>
          <cell r="J531">
            <v>0</v>
          </cell>
          <cell r="K531">
            <v>0</v>
          </cell>
          <cell r="L531">
            <v>2003</v>
          </cell>
          <cell r="M531" t="str">
            <v>No Trade</v>
          </cell>
          <cell r="N531" t="str">
            <v/>
          </cell>
          <cell r="O531" t="str">
            <v/>
          </cell>
          <cell r="P531" t="str">
            <v/>
          </cell>
        </row>
        <row r="532">
          <cell r="A532" t="str">
            <v>LO</v>
          </cell>
          <cell r="B532">
            <v>2</v>
          </cell>
          <cell r="C532">
            <v>3</v>
          </cell>
          <cell r="D532" t="str">
            <v>P</v>
          </cell>
          <cell r="E532">
            <v>38</v>
          </cell>
          <cell r="F532">
            <v>37636</v>
          </cell>
          <cell r="G532">
            <v>10.83</v>
          </cell>
          <cell r="H532">
            <v>11.4</v>
          </cell>
          <cell r="I532" t="str">
            <v>1          0</v>
          </cell>
          <cell r="J532">
            <v>0</v>
          </cell>
          <cell r="K532">
            <v>0</v>
          </cell>
          <cell r="L532">
            <v>2003</v>
          </cell>
          <cell r="M532" t="str">
            <v>No Trade</v>
          </cell>
          <cell r="N532" t="str">
            <v/>
          </cell>
          <cell r="O532" t="str">
            <v/>
          </cell>
          <cell r="P532" t="str">
            <v/>
          </cell>
        </row>
        <row r="533">
          <cell r="A533" t="str">
            <v>LO</v>
          </cell>
          <cell r="B533">
            <v>2</v>
          </cell>
          <cell r="C533">
            <v>3</v>
          </cell>
          <cell r="D533" t="str">
            <v>C</v>
          </cell>
          <cell r="E533">
            <v>38.5</v>
          </cell>
          <cell r="F533">
            <v>37636</v>
          </cell>
          <cell r="G533">
            <v>0</v>
          </cell>
          <cell r="H533">
            <v>0</v>
          </cell>
          <cell r="I533" t="str">
            <v>0          0</v>
          </cell>
          <cell r="J533">
            <v>0</v>
          </cell>
          <cell r="K533">
            <v>0</v>
          </cell>
          <cell r="L533">
            <v>2003</v>
          </cell>
          <cell r="M533" t="str">
            <v>No Trade</v>
          </cell>
          <cell r="N533" t="str">
            <v/>
          </cell>
          <cell r="O533" t="str">
            <v/>
          </cell>
          <cell r="P533" t="str">
            <v/>
          </cell>
        </row>
        <row r="534">
          <cell r="A534" t="str">
            <v>LO</v>
          </cell>
          <cell r="B534">
            <v>2</v>
          </cell>
          <cell r="C534">
            <v>3</v>
          </cell>
          <cell r="D534" t="str">
            <v>C</v>
          </cell>
          <cell r="E534">
            <v>39</v>
          </cell>
          <cell r="F534">
            <v>37636</v>
          </cell>
          <cell r="G534">
            <v>0.01</v>
          </cell>
          <cell r="H534">
            <v>0</v>
          </cell>
          <cell r="I534" t="str">
            <v>1          0</v>
          </cell>
          <cell r="J534">
            <v>0</v>
          </cell>
          <cell r="K534">
            <v>0</v>
          </cell>
          <cell r="L534">
            <v>2003</v>
          </cell>
          <cell r="M534" t="str">
            <v>No Trade</v>
          </cell>
          <cell r="N534" t="str">
            <v/>
          </cell>
          <cell r="O534" t="str">
            <v/>
          </cell>
          <cell r="P534" t="str">
            <v/>
          </cell>
        </row>
        <row r="535">
          <cell r="A535" t="str">
            <v>LO</v>
          </cell>
          <cell r="B535">
            <v>2</v>
          </cell>
          <cell r="C535">
            <v>3</v>
          </cell>
          <cell r="D535" t="str">
            <v>P</v>
          </cell>
          <cell r="E535">
            <v>39</v>
          </cell>
          <cell r="F535">
            <v>37636</v>
          </cell>
          <cell r="G535">
            <v>11.83</v>
          </cell>
          <cell r="H535">
            <v>12.4</v>
          </cell>
          <cell r="I535" t="str">
            <v>1          0</v>
          </cell>
          <cell r="J535">
            <v>0</v>
          </cell>
          <cell r="K535">
            <v>0</v>
          </cell>
          <cell r="L535">
            <v>2003</v>
          </cell>
          <cell r="M535" t="str">
            <v>No Trade</v>
          </cell>
          <cell r="N535" t="str">
            <v/>
          </cell>
          <cell r="O535" t="str">
            <v/>
          </cell>
          <cell r="P535" t="str">
            <v/>
          </cell>
        </row>
        <row r="536">
          <cell r="A536" t="str">
            <v>LO</v>
          </cell>
          <cell r="B536">
            <v>2</v>
          </cell>
          <cell r="C536">
            <v>3</v>
          </cell>
          <cell r="D536" t="str">
            <v>C</v>
          </cell>
          <cell r="E536">
            <v>39.5</v>
          </cell>
          <cell r="F536">
            <v>37636</v>
          </cell>
          <cell r="G536">
            <v>0.01</v>
          </cell>
          <cell r="H536">
            <v>0</v>
          </cell>
          <cell r="I536" t="str">
            <v>1          0</v>
          </cell>
          <cell r="J536">
            <v>0</v>
          </cell>
          <cell r="K536">
            <v>0</v>
          </cell>
          <cell r="L536">
            <v>2003</v>
          </cell>
          <cell r="M536" t="str">
            <v>No Trade</v>
          </cell>
          <cell r="N536" t="str">
            <v/>
          </cell>
          <cell r="O536" t="str">
            <v/>
          </cell>
          <cell r="P536" t="str">
            <v/>
          </cell>
        </row>
        <row r="537">
          <cell r="A537" t="str">
            <v>LO</v>
          </cell>
          <cell r="B537">
            <v>2</v>
          </cell>
          <cell r="C537">
            <v>3</v>
          </cell>
          <cell r="D537" t="str">
            <v>P</v>
          </cell>
          <cell r="E537">
            <v>39.5</v>
          </cell>
          <cell r="F537">
            <v>37636</v>
          </cell>
          <cell r="G537">
            <v>15.29</v>
          </cell>
          <cell r="H537">
            <v>15.2</v>
          </cell>
          <cell r="I537" t="str">
            <v>9          0</v>
          </cell>
          <cell r="J537">
            <v>0</v>
          </cell>
          <cell r="K537">
            <v>0</v>
          </cell>
          <cell r="L537">
            <v>2003</v>
          </cell>
          <cell r="M537" t="str">
            <v>No Trade</v>
          </cell>
          <cell r="N537" t="str">
            <v/>
          </cell>
          <cell r="O537" t="str">
            <v/>
          </cell>
          <cell r="P537" t="str">
            <v/>
          </cell>
        </row>
        <row r="538">
          <cell r="A538" t="str">
            <v>LO</v>
          </cell>
          <cell r="B538">
            <v>2</v>
          </cell>
          <cell r="C538">
            <v>3</v>
          </cell>
          <cell r="D538" t="str">
            <v>C</v>
          </cell>
          <cell r="E538">
            <v>40</v>
          </cell>
          <cell r="F538">
            <v>37636</v>
          </cell>
          <cell r="G538">
            <v>0.01</v>
          </cell>
          <cell r="H538">
            <v>0</v>
          </cell>
          <cell r="I538" t="str">
            <v>1          0</v>
          </cell>
          <cell r="J538">
            <v>0</v>
          </cell>
          <cell r="K538">
            <v>0</v>
          </cell>
          <cell r="L538">
            <v>2003</v>
          </cell>
          <cell r="M538" t="str">
            <v>No Trade</v>
          </cell>
          <cell r="N538" t="str">
            <v/>
          </cell>
          <cell r="O538" t="str">
            <v/>
          </cell>
          <cell r="P538" t="str">
            <v/>
          </cell>
        </row>
        <row r="539">
          <cell r="A539" t="str">
            <v>LO</v>
          </cell>
          <cell r="B539">
            <v>2</v>
          </cell>
          <cell r="C539">
            <v>3</v>
          </cell>
          <cell r="D539" t="str">
            <v>C</v>
          </cell>
          <cell r="E539">
            <v>42</v>
          </cell>
          <cell r="F539">
            <v>37636</v>
          </cell>
          <cell r="G539">
            <v>0.01</v>
          </cell>
          <cell r="H539">
            <v>0</v>
          </cell>
          <cell r="I539" t="str">
            <v>1          0</v>
          </cell>
          <cell r="J539">
            <v>0</v>
          </cell>
          <cell r="K539">
            <v>0</v>
          </cell>
          <cell r="L539">
            <v>2003</v>
          </cell>
          <cell r="M539" t="str">
            <v>No Trade</v>
          </cell>
          <cell r="N539" t="str">
            <v/>
          </cell>
          <cell r="O539" t="str">
            <v/>
          </cell>
          <cell r="P539" t="str">
            <v/>
          </cell>
        </row>
        <row r="540">
          <cell r="A540" t="str">
            <v>LO</v>
          </cell>
          <cell r="B540">
            <v>2</v>
          </cell>
          <cell r="C540">
            <v>3</v>
          </cell>
          <cell r="D540" t="str">
            <v>C</v>
          </cell>
          <cell r="E540">
            <v>45</v>
          </cell>
          <cell r="F540">
            <v>37636</v>
          </cell>
          <cell r="G540">
            <v>0.01</v>
          </cell>
          <cell r="H540">
            <v>0</v>
          </cell>
          <cell r="I540" t="str">
            <v>1          0</v>
          </cell>
          <cell r="J540">
            <v>0</v>
          </cell>
          <cell r="K540">
            <v>0</v>
          </cell>
          <cell r="L540">
            <v>2003</v>
          </cell>
          <cell r="M540" t="str">
            <v>No Trade</v>
          </cell>
          <cell r="N540" t="str">
            <v/>
          </cell>
          <cell r="O540" t="str">
            <v/>
          </cell>
          <cell r="P540" t="str">
            <v/>
          </cell>
        </row>
        <row r="541">
          <cell r="A541" t="str">
            <v>LO</v>
          </cell>
          <cell r="B541">
            <v>2</v>
          </cell>
          <cell r="C541">
            <v>3</v>
          </cell>
          <cell r="D541" t="str">
            <v>C</v>
          </cell>
          <cell r="E541">
            <v>50</v>
          </cell>
          <cell r="F541">
            <v>37636</v>
          </cell>
          <cell r="G541">
            <v>0.01</v>
          </cell>
          <cell r="H541">
            <v>0</v>
          </cell>
          <cell r="I541" t="str">
            <v>1          0</v>
          </cell>
          <cell r="J541">
            <v>0</v>
          </cell>
          <cell r="K541">
            <v>0</v>
          </cell>
          <cell r="L541">
            <v>2003</v>
          </cell>
          <cell r="M541" t="str">
            <v>No Trade</v>
          </cell>
          <cell r="N541" t="str">
            <v/>
          </cell>
          <cell r="O541" t="str">
            <v/>
          </cell>
          <cell r="P541" t="str">
            <v/>
          </cell>
        </row>
        <row r="542">
          <cell r="A542" t="str">
            <v>LO</v>
          </cell>
          <cell r="B542">
            <v>3</v>
          </cell>
          <cell r="C542">
            <v>3</v>
          </cell>
          <cell r="D542" t="str">
            <v>P</v>
          </cell>
          <cell r="E542">
            <v>14</v>
          </cell>
          <cell r="F542">
            <v>37666</v>
          </cell>
          <cell r="G542">
            <v>0.04</v>
          </cell>
          <cell r="H542">
            <v>0</v>
          </cell>
          <cell r="I542" t="str">
            <v>5          0</v>
          </cell>
          <cell r="J542">
            <v>0</v>
          </cell>
          <cell r="K542">
            <v>0</v>
          </cell>
          <cell r="L542">
            <v>2003</v>
          </cell>
          <cell r="M542" t="str">
            <v>No Trade</v>
          </cell>
          <cell r="N542" t="str">
            <v/>
          </cell>
          <cell r="O542" t="str">
            <v/>
          </cell>
          <cell r="P542" t="str">
            <v/>
          </cell>
        </row>
        <row r="543">
          <cell r="A543" t="str">
            <v>LO</v>
          </cell>
          <cell r="B543">
            <v>3</v>
          </cell>
          <cell r="C543">
            <v>3</v>
          </cell>
          <cell r="D543" t="str">
            <v>P</v>
          </cell>
          <cell r="E543">
            <v>15</v>
          </cell>
          <cell r="F543">
            <v>37666</v>
          </cell>
          <cell r="G543">
            <v>0.05</v>
          </cell>
          <cell r="H543">
            <v>0</v>
          </cell>
          <cell r="I543" t="str">
            <v>6          0</v>
          </cell>
          <cell r="J543">
            <v>0</v>
          </cell>
          <cell r="K543">
            <v>0</v>
          </cell>
          <cell r="L543">
            <v>2003</v>
          </cell>
          <cell r="M543" t="str">
            <v>No Trade</v>
          </cell>
          <cell r="N543" t="str">
            <v/>
          </cell>
          <cell r="O543" t="str">
            <v/>
          </cell>
          <cell r="P543" t="str">
            <v/>
          </cell>
        </row>
        <row r="544">
          <cell r="A544" t="str">
            <v>LO</v>
          </cell>
          <cell r="B544">
            <v>3</v>
          </cell>
          <cell r="C544">
            <v>3</v>
          </cell>
          <cell r="D544" t="str">
            <v>P</v>
          </cell>
          <cell r="E544">
            <v>16</v>
          </cell>
          <cell r="F544">
            <v>37666</v>
          </cell>
          <cell r="G544">
            <v>0.06</v>
          </cell>
          <cell r="H544">
            <v>0</v>
          </cell>
          <cell r="I544" t="str">
            <v>7          0</v>
          </cell>
          <cell r="J544">
            <v>0</v>
          </cell>
          <cell r="K544">
            <v>0</v>
          </cell>
          <cell r="L544">
            <v>2003</v>
          </cell>
          <cell r="M544" t="str">
            <v>No Trade</v>
          </cell>
          <cell r="N544" t="str">
            <v/>
          </cell>
          <cell r="O544" t="str">
            <v/>
          </cell>
          <cell r="P544" t="str">
            <v/>
          </cell>
        </row>
        <row r="545">
          <cell r="A545" t="str">
            <v>LO</v>
          </cell>
          <cell r="B545">
            <v>3</v>
          </cell>
          <cell r="C545">
            <v>3</v>
          </cell>
          <cell r="D545" t="str">
            <v>P</v>
          </cell>
          <cell r="E545">
            <v>17</v>
          </cell>
          <cell r="F545">
            <v>37666</v>
          </cell>
          <cell r="G545">
            <v>0.08</v>
          </cell>
          <cell r="H545">
            <v>0</v>
          </cell>
          <cell r="I545" t="str">
            <v>9          0</v>
          </cell>
          <cell r="J545">
            <v>0</v>
          </cell>
          <cell r="K545">
            <v>0</v>
          </cell>
          <cell r="L545">
            <v>2003</v>
          </cell>
          <cell r="M545" t="str">
            <v>No Trade</v>
          </cell>
          <cell r="N545" t="str">
            <v/>
          </cell>
          <cell r="O545" t="str">
            <v/>
          </cell>
          <cell r="P545" t="str">
            <v/>
          </cell>
        </row>
        <row r="546">
          <cell r="A546" t="str">
            <v>LO</v>
          </cell>
          <cell r="B546">
            <v>3</v>
          </cell>
          <cell r="C546">
            <v>3</v>
          </cell>
          <cell r="D546" t="str">
            <v>P</v>
          </cell>
          <cell r="E546">
            <v>17.5</v>
          </cell>
          <cell r="F546">
            <v>37666</v>
          </cell>
          <cell r="G546">
            <v>0.09</v>
          </cell>
          <cell r="H546">
            <v>0.1</v>
          </cell>
          <cell r="I546" t="str">
            <v>0          0</v>
          </cell>
          <cell r="J546">
            <v>0</v>
          </cell>
          <cell r="K546">
            <v>0</v>
          </cell>
          <cell r="L546">
            <v>2003</v>
          </cell>
          <cell r="M546" t="str">
            <v>No Trade</v>
          </cell>
          <cell r="N546" t="str">
            <v/>
          </cell>
          <cell r="O546" t="str">
            <v/>
          </cell>
          <cell r="P546" t="str">
            <v/>
          </cell>
        </row>
        <row r="547">
          <cell r="A547" t="str">
            <v>LO</v>
          </cell>
          <cell r="B547">
            <v>3</v>
          </cell>
          <cell r="C547">
            <v>3</v>
          </cell>
          <cell r="D547" t="str">
            <v>P</v>
          </cell>
          <cell r="E547">
            <v>18</v>
          </cell>
          <cell r="F547">
            <v>37666</v>
          </cell>
          <cell r="G547">
            <v>0.11</v>
          </cell>
          <cell r="H547">
            <v>0.1</v>
          </cell>
          <cell r="I547" t="str">
            <v>3          0</v>
          </cell>
          <cell r="J547">
            <v>0</v>
          </cell>
          <cell r="K547">
            <v>0</v>
          </cell>
          <cell r="L547">
            <v>2003</v>
          </cell>
          <cell r="M547" t="str">
            <v>No Trade</v>
          </cell>
          <cell r="N547" t="str">
            <v/>
          </cell>
          <cell r="O547" t="str">
            <v/>
          </cell>
          <cell r="P547" t="str">
            <v/>
          </cell>
        </row>
        <row r="548">
          <cell r="A548" t="str">
            <v>LO</v>
          </cell>
          <cell r="B548">
            <v>3</v>
          </cell>
          <cell r="C548">
            <v>3</v>
          </cell>
          <cell r="D548" t="str">
            <v>C</v>
          </cell>
          <cell r="E548">
            <v>19</v>
          </cell>
          <cell r="F548">
            <v>37666</v>
          </cell>
          <cell r="G548">
            <v>7.86</v>
          </cell>
          <cell r="H548">
            <v>7.3</v>
          </cell>
          <cell r="I548" t="str">
            <v>7          0</v>
          </cell>
          <cell r="J548">
            <v>0</v>
          </cell>
          <cell r="K548">
            <v>0</v>
          </cell>
          <cell r="L548">
            <v>2003</v>
          </cell>
          <cell r="M548" t="str">
            <v>No Trade</v>
          </cell>
          <cell r="N548" t="str">
            <v/>
          </cell>
          <cell r="O548" t="str">
            <v/>
          </cell>
          <cell r="P548" t="str">
            <v/>
          </cell>
        </row>
        <row r="549">
          <cell r="A549" t="str">
            <v>LO</v>
          </cell>
          <cell r="B549">
            <v>3</v>
          </cell>
          <cell r="C549">
            <v>3</v>
          </cell>
          <cell r="D549" t="str">
            <v>P</v>
          </cell>
          <cell r="E549">
            <v>19</v>
          </cell>
          <cell r="F549">
            <v>37666</v>
          </cell>
          <cell r="G549">
            <v>0.15</v>
          </cell>
          <cell r="H549">
            <v>0.1</v>
          </cell>
          <cell r="I549" t="str">
            <v>8          0</v>
          </cell>
          <cell r="J549">
            <v>0</v>
          </cell>
          <cell r="K549">
            <v>0</v>
          </cell>
          <cell r="L549">
            <v>2003</v>
          </cell>
          <cell r="M549" t="str">
            <v>No Trade</v>
          </cell>
          <cell r="N549" t="str">
            <v/>
          </cell>
          <cell r="O549" t="str">
            <v/>
          </cell>
          <cell r="P549" t="str">
            <v/>
          </cell>
        </row>
        <row r="550">
          <cell r="A550" t="str">
            <v>LO</v>
          </cell>
          <cell r="B550">
            <v>3</v>
          </cell>
          <cell r="C550">
            <v>3</v>
          </cell>
          <cell r="D550" t="str">
            <v>P</v>
          </cell>
          <cell r="E550">
            <v>19.5</v>
          </cell>
          <cell r="F550">
            <v>37666</v>
          </cell>
          <cell r="G550">
            <v>0.18</v>
          </cell>
          <cell r="H550">
            <v>0.2</v>
          </cell>
          <cell r="I550" t="str">
            <v>2          0</v>
          </cell>
          <cell r="J550">
            <v>0</v>
          </cell>
          <cell r="K550">
            <v>0</v>
          </cell>
          <cell r="L550">
            <v>2003</v>
          </cell>
          <cell r="M550" t="str">
            <v>No Trade</v>
          </cell>
          <cell r="N550" t="str">
            <v/>
          </cell>
          <cell r="O550" t="str">
            <v/>
          </cell>
          <cell r="P550" t="str">
            <v/>
          </cell>
        </row>
        <row r="551">
          <cell r="A551" t="str">
            <v>LO</v>
          </cell>
          <cell r="B551">
            <v>3</v>
          </cell>
          <cell r="C551">
            <v>3</v>
          </cell>
          <cell r="D551" t="str">
            <v>C</v>
          </cell>
          <cell r="E551">
            <v>20</v>
          </cell>
          <cell r="F551">
            <v>37666</v>
          </cell>
          <cell r="G551">
            <v>6.93</v>
          </cell>
          <cell r="H551">
            <v>6.4</v>
          </cell>
          <cell r="I551" t="str">
            <v>6          0</v>
          </cell>
          <cell r="J551">
            <v>0</v>
          </cell>
          <cell r="K551">
            <v>0</v>
          </cell>
          <cell r="L551">
            <v>2003</v>
          </cell>
          <cell r="M551" t="str">
            <v>No Trade</v>
          </cell>
          <cell r="N551" t="str">
            <v/>
          </cell>
          <cell r="O551" t="str">
            <v/>
          </cell>
          <cell r="P551" t="str">
            <v/>
          </cell>
        </row>
        <row r="552">
          <cell r="A552" t="str">
            <v>LO</v>
          </cell>
          <cell r="B552">
            <v>3</v>
          </cell>
          <cell r="C552">
            <v>3</v>
          </cell>
          <cell r="D552" t="str">
            <v>P</v>
          </cell>
          <cell r="E552">
            <v>20</v>
          </cell>
          <cell r="F552">
            <v>37666</v>
          </cell>
          <cell r="G552">
            <v>0.21</v>
          </cell>
          <cell r="H552">
            <v>0.2</v>
          </cell>
          <cell r="I552" t="str">
            <v>5          0</v>
          </cell>
          <cell r="J552">
            <v>0</v>
          </cell>
          <cell r="K552">
            <v>0</v>
          </cell>
          <cell r="L552">
            <v>2003</v>
          </cell>
          <cell r="M552" t="str">
            <v>No Trade</v>
          </cell>
          <cell r="N552" t="str">
            <v/>
          </cell>
          <cell r="O552" t="str">
            <v/>
          </cell>
          <cell r="P552" t="str">
            <v/>
          </cell>
        </row>
        <row r="553">
          <cell r="A553" t="str">
            <v>LO</v>
          </cell>
          <cell r="B553">
            <v>3</v>
          </cell>
          <cell r="C553">
            <v>3</v>
          </cell>
          <cell r="D553" t="str">
            <v>P</v>
          </cell>
          <cell r="E553">
            <v>20.5</v>
          </cell>
          <cell r="F553">
            <v>37666</v>
          </cell>
          <cell r="G553">
            <v>0.24</v>
          </cell>
          <cell r="H553">
            <v>0.2</v>
          </cell>
          <cell r="I553" t="str">
            <v>9          0</v>
          </cell>
          <cell r="J553">
            <v>0</v>
          </cell>
          <cell r="K553">
            <v>0</v>
          </cell>
          <cell r="L553">
            <v>2003</v>
          </cell>
          <cell r="M553" t="str">
            <v>No Trade</v>
          </cell>
          <cell r="N553" t="str">
            <v/>
          </cell>
          <cell r="O553" t="str">
            <v/>
          </cell>
          <cell r="P553" t="str">
            <v/>
          </cell>
        </row>
        <row r="554">
          <cell r="A554" t="str">
            <v>LO</v>
          </cell>
          <cell r="B554">
            <v>3</v>
          </cell>
          <cell r="C554">
            <v>3</v>
          </cell>
          <cell r="D554" t="str">
            <v>C</v>
          </cell>
          <cell r="E554">
            <v>21</v>
          </cell>
          <cell r="F554">
            <v>37666</v>
          </cell>
          <cell r="G554">
            <v>6.04</v>
          </cell>
          <cell r="H554">
            <v>5.5</v>
          </cell>
          <cell r="I554" t="str">
            <v>8          0</v>
          </cell>
          <cell r="J554">
            <v>0</v>
          </cell>
          <cell r="K554">
            <v>0</v>
          </cell>
          <cell r="L554">
            <v>2003</v>
          </cell>
          <cell r="M554" t="str">
            <v>No Trade</v>
          </cell>
          <cell r="N554" t="str">
            <v/>
          </cell>
          <cell r="O554" t="str">
            <v/>
          </cell>
          <cell r="P554" t="str">
            <v/>
          </cell>
        </row>
        <row r="555">
          <cell r="A555" t="str">
            <v>LO</v>
          </cell>
          <cell r="B555">
            <v>3</v>
          </cell>
          <cell r="C555">
            <v>3</v>
          </cell>
          <cell r="D555" t="str">
            <v>P</v>
          </cell>
          <cell r="E555">
            <v>21</v>
          </cell>
          <cell r="F555">
            <v>37666</v>
          </cell>
          <cell r="G555">
            <v>0.28000000000000003</v>
          </cell>
          <cell r="H555">
            <v>0.3</v>
          </cell>
          <cell r="I555" t="str">
            <v>4        500</v>
          </cell>
          <cell r="J555">
            <v>0</v>
          </cell>
          <cell r="K555">
            <v>0</v>
          </cell>
          <cell r="L555">
            <v>2003</v>
          </cell>
          <cell r="M555" t="str">
            <v>No Trade</v>
          </cell>
          <cell r="N555" t="str">
            <v/>
          </cell>
          <cell r="O555" t="str">
            <v/>
          </cell>
          <cell r="P555" t="str">
            <v/>
          </cell>
        </row>
        <row r="556">
          <cell r="A556" t="str">
            <v>LO</v>
          </cell>
          <cell r="B556">
            <v>3</v>
          </cell>
          <cell r="C556">
            <v>3</v>
          </cell>
          <cell r="D556" t="str">
            <v>P</v>
          </cell>
          <cell r="E556">
            <v>21.5</v>
          </cell>
          <cell r="F556">
            <v>37666</v>
          </cell>
          <cell r="G556">
            <v>0.33</v>
          </cell>
          <cell r="H556">
            <v>0.3</v>
          </cell>
          <cell r="I556" t="str">
            <v>9        105</v>
          </cell>
          <cell r="J556">
            <v>0</v>
          </cell>
          <cell r="K556">
            <v>0</v>
          </cell>
          <cell r="L556">
            <v>2003</v>
          </cell>
          <cell r="M556" t="str">
            <v>No Trade</v>
          </cell>
          <cell r="N556" t="str">
            <v/>
          </cell>
          <cell r="O556" t="str">
            <v/>
          </cell>
          <cell r="P556" t="str">
            <v/>
          </cell>
        </row>
        <row r="557">
          <cell r="A557" t="str">
            <v>LO</v>
          </cell>
          <cell r="B557">
            <v>3</v>
          </cell>
          <cell r="C557">
            <v>3</v>
          </cell>
          <cell r="D557" t="str">
            <v>C</v>
          </cell>
          <cell r="E557">
            <v>22</v>
          </cell>
          <cell r="F557">
            <v>37666</v>
          </cell>
          <cell r="G557">
            <v>5.15</v>
          </cell>
          <cell r="H557">
            <v>4.7</v>
          </cell>
          <cell r="I557" t="str">
            <v>1          0</v>
          </cell>
          <cell r="J557">
            <v>0</v>
          </cell>
          <cell r="K557">
            <v>0</v>
          </cell>
          <cell r="L557">
            <v>2003</v>
          </cell>
          <cell r="M557" t="str">
            <v>No Trade</v>
          </cell>
          <cell r="N557" t="str">
            <v/>
          </cell>
          <cell r="O557" t="str">
            <v/>
          </cell>
          <cell r="P557" t="str">
            <v/>
          </cell>
        </row>
        <row r="558">
          <cell r="A558" t="str">
            <v>LO</v>
          </cell>
          <cell r="B558">
            <v>3</v>
          </cell>
          <cell r="C558">
            <v>3</v>
          </cell>
          <cell r="D558" t="str">
            <v>P</v>
          </cell>
          <cell r="E558">
            <v>22</v>
          </cell>
          <cell r="F558">
            <v>37666</v>
          </cell>
          <cell r="G558">
            <v>0.39</v>
          </cell>
          <cell r="H558">
            <v>0.4</v>
          </cell>
          <cell r="I558" t="str">
            <v>6      3,580</v>
          </cell>
          <cell r="J558">
            <v>0.43</v>
          </cell>
          <cell r="K558">
            <v>0.41</v>
          </cell>
          <cell r="L558">
            <v>2003</v>
          </cell>
          <cell r="M558" t="str">
            <v>No Trade</v>
          </cell>
          <cell r="N558" t="str">
            <v/>
          </cell>
          <cell r="O558" t="str">
            <v/>
          </cell>
          <cell r="P558" t="str">
            <v/>
          </cell>
        </row>
        <row r="559">
          <cell r="A559" t="str">
            <v>LO</v>
          </cell>
          <cell r="B559">
            <v>3</v>
          </cell>
          <cell r="C559">
            <v>3</v>
          </cell>
          <cell r="D559" t="str">
            <v>P</v>
          </cell>
          <cell r="E559">
            <v>22.5</v>
          </cell>
          <cell r="F559">
            <v>37666</v>
          </cell>
          <cell r="G559">
            <v>0.46</v>
          </cell>
          <cell r="H559">
            <v>0.5</v>
          </cell>
          <cell r="I559" t="str">
            <v>5          0</v>
          </cell>
          <cell r="J559">
            <v>0</v>
          </cell>
          <cell r="K559">
            <v>0</v>
          </cell>
          <cell r="L559">
            <v>2003</v>
          </cell>
          <cell r="M559" t="str">
            <v>No Trade</v>
          </cell>
          <cell r="N559" t="str">
            <v/>
          </cell>
          <cell r="O559" t="str">
            <v/>
          </cell>
          <cell r="P559" t="str">
            <v/>
          </cell>
        </row>
        <row r="560">
          <cell r="A560" t="str">
            <v>LO</v>
          </cell>
          <cell r="B560">
            <v>3</v>
          </cell>
          <cell r="C560">
            <v>3</v>
          </cell>
          <cell r="D560" t="str">
            <v>C</v>
          </cell>
          <cell r="E560">
            <v>23</v>
          </cell>
          <cell r="F560">
            <v>37666</v>
          </cell>
          <cell r="G560">
            <v>4.3099999999999996</v>
          </cell>
          <cell r="H560">
            <v>3.8</v>
          </cell>
          <cell r="I560" t="str">
            <v>9          0</v>
          </cell>
          <cell r="J560">
            <v>0</v>
          </cell>
          <cell r="K560">
            <v>0</v>
          </cell>
          <cell r="L560">
            <v>2003</v>
          </cell>
          <cell r="M560" t="str">
            <v>No Trade</v>
          </cell>
          <cell r="N560" t="str">
            <v/>
          </cell>
          <cell r="O560" t="str">
            <v/>
          </cell>
          <cell r="P560" t="str">
            <v/>
          </cell>
        </row>
        <row r="561">
          <cell r="A561" t="str">
            <v>LO</v>
          </cell>
          <cell r="B561">
            <v>3</v>
          </cell>
          <cell r="C561">
            <v>3</v>
          </cell>
          <cell r="D561" t="str">
            <v>P</v>
          </cell>
          <cell r="E561">
            <v>23</v>
          </cell>
          <cell r="F561">
            <v>37666</v>
          </cell>
          <cell r="G561">
            <v>0.54</v>
          </cell>
          <cell r="H561">
            <v>0.6</v>
          </cell>
          <cell r="I561" t="str">
            <v>4          1</v>
          </cell>
          <cell r="J561">
            <v>0.57999999999999996</v>
          </cell>
          <cell r="K561">
            <v>0.57999999999999996</v>
          </cell>
          <cell r="L561">
            <v>2003</v>
          </cell>
          <cell r="M561" t="str">
            <v>No Trade</v>
          </cell>
          <cell r="N561" t="str">
            <v/>
          </cell>
          <cell r="O561" t="str">
            <v/>
          </cell>
          <cell r="P561" t="str">
            <v/>
          </cell>
        </row>
        <row r="562">
          <cell r="A562" t="str">
            <v>LO</v>
          </cell>
          <cell r="B562">
            <v>3</v>
          </cell>
          <cell r="C562">
            <v>3</v>
          </cell>
          <cell r="D562" t="str">
            <v>P</v>
          </cell>
          <cell r="E562">
            <v>23.5</v>
          </cell>
          <cell r="F562">
            <v>37666</v>
          </cell>
          <cell r="G562">
            <v>0.62</v>
          </cell>
          <cell r="H562">
            <v>0.7</v>
          </cell>
          <cell r="I562" t="str">
            <v>5        500</v>
          </cell>
          <cell r="J562">
            <v>0</v>
          </cell>
          <cell r="K562">
            <v>0</v>
          </cell>
          <cell r="L562">
            <v>2003</v>
          </cell>
          <cell r="M562" t="str">
            <v>No Trade</v>
          </cell>
          <cell r="N562" t="str">
            <v/>
          </cell>
          <cell r="O562" t="str">
            <v/>
          </cell>
          <cell r="P562" t="str">
            <v/>
          </cell>
        </row>
        <row r="563">
          <cell r="A563" t="str">
            <v>LO</v>
          </cell>
          <cell r="B563">
            <v>3</v>
          </cell>
          <cell r="C563">
            <v>3</v>
          </cell>
          <cell r="D563" t="str">
            <v>C</v>
          </cell>
          <cell r="E563">
            <v>24</v>
          </cell>
          <cell r="F563">
            <v>37666</v>
          </cell>
          <cell r="G563">
            <v>3.51</v>
          </cell>
          <cell r="H563">
            <v>3.1</v>
          </cell>
          <cell r="I563" t="str">
            <v>4          0</v>
          </cell>
          <cell r="J563">
            <v>0</v>
          </cell>
          <cell r="K563">
            <v>0</v>
          </cell>
          <cell r="L563">
            <v>2003</v>
          </cell>
          <cell r="M563" t="str">
            <v>No Trade</v>
          </cell>
          <cell r="N563" t="str">
            <v/>
          </cell>
          <cell r="O563" t="str">
            <v/>
          </cell>
          <cell r="P563" t="str">
            <v/>
          </cell>
        </row>
        <row r="564">
          <cell r="A564" t="str">
            <v>LO</v>
          </cell>
          <cell r="B564">
            <v>3</v>
          </cell>
          <cell r="C564">
            <v>3</v>
          </cell>
          <cell r="D564" t="str">
            <v>P</v>
          </cell>
          <cell r="E564">
            <v>24</v>
          </cell>
          <cell r="F564">
            <v>37666</v>
          </cell>
          <cell r="G564">
            <v>0.73</v>
          </cell>
          <cell r="H564">
            <v>0.8</v>
          </cell>
          <cell r="I564" t="str">
            <v>8        600</v>
          </cell>
          <cell r="J564">
            <v>0.72</v>
          </cell>
          <cell r="K564">
            <v>0.72</v>
          </cell>
          <cell r="L564">
            <v>2003</v>
          </cell>
          <cell r="M564" t="str">
            <v>No Trade</v>
          </cell>
          <cell r="N564" t="str">
            <v/>
          </cell>
          <cell r="O564" t="str">
            <v/>
          </cell>
          <cell r="P564" t="str">
            <v/>
          </cell>
        </row>
        <row r="565">
          <cell r="A565" t="str">
            <v>LO</v>
          </cell>
          <cell r="B565">
            <v>3</v>
          </cell>
          <cell r="C565">
            <v>3</v>
          </cell>
          <cell r="D565" t="str">
            <v>C</v>
          </cell>
          <cell r="E565">
            <v>24.5</v>
          </cell>
          <cell r="F565">
            <v>37666</v>
          </cell>
          <cell r="G565">
            <v>3.16</v>
          </cell>
          <cell r="H565">
            <v>2.8</v>
          </cell>
          <cell r="I565" t="str">
            <v>1          0</v>
          </cell>
          <cell r="J565">
            <v>0</v>
          </cell>
          <cell r="K565">
            <v>0</v>
          </cell>
          <cell r="L565">
            <v>2003</v>
          </cell>
          <cell r="M565" t="str">
            <v>No Trade</v>
          </cell>
          <cell r="N565" t="str">
            <v/>
          </cell>
          <cell r="O565" t="str">
            <v/>
          </cell>
          <cell r="P565" t="str">
            <v/>
          </cell>
        </row>
        <row r="566">
          <cell r="A566" t="str">
            <v>LO</v>
          </cell>
          <cell r="B566">
            <v>3</v>
          </cell>
          <cell r="C566">
            <v>3</v>
          </cell>
          <cell r="D566" t="str">
            <v>P</v>
          </cell>
          <cell r="E566">
            <v>24.5</v>
          </cell>
          <cell r="F566">
            <v>37666</v>
          </cell>
          <cell r="G566">
            <v>0.88</v>
          </cell>
          <cell r="H566">
            <v>1</v>
          </cell>
          <cell r="I566" t="str">
            <v>4          0</v>
          </cell>
          <cell r="J566">
            <v>0</v>
          </cell>
          <cell r="K566">
            <v>0</v>
          </cell>
          <cell r="L566">
            <v>2003</v>
          </cell>
          <cell r="M566" t="str">
            <v>No Trade</v>
          </cell>
          <cell r="N566" t="str">
            <v/>
          </cell>
          <cell r="O566" t="str">
            <v/>
          </cell>
          <cell r="P566" t="str">
            <v/>
          </cell>
        </row>
        <row r="567">
          <cell r="A567" t="str">
            <v>LO</v>
          </cell>
          <cell r="B567">
            <v>3</v>
          </cell>
          <cell r="C567">
            <v>3</v>
          </cell>
          <cell r="D567" t="str">
            <v>C</v>
          </cell>
          <cell r="E567">
            <v>25</v>
          </cell>
          <cell r="F567">
            <v>37666</v>
          </cell>
          <cell r="G567">
            <v>2.83</v>
          </cell>
          <cell r="H567">
            <v>2.5</v>
          </cell>
          <cell r="I567" t="str">
            <v>0          0</v>
          </cell>
          <cell r="J567">
            <v>0</v>
          </cell>
          <cell r="K567">
            <v>0</v>
          </cell>
          <cell r="L567">
            <v>2003</v>
          </cell>
          <cell r="M567" t="str">
            <v>No Trade</v>
          </cell>
          <cell r="N567" t="str">
            <v/>
          </cell>
          <cell r="O567" t="str">
            <v/>
          </cell>
          <cell r="P567" t="str">
            <v/>
          </cell>
        </row>
        <row r="568">
          <cell r="A568" t="str">
            <v>LO</v>
          </cell>
          <cell r="B568">
            <v>3</v>
          </cell>
          <cell r="C568">
            <v>3</v>
          </cell>
          <cell r="D568" t="str">
            <v>P</v>
          </cell>
          <cell r="E568">
            <v>25</v>
          </cell>
          <cell r="F568">
            <v>37666</v>
          </cell>
          <cell r="G568">
            <v>1.04</v>
          </cell>
          <cell r="H568">
            <v>1.2</v>
          </cell>
          <cell r="I568" t="str">
            <v>3          0</v>
          </cell>
          <cell r="J568">
            <v>0</v>
          </cell>
          <cell r="K568">
            <v>0</v>
          </cell>
          <cell r="L568">
            <v>2003</v>
          </cell>
          <cell r="M568" t="str">
            <v>No Trade</v>
          </cell>
          <cell r="N568" t="str">
            <v/>
          </cell>
          <cell r="O568" t="str">
            <v/>
          </cell>
          <cell r="P568" t="str">
            <v/>
          </cell>
        </row>
        <row r="569">
          <cell r="A569" t="str">
            <v>LO</v>
          </cell>
          <cell r="B569">
            <v>3</v>
          </cell>
          <cell r="C569">
            <v>3</v>
          </cell>
          <cell r="D569" t="str">
            <v>C</v>
          </cell>
          <cell r="E569">
            <v>25.5</v>
          </cell>
          <cell r="F569">
            <v>37666</v>
          </cell>
          <cell r="G569">
            <v>2.5</v>
          </cell>
          <cell r="H569">
            <v>2.2000000000000002</v>
          </cell>
          <cell r="I569" t="str">
            <v>0          0</v>
          </cell>
          <cell r="J569">
            <v>0</v>
          </cell>
          <cell r="K569">
            <v>0</v>
          </cell>
          <cell r="L569">
            <v>2003</v>
          </cell>
          <cell r="M569" t="str">
            <v>No Trade</v>
          </cell>
          <cell r="N569" t="str">
            <v/>
          </cell>
          <cell r="O569" t="str">
            <v/>
          </cell>
          <cell r="P569" t="str">
            <v/>
          </cell>
        </row>
        <row r="570">
          <cell r="A570" t="str">
            <v>LO</v>
          </cell>
          <cell r="B570">
            <v>3</v>
          </cell>
          <cell r="C570">
            <v>3</v>
          </cell>
          <cell r="D570" t="str">
            <v>P</v>
          </cell>
          <cell r="E570">
            <v>25.5</v>
          </cell>
          <cell r="F570">
            <v>37666</v>
          </cell>
          <cell r="G570">
            <v>1.21</v>
          </cell>
          <cell r="H570">
            <v>1.4</v>
          </cell>
          <cell r="I570" t="str">
            <v>2          0</v>
          </cell>
          <cell r="J570">
            <v>0</v>
          </cell>
          <cell r="K570">
            <v>0</v>
          </cell>
          <cell r="L570">
            <v>2003</v>
          </cell>
          <cell r="M570" t="str">
            <v>No Trade</v>
          </cell>
          <cell r="N570" t="str">
            <v/>
          </cell>
          <cell r="O570" t="str">
            <v/>
          </cell>
          <cell r="P570" t="str">
            <v/>
          </cell>
        </row>
        <row r="571">
          <cell r="A571" t="str">
            <v>LO</v>
          </cell>
          <cell r="B571">
            <v>3</v>
          </cell>
          <cell r="C571">
            <v>3</v>
          </cell>
          <cell r="D571" t="str">
            <v>C</v>
          </cell>
          <cell r="E571">
            <v>26</v>
          </cell>
          <cell r="F571">
            <v>37666</v>
          </cell>
          <cell r="G571">
            <v>2.21</v>
          </cell>
          <cell r="H571">
            <v>1.9</v>
          </cell>
          <cell r="I571" t="str">
            <v>3          0</v>
          </cell>
          <cell r="J571">
            <v>0</v>
          </cell>
          <cell r="K571">
            <v>0</v>
          </cell>
          <cell r="L571">
            <v>2003</v>
          </cell>
          <cell r="M571" t="str">
            <v>No Trade</v>
          </cell>
          <cell r="N571" t="str">
            <v/>
          </cell>
          <cell r="O571" t="str">
            <v/>
          </cell>
          <cell r="P571" t="str">
            <v/>
          </cell>
        </row>
        <row r="572">
          <cell r="A572" t="str">
            <v>LO</v>
          </cell>
          <cell r="B572">
            <v>3</v>
          </cell>
          <cell r="C572">
            <v>3</v>
          </cell>
          <cell r="D572" t="str">
            <v>P</v>
          </cell>
          <cell r="E572">
            <v>26</v>
          </cell>
          <cell r="F572">
            <v>37666</v>
          </cell>
          <cell r="G572">
            <v>1.41</v>
          </cell>
          <cell r="H572">
            <v>1.6</v>
          </cell>
          <cell r="I572" t="str">
            <v>5          0</v>
          </cell>
          <cell r="J572">
            <v>0</v>
          </cell>
          <cell r="K572">
            <v>0</v>
          </cell>
          <cell r="L572">
            <v>2003</v>
          </cell>
          <cell r="M572" t="str">
            <v>No Trade</v>
          </cell>
          <cell r="N572" t="str">
            <v/>
          </cell>
          <cell r="O572" t="str">
            <v/>
          </cell>
          <cell r="P572" t="str">
            <v/>
          </cell>
        </row>
        <row r="573">
          <cell r="A573" t="str">
            <v>LO</v>
          </cell>
          <cell r="B573">
            <v>3</v>
          </cell>
          <cell r="C573">
            <v>3</v>
          </cell>
          <cell r="D573" t="str">
            <v>C</v>
          </cell>
          <cell r="E573">
            <v>26.5</v>
          </cell>
          <cell r="F573">
            <v>37666</v>
          </cell>
          <cell r="G573">
            <v>1.94</v>
          </cell>
          <cell r="H573">
            <v>1.6</v>
          </cell>
          <cell r="I573" t="str">
            <v>3         15</v>
          </cell>
          <cell r="J573">
            <v>0</v>
          </cell>
          <cell r="K573">
            <v>0</v>
          </cell>
          <cell r="L573">
            <v>2003</v>
          </cell>
          <cell r="M573" t="str">
            <v>No Trade</v>
          </cell>
          <cell r="N573" t="str">
            <v/>
          </cell>
          <cell r="O573" t="str">
            <v/>
          </cell>
          <cell r="P573" t="str">
            <v/>
          </cell>
        </row>
        <row r="574">
          <cell r="A574" t="str">
            <v>LO</v>
          </cell>
          <cell r="B574">
            <v>3</v>
          </cell>
          <cell r="C574">
            <v>3</v>
          </cell>
          <cell r="D574" t="str">
            <v>P</v>
          </cell>
          <cell r="E574">
            <v>26.5</v>
          </cell>
          <cell r="F574">
            <v>37666</v>
          </cell>
          <cell r="G574">
            <v>1.64</v>
          </cell>
          <cell r="H574">
            <v>1.8</v>
          </cell>
          <cell r="I574" t="str">
            <v>5         15</v>
          </cell>
          <cell r="J574">
            <v>0</v>
          </cell>
          <cell r="K574">
            <v>0</v>
          </cell>
          <cell r="L574">
            <v>2003</v>
          </cell>
          <cell r="M574" t="str">
            <v>No Trade</v>
          </cell>
          <cell r="N574" t="str">
            <v/>
          </cell>
          <cell r="O574" t="str">
            <v/>
          </cell>
          <cell r="P574" t="str">
            <v/>
          </cell>
        </row>
        <row r="575">
          <cell r="A575" t="str">
            <v>LO</v>
          </cell>
          <cell r="B575">
            <v>3</v>
          </cell>
          <cell r="C575">
            <v>3</v>
          </cell>
          <cell r="D575" t="str">
            <v>C</v>
          </cell>
          <cell r="E575">
            <v>27</v>
          </cell>
          <cell r="F575">
            <v>37666</v>
          </cell>
          <cell r="G575">
            <v>1.7</v>
          </cell>
          <cell r="H575">
            <v>1.4</v>
          </cell>
          <cell r="I575" t="str">
            <v>1         15</v>
          </cell>
          <cell r="J575">
            <v>1.54</v>
          </cell>
          <cell r="K575">
            <v>1.54</v>
          </cell>
          <cell r="L575">
            <v>2003</v>
          </cell>
          <cell r="M575" t="str">
            <v>No Trade</v>
          </cell>
          <cell r="N575" t="str">
            <v/>
          </cell>
          <cell r="O575" t="str">
            <v/>
          </cell>
          <cell r="P575" t="str">
            <v/>
          </cell>
        </row>
        <row r="576">
          <cell r="A576" t="str">
            <v>LO</v>
          </cell>
          <cell r="B576">
            <v>3</v>
          </cell>
          <cell r="C576">
            <v>3</v>
          </cell>
          <cell r="D576" t="str">
            <v>P</v>
          </cell>
          <cell r="E576">
            <v>27</v>
          </cell>
          <cell r="F576">
            <v>37666</v>
          </cell>
          <cell r="G576">
            <v>1.9</v>
          </cell>
          <cell r="H576">
            <v>2.1</v>
          </cell>
          <cell r="I576" t="str">
            <v>3          0</v>
          </cell>
          <cell r="J576">
            <v>0</v>
          </cell>
          <cell r="K576">
            <v>0</v>
          </cell>
          <cell r="L576">
            <v>2003</v>
          </cell>
          <cell r="M576" t="str">
            <v>No Trade</v>
          </cell>
          <cell r="N576" t="str">
            <v/>
          </cell>
          <cell r="O576" t="str">
            <v/>
          </cell>
          <cell r="P576" t="str">
            <v/>
          </cell>
        </row>
        <row r="577">
          <cell r="A577" t="str">
            <v>LO</v>
          </cell>
          <cell r="B577">
            <v>3</v>
          </cell>
          <cell r="C577">
            <v>3</v>
          </cell>
          <cell r="D577" t="str">
            <v>C</v>
          </cell>
          <cell r="E577">
            <v>27.5</v>
          </cell>
          <cell r="F577">
            <v>37666</v>
          </cell>
          <cell r="G577">
            <v>1.47</v>
          </cell>
          <cell r="H577">
            <v>1.2</v>
          </cell>
          <cell r="I577" t="str">
            <v>1          1</v>
          </cell>
          <cell r="J577">
            <v>1.3</v>
          </cell>
          <cell r="K577">
            <v>1.3</v>
          </cell>
          <cell r="L577">
            <v>2003</v>
          </cell>
          <cell r="M577" t="str">
            <v>No Trade</v>
          </cell>
          <cell r="N577" t="str">
            <v/>
          </cell>
          <cell r="O577" t="str">
            <v/>
          </cell>
          <cell r="P577" t="str">
            <v/>
          </cell>
        </row>
        <row r="578">
          <cell r="A578" t="str">
            <v>LO</v>
          </cell>
          <cell r="B578">
            <v>3</v>
          </cell>
          <cell r="C578">
            <v>3</v>
          </cell>
          <cell r="D578" t="str">
            <v>P</v>
          </cell>
          <cell r="E578">
            <v>27.5</v>
          </cell>
          <cell r="F578">
            <v>37666</v>
          </cell>
          <cell r="G578">
            <v>2.17</v>
          </cell>
          <cell r="H578">
            <v>2.4</v>
          </cell>
          <cell r="I578" t="str">
            <v>2          0</v>
          </cell>
          <cell r="J578">
            <v>0</v>
          </cell>
          <cell r="K578">
            <v>0</v>
          </cell>
          <cell r="L578">
            <v>2003</v>
          </cell>
          <cell r="M578" t="str">
            <v>No Trade</v>
          </cell>
          <cell r="N578" t="str">
            <v/>
          </cell>
          <cell r="O578" t="str">
            <v/>
          </cell>
          <cell r="P578" t="str">
            <v/>
          </cell>
        </row>
        <row r="579">
          <cell r="A579" t="str">
            <v>LO</v>
          </cell>
          <cell r="B579">
            <v>3</v>
          </cell>
          <cell r="C579">
            <v>3</v>
          </cell>
          <cell r="D579" t="str">
            <v>C</v>
          </cell>
          <cell r="E579">
            <v>28</v>
          </cell>
          <cell r="F579">
            <v>37666</v>
          </cell>
          <cell r="G579">
            <v>1.24</v>
          </cell>
          <cell r="H579">
            <v>1</v>
          </cell>
          <cell r="I579" t="str">
            <v>2         21</v>
          </cell>
          <cell r="J579">
            <v>1.33</v>
          </cell>
          <cell r="K579">
            <v>1.2</v>
          </cell>
          <cell r="L579">
            <v>2003</v>
          </cell>
          <cell r="M579" t="str">
            <v>No Trade</v>
          </cell>
          <cell r="N579" t="str">
            <v/>
          </cell>
          <cell r="O579" t="str">
            <v/>
          </cell>
          <cell r="P579" t="str">
            <v/>
          </cell>
        </row>
        <row r="580">
          <cell r="A580" t="str">
            <v>LO</v>
          </cell>
          <cell r="B580">
            <v>3</v>
          </cell>
          <cell r="C580">
            <v>3</v>
          </cell>
          <cell r="D580" t="str">
            <v>P</v>
          </cell>
          <cell r="E580">
            <v>28</v>
          </cell>
          <cell r="F580">
            <v>37666</v>
          </cell>
          <cell r="G580">
            <v>2.4300000000000002</v>
          </cell>
          <cell r="H580">
            <v>2.7</v>
          </cell>
          <cell r="I580" t="str">
            <v>3          0</v>
          </cell>
          <cell r="J580">
            <v>0</v>
          </cell>
          <cell r="K580">
            <v>0</v>
          </cell>
          <cell r="L580">
            <v>2003</v>
          </cell>
          <cell r="M580" t="str">
            <v>No Trade</v>
          </cell>
          <cell r="N580" t="str">
            <v/>
          </cell>
          <cell r="O580" t="str">
            <v/>
          </cell>
          <cell r="P580" t="str">
            <v/>
          </cell>
        </row>
        <row r="581">
          <cell r="A581" t="str">
            <v>LO</v>
          </cell>
          <cell r="B581">
            <v>3</v>
          </cell>
          <cell r="C581">
            <v>3</v>
          </cell>
          <cell r="D581" t="str">
            <v>C</v>
          </cell>
          <cell r="E581">
            <v>28.5</v>
          </cell>
          <cell r="F581">
            <v>37666</v>
          </cell>
          <cell r="G581">
            <v>1.08</v>
          </cell>
          <cell r="H581">
            <v>0.9</v>
          </cell>
          <cell r="I581" t="str">
            <v>0          3</v>
          </cell>
          <cell r="J581">
            <v>1.05</v>
          </cell>
          <cell r="K581">
            <v>1.05</v>
          </cell>
          <cell r="L581">
            <v>2003</v>
          </cell>
          <cell r="M581" t="str">
            <v>No Trade</v>
          </cell>
          <cell r="N581" t="str">
            <v/>
          </cell>
          <cell r="O581" t="str">
            <v/>
          </cell>
          <cell r="P581" t="str">
            <v/>
          </cell>
        </row>
        <row r="582">
          <cell r="A582" t="str">
            <v>LO</v>
          </cell>
          <cell r="B582">
            <v>3</v>
          </cell>
          <cell r="C582">
            <v>3</v>
          </cell>
          <cell r="D582" t="str">
            <v>P</v>
          </cell>
          <cell r="E582">
            <v>28.5</v>
          </cell>
          <cell r="F582">
            <v>37666</v>
          </cell>
          <cell r="G582">
            <v>2.77</v>
          </cell>
          <cell r="H582">
            <v>3.1</v>
          </cell>
          <cell r="I582" t="str">
            <v>0          0</v>
          </cell>
          <cell r="J582">
            <v>0</v>
          </cell>
          <cell r="K582">
            <v>0</v>
          </cell>
          <cell r="L582">
            <v>2003</v>
          </cell>
          <cell r="M582" t="str">
            <v>No Trade</v>
          </cell>
          <cell r="N582" t="str">
            <v/>
          </cell>
          <cell r="O582" t="str">
            <v/>
          </cell>
          <cell r="P582" t="str">
            <v/>
          </cell>
        </row>
        <row r="583">
          <cell r="A583" t="str">
            <v>LO</v>
          </cell>
          <cell r="B583">
            <v>3</v>
          </cell>
          <cell r="C583">
            <v>3</v>
          </cell>
          <cell r="D583" t="str">
            <v>C</v>
          </cell>
          <cell r="E583">
            <v>29</v>
          </cell>
          <cell r="F583">
            <v>37666</v>
          </cell>
          <cell r="G583">
            <v>0.92</v>
          </cell>
          <cell r="H583">
            <v>0.7</v>
          </cell>
          <cell r="I583" t="str">
            <v>7        138</v>
          </cell>
          <cell r="J583">
            <v>0.95</v>
          </cell>
          <cell r="K583">
            <v>0.82</v>
          </cell>
          <cell r="L583">
            <v>2003</v>
          </cell>
          <cell r="M583" t="str">
            <v>No Trade</v>
          </cell>
          <cell r="N583" t="str">
            <v/>
          </cell>
          <cell r="O583" t="str">
            <v/>
          </cell>
          <cell r="P583" t="str">
            <v/>
          </cell>
        </row>
        <row r="584">
          <cell r="A584" t="str">
            <v>LO</v>
          </cell>
          <cell r="B584">
            <v>3</v>
          </cell>
          <cell r="C584">
            <v>3</v>
          </cell>
          <cell r="D584" t="str">
            <v>P</v>
          </cell>
          <cell r="E584">
            <v>29</v>
          </cell>
          <cell r="F584">
            <v>37666</v>
          </cell>
          <cell r="G584">
            <v>3.1</v>
          </cell>
          <cell r="H584">
            <v>3.4</v>
          </cell>
          <cell r="I584" t="str">
            <v>7          0</v>
          </cell>
          <cell r="J584">
            <v>0</v>
          </cell>
          <cell r="K584">
            <v>0</v>
          </cell>
          <cell r="L584">
            <v>2003</v>
          </cell>
          <cell r="M584" t="str">
            <v>No Trade</v>
          </cell>
          <cell r="N584" t="str">
            <v/>
          </cell>
          <cell r="O584" t="str">
            <v/>
          </cell>
          <cell r="P584" t="str">
            <v/>
          </cell>
        </row>
        <row r="585">
          <cell r="A585" t="str">
            <v>LO</v>
          </cell>
          <cell r="B585">
            <v>3</v>
          </cell>
          <cell r="C585">
            <v>3</v>
          </cell>
          <cell r="D585" t="str">
            <v>C</v>
          </cell>
          <cell r="E585">
            <v>29.5</v>
          </cell>
          <cell r="F585">
            <v>37666</v>
          </cell>
          <cell r="G585">
            <v>0.78</v>
          </cell>
          <cell r="H585">
            <v>0.6</v>
          </cell>
          <cell r="I585" t="str">
            <v>5        125</v>
          </cell>
          <cell r="J585">
            <v>0.72</v>
          </cell>
          <cell r="K585">
            <v>0.72</v>
          </cell>
          <cell r="L585">
            <v>2003</v>
          </cell>
          <cell r="M585" t="str">
            <v>No Trade</v>
          </cell>
          <cell r="N585" t="str">
            <v/>
          </cell>
          <cell r="O585" t="str">
            <v/>
          </cell>
          <cell r="P585" t="str">
            <v/>
          </cell>
        </row>
        <row r="586">
          <cell r="A586" t="str">
            <v>LO</v>
          </cell>
          <cell r="B586">
            <v>3</v>
          </cell>
          <cell r="C586">
            <v>3</v>
          </cell>
          <cell r="D586" t="str">
            <v>P</v>
          </cell>
          <cell r="E586">
            <v>29.5</v>
          </cell>
          <cell r="F586">
            <v>37666</v>
          </cell>
          <cell r="G586">
            <v>2.89</v>
          </cell>
          <cell r="H586">
            <v>2.8</v>
          </cell>
          <cell r="I586" t="str">
            <v>9          0</v>
          </cell>
          <cell r="J586">
            <v>0</v>
          </cell>
          <cell r="K586">
            <v>0</v>
          </cell>
          <cell r="L586">
            <v>2003</v>
          </cell>
          <cell r="M586" t="str">
            <v>No Trade</v>
          </cell>
          <cell r="N586" t="str">
            <v/>
          </cell>
          <cell r="O586" t="str">
            <v/>
          </cell>
          <cell r="P586" t="str">
            <v/>
          </cell>
        </row>
        <row r="587">
          <cell r="A587" t="str">
            <v>LO</v>
          </cell>
          <cell r="B587">
            <v>3</v>
          </cell>
          <cell r="C587">
            <v>3</v>
          </cell>
          <cell r="D587" t="str">
            <v>C</v>
          </cell>
          <cell r="E587">
            <v>30</v>
          </cell>
          <cell r="F587">
            <v>37666</v>
          </cell>
          <cell r="G587">
            <v>0.68</v>
          </cell>
          <cell r="H587">
            <v>0.5</v>
          </cell>
          <cell r="I587" t="str">
            <v>7        314</v>
          </cell>
          <cell r="J587">
            <v>0.7</v>
          </cell>
          <cell r="K587">
            <v>0.6</v>
          </cell>
          <cell r="L587">
            <v>2003</v>
          </cell>
          <cell r="M587" t="str">
            <v>No Trade</v>
          </cell>
          <cell r="N587" t="str">
            <v/>
          </cell>
          <cell r="O587" t="str">
            <v/>
          </cell>
          <cell r="P587" t="str">
            <v/>
          </cell>
        </row>
        <row r="588">
          <cell r="A588" t="str">
            <v>LO</v>
          </cell>
          <cell r="B588">
            <v>3</v>
          </cell>
          <cell r="C588">
            <v>3</v>
          </cell>
          <cell r="D588" t="str">
            <v>C</v>
          </cell>
          <cell r="E588">
            <v>30.5</v>
          </cell>
          <cell r="F588">
            <v>37666</v>
          </cell>
          <cell r="G588">
            <v>0.57999999999999996</v>
          </cell>
          <cell r="H588">
            <v>0.4</v>
          </cell>
          <cell r="I588" t="str">
            <v>9        185</v>
          </cell>
          <cell r="J588">
            <v>0.53</v>
          </cell>
          <cell r="K588">
            <v>0.53</v>
          </cell>
          <cell r="L588">
            <v>2003</v>
          </cell>
          <cell r="M588" t="str">
            <v>No Trade</v>
          </cell>
          <cell r="N588" t="str">
            <v/>
          </cell>
          <cell r="O588" t="str">
            <v/>
          </cell>
          <cell r="P588" t="str">
            <v/>
          </cell>
        </row>
        <row r="589">
          <cell r="A589" t="str">
            <v>LO</v>
          </cell>
          <cell r="B589">
            <v>3</v>
          </cell>
          <cell r="C589">
            <v>3</v>
          </cell>
          <cell r="D589" t="str">
            <v>C</v>
          </cell>
          <cell r="E589">
            <v>31</v>
          </cell>
          <cell r="F589">
            <v>37666</v>
          </cell>
          <cell r="G589">
            <v>0.49</v>
          </cell>
          <cell r="H589">
            <v>0.4</v>
          </cell>
          <cell r="I589" t="str">
            <v>1        181</v>
          </cell>
          <cell r="J589">
            <v>0.5</v>
          </cell>
          <cell r="K589">
            <v>0.43</v>
          </cell>
          <cell r="L589">
            <v>2003</v>
          </cell>
          <cell r="M589" t="str">
            <v>No Trade</v>
          </cell>
          <cell r="N589" t="str">
            <v/>
          </cell>
          <cell r="O589" t="str">
            <v/>
          </cell>
          <cell r="P589" t="str">
            <v/>
          </cell>
        </row>
        <row r="590">
          <cell r="A590" t="str">
            <v>LO</v>
          </cell>
          <cell r="B590">
            <v>3</v>
          </cell>
          <cell r="C590">
            <v>3</v>
          </cell>
          <cell r="D590" t="str">
            <v>P</v>
          </cell>
          <cell r="E590">
            <v>31</v>
          </cell>
          <cell r="F590">
            <v>37666</v>
          </cell>
          <cell r="G590">
            <v>5.17</v>
          </cell>
          <cell r="H590">
            <v>5.0999999999999996</v>
          </cell>
          <cell r="I590" t="str">
            <v>7          0</v>
          </cell>
          <cell r="J590">
            <v>0</v>
          </cell>
          <cell r="K590">
            <v>0</v>
          </cell>
          <cell r="L590">
            <v>2003</v>
          </cell>
          <cell r="M590" t="str">
            <v>No Trade</v>
          </cell>
          <cell r="N590" t="str">
            <v/>
          </cell>
          <cell r="O590" t="str">
            <v/>
          </cell>
          <cell r="P590" t="str">
            <v/>
          </cell>
        </row>
        <row r="591">
          <cell r="A591" t="str">
            <v>LO</v>
          </cell>
          <cell r="B591">
            <v>3</v>
          </cell>
          <cell r="C591">
            <v>3</v>
          </cell>
          <cell r="D591" t="str">
            <v>C</v>
          </cell>
          <cell r="E591">
            <v>31.5</v>
          </cell>
          <cell r="F591">
            <v>37666</v>
          </cell>
          <cell r="G591">
            <v>0.42</v>
          </cell>
          <cell r="H591">
            <v>0.3</v>
          </cell>
          <cell r="I591" t="str">
            <v>5          0</v>
          </cell>
          <cell r="J591">
            <v>0</v>
          </cell>
          <cell r="K591">
            <v>0</v>
          </cell>
          <cell r="L591">
            <v>2003</v>
          </cell>
          <cell r="M591" t="str">
            <v>No Trade</v>
          </cell>
          <cell r="N591" t="str">
            <v/>
          </cell>
          <cell r="O591" t="str">
            <v/>
          </cell>
          <cell r="P591" t="str">
            <v/>
          </cell>
        </row>
        <row r="592">
          <cell r="A592" t="str">
            <v>LO</v>
          </cell>
          <cell r="B592">
            <v>3</v>
          </cell>
          <cell r="C592">
            <v>3</v>
          </cell>
          <cell r="D592" t="str">
            <v>C</v>
          </cell>
          <cell r="E592">
            <v>32</v>
          </cell>
          <cell r="F592">
            <v>37666</v>
          </cell>
          <cell r="G592">
            <v>0.35</v>
          </cell>
          <cell r="H592">
            <v>0.3</v>
          </cell>
          <cell r="I592" t="str">
            <v>0      5,543</v>
          </cell>
          <cell r="J592">
            <v>0.36</v>
          </cell>
          <cell r="K592">
            <v>0.31</v>
          </cell>
          <cell r="L592">
            <v>2003</v>
          </cell>
          <cell r="M592" t="str">
            <v>No Trade</v>
          </cell>
          <cell r="N592" t="str">
            <v/>
          </cell>
          <cell r="O592" t="str">
            <v/>
          </cell>
          <cell r="P592" t="str">
            <v/>
          </cell>
        </row>
        <row r="593">
          <cell r="A593" t="str">
            <v>LO</v>
          </cell>
          <cell r="B593">
            <v>3</v>
          </cell>
          <cell r="C593">
            <v>3</v>
          </cell>
          <cell r="D593" t="str">
            <v>P</v>
          </cell>
          <cell r="E593">
            <v>32</v>
          </cell>
          <cell r="F593">
            <v>37666</v>
          </cell>
          <cell r="G593">
            <v>5.51</v>
          </cell>
          <cell r="H593">
            <v>5.9</v>
          </cell>
          <cell r="I593" t="str">
            <v>8          0</v>
          </cell>
          <cell r="J593">
            <v>0</v>
          </cell>
          <cell r="K593">
            <v>0</v>
          </cell>
          <cell r="L593">
            <v>2003</v>
          </cell>
          <cell r="M593" t="str">
            <v>No Trade</v>
          </cell>
          <cell r="N593" t="str">
            <v/>
          </cell>
          <cell r="O593" t="str">
            <v/>
          </cell>
          <cell r="P593" t="str">
            <v/>
          </cell>
        </row>
        <row r="594">
          <cell r="A594" t="str">
            <v>LO</v>
          </cell>
          <cell r="B594">
            <v>3</v>
          </cell>
          <cell r="C594">
            <v>3</v>
          </cell>
          <cell r="D594" t="str">
            <v>C</v>
          </cell>
          <cell r="E594">
            <v>32.5</v>
          </cell>
          <cell r="F594">
            <v>37666</v>
          </cell>
          <cell r="G594">
            <v>0.28999999999999998</v>
          </cell>
          <cell r="H594">
            <v>0.2</v>
          </cell>
          <cell r="I594" t="str">
            <v>5         21</v>
          </cell>
          <cell r="J594">
            <v>0.35</v>
          </cell>
          <cell r="K594">
            <v>0.25</v>
          </cell>
          <cell r="L594">
            <v>2003</v>
          </cell>
          <cell r="M594" t="str">
            <v>No Trade</v>
          </cell>
          <cell r="N594" t="str">
            <v/>
          </cell>
          <cell r="O594" t="str">
            <v/>
          </cell>
          <cell r="P594" t="str">
            <v/>
          </cell>
        </row>
        <row r="595">
          <cell r="A595" t="str">
            <v>LO</v>
          </cell>
          <cell r="B595">
            <v>3</v>
          </cell>
          <cell r="C595">
            <v>3</v>
          </cell>
          <cell r="D595" t="str">
            <v>C</v>
          </cell>
          <cell r="E595">
            <v>33</v>
          </cell>
          <cell r="F595">
            <v>37666</v>
          </cell>
          <cell r="G595">
            <v>0.25</v>
          </cell>
          <cell r="H595">
            <v>0.2</v>
          </cell>
          <cell r="I595" t="str">
            <v>1         35</v>
          </cell>
          <cell r="J595">
            <v>0.26</v>
          </cell>
          <cell r="K595">
            <v>0.25</v>
          </cell>
          <cell r="L595">
            <v>2003</v>
          </cell>
          <cell r="M595" t="str">
            <v>No Trade</v>
          </cell>
          <cell r="N595" t="str">
            <v/>
          </cell>
          <cell r="O595" t="str">
            <v/>
          </cell>
          <cell r="P595" t="str">
            <v/>
          </cell>
        </row>
        <row r="596">
          <cell r="A596" t="str">
            <v>LO</v>
          </cell>
          <cell r="B596">
            <v>3</v>
          </cell>
          <cell r="C596">
            <v>3</v>
          </cell>
          <cell r="D596" t="str">
            <v>P</v>
          </cell>
          <cell r="E596">
            <v>33</v>
          </cell>
          <cell r="F596">
            <v>37666</v>
          </cell>
          <cell r="G596">
            <v>6.4</v>
          </cell>
          <cell r="H596">
            <v>6.8</v>
          </cell>
          <cell r="I596" t="str">
            <v>8          0</v>
          </cell>
          <cell r="J596">
            <v>0</v>
          </cell>
          <cell r="K596">
            <v>0</v>
          </cell>
          <cell r="L596">
            <v>2003</v>
          </cell>
          <cell r="M596" t="str">
            <v>No Trade</v>
          </cell>
          <cell r="N596" t="str">
            <v/>
          </cell>
          <cell r="O596" t="str">
            <v/>
          </cell>
          <cell r="P596" t="str">
            <v/>
          </cell>
        </row>
        <row r="597">
          <cell r="A597" t="str">
            <v>LO</v>
          </cell>
          <cell r="B597">
            <v>3</v>
          </cell>
          <cell r="C597">
            <v>3</v>
          </cell>
          <cell r="D597" t="str">
            <v>C</v>
          </cell>
          <cell r="E597">
            <v>33.5</v>
          </cell>
          <cell r="F597">
            <v>37666</v>
          </cell>
          <cell r="G597">
            <v>0.21</v>
          </cell>
          <cell r="H597">
            <v>0.1</v>
          </cell>
          <cell r="I597" t="str">
            <v>8         85</v>
          </cell>
          <cell r="J597">
            <v>0</v>
          </cell>
          <cell r="K597">
            <v>0</v>
          </cell>
          <cell r="L597">
            <v>2003</v>
          </cell>
          <cell r="M597" t="str">
            <v>No Trade</v>
          </cell>
          <cell r="N597" t="str">
            <v/>
          </cell>
          <cell r="O597" t="str">
            <v/>
          </cell>
          <cell r="P597" t="str">
            <v/>
          </cell>
        </row>
        <row r="598">
          <cell r="A598" t="str">
            <v>LO</v>
          </cell>
          <cell r="B598">
            <v>3</v>
          </cell>
          <cell r="C598">
            <v>3</v>
          </cell>
          <cell r="D598" t="str">
            <v>P</v>
          </cell>
          <cell r="E598">
            <v>33.5</v>
          </cell>
          <cell r="F598">
            <v>37666</v>
          </cell>
          <cell r="G598">
            <v>5.82</v>
          </cell>
          <cell r="H598">
            <v>5.8</v>
          </cell>
          <cell r="I598" t="str">
            <v>2          0</v>
          </cell>
          <cell r="J598">
            <v>0</v>
          </cell>
          <cell r="K598">
            <v>0</v>
          </cell>
          <cell r="L598">
            <v>2003</v>
          </cell>
          <cell r="M598" t="str">
            <v>No Trade</v>
          </cell>
          <cell r="N598" t="str">
            <v/>
          </cell>
          <cell r="O598" t="str">
            <v/>
          </cell>
          <cell r="P598" t="str">
            <v/>
          </cell>
        </row>
        <row r="599">
          <cell r="A599" t="str">
            <v>LO</v>
          </cell>
          <cell r="B599">
            <v>3</v>
          </cell>
          <cell r="C599">
            <v>3</v>
          </cell>
          <cell r="D599" t="str">
            <v>C</v>
          </cell>
          <cell r="E599">
            <v>34</v>
          </cell>
          <cell r="F599">
            <v>37666</v>
          </cell>
          <cell r="G599">
            <v>0.18</v>
          </cell>
          <cell r="H599">
            <v>0.1</v>
          </cell>
          <cell r="I599" t="str">
            <v>5         22</v>
          </cell>
          <cell r="J599">
            <v>0.17</v>
          </cell>
          <cell r="K599">
            <v>0.17</v>
          </cell>
          <cell r="L599">
            <v>2003</v>
          </cell>
          <cell r="M599" t="str">
            <v>No Trade</v>
          </cell>
          <cell r="N599" t="str">
            <v/>
          </cell>
          <cell r="O599" t="str">
            <v/>
          </cell>
          <cell r="P599" t="str">
            <v/>
          </cell>
        </row>
        <row r="600">
          <cell r="A600" t="str">
            <v>LO</v>
          </cell>
          <cell r="B600">
            <v>3</v>
          </cell>
          <cell r="C600">
            <v>3</v>
          </cell>
          <cell r="D600" t="str">
            <v>C</v>
          </cell>
          <cell r="E600">
            <v>35</v>
          </cell>
          <cell r="F600">
            <v>37666</v>
          </cell>
          <cell r="G600">
            <v>0.16</v>
          </cell>
          <cell r="H600">
            <v>0.1</v>
          </cell>
          <cell r="I600" t="str">
            <v>3        704</v>
          </cell>
          <cell r="J600">
            <v>0.18</v>
          </cell>
          <cell r="K600">
            <v>0.17</v>
          </cell>
          <cell r="L600">
            <v>2003</v>
          </cell>
          <cell r="M600" t="str">
            <v>No Trade</v>
          </cell>
          <cell r="N600" t="str">
            <v/>
          </cell>
          <cell r="O600" t="str">
            <v/>
          </cell>
          <cell r="P600" t="str">
            <v/>
          </cell>
        </row>
        <row r="601">
          <cell r="A601" t="str">
            <v>LO</v>
          </cell>
          <cell r="B601">
            <v>3</v>
          </cell>
          <cell r="C601">
            <v>3</v>
          </cell>
          <cell r="D601" t="str">
            <v>P</v>
          </cell>
          <cell r="E601">
            <v>35</v>
          </cell>
          <cell r="F601">
            <v>37666</v>
          </cell>
          <cell r="G601">
            <v>6.97</v>
          </cell>
          <cell r="H601">
            <v>6.9</v>
          </cell>
          <cell r="I601" t="str">
            <v>7          0</v>
          </cell>
          <cell r="J601">
            <v>0</v>
          </cell>
          <cell r="K601">
            <v>0</v>
          </cell>
          <cell r="L601">
            <v>2003</v>
          </cell>
          <cell r="M601" t="str">
            <v>No Trade</v>
          </cell>
          <cell r="N601" t="str">
            <v/>
          </cell>
          <cell r="O601" t="str">
            <v/>
          </cell>
          <cell r="P601" t="str">
            <v/>
          </cell>
        </row>
        <row r="602">
          <cell r="A602" t="str">
            <v>LO</v>
          </cell>
          <cell r="B602">
            <v>3</v>
          </cell>
          <cell r="C602">
            <v>3</v>
          </cell>
          <cell r="D602" t="str">
            <v>C</v>
          </cell>
          <cell r="E602">
            <v>35.5</v>
          </cell>
          <cell r="F602">
            <v>37666</v>
          </cell>
          <cell r="G602">
            <v>0.14000000000000001</v>
          </cell>
          <cell r="H602">
            <v>0.1</v>
          </cell>
          <cell r="I602" t="str">
            <v>1          0</v>
          </cell>
          <cell r="J602">
            <v>0</v>
          </cell>
          <cell r="K602">
            <v>0</v>
          </cell>
          <cell r="L602">
            <v>2003</v>
          </cell>
          <cell r="M602" t="str">
            <v>No Trade</v>
          </cell>
          <cell r="N602" t="str">
            <v/>
          </cell>
          <cell r="O602" t="str">
            <v/>
          </cell>
          <cell r="P602" t="str">
            <v/>
          </cell>
        </row>
        <row r="603">
          <cell r="A603" t="str">
            <v>LO</v>
          </cell>
          <cell r="B603">
            <v>3</v>
          </cell>
          <cell r="C603">
            <v>3</v>
          </cell>
          <cell r="D603" t="str">
            <v>C</v>
          </cell>
          <cell r="E603">
            <v>36</v>
          </cell>
          <cell r="F603">
            <v>37666</v>
          </cell>
          <cell r="G603">
            <v>0.13</v>
          </cell>
          <cell r="H603">
            <v>0.1</v>
          </cell>
          <cell r="I603" t="str">
            <v>0          0</v>
          </cell>
          <cell r="J603">
            <v>0</v>
          </cell>
          <cell r="K603">
            <v>0</v>
          </cell>
          <cell r="L603">
            <v>2003</v>
          </cell>
          <cell r="M603" t="str">
            <v>No Trade</v>
          </cell>
          <cell r="N603" t="str">
            <v/>
          </cell>
          <cell r="O603" t="str">
            <v/>
          </cell>
          <cell r="P603" t="str">
            <v/>
          </cell>
        </row>
        <row r="604">
          <cell r="A604" t="str">
            <v>LO</v>
          </cell>
          <cell r="B604">
            <v>3</v>
          </cell>
          <cell r="C604">
            <v>3</v>
          </cell>
          <cell r="D604" t="str">
            <v>P</v>
          </cell>
          <cell r="E604">
            <v>36</v>
          </cell>
          <cell r="F604">
            <v>37666</v>
          </cell>
          <cell r="G604">
            <v>0</v>
          </cell>
          <cell r="H604">
            <v>0</v>
          </cell>
          <cell r="I604" t="str">
            <v>0          0</v>
          </cell>
          <cell r="J604">
            <v>0</v>
          </cell>
          <cell r="K604">
            <v>0</v>
          </cell>
          <cell r="L604">
            <v>2003</v>
          </cell>
          <cell r="M604" t="str">
            <v>No Trade</v>
          </cell>
          <cell r="N604" t="str">
            <v/>
          </cell>
          <cell r="O604" t="str">
            <v/>
          </cell>
          <cell r="P604" t="str">
            <v/>
          </cell>
        </row>
        <row r="605">
          <cell r="A605" t="str">
            <v>LO</v>
          </cell>
          <cell r="B605">
            <v>3</v>
          </cell>
          <cell r="C605">
            <v>3</v>
          </cell>
          <cell r="D605" t="str">
            <v>C</v>
          </cell>
          <cell r="E605">
            <v>36.5</v>
          </cell>
          <cell r="F605">
            <v>37666</v>
          </cell>
          <cell r="G605">
            <v>0.12</v>
          </cell>
          <cell r="H605">
            <v>0</v>
          </cell>
          <cell r="I605" t="str">
            <v>9          0</v>
          </cell>
          <cell r="J605">
            <v>0</v>
          </cell>
          <cell r="K605">
            <v>0</v>
          </cell>
          <cell r="L605">
            <v>2003</v>
          </cell>
          <cell r="M605" t="str">
            <v>No Trade</v>
          </cell>
          <cell r="N605" t="str">
            <v/>
          </cell>
          <cell r="O605" t="str">
            <v/>
          </cell>
          <cell r="P605" t="str">
            <v/>
          </cell>
        </row>
        <row r="606">
          <cell r="A606" t="str">
            <v>LO</v>
          </cell>
          <cell r="B606">
            <v>3</v>
          </cell>
          <cell r="C606">
            <v>3</v>
          </cell>
          <cell r="D606" t="str">
            <v>P</v>
          </cell>
          <cell r="E606">
            <v>36.5</v>
          </cell>
          <cell r="F606">
            <v>37666</v>
          </cell>
          <cell r="G606">
            <v>0</v>
          </cell>
          <cell r="H606">
            <v>0</v>
          </cell>
          <cell r="I606" t="str">
            <v>0          0</v>
          </cell>
          <cell r="J606">
            <v>0</v>
          </cell>
          <cell r="K606">
            <v>0</v>
          </cell>
          <cell r="L606">
            <v>2003</v>
          </cell>
          <cell r="M606" t="str">
            <v>No Trade</v>
          </cell>
          <cell r="N606" t="str">
            <v/>
          </cell>
          <cell r="O606" t="str">
            <v/>
          </cell>
          <cell r="P606" t="str">
            <v/>
          </cell>
        </row>
        <row r="607">
          <cell r="A607" t="str">
            <v>LO</v>
          </cell>
          <cell r="B607">
            <v>3</v>
          </cell>
          <cell r="C607">
            <v>3</v>
          </cell>
          <cell r="D607" t="str">
            <v>C</v>
          </cell>
          <cell r="E607">
            <v>37</v>
          </cell>
          <cell r="F607">
            <v>37666</v>
          </cell>
          <cell r="G607">
            <v>0.11</v>
          </cell>
          <cell r="H607">
            <v>0</v>
          </cell>
          <cell r="I607" t="str">
            <v>8          0</v>
          </cell>
          <cell r="J607">
            <v>0</v>
          </cell>
          <cell r="K607">
            <v>0</v>
          </cell>
          <cell r="L607">
            <v>2003</v>
          </cell>
          <cell r="M607" t="str">
            <v>No Trade</v>
          </cell>
          <cell r="N607" t="str">
            <v/>
          </cell>
          <cell r="O607" t="str">
            <v/>
          </cell>
          <cell r="P607" t="str">
            <v/>
          </cell>
        </row>
        <row r="608">
          <cell r="A608" t="str">
            <v>LO</v>
          </cell>
          <cell r="B608">
            <v>3</v>
          </cell>
          <cell r="C608">
            <v>3</v>
          </cell>
          <cell r="D608" t="str">
            <v>P</v>
          </cell>
          <cell r="E608">
            <v>37</v>
          </cell>
          <cell r="F608">
            <v>37666</v>
          </cell>
          <cell r="G608">
            <v>0</v>
          </cell>
          <cell r="H608">
            <v>0</v>
          </cell>
          <cell r="I608" t="str">
            <v>0          0</v>
          </cell>
          <cell r="J608">
            <v>0</v>
          </cell>
          <cell r="K608">
            <v>0</v>
          </cell>
          <cell r="L608">
            <v>2003</v>
          </cell>
          <cell r="M608" t="str">
            <v>No Trade</v>
          </cell>
          <cell r="N608" t="str">
            <v/>
          </cell>
          <cell r="O608" t="str">
            <v/>
          </cell>
          <cell r="P608" t="str">
            <v/>
          </cell>
        </row>
        <row r="609">
          <cell r="A609" t="str">
            <v>LO</v>
          </cell>
          <cell r="B609">
            <v>3</v>
          </cell>
          <cell r="C609">
            <v>3</v>
          </cell>
          <cell r="D609" t="str">
            <v>C</v>
          </cell>
          <cell r="E609">
            <v>38</v>
          </cell>
          <cell r="F609">
            <v>37666</v>
          </cell>
          <cell r="G609">
            <v>0.1</v>
          </cell>
          <cell r="H609">
            <v>0</v>
          </cell>
          <cell r="I609" t="str">
            <v>7        750</v>
          </cell>
          <cell r="J609">
            <v>0.11</v>
          </cell>
          <cell r="K609">
            <v>0.11</v>
          </cell>
          <cell r="L609">
            <v>2003</v>
          </cell>
          <cell r="M609" t="str">
            <v>No Trade</v>
          </cell>
          <cell r="N609" t="str">
            <v/>
          </cell>
          <cell r="O609" t="str">
            <v/>
          </cell>
          <cell r="P609" t="str">
            <v/>
          </cell>
        </row>
        <row r="610">
          <cell r="A610" t="str">
            <v>LO</v>
          </cell>
          <cell r="B610">
            <v>3</v>
          </cell>
          <cell r="C610">
            <v>3</v>
          </cell>
          <cell r="D610" t="str">
            <v>P</v>
          </cell>
          <cell r="E610">
            <v>38</v>
          </cell>
          <cell r="F610">
            <v>37666</v>
          </cell>
          <cell r="G610">
            <v>0</v>
          </cell>
          <cell r="H610">
            <v>0</v>
          </cell>
          <cell r="I610" t="str">
            <v>0          0</v>
          </cell>
          <cell r="J610">
            <v>0</v>
          </cell>
          <cell r="K610">
            <v>0</v>
          </cell>
          <cell r="L610">
            <v>2003</v>
          </cell>
          <cell r="M610" t="str">
            <v>No Trade</v>
          </cell>
          <cell r="N610" t="str">
            <v/>
          </cell>
          <cell r="O610" t="str">
            <v/>
          </cell>
          <cell r="P610" t="str">
            <v/>
          </cell>
        </row>
        <row r="611">
          <cell r="A611" t="str">
            <v>LO</v>
          </cell>
          <cell r="B611">
            <v>3</v>
          </cell>
          <cell r="C611">
            <v>3</v>
          </cell>
          <cell r="D611" t="str">
            <v>C</v>
          </cell>
          <cell r="E611">
            <v>39</v>
          </cell>
          <cell r="F611">
            <v>37666</v>
          </cell>
          <cell r="G611">
            <v>0.08</v>
          </cell>
          <cell r="H611">
            <v>0</v>
          </cell>
          <cell r="I611" t="str">
            <v>7          0</v>
          </cell>
          <cell r="J611">
            <v>0</v>
          </cell>
          <cell r="K611">
            <v>0</v>
          </cell>
          <cell r="L611">
            <v>2003</v>
          </cell>
          <cell r="M611" t="str">
            <v>No Trade</v>
          </cell>
          <cell r="N611" t="str">
            <v/>
          </cell>
          <cell r="O611" t="str">
            <v/>
          </cell>
          <cell r="P611" t="str">
            <v/>
          </cell>
        </row>
        <row r="612">
          <cell r="A612" t="str">
            <v>LO</v>
          </cell>
          <cell r="B612">
            <v>3</v>
          </cell>
          <cell r="C612">
            <v>3</v>
          </cell>
          <cell r="D612" t="str">
            <v>P</v>
          </cell>
          <cell r="E612">
            <v>39</v>
          </cell>
          <cell r="F612">
            <v>37666</v>
          </cell>
          <cell r="G612">
            <v>0</v>
          </cell>
          <cell r="H612">
            <v>0</v>
          </cell>
          <cell r="I612" t="str">
            <v>0          0</v>
          </cell>
          <cell r="J612">
            <v>0</v>
          </cell>
          <cell r="K612">
            <v>0</v>
          </cell>
          <cell r="L612">
            <v>2003</v>
          </cell>
          <cell r="M612" t="str">
            <v>No Trade</v>
          </cell>
          <cell r="N612" t="str">
            <v/>
          </cell>
          <cell r="O612" t="str">
            <v/>
          </cell>
          <cell r="P612" t="str">
            <v/>
          </cell>
        </row>
        <row r="613">
          <cell r="A613" t="str">
            <v>LO</v>
          </cell>
          <cell r="B613">
            <v>3</v>
          </cell>
          <cell r="C613">
            <v>3</v>
          </cell>
          <cell r="D613" t="str">
            <v>C</v>
          </cell>
          <cell r="E613">
            <v>40</v>
          </cell>
          <cell r="F613">
            <v>37666</v>
          </cell>
          <cell r="G613">
            <v>7.0000000000000007E-2</v>
          </cell>
          <cell r="H613">
            <v>0</v>
          </cell>
          <cell r="I613" t="str">
            <v>6        803</v>
          </cell>
          <cell r="J613">
            <v>0.08</v>
          </cell>
          <cell r="K613">
            <v>7.0000000000000007E-2</v>
          </cell>
          <cell r="L613">
            <v>2003</v>
          </cell>
          <cell r="M613" t="str">
            <v>No Trade</v>
          </cell>
          <cell r="N613" t="str">
            <v/>
          </cell>
          <cell r="O613" t="str">
            <v/>
          </cell>
          <cell r="P613" t="str">
            <v/>
          </cell>
        </row>
        <row r="614">
          <cell r="A614" t="str">
            <v>LO</v>
          </cell>
          <cell r="B614">
            <v>3</v>
          </cell>
          <cell r="C614">
            <v>3</v>
          </cell>
          <cell r="D614" t="str">
            <v>P</v>
          </cell>
          <cell r="E614">
            <v>40</v>
          </cell>
          <cell r="F614">
            <v>37666</v>
          </cell>
          <cell r="G614">
            <v>0</v>
          </cell>
          <cell r="H614">
            <v>0</v>
          </cell>
          <cell r="I614" t="str">
            <v>0          0</v>
          </cell>
          <cell r="J614">
            <v>0</v>
          </cell>
          <cell r="K614">
            <v>0</v>
          </cell>
          <cell r="L614">
            <v>2003</v>
          </cell>
          <cell r="M614" t="str">
            <v>No Trade</v>
          </cell>
          <cell r="N614" t="str">
            <v/>
          </cell>
          <cell r="O614" t="str">
            <v/>
          </cell>
          <cell r="P614" t="str">
            <v/>
          </cell>
        </row>
        <row r="615">
          <cell r="A615" t="str">
            <v>LO</v>
          </cell>
          <cell r="B615">
            <v>3</v>
          </cell>
          <cell r="C615">
            <v>3</v>
          </cell>
          <cell r="D615" t="str">
            <v>C</v>
          </cell>
          <cell r="E615">
            <v>42</v>
          </cell>
          <cell r="F615">
            <v>37666</v>
          </cell>
          <cell r="G615">
            <v>0.06</v>
          </cell>
          <cell r="H615">
            <v>0</v>
          </cell>
          <cell r="I615" t="str">
            <v>5          0</v>
          </cell>
          <cell r="J615">
            <v>0</v>
          </cell>
          <cell r="K615">
            <v>0</v>
          </cell>
          <cell r="L615">
            <v>2003</v>
          </cell>
          <cell r="M615" t="str">
            <v>No Trade</v>
          </cell>
          <cell r="N615" t="str">
            <v/>
          </cell>
          <cell r="O615" t="str">
            <v/>
          </cell>
          <cell r="P615" t="str">
            <v/>
          </cell>
        </row>
        <row r="616">
          <cell r="A616" t="str">
            <v>LO</v>
          </cell>
          <cell r="B616">
            <v>3</v>
          </cell>
          <cell r="C616">
            <v>3</v>
          </cell>
          <cell r="D616" t="str">
            <v>P</v>
          </cell>
          <cell r="E616">
            <v>42</v>
          </cell>
          <cell r="F616">
            <v>37666</v>
          </cell>
          <cell r="G616">
            <v>0</v>
          </cell>
          <cell r="H616">
            <v>0</v>
          </cell>
          <cell r="I616" t="str">
            <v>0          0</v>
          </cell>
          <cell r="J616">
            <v>0</v>
          </cell>
          <cell r="K616">
            <v>0</v>
          </cell>
          <cell r="L616">
            <v>2003</v>
          </cell>
          <cell r="M616" t="str">
            <v>No Trade</v>
          </cell>
          <cell r="N616" t="str">
            <v/>
          </cell>
          <cell r="O616" t="str">
            <v/>
          </cell>
          <cell r="P616" t="str">
            <v/>
          </cell>
        </row>
        <row r="617">
          <cell r="A617" t="str">
            <v>LO</v>
          </cell>
          <cell r="B617">
            <v>3</v>
          </cell>
          <cell r="C617">
            <v>3</v>
          </cell>
          <cell r="D617" t="str">
            <v>C</v>
          </cell>
          <cell r="E617">
            <v>45</v>
          </cell>
          <cell r="F617">
            <v>37666</v>
          </cell>
          <cell r="G617">
            <v>0.05</v>
          </cell>
          <cell r="H617">
            <v>0</v>
          </cell>
          <cell r="I617" t="str">
            <v>5          0</v>
          </cell>
          <cell r="J617">
            <v>0</v>
          </cell>
          <cell r="K617">
            <v>0</v>
          </cell>
          <cell r="L617">
            <v>2003</v>
          </cell>
          <cell r="M617" t="str">
            <v>No Trade</v>
          </cell>
          <cell r="N617" t="str">
            <v/>
          </cell>
          <cell r="O617" t="str">
            <v/>
          </cell>
          <cell r="P617" t="str">
            <v/>
          </cell>
        </row>
        <row r="618">
          <cell r="A618" t="str">
            <v>LO</v>
          </cell>
          <cell r="B618">
            <v>3</v>
          </cell>
          <cell r="C618">
            <v>3</v>
          </cell>
          <cell r="D618" t="str">
            <v>P</v>
          </cell>
          <cell r="E618">
            <v>45</v>
          </cell>
          <cell r="F618">
            <v>37666</v>
          </cell>
          <cell r="G618">
            <v>0</v>
          </cell>
          <cell r="H618">
            <v>0</v>
          </cell>
          <cell r="I618" t="str">
            <v>0          0</v>
          </cell>
          <cell r="J618">
            <v>0</v>
          </cell>
          <cell r="K618">
            <v>0</v>
          </cell>
          <cell r="L618">
            <v>2003</v>
          </cell>
          <cell r="M618" t="str">
            <v>No Trade</v>
          </cell>
          <cell r="N618" t="str">
            <v/>
          </cell>
          <cell r="O618" t="str">
            <v/>
          </cell>
          <cell r="P618" t="str">
            <v/>
          </cell>
        </row>
        <row r="619">
          <cell r="A619" t="str">
            <v>LO</v>
          </cell>
          <cell r="B619">
            <v>3</v>
          </cell>
          <cell r="C619">
            <v>3</v>
          </cell>
          <cell r="D619" t="str">
            <v>C</v>
          </cell>
          <cell r="E619">
            <v>50</v>
          </cell>
          <cell r="F619">
            <v>37666</v>
          </cell>
          <cell r="G619">
            <v>0.04</v>
          </cell>
          <cell r="H619">
            <v>0</v>
          </cell>
          <cell r="I619" t="str">
            <v>4          0</v>
          </cell>
          <cell r="J619">
            <v>0</v>
          </cell>
          <cell r="K619">
            <v>0</v>
          </cell>
          <cell r="L619">
            <v>2003</v>
          </cell>
          <cell r="M619" t="str">
            <v>No Trade</v>
          </cell>
          <cell r="N619" t="str">
            <v/>
          </cell>
          <cell r="O619" t="str">
            <v/>
          </cell>
          <cell r="P619" t="str">
            <v/>
          </cell>
        </row>
        <row r="620">
          <cell r="A620" t="str">
            <v>LO</v>
          </cell>
          <cell r="B620">
            <v>4</v>
          </cell>
          <cell r="C620">
            <v>3</v>
          </cell>
          <cell r="D620" t="str">
            <v>P</v>
          </cell>
          <cell r="E620">
            <v>14</v>
          </cell>
          <cell r="F620">
            <v>37697</v>
          </cell>
          <cell r="G620">
            <v>7.0000000000000007E-2</v>
          </cell>
          <cell r="H620">
            <v>0</v>
          </cell>
          <cell r="I620" t="str">
            <v>7          0</v>
          </cell>
          <cell r="J620">
            <v>0</v>
          </cell>
          <cell r="K620">
            <v>0</v>
          </cell>
          <cell r="L620">
            <v>2003</v>
          </cell>
          <cell r="M620" t="str">
            <v>No Trade</v>
          </cell>
          <cell r="N620" t="str">
            <v/>
          </cell>
          <cell r="O620" t="str">
            <v/>
          </cell>
          <cell r="P620" t="str">
            <v/>
          </cell>
        </row>
        <row r="621">
          <cell r="A621" t="str">
            <v>LO</v>
          </cell>
          <cell r="B621">
            <v>4</v>
          </cell>
          <cell r="C621">
            <v>3</v>
          </cell>
          <cell r="D621" t="str">
            <v>P</v>
          </cell>
          <cell r="E621">
            <v>15</v>
          </cell>
          <cell r="F621">
            <v>37697</v>
          </cell>
          <cell r="G621">
            <v>0.08</v>
          </cell>
          <cell r="H621">
            <v>0</v>
          </cell>
          <cell r="I621" t="str">
            <v>9          0</v>
          </cell>
          <cell r="J621">
            <v>0</v>
          </cell>
          <cell r="K621">
            <v>0</v>
          </cell>
          <cell r="L621">
            <v>2003</v>
          </cell>
          <cell r="M621" t="str">
            <v>No Trade</v>
          </cell>
          <cell r="N621" t="str">
            <v/>
          </cell>
          <cell r="O621" t="str">
            <v/>
          </cell>
          <cell r="P621" t="str">
            <v/>
          </cell>
        </row>
        <row r="622">
          <cell r="A622" t="str">
            <v>LO</v>
          </cell>
          <cell r="B622">
            <v>4</v>
          </cell>
          <cell r="C622">
            <v>3</v>
          </cell>
          <cell r="D622" t="str">
            <v>P</v>
          </cell>
          <cell r="E622">
            <v>17</v>
          </cell>
          <cell r="F622">
            <v>37697</v>
          </cell>
          <cell r="G622">
            <v>0.13</v>
          </cell>
          <cell r="H622">
            <v>0.1</v>
          </cell>
          <cell r="I622" t="str">
            <v>7      3,801</v>
          </cell>
          <cell r="J622">
            <v>0.14000000000000001</v>
          </cell>
          <cell r="K622">
            <v>0.13</v>
          </cell>
          <cell r="L622">
            <v>2003</v>
          </cell>
          <cell r="M622" t="str">
            <v>No Trade</v>
          </cell>
          <cell r="N622" t="str">
            <v/>
          </cell>
          <cell r="O622" t="str">
            <v/>
          </cell>
          <cell r="P622" t="str">
            <v/>
          </cell>
        </row>
        <row r="623">
          <cell r="A623" t="str">
            <v>LO</v>
          </cell>
          <cell r="B623">
            <v>4</v>
          </cell>
          <cell r="C623">
            <v>3</v>
          </cell>
          <cell r="D623" t="str">
            <v>P</v>
          </cell>
          <cell r="E623">
            <v>18</v>
          </cell>
          <cell r="F623">
            <v>37697</v>
          </cell>
          <cell r="G623">
            <v>0.19</v>
          </cell>
          <cell r="H623">
            <v>0.2</v>
          </cell>
          <cell r="I623" t="str">
            <v>2          0</v>
          </cell>
          <cell r="J623">
            <v>0</v>
          </cell>
          <cell r="K623">
            <v>0</v>
          </cell>
          <cell r="L623">
            <v>2003</v>
          </cell>
          <cell r="M623" t="str">
            <v>No Trade</v>
          </cell>
          <cell r="N623" t="str">
            <v/>
          </cell>
          <cell r="O623" t="str">
            <v/>
          </cell>
          <cell r="P623" t="str">
            <v/>
          </cell>
        </row>
        <row r="624">
          <cell r="A624" t="str">
            <v>LO</v>
          </cell>
          <cell r="B624">
            <v>4</v>
          </cell>
          <cell r="C624">
            <v>3</v>
          </cell>
          <cell r="D624" t="str">
            <v>C</v>
          </cell>
          <cell r="E624">
            <v>19</v>
          </cell>
          <cell r="F624">
            <v>37697</v>
          </cell>
          <cell r="G624">
            <v>7.61</v>
          </cell>
          <cell r="H624">
            <v>7.1</v>
          </cell>
          <cell r="I624" t="str">
            <v>8          0</v>
          </cell>
          <cell r="J624">
            <v>0</v>
          </cell>
          <cell r="K624">
            <v>0</v>
          </cell>
          <cell r="L624">
            <v>2003</v>
          </cell>
          <cell r="M624" t="str">
            <v>No Trade</v>
          </cell>
          <cell r="N624" t="str">
            <v/>
          </cell>
          <cell r="O624" t="str">
            <v/>
          </cell>
          <cell r="P624" t="str">
            <v/>
          </cell>
        </row>
        <row r="625">
          <cell r="A625" t="str">
            <v>LO</v>
          </cell>
          <cell r="B625">
            <v>4</v>
          </cell>
          <cell r="C625">
            <v>3</v>
          </cell>
          <cell r="D625" t="str">
            <v>P</v>
          </cell>
          <cell r="E625">
            <v>19</v>
          </cell>
          <cell r="F625">
            <v>37697</v>
          </cell>
          <cell r="G625">
            <v>0.26</v>
          </cell>
          <cell r="H625">
            <v>0.3</v>
          </cell>
          <cell r="I625" t="str">
            <v>0          0</v>
          </cell>
          <cell r="J625">
            <v>0</v>
          </cell>
          <cell r="K625">
            <v>0</v>
          </cell>
          <cell r="L625">
            <v>2003</v>
          </cell>
          <cell r="M625" t="str">
            <v>No Trade</v>
          </cell>
          <cell r="N625" t="str">
            <v/>
          </cell>
          <cell r="O625" t="str">
            <v/>
          </cell>
          <cell r="P625" t="str">
            <v/>
          </cell>
        </row>
        <row r="626">
          <cell r="A626" t="str">
            <v>LO</v>
          </cell>
          <cell r="B626">
            <v>4</v>
          </cell>
          <cell r="C626">
            <v>3</v>
          </cell>
          <cell r="D626" t="str">
            <v>P</v>
          </cell>
          <cell r="E626">
            <v>19.5</v>
          </cell>
          <cell r="F626">
            <v>37697</v>
          </cell>
          <cell r="G626">
            <v>0.31</v>
          </cell>
          <cell r="H626">
            <v>0.3</v>
          </cell>
          <cell r="I626" t="str">
            <v>5          0</v>
          </cell>
          <cell r="J626">
            <v>0</v>
          </cell>
          <cell r="K626">
            <v>0</v>
          </cell>
          <cell r="L626">
            <v>2003</v>
          </cell>
          <cell r="M626" t="str">
            <v>No Trade</v>
          </cell>
          <cell r="N626" t="str">
            <v/>
          </cell>
          <cell r="O626" t="str">
            <v/>
          </cell>
          <cell r="P626" t="str">
            <v/>
          </cell>
        </row>
        <row r="627">
          <cell r="A627" t="str">
            <v>LO</v>
          </cell>
          <cell r="B627">
            <v>4</v>
          </cell>
          <cell r="C627">
            <v>3</v>
          </cell>
          <cell r="D627" t="str">
            <v>P</v>
          </cell>
          <cell r="E627">
            <v>20</v>
          </cell>
          <cell r="F627">
            <v>37697</v>
          </cell>
          <cell r="G627">
            <v>0.36</v>
          </cell>
          <cell r="H627">
            <v>0.4</v>
          </cell>
          <cell r="I627" t="str">
            <v>0        301</v>
          </cell>
          <cell r="J627">
            <v>0.37</v>
          </cell>
          <cell r="K627">
            <v>0.37</v>
          </cell>
          <cell r="L627">
            <v>2003</v>
          </cell>
          <cell r="M627" t="str">
            <v>No Trade</v>
          </cell>
          <cell r="N627" t="str">
            <v/>
          </cell>
          <cell r="O627" t="str">
            <v/>
          </cell>
          <cell r="P627" t="str">
            <v/>
          </cell>
        </row>
        <row r="628">
          <cell r="A628" t="str">
            <v>LO</v>
          </cell>
          <cell r="B628">
            <v>4</v>
          </cell>
          <cell r="C628">
            <v>3</v>
          </cell>
          <cell r="D628" t="str">
            <v>P</v>
          </cell>
          <cell r="E628">
            <v>20.5</v>
          </cell>
          <cell r="F628">
            <v>37697</v>
          </cell>
          <cell r="G628">
            <v>0.42</v>
          </cell>
          <cell r="H628">
            <v>0.4</v>
          </cell>
          <cell r="I628" t="str">
            <v>6          0</v>
          </cell>
          <cell r="J628">
            <v>0</v>
          </cell>
          <cell r="K628">
            <v>0</v>
          </cell>
          <cell r="L628">
            <v>2003</v>
          </cell>
          <cell r="M628" t="str">
            <v>No Trade</v>
          </cell>
          <cell r="N628" t="str">
            <v/>
          </cell>
          <cell r="O628" t="str">
            <v/>
          </cell>
          <cell r="P628" t="str">
            <v/>
          </cell>
        </row>
        <row r="629">
          <cell r="A629" t="str">
            <v>LO</v>
          </cell>
          <cell r="B629">
            <v>4</v>
          </cell>
          <cell r="C629">
            <v>3</v>
          </cell>
          <cell r="D629" t="str">
            <v>P</v>
          </cell>
          <cell r="E629">
            <v>21</v>
          </cell>
          <cell r="F629">
            <v>37697</v>
          </cell>
          <cell r="G629">
            <v>0.49</v>
          </cell>
          <cell r="H629">
            <v>0.5</v>
          </cell>
          <cell r="I629" t="str">
            <v>3          4</v>
          </cell>
          <cell r="J629">
            <v>0.45</v>
          </cell>
          <cell r="K629">
            <v>0.45</v>
          </cell>
          <cell r="L629">
            <v>2003</v>
          </cell>
          <cell r="M629" t="str">
            <v>No Trade</v>
          </cell>
          <cell r="N629" t="str">
            <v/>
          </cell>
          <cell r="O629" t="str">
            <v/>
          </cell>
          <cell r="P629" t="str">
            <v/>
          </cell>
        </row>
        <row r="630">
          <cell r="A630" t="str">
            <v>LO</v>
          </cell>
          <cell r="B630">
            <v>4</v>
          </cell>
          <cell r="C630">
            <v>3</v>
          </cell>
          <cell r="D630" t="str">
            <v>P</v>
          </cell>
          <cell r="E630">
            <v>21.5</v>
          </cell>
          <cell r="F630">
            <v>37697</v>
          </cell>
          <cell r="G630">
            <v>0.56999999999999995</v>
          </cell>
          <cell r="H630">
            <v>0.6</v>
          </cell>
          <cell r="I630" t="str">
            <v>2          0</v>
          </cell>
          <cell r="J630">
            <v>0</v>
          </cell>
          <cell r="K630">
            <v>0</v>
          </cell>
          <cell r="L630">
            <v>2003</v>
          </cell>
          <cell r="M630" t="str">
            <v>No Trade</v>
          </cell>
          <cell r="N630" t="str">
            <v/>
          </cell>
          <cell r="O630" t="str">
            <v/>
          </cell>
          <cell r="P630" t="str">
            <v/>
          </cell>
        </row>
        <row r="631">
          <cell r="A631" t="str">
            <v>LO</v>
          </cell>
          <cell r="B631">
            <v>4</v>
          </cell>
          <cell r="C631">
            <v>3</v>
          </cell>
          <cell r="D631" t="str">
            <v>P</v>
          </cell>
          <cell r="E631">
            <v>22</v>
          </cell>
          <cell r="F631">
            <v>37697</v>
          </cell>
          <cell r="G631">
            <v>0.66</v>
          </cell>
          <cell r="H631">
            <v>0.7</v>
          </cell>
          <cell r="I631" t="str">
            <v>3        325</v>
          </cell>
          <cell r="J631">
            <v>0</v>
          </cell>
          <cell r="K631">
            <v>0</v>
          </cell>
          <cell r="L631">
            <v>2003</v>
          </cell>
          <cell r="M631" t="str">
            <v>No Trade</v>
          </cell>
          <cell r="N631" t="str">
            <v/>
          </cell>
          <cell r="O631" t="str">
            <v/>
          </cell>
          <cell r="P631" t="str">
            <v/>
          </cell>
        </row>
        <row r="632">
          <cell r="A632" t="str">
            <v>LO</v>
          </cell>
          <cell r="B632">
            <v>4</v>
          </cell>
          <cell r="C632">
            <v>3</v>
          </cell>
          <cell r="D632" t="str">
            <v>P</v>
          </cell>
          <cell r="E632">
            <v>22.5</v>
          </cell>
          <cell r="F632">
            <v>37697</v>
          </cell>
          <cell r="G632">
            <v>0.74</v>
          </cell>
          <cell r="H632">
            <v>0.8</v>
          </cell>
          <cell r="I632" t="str">
            <v>4          0</v>
          </cell>
          <cell r="J632">
            <v>0</v>
          </cell>
          <cell r="K632">
            <v>0</v>
          </cell>
          <cell r="L632">
            <v>2003</v>
          </cell>
          <cell r="M632" t="str">
            <v>No Trade</v>
          </cell>
          <cell r="N632" t="str">
            <v/>
          </cell>
          <cell r="O632" t="str">
            <v/>
          </cell>
          <cell r="P632" t="str">
            <v/>
          </cell>
        </row>
        <row r="633">
          <cell r="A633" t="str">
            <v>LO</v>
          </cell>
          <cell r="B633">
            <v>4</v>
          </cell>
          <cell r="C633">
            <v>3</v>
          </cell>
          <cell r="D633" t="str">
            <v>P</v>
          </cell>
          <cell r="E633">
            <v>23</v>
          </cell>
          <cell r="F633">
            <v>37697</v>
          </cell>
          <cell r="G633">
            <v>0.85</v>
          </cell>
          <cell r="H633">
            <v>0.9</v>
          </cell>
          <cell r="I633" t="str">
            <v>6        805</v>
          </cell>
          <cell r="J633">
            <v>0.92</v>
          </cell>
          <cell r="K633">
            <v>0.92</v>
          </cell>
          <cell r="L633">
            <v>2003</v>
          </cell>
          <cell r="M633" t="str">
            <v>No Trade</v>
          </cell>
          <cell r="N633" t="str">
            <v/>
          </cell>
          <cell r="O633" t="str">
            <v/>
          </cell>
          <cell r="P633" t="str">
            <v/>
          </cell>
        </row>
        <row r="634">
          <cell r="A634" t="str">
            <v>LO</v>
          </cell>
          <cell r="B634">
            <v>4</v>
          </cell>
          <cell r="C634">
            <v>3</v>
          </cell>
          <cell r="D634" t="str">
            <v>C</v>
          </cell>
          <cell r="E634">
            <v>23.5</v>
          </cell>
          <cell r="F634">
            <v>37697</v>
          </cell>
          <cell r="G634">
            <v>3.92</v>
          </cell>
          <cell r="H634">
            <v>3.5</v>
          </cell>
          <cell r="I634" t="str">
            <v>3          0</v>
          </cell>
          <cell r="J634">
            <v>0</v>
          </cell>
          <cell r="K634">
            <v>0</v>
          </cell>
          <cell r="L634">
            <v>2003</v>
          </cell>
          <cell r="M634" t="str">
            <v>No Trade</v>
          </cell>
          <cell r="N634" t="str">
            <v/>
          </cell>
          <cell r="O634" t="str">
            <v/>
          </cell>
          <cell r="P634" t="str">
            <v/>
          </cell>
        </row>
        <row r="635">
          <cell r="A635" t="str">
            <v>LO</v>
          </cell>
          <cell r="B635">
            <v>4</v>
          </cell>
          <cell r="C635">
            <v>3</v>
          </cell>
          <cell r="D635" t="str">
            <v>P</v>
          </cell>
          <cell r="E635">
            <v>23.5</v>
          </cell>
          <cell r="F635">
            <v>37697</v>
          </cell>
          <cell r="G635">
            <v>0.98</v>
          </cell>
          <cell r="H635">
            <v>1.1000000000000001</v>
          </cell>
          <cell r="I635" t="str">
            <v>1          0</v>
          </cell>
          <cell r="J635">
            <v>0</v>
          </cell>
          <cell r="K635">
            <v>0</v>
          </cell>
          <cell r="L635">
            <v>2003</v>
          </cell>
          <cell r="M635" t="str">
            <v>No Trade</v>
          </cell>
          <cell r="N635" t="str">
            <v/>
          </cell>
          <cell r="O635" t="str">
            <v/>
          </cell>
          <cell r="P635" t="str">
            <v/>
          </cell>
        </row>
        <row r="636">
          <cell r="A636" t="str">
            <v>LO</v>
          </cell>
          <cell r="B636">
            <v>4</v>
          </cell>
          <cell r="C636">
            <v>3</v>
          </cell>
          <cell r="D636" t="str">
            <v>C</v>
          </cell>
          <cell r="E636">
            <v>24</v>
          </cell>
          <cell r="F636">
            <v>37697</v>
          </cell>
          <cell r="G636">
            <v>3.56</v>
          </cell>
          <cell r="H636">
            <v>3.2</v>
          </cell>
          <cell r="I636" t="str">
            <v>0          0</v>
          </cell>
          <cell r="J636">
            <v>0</v>
          </cell>
          <cell r="K636">
            <v>0</v>
          </cell>
          <cell r="L636">
            <v>2003</v>
          </cell>
          <cell r="M636" t="str">
            <v>No Trade</v>
          </cell>
          <cell r="N636" t="str">
            <v/>
          </cell>
          <cell r="O636" t="str">
            <v/>
          </cell>
          <cell r="P636" t="str">
            <v/>
          </cell>
        </row>
        <row r="637">
          <cell r="A637" t="str">
            <v>LO</v>
          </cell>
          <cell r="B637">
            <v>4</v>
          </cell>
          <cell r="C637">
            <v>3</v>
          </cell>
          <cell r="D637" t="str">
            <v>P</v>
          </cell>
          <cell r="E637">
            <v>24</v>
          </cell>
          <cell r="F637">
            <v>37697</v>
          </cell>
          <cell r="G637">
            <v>1.1200000000000001</v>
          </cell>
          <cell r="H637">
            <v>1.2</v>
          </cell>
          <cell r="I637" t="str">
            <v>7          0</v>
          </cell>
          <cell r="J637">
            <v>0</v>
          </cell>
          <cell r="K637">
            <v>0</v>
          </cell>
          <cell r="L637">
            <v>2003</v>
          </cell>
          <cell r="M637" t="str">
            <v>No Trade</v>
          </cell>
          <cell r="N637" t="str">
            <v/>
          </cell>
          <cell r="O637" t="str">
            <v/>
          </cell>
          <cell r="P637" t="str">
            <v/>
          </cell>
        </row>
        <row r="638">
          <cell r="A638" t="str">
            <v>LO</v>
          </cell>
          <cell r="B638">
            <v>4</v>
          </cell>
          <cell r="C638">
            <v>3</v>
          </cell>
          <cell r="D638" t="str">
            <v>C</v>
          </cell>
          <cell r="E638">
            <v>24.5</v>
          </cell>
          <cell r="F638">
            <v>37697</v>
          </cell>
          <cell r="G638">
            <v>3.23</v>
          </cell>
          <cell r="H638">
            <v>2.8</v>
          </cell>
          <cell r="I638" t="str">
            <v>9          0</v>
          </cell>
          <cell r="J638">
            <v>0</v>
          </cell>
          <cell r="K638">
            <v>0</v>
          </cell>
          <cell r="L638">
            <v>2003</v>
          </cell>
          <cell r="M638" t="str">
            <v>No Trade</v>
          </cell>
          <cell r="N638" t="str">
            <v/>
          </cell>
          <cell r="O638" t="str">
            <v/>
          </cell>
          <cell r="P638" t="str">
            <v/>
          </cell>
        </row>
        <row r="639">
          <cell r="A639" t="str">
            <v>LO</v>
          </cell>
          <cell r="B639">
            <v>4</v>
          </cell>
          <cell r="C639">
            <v>3</v>
          </cell>
          <cell r="D639" t="str">
            <v>P</v>
          </cell>
          <cell r="E639">
            <v>24.5</v>
          </cell>
          <cell r="F639">
            <v>37697</v>
          </cell>
          <cell r="G639">
            <v>1.28</v>
          </cell>
          <cell r="H639">
            <v>1.4</v>
          </cell>
          <cell r="I639" t="str">
            <v>5         13</v>
          </cell>
          <cell r="J639">
            <v>1.35</v>
          </cell>
          <cell r="K639">
            <v>1.35</v>
          </cell>
          <cell r="L639">
            <v>2003</v>
          </cell>
          <cell r="M639" t="str">
            <v>No Trade</v>
          </cell>
          <cell r="N639" t="str">
            <v/>
          </cell>
          <cell r="O639" t="str">
            <v/>
          </cell>
          <cell r="P639" t="str">
            <v/>
          </cell>
        </row>
        <row r="640">
          <cell r="A640" t="str">
            <v>LO</v>
          </cell>
          <cell r="B640">
            <v>4</v>
          </cell>
          <cell r="C640">
            <v>3</v>
          </cell>
          <cell r="D640" t="str">
            <v>C</v>
          </cell>
          <cell r="E640">
            <v>25</v>
          </cell>
          <cell r="F640">
            <v>37697</v>
          </cell>
          <cell r="G640">
            <v>2.91</v>
          </cell>
          <cell r="H640">
            <v>2.5</v>
          </cell>
          <cell r="I640" t="str">
            <v>9          0</v>
          </cell>
          <cell r="J640">
            <v>0</v>
          </cell>
          <cell r="K640">
            <v>0</v>
          </cell>
          <cell r="L640">
            <v>2003</v>
          </cell>
          <cell r="M640" t="str">
            <v>No Trade</v>
          </cell>
          <cell r="N640" t="str">
            <v/>
          </cell>
          <cell r="O640" t="str">
            <v/>
          </cell>
          <cell r="P640" t="str">
            <v/>
          </cell>
        </row>
        <row r="641">
          <cell r="A641" t="str">
            <v>LO</v>
          </cell>
          <cell r="B641">
            <v>4</v>
          </cell>
          <cell r="C641">
            <v>3</v>
          </cell>
          <cell r="D641" t="str">
            <v>P</v>
          </cell>
          <cell r="E641">
            <v>25</v>
          </cell>
          <cell r="F641">
            <v>37697</v>
          </cell>
          <cell r="G641">
            <v>1.45</v>
          </cell>
          <cell r="H641">
            <v>1.6</v>
          </cell>
          <cell r="I641" t="str">
            <v>5        250</v>
          </cell>
          <cell r="J641">
            <v>0</v>
          </cell>
          <cell r="K641">
            <v>0</v>
          </cell>
          <cell r="L641">
            <v>2003</v>
          </cell>
          <cell r="M641" t="str">
            <v>No Trade</v>
          </cell>
          <cell r="N641" t="str">
            <v/>
          </cell>
          <cell r="O641" t="str">
            <v/>
          </cell>
          <cell r="P641" t="str">
            <v/>
          </cell>
        </row>
        <row r="642">
          <cell r="A642" t="str">
            <v>LO</v>
          </cell>
          <cell r="B642">
            <v>4</v>
          </cell>
          <cell r="C642">
            <v>3</v>
          </cell>
          <cell r="D642" t="str">
            <v>C</v>
          </cell>
          <cell r="E642">
            <v>25.5</v>
          </cell>
          <cell r="F642">
            <v>37697</v>
          </cell>
          <cell r="G642">
            <v>2.6</v>
          </cell>
          <cell r="H642">
            <v>2.2999999999999998</v>
          </cell>
          <cell r="I642" t="str">
            <v>1          0</v>
          </cell>
          <cell r="J642">
            <v>0</v>
          </cell>
          <cell r="K642">
            <v>0</v>
          </cell>
          <cell r="L642">
            <v>2003</v>
          </cell>
          <cell r="M642" t="str">
            <v>No Trade</v>
          </cell>
          <cell r="N642" t="str">
            <v/>
          </cell>
          <cell r="O642" t="str">
            <v/>
          </cell>
          <cell r="P642" t="str">
            <v/>
          </cell>
        </row>
        <row r="643">
          <cell r="A643" t="str">
            <v>LO</v>
          </cell>
          <cell r="B643">
            <v>4</v>
          </cell>
          <cell r="C643">
            <v>3</v>
          </cell>
          <cell r="D643" t="str">
            <v>P</v>
          </cell>
          <cell r="E643">
            <v>25.5</v>
          </cell>
          <cell r="F643">
            <v>37697</v>
          </cell>
          <cell r="G643">
            <v>1.64</v>
          </cell>
          <cell r="H643">
            <v>1.8</v>
          </cell>
          <cell r="I643" t="str">
            <v>6          0</v>
          </cell>
          <cell r="J643">
            <v>0</v>
          </cell>
          <cell r="K643">
            <v>0</v>
          </cell>
          <cell r="L643">
            <v>2003</v>
          </cell>
          <cell r="M643" t="str">
            <v>No Trade</v>
          </cell>
          <cell r="N643" t="str">
            <v/>
          </cell>
          <cell r="O643" t="str">
            <v/>
          </cell>
          <cell r="P643" t="str">
            <v/>
          </cell>
        </row>
        <row r="644">
          <cell r="A644" t="str">
            <v>LO</v>
          </cell>
          <cell r="B644">
            <v>4</v>
          </cell>
          <cell r="C644">
            <v>3</v>
          </cell>
          <cell r="D644" t="str">
            <v>C</v>
          </cell>
          <cell r="E644">
            <v>26</v>
          </cell>
          <cell r="F644">
            <v>37697</v>
          </cell>
          <cell r="G644">
            <v>2.34</v>
          </cell>
          <cell r="H644">
            <v>2</v>
          </cell>
          <cell r="I644" t="str">
            <v>3          0</v>
          </cell>
          <cell r="J644">
            <v>0</v>
          </cell>
          <cell r="K644">
            <v>0</v>
          </cell>
          <cell r="L644">
            <v>2003</v>
          </cell>
          <cell r="M644" t="str">
            <v>No Trade</v>
          </cell>
          <cell r="N644" t="str">
            <v/>
          </cell>
          <cell r="O644" t="str">
            <v/>
          </cell>
          <cell r="P644" t="str">
            <v/>
          </cell>
        </row>
        <row r="645">
          <cell r="A645" t="str">
            <v>LO</v>
          </cell>
          <cell r="B645">
            <v>4</v>
          </cell>
          <cell r="C645">
            <v>3</v>
          </cell>
          <cell r="D645" t="str">
            <v>P</v>
          </cell>
          <cell r="E645">
            <v>26</v>
          </cell>
          <cell r="F645">
            <v>37697</v>
          </cell>
          <cell r="G645">
            <v>1.87</v>
          </cell>
          <cell r="H645">
            <v>2.1</v>
          </cell>
          <cell r="I645" t="str">
            <v>3          0</v>
          </cell>
          <cell r="J645">
            <v>0</v>
          </cell>
          <cell r="K645">
            <v>0</v>
          </cell>
          <cell r="L645">
            <v>2003</v>
          </cell>
          <cell r="M645" t="str">
            <v>No Trade</v>
          </cell>
          <cell r="N645" t="str">
            <v/>
          </cell>
          <cell r="O645" t="str">
            <v/>
          </cell>
          <cell r="P645" t="str">
            <v/>
          </cell>
        </row>
        <row r="646">
          <cell r="A646" t="str">
            <v>LO</v>
          </cell>
          <cell r="B646">
            <v>4</v>
          </cell>
          <cell r="C646">
            <v>3</v>
          </cell>
          <cell r="D646" t="str">
            <v>C</v>
          </cell>
          <cell r="E646">
            <v>26.5</v>
          </cell>
          <cell r="F646">
            <v>37697</v>
          </cell>
          <cell r="G646">
            <v>2.08</v>
          </cell>
          <cell r="H646">
            <v>1.8</v>
          </cell>
          <cell r="I646" t="str">
            <v>1          0</v>
          </cell>
          <cell r="J646">
            <v>0</v>
          </cell>
          <cell r="K646">
            <v>0</v>
          </cell>
          <cell r="L646">
            <v>2003</v>
          </cell>
          <cell r="M646" t="str">
            <v>No Trade</v>
          </cell>
          <cell r="N646" t="str">
            <v/>
          </cell>
          <cell r="O646" t="str">
            <v/>
          </cell>
          <cell r="P646" t="str">
            <v/>
          </cell>
        </row>
        <row r="647">
          <cell r="A647" t="str">
            <v>LO</v>
          </cell>
          <cell r="B647">
            <v>4</v>
          </cell>
          <cell r="C647">
            <v>3</v>
          </cell>
          <cell r="D647" t="str">
            <v>P</v>
          </cell>
          <cell r="E647">
            <v>26.5</v>
          </cell>
          <cell r="F647">
            <v>37697</v>
          </cell>
          <cell r="G647">
            <v>2.11</v>
          </cell>
          <cell r="H647">
            <v>2.2999999999999998</v>
          </cell>
          <cell r="I647" t="str">
            <v>6          0</v>
          </cell>
          <cell r="J647">
            <v>0</v>
          </cell>
          <cell r="K647">
            <v>0</v>
          </cell>
          <cell r="L647">
            <v>2003</v>
          </cell>
          <cell r="M647" t="str">
            <v>No Trade</v>
          </cell>
          <cell r="N647" t="str">
            <v/>
          </cell>
          <cell r="O647" t="str">
            <v/>
          </cell>
          <cell r="P647" t="str">
            <v/>
          </cell>
        </row>
        <row r="648">
          <cell r="A648" t="str">
            <v>LO</v>
          </cell>
          <cell r="B648">
            <v>4</v>
          </cell>
          <cell r="C648">
            <v>3</v>
          </cell>
          <cell r="D648" t="str">
            <v>C</v>
          </cell>
          <cell r="E648">
            <v>27</v>
          </cell>
          <cell r="F648">
            <v>37697</v>
          </cell>
          <cell r="G648">
            <v>1.85</v>
          </cell>
          <cell r="H648">
            <v>1.6</v>
          </cell>
          <cell r="I648" t="str">
            <v>0         12</v>
          </cell>
          <cell r="J648">
            <v>1.92</v>
          </cell>
          <cell r="K648">
            <v>1.76</v>
          </cell>
          <cell r="L648">
            <v>2003</v>
          </cell>
          <cell r="M648" t="str">
            <v>No Trade</v>
          </cell>
          <cell r="N648" t="str">
            <v/>
          </cell>
          <cell r="O648" t="str">
            <v/>
          </cell>
          <cell r="P648" t="str">
            <v/>
          </cell>
        </row>
        <row r="649">
          <cell r="A649" t="str">
            <v>LO</v>
          </cell>
          <cell r="B649">
            <v>4</v>
          </cell>
          <cell r="C649">
            <v>3</v>
          </cell>
          <cell r="D649" t="str">
            <v>P</v>
          </cell>
          <cell r="E649">
            <v>27</v>
          </cell>
          <cell r="F649">
            <v>37697</v>
          </cell>
          <cell r="G649">
            <v>2.38</v>
          </cell>
          <cell r="H649">
            <v>2.6</v>
          </cell>
          <cell r="I649" t="str">
            <v>4          0</v>
          </cell>
          <cell r="J649">
            <v>0</v>
          </cell>
          <cell r="K649">
            <v>0</v>
          </cell>
          <cell r="L649">
            <v>2003</v>
          </cell>
          <cell r="M649" t="str">
            <v>No Trade</v>
          </cell>
          <cell r="N649" t="str">
            <v/>
          </cell>
          <cell r="O649" t="str">
            <v/>
          </cell>
          <cell r="P649" t="str">
            <v/>
          </cell>
        </row>
        <row r="650">
          <cell r="A650" t="str">
            <v>LO</v>
          </cell>
          <cell r="B650">
            <v>4</v>
          </cell>
          <cell r="C650">
            <v>3</v>
          </cell>
          <cell r="D650" t="str">
            <v>C</v>
          </cell>
          <cell r="E650">
            <v>27.5</v>
          </cell>
          <cell r="F650">
            <v>37697</v>
          </cell>
          <cell r="G650">
            <v>1.65</v>
          </cell>
          <cell r="H650">
            <v>1.4</v>
          </cell>
          <cell r="I650" t="str">
            <v>1          0</v>
          </cell>
          <cell r="J650">
            <v>0</v>
          </cell>
          <cell r="K650">
            <v>0</v>
          </cell>
          <cell r="L650">
            <v>2003</v>
          </cell>
          <cell r="M650" t="str">
            <v>No Trade</v>
          </cell>
          <cell r="N650" t="str">
            <v/>
          </cell>
          <cell r="O650" t="str">
            <v/>
          </cell>
          <cell r="P650" t="str">
            <v/>
          </cell>
        </row>
        <row r="651">
          <cell r="A651" t="str">
            <v>LO</v>
          </cell>
          <cell r="B651">
            <v>4</v>
          </cell>
          <cell r="C651">
            <v>3</v>
          </cell>
          <cell r="D651" t="str">
            <v>P</v>
          </cell>
          <cell r="E651">
            <v>27.5</v>
          </cell>
          <cell r="F651">
            <v>37697</v>
          </cell>
          <cell r="G651">
            <v>2.68</v>
          </cell>
          <cell r="H651">
            <v>2.9</v>
          </cell>
          <cell r="I651" t="str">
            <v>5          0</v>
          </cell>
          <cell r="J651">
            <v>0</v>
          </cell>
          <cell r="K651">
            <v>0</v>
          </cell>
          <cell r="L651">
            <v>2003</v>
          </cell>
          <cell r="M651" t="str">
            <v>No Trade</v>
          </cell>
          <cell r="N651" t="str">
            <v/>
          </cell>
          <cell r="O651" t="str">
            <v/>
          </cell>
          <cell r="P651" t="str">
            <v/>
          </cell>
        </row>
        <row r="652">
          <cell r="A652" t="str">
            <v>LO</v>
          </cell>
          <cell r="B652">
            <v>4</v>
          </cell>
          <cell r="C652">
            <v>3</v>
          </cell>
          <cell r="D652" t="str">
            <v>C</v>
          </cell>
          <cell r="E652">
            <v>28</v>
          </cell>
          <cell r="F652">
            <v>37697</v>
          </cell>
          <cell r="G652">
            <v>1.46</v>
          </cell>
          <cell r="H652">
            <v>1.2</v>
          </cell>
          <cell r="I652" t="str">
            <v>5          4</v>
          </cell>
          <cell r="J652">
            <v>1.35</v>
          </cell>
          <cell r="K652">
            <v>1.31</v>
          </cell>
          <cell r="L652">
            <v>2003</v>
          </cell>
          <cell r="M652" t="str">
            <v>No Trade</v>
          </cell>
          <cell r="N652" t="str">
            <v/>
          </cell>
          <cell r="O652" t="str">
            <v/>
          </cell>
          <cell r="P652" t="str">
            <v/>
          </cell>
        </row>
        <row r="653">
          <cell r="A653" t="str">
            <v>LO</v>
          </cell>
          <cell r="B653">
            <v>4</v>
          </cell>
          <cell r="C653">
            <v>3</v>
          </cell>
          <cell r="D653" t="str">
            <v>P</v>
          </cell>
          <cell r="E653">
            <v>28</v>
          </cell>
          <cell r="F653">
            <v>37697</v>
          </cell>
          <cell r="G653">
            <v>2.98</v>
          </cell>
          <cell r="H653">
            <v>3.2</v>
          </cell>
          <cell r="I653" t="str">
            <v>8          0</v>
          </cell>
          <cell r="J653">
            <v>0</v>
          </cell>
          <cell r="K653">
            <v>0</v>
          </cell>
          <cell r="L653">
            <v>2003</v>
          </cell>
          <cell r="M653" t="str">
            <v>No Trade</v>
          </cell>
          <cell r="N653" t="str">
            <v/>
          </cell>
          <cell r="O653" t="str">
            <v/>
          </cell>
          <cell r="P653" t="str">
            <v/>
          </cell>
        </row>
        <row r="654">
          <cell r="A654" t="str">
            <v>LO</v>
          </cell>
          <cell r="B654">
            <v>4</v>
          </cell>
          <cell r="C654">
            <v>3</v>
          </cell>
          <cell r="D654" t="str">
            <v>C</v>
          </cell>
          <cell r="E654">
            <v>28.5</v>
          </cell>
          <cell r="F654">
            <v>37697</v>
          </cell>
          <cell r="G654">
            <v>1.28</v>
          </cell>
          <cell r="H654">
            <v>1.1000000000000001</v>
          </cell>
          <cell r="I654" t="str">
            <v>0          0</v>
          </cell>
          <cell r="J654">
            <v>0</v>
          </cell>
          <cell r="K654">
            <v>0</v>
          </cell>
          <cell r="L654">
            <v>2003</v>
          </cell>
          <cell r="M654" t="str">
            <v>No Trade</v>
          </cell>
          <cell r="N654" t="str">
            <v/>
          </cell>
          <cell r="O654" t="str">
            <v/>
          </cell>
          <cell r="P654" t="str">
            <v/>
          </cell>
        </row>
        <row r="655">
          <cell r="A655" t="str">
            <v>LO</v>
          </cell>
          <cell r="B655">
            <v>4</v>
          </cell>
          <cell r="C655">
            <v>3</v>
          </cell>
          <cell r="D655" t="str">
            <v>C</v>
          </cell>
          <cell r="E655">
            <v>29</v>
          </cell>
          <cell r="F655">
            <v>37697</v>
          </cell>
          <cell r="G655">
            <v>1.1299999999999999</v>
          </cell>
          <cell r="H655">
            <v>0.9</v>
          </cell>
          <cell r="I655" t="str">
            <v>7         10</v>
          </cell>
          <cell r="J655">
            <v>1.1399999999999999</v>
          </cell>
          <cell r="K655">
            <v>1.05</v>
          </cell>
          <cell r="L655">
            <v>2003</v>
          </cell>
          <cell r="M655" t="str">
            <v>No Trade</v>
          </cell>
          <cell r="N655" t="str">
            <v/>
          </cell>
          <cell r="O655" t="str">
            <v/>
          </cell>
          <cell r="P655" t="str">
            <v/>
          </cell>
        </row>
        <row r="656">
          <cell r="A656" t="str">
            <v>LO</v>
          </cell>
          <cell r="B656">
            <v>4</v>
          </cell>
          <cell r="C656">
            <v>3</v>
          </cell>
          <cell r="D656" t="str">
            <v>C</v>
          </cell>
          <cell r="E656">
            <v>29.5</v>
          </cell>
          <cell r="F656">
            <v>37697</v>
          </cell>
          <cell r="G656">
            <v>1.01</v>
          </cell>
          <cell r="H656">
            <v>0.8</v>
          </cell>
          <cell r="I656" t="str">
            <v>5          0</v>
          </cell>
          <cell r="J656">
            <v>0</v>
          </cell>
          <cell r="K656">
            <v>0</v>
          </cell>
          <cell r="L656">
            <v>2003</v>
          </cell>
          <cell r="M656" t="str">
            <v>No Trade</v>
          </cell>
          <cell r="N656" t="str">
            <v/>
          </cell>
          <cell r="O656" t="str">
            <v/>
          </cell>
          <cell r="P656" t="str">
            <v/>
          </cell>
        </row>
        <row r="657">
          <cell r="A657" t="str">
            <v>LO</v>
          </cell>
          <cell r="B657">
            <v>4</v>
          </cell>
          <cell r="C657">
            <v>3</v>
          </cell>
          <cell r="D657" t="str">
            <v>P</v>
          </cell>
          <cell r="E657">
            <v>29.5</v>
          </cell>
          <cell r="F657">
            <v>37697</v>
          </cell>
          <cell r="G657">
            <v>4.01</v>
          </cell>
          <cell r="H657">
            <v>4.3</v>
          </cell>
          <cell r="I657" t="str">
            <v>6          0</v>
          </cell>
          <cell r="J657">
            <v>0</v>
          </cell>
          <cell r="K657">
            <v>0</v>
          </cell>
          <cell r="L657">
            <v>2003</v>
          </cell>
          <cell r="M657" t="str">
            <v>No Trade</v>
          </cell>
          <cell r="N657" t="str">
            <v/>
          </cell>
          <cell r="O657" t="str">
            <v/>
          </cell>
          <cell r="P657" t="str">
            <v/>
          </cell>
        </row>
        <row r="658">
          <cell r="A658" t="str">
            <v>LO</v>
          </cell>
          <cell r="B658">
            <v>4</v>
          </cell>
          <cell r="C658">
            <v>3</v>
          </cell>
          <cell r="D658" t="str">
            <v>C</v>
          </cell>
          <cell r="E658">
            <v>30</v>
          </cell>
          <cell r="F658">
            <v>37697</v>
          </cell>
          <cell r="G658">
            <v>0.9</v>
          </cell>
          <cell r="H658">
            <v>0.7</v>
          </cell>
          <cell r="I658" t="str">
            <v>5        142</v>
          </cell>
          <cell r="J658">
            <v>0.85</v>
          </cell>
          <cell r="K658">
            <v>0.78</v>
          </cell>
          <cell r="L658">
            <v>2003</v>
          </cell>
          <cell r="M658" t="str">
            <v>No Trade</v>
          </cell>
          <cell r="N658" t="str">
            <v/>
          </cell>
          <cell r="O658" t="str">
            <v/>
          </cell>
          <cell r="P658" t="str">
            <v/>
          </cell>
        </row>
        <row r="659">
          <cell r="A659" t="str">
            <v>LO</v>
          </cell>
          <cell r="B659">
            <v>4</v>
          </cell>
          <cell r="C659">
            <v>3</v>
          </cell>
          <cell r="D659" t="str">
            <v>C</v>
          </cell>
          <cell r="E659">
            <v>30.5</v>
          </cell>
          <cell r="F659">
            <v>37697</v>
          </cell>
          <cell r="G659">
            <v>0.79</v>
          </cell>
          <cell r="H659">
            <v>0.6</v>
          </cell>
          <cell r="I659" t="str">
            <v>5          0</v>
          </cell>
          <cell r="J659">
            <v>0</v>
          </cell>
          <cell r="K659">
            <v>0</v>
          </cell>
          <cell r="L659">
            <v>2003</v>
          </cell>
          <cell r="M659" t="str">
            <v>No Trade</v>
          </cell>
          <cell r="N659" t="str">
            <v/>
          </cell>
          <cell r="O659" t="str">
            <v/>
          </cell>
          <cell r="P659" t="str">
            <v/>
          </cell>
        </row>
        <row r="660">
          <cell r="A660" t="str">
            <v>LO</v>
          </cell>
          <cell r="B660">
            <v>4</v>
          </cell>
          <cell r="C660">
            <v>3</v>
          </cell>
          <cell r="D660" t="str">
            <v>C</v>
          </cell>
          <cell r="E660">
            <v>31</v>
          </cell>
          <cell r="F660">
            <v>37697</v>
          </cell>
          <cell r="G660">
            <v>0.7</v>
          </cell>
          <cell r="H660">
            <v>0.5</v>
          </cell>
          <cell r="I660" t="str">
            <v>6         35</v>
          </cell>
          <cell r="J660">
            <v>0.65</v>
          </cell>
          <cell r="K660">
            <v>0.65</v>
          </cell>
          <cell r="L660">
            <v>2003</v>
          </cell>
          <cell r="M660" t="str">
            <v>No Trade</v>
          </cell>
          <cell r="N660" t="str">
            <v/>
          </cell>
          <cell r="O660" t="str">
            <v/>
          </cell>
          <cell r="P660" t="str">
            <v/>
          </cell>
        </row>
        <row r="661">
          <cell r="A661" t="str">
            <v>LO</v>
          </cell>
          <cell r="B661">
            <v>4</v>
          </cell>
          <cell r="C661">
            <v>3</v>
          </cell>
          <cell r="D661" t="str">
            <v>P</v>
          </cell>
          <cell r="E661">
            <v>31</v>
          </cell>
          <cell r="F661">
            <v>37697</v>
          </cell>
          <cell r="G661">
            <v>0.64</v>
          </cell>
          <cell r="H661">
            <v>0.6</v>
          </cell>
          <cell r="I661" t="str">
            <v>4          0</v>
          </cell>
          <cell r="J661">
            <v>0</v>
          </cell>
          <cell r="K661">
            <v>0</v>
          </cell>
          <cell r="L661">
            <v>2003</v>
          </cell>
          <cell r="M661" t="str">
            <v>No Trade</v>
          </cell>
          <cell r="N661" t="str">
            <v/>
          </cell>
          <cell r="O661" t="str">
            <v/>
          </cell>
          <cell r="P661" t="str">
            <v/>
          </cell>
        </row>
        <row r="662">
          <cell r="A662" t="str">
            <v>LO</v>
          </cell>
          <cell r="B662">
            <v>4</v>
          </cell>
          <cell r="C662">
            <v>3</v>
          </cell>
          <cell r="D662" t="str">
            <v>C</v>
          </cell>
          <cell r="E662">
            <v>31.5</v>
          </cell>
          <cell r="F662">
            <v>37697</v>
          </cell>
          <cell r="G662">
            <v>0.61</v>
          </cell>
          <cell r="H662">
            <v>0.4</v>
          </cell>
          <cell r="I662" t="str">
            <v>8          0</v>
          </cell>
          <cell r="J662">
            <v>0</v>
          </cell>
          <cell r="K662">
            <v>0</v>
          </cell>
          <cell r="L662">
            <v>2003</v>
          </cell>
          <cell r="M662" t="str">
            <v>No Trade</v>
          </cell>
          <cell r="N662" t="str">
            <v/>
          </cell>
          <cell r="O662" t="str">
            <v/>
          </cell>
          <cell r="P662" t="str">
            <v/>
          </cell>
        </row>
        <row r="663">
          <cell r="A663" t="str">
            <v>LO</v>
          </cell>
          <cell r="B663">
            <v>4</v>
          </cell>
          <cell r="C663">
            <v>3</v>
          </cell>
          <cell r="D663" t="str">
            <v>C</v>
          </cell>
          <cell r="E663">
            <v>32</v>
          </cell>
          <cell r="F663">
            <v>37697</v>
          </cell>
          <cell r="G663">
            <v>0.51</v>
          </cell>
          <cell r="H663">
            <v>0.4</v>
          </cell>
          <cell r="I663" t="str">
            <v>1          0</v>
          </cell>
          <cell r="J663">
            <v>0</v>
          </cell>
          <cell r="K663">
            <v>0</v>
          </cell>
          <cell r="L663">
            <v>2003</v>
          </cell>
          <cell r="M663" t="str">
            <v>No Trade</v>
          </cell>
          <cell r="N663" t="str">
            <v/>
          </cell>
          <cell r="O663" t="str">
            <v/>
          </cell>
          <cell r="P663" t="str">
            <v/>
          </cell>
        </row>
        <row r="664">
          <cell r="A664" t="str">
            <v>LO</v>
          </cell>
          <cell r="B664">
            <v>4</v>
          </cell>
          <cell r="C664">
            <v>3</v>
          </cell>
          <cell r="D664" t="str">
            <v>C</v>
          </cell>
          <cell r="E664">
            <v>32.5</v>
          </cell>
          <cell r="F664">
            <v>37697</v>
          </cell>
          <cell r="G664">
            <v>0.45</v>
          </cell>
          <cell r="H664">
            <v>0.3</v>
          </cell>
          <cell r="I664" t="str">
            <v>7          0</v>
          </cell>
          <cell r="J664">
            <v>0</v>
          </cell>
          <cell r="K664">
            <v>0</v>
          </cell>
          <cell r="L664">
            <v>2003</v>
          </cell>
          <cell r="M664" t="str">
            <v>No Trade</v>
          </cell>
          <cell r="N664" t="str">
            <v/>
          </cell>
          <cell r="O664" t="str">
            <v/>
          </cell>
          <cell r="P664" t="str">
            <v/>
          </cell>
        </row>
        <row r="665">
          <cell r="A665" t="str">
            <v>LO</v>
          </cell>
          <cell r="B665">
            <v>4</v>
          </cell>
          <cell r="C665">
            <v>3</v>
          </cell>
          <cell r="D665" t="str">
            <v>C</v>
          </cell>
          <cell r="E665">
            <v>33</v>
          </cell>
          <cell r="F665">
            <v>37697</v>
          </cell>
          <cell r="G665">
            <v>0.4</v>
          </cell>
          <cell r="H665">
            <v>0.3</v>
          </cell>
          <cell r="I665" t="str">
            <v>4         17</v>
          </cell>
          <cell r="J665">
            <v>0.41</v>
          </cell>
          <cell r="K665">
            <v>0.41</v>
          </cell>
          <cell r="L665">
            <v>2003</v>
          </cell>
          <cell r="M665" t="str">
            <v>No Trade</v>
          </cell>
          <cell r="N665" t="str">
            <v/>
          </cell>
          <cell r="O665" t="str">
            <v/>
          </cell>
          <cell r="P665" t="str">
            <v/>
          </cell>
        </row>
        <row r="666">
          <cell r="A666" t="str">
            <v>LO</v>
          </cell>
          <cell r="B666">
            <v>4</v>
          </cell>
          <cell r="C666">
            <v>3</v>
          </cell>
          <cell r="D666" t="str">
            <v>P</v>
          </cell>
          <cell r="E666">
            <v>33</v>
          </cell>
          <cell r="F666">
            <v>37697</v>
          </cell>
          <cell r="G666">
            <v>6.86</v>
          </cell>
          <cell r="H666">
            <v>7.3</v>
          </cell>
          <cell r="I666" t="str">
            <v>2          0</v>
          </cell>
          <cell r="J666">
            <v>0</v>
          </cell>
          <cell r="K666">
            <v>0</v>
          </cell>
          <cell r="L666">
            <v>2003</v>
          </cell>
          <cell r="M666" t="str">
            <v>No Trade</v>
          </cell>
          <cell r="N666" t="str">
            <v/>
          </cell>
          <cell r="O666" t="str">
            <v/>
          </cell>
          <cell r="P666" t="str">
            <v/>
          </cell>
        </row>
        <row r="667">
          <cell r="A667" t="str">
            <v>LO</v>
          </cell>
          <cell r="B667">
            <v>4</v>
          </cell>
          <cell r="C667">
            <v>3</v>
          </cell>
          <cell r="D667" t="str">
            <v>C</v>
          </cell>
          <cell r="E667">
            <v>34</v>
          </cell>
          <cell r="F667">
            <v>37697</v>
          </cell>
          <cell r="G667">
            <v>0.32</v>
          </cell>
          <cell r="H667">
            <v>0.2</v>
          </cell>
          <cell r="I667" t="str">
            <v>7      1,027</v>
          </cell>
          <cell r="J667">
            <v>0.33</v>
          </cell>
          <cell r="K667">
            <v>0.32</v>
          </cell>
          <cell r="L667">
            <v>2003</v>
          </cell>
          <cell r="M667" t="str">
            <v>No Trade</v>
          </cell>
          <cell r="N667" t="str">
            <v/>
          </cell>
          <cell r="O667" t="str">
            <v/>
          </cell>
          <cell r="P667" t="str">
            <v/>
          </cell>
        </row>
        <row r="668">
          <cell r="A668" t="str">
            <v>LO</v>
          </cell>
          <cell r="B668">
            <v>4</v>
          </cell>
          <cell r="C668">
            <v>3</v>
          </cell>
          <cell r="D668" t="str">
            <v>P</v>
          </cell>
          <cell r="E668">
            <v>34</v>
          </cell>
          <cell r="F668">
            <v>37697</v>
          </cell>
          <cell r="G668">
            <v>7.78</v>
          </cell>
          <cell r="H668">
            <v>8.1999999999999993</v>
          </cell>
          <cell r="I668" t="str">
            <v>4          0</v>
          </cell>
          <cell r="J668">
            <v>0</v>
          </cell>
          <cell r="K668">
            <v>0</v>
          </cell>
          <cell r="L668">
            <v>2003</v>
          </cell>
          <cell r="M668" t="str">
            <v>No Trade</v>
          </cell>
          <cell r="N668" t="str">
            <v/>
          </cell>
          <cell r="O668" t="str">
            <v/>
          </cell>
          <cell r="P668" t="str">
            <v/>
          </cell>
        </row>
        <row r="669">
          <cell r="A669" t="str">
            <v>LO</v>
          </cell>
          <cell r="B669">
            <v>4</v>
          </cell>
          <cell r="C669">
            <v>3</v>
          </cell>
          <cell r="D669" t="str">
            <v>C</v>
          </cell>
          <cell r="E669">
            <v>35</v>
          </cell>
          <cell r="F669">
            <v>37697</v>
          </cell>
          <cell r="G669">
            <v>0.26</v>
          </cell>
          <cell r="H669">
            <v>0.2</v>
          </cell>
          <cell r="I669" t="str">
            <v>0        510</v>
          </cell>
          <cell r="J669">
            <v>0.3</v>
          </cell>
          <cell r="K669">
            <v>0.24</v>
          </cell>
          <cell r="L669">
            <v>2003</v>
          </cell>
          <cell r="M669" t="str">
            <v>No Trade</v>
          </cell>
          <cell r="N669" t="str">
            <v/>
          </cell>
          <cell r="O669" t="str">
            <v/>
          </cell>
          <cell r="P669" t="str">
            <v/>
          </cell>
        </row>
        <row r="670">
          <cell r="A670" t="str">
            <v>LO</v>
          </cell>
          <cell r="B670">
            <v>4</v>
          </cell>
          <cell r="C670">
            <v>3</v>
          </cell>
          <cell r="D670" t="str">
            <v>C</v>
          </cell>
          <cell r="E670">
            <v>36</v>
          </cell>
          <cell r="F670">
            <v>37697</v>
          </cell>
          <cell r="G670">
            <v>0.22</v>
          </cell>
          <cell r="H670">
            <v>0.1</v>
          </cell>
          <cell r="I670" t="str">
            <v>8          0</v>
          </cell>
          <cell r="J670">
            <v>0</v>
          </cell>
          <cell r="K670">
            <v>0</v>
          </cell>
          <cell r="L670">
            <v>2003</v>
          </cell>
          <cell r="M670" t="str">
            <v>No Trade</v>
          </cell>
          <cell r="N670" t="str">
            <v/>
          </cell>
          <cell r="O670" t="str">
            <v/>
          </cell>
          <cell r="P670" t="str">
            <v/>
          </cell>
        </row>
        <row r="671">
          <cell r="A671" t="str">
            <v>LO</v>
          </cell>
          <cell r="B671">
            <v>4</v>
          </cell>
          <cell r="C671">
            <v>3</v>
          </cell>
          <cell r="D671" t="str">
            <v>C</v>
          </cell>
          <cell r="E671">
            <v>37</v>
          </cell>
          <cell r="F671">
            <v>37697</v>
          </cell>
          <cell r="G671">
            <v>0.18</v>
          </cell>
          <cell r="H671">
            <v>0.1</v>
          </cell>
          <cell r="I671" t="str">
            <v>5          0</v>
          </cell>
          <cell r="J671">
            <v>0</v>
          </cell>
          <cell r="K671">
            <v>0</v>
          </cell>
          <cell r="L671">
            <v>2003</v>
          </cell>
          <cell r="M671" t="str">
            <v>No Trade</v>
          </cell>
          <cell r="N671" t="str">
            <v/>
          </cell>
          <cell r="O671" t="str">
            <v/>
          </cell>
          <cell r="P671" t="str">
            <v/>
          </cell>
        </row>
        <row r="672">
          <cell r="A672" t="str">
            <v>LO</v>
          </cell>
          <cell r="B672">
            <v>4</v>
          </cell>
          <cell r="C672">
            <v>3</v>
          </cell>
          <cell r="D672" t="str">
            <v>C</v>
          </cell>
          <cell r="E672">
            <v>38</v>
          </cell>
          <cell r="F672">
            <v>37697</v>
          </cell>
          <cell r="G672">
            <v>0.14000000000000001</v>
          </cell>
          <cell r="H672">
            <v>0.1</v>
          </cell>
          <cell r="I672" t="str">
            <v>3          0</v>
          </cell>
          <cell r="J672">
            <v>0</v>
          </cell>
          <cell r="K672">
            <v>0</v>
          </cell>
          <cell r="L672">
            <v>2003</v>
          </cell>
          <cell r="M672" t="str">
            <v>No Trade</v>
          </cell>
          <cell r="N672" t="str">
            <v/>
          </cell>
          <cell r="O672" t="str">
            <v/>
          </cell>
          <cell r="P672" t="str">
            <v/>
          </cell>
        </row>
        <row r="673">
          <cell r="A673" t="str">
            <v>LO</v>
          </cell>
          <cell r="B673">
            <v>4</v>
          </cell>
          <cell r="C673">
            <v>3</v>
          </cell>
          <cell r="D673" t="str">
            <v>C</v>
          </cell>
          <cell r="E673">
            <v>40</v>
          </cell>
          <cell r="F673">
            <v>37697</v>
          </cell>
          <cell r="G673">
            <v>0.11</v>
          </cell>
          <cell r="H673">
            <v>0.1</v>
          </cell>
          <cell r="I673" t="str">
            <v>0          0</v>
          </cell>
          <cell r="J673">
            <v>0</v>
          </cell>
          <cell r="K673">
            <v>0</v>
          </cell>
          <cell r="L673">
            <v>2003</v>
          </cell>
          <cell r="M673" t="str">
            <v>No Trade</v>
          </cell>
          <cell r="N673" t="str">
            <v/>
          </cell>
          <cell r="O673" t="str">
            <v/>
          </cell>
          <cell r="P673" t="str">
            <v/>
          </cell>
        </row>
        <row r="674">
          <cell r="A674" t="str">
            <v>LO</v>
          </cell>
          <cell r="B674">
            <v>4</v>
          </cell>
          <cell r="C674">
            <v>3</v>
          </cell>
          <cell r="D674" t="str">
            <v>C</v>
          </cell>
          <cell r="E674">
            <v>45</v>
          </cell>
          <cell r="F674">
            <v>37697</v>
          </cell>
          <cell r="G674">
            <v>0.09</v>
          </cell>
          <cell r="H674">
            <v>0</v>
          </cell>
          <cell r="I674" t="str">
            <v>8          0</v>
          </cell>
          <cell r="J674">
            <v>0</v>
          </cell>
          <cell r="K674">
            <v>0</v>
          </cell>
          <cell r="L674">
            <v>2003</v>
          </cell>
          <cell r="M674" t="str">
            <v>No Trade</v>
          </cell>
          <cell r="N674" t="str">
            <v/>
          </cell>
          <cell r="O674" t="str">
            <v/>
          </cell>
          <cell r="P674" t="str">
            <v/>
          </cell>
        </row>
        <row r="675">
          <cell r="A675" t="str">
            <v>LO</v>
          </cell>
          <cell r="B675">
            <v>4</v>
          </cell>
          <cell r="C675">
            <v>3</v>
          </cell>
          <cell r="D675" t="str">
            <v>C</v>
          </cell>
          <cell r="E675">
            <v>50</v>
          </cell>
          <cell r="F675">
            <v>37697</v>
          </cell>
          <cell r="G675">
            <v>0.06</v>
          </cell>
          <cell r="H675">
            <v>0</v>
          </cell>
          <cell r="I675" t="str">
            <v>6          0</v>
          </cell>
          <cell r="J675">
            <v>0</v>
          </cell>
          <cell r="K675">
            <v>0</v>
          </cell>
          <cell r="L675">
            <v>2003</v>
          </cell>
          <cell r="M675" t="str">
            <v>No Trade</v>
          </cell>
          <cell r="N675" t="str">
            <v/>
          </cell>
          <cell r="O675" t="str">
            <v/>
          </cell>
          <cell r="P675" t="str">
            <v/>
          </cell>
        </row>
        <row r="676">
          <cell r="A676" t="str">
            <v>LO</v>
          </cell>
          <cell r="B676">
            <v>5</v>
          </cell>
          <cell r="C676">
            <v>3</v>
          </cell>
          <cell r="D676" t="str">
            <v>P</v>
          </cell>
          <cell r="E676">
            <v>14</v>
          </cell>
          <cell r="F676">
            <v>37727</v>
          </cell>
          <cell r="G676">
            <v>7.0000000000000007E-2</v>
          </cell>
          <cell r="H676">
            <v>0</v>
          </cell>
          <cell r="I676" t="str">
            <v>7          0</v>
          </cell>
          <cell r="J676">
            <v>0</v>
          </cell>
          <cell r="K676">
            <v>0</v>
          </cell>
          <cell r="L676">
            <v>2003</v>
          </cell>
          <cell r="M676" t="str">
            <v>No Trade</v>
          </cell>
          <cell r="N676" t="str">
            <v/>
          </cell>
          <cell r="O676" t="str">
            <v/>
          </cell>
          <cell r="P676" t="str">
            <v/>
          </cell>
        </row>
        <row r="677">
          <cell r="A677" t="str">
            <v>LO</v>
          </cell>
          <cell r="B677">
            <v>5</v>
          </cell>
          <cell r="C677">
            <v>3</v>
          </cell>
          <cell r="D677" t="str">
            <v>P</v>
          </cell>
          <cell r="E677">
            <v>14.5</v>
          </cell>
          <cell r="F677">
            <v>37727</v>
          </cell>
          <cell r="G677">
            <v>0</v>
          </cell>
          <cell r="H677">
            <v>0</v>
          </cell>
          <cell r="I677" t="str">
            <v>0          0</v>
          </cell>
          <cell r="J677">
            <v>0</v>
          </cell>
          <cell r="K677">
            <v>0</v>
          </cell>
          <cell r="L677">
            <v>2003</v>
          </cell>
          <cell r="M677" t="str">
            <v>No Trade</v>
          </cell>
          <cell r="N677" t="str">
            <v/>
          </cell>
          <cell r="O677" t="str">
            <v/>
          </cell>
          <cell r="P677" t="str">
            <v/>
          </cell>
        </row>
        <row r="678">
          <cell r="A678" t="str">
            <v>LO</v>
          </cell>
          <cell r="B678">
            <v>5</v>
          </cell>
          <cell r="C678">
            <v>3</v>
          </cell>
          <cell r="D678" t="str">
            <v>P</v>
          </cell>
          <cell r="E678">
            <v>15</v>
          </cell>
          <cell r="F678">
            <v>37727</v>
          </cell>
          <cell r="G678">
            <v>0.11</v>
          </cell>
          <cell r="H678">
            <v>0.1</v>
          </cell>
          <cell r="I678" t="str">
            <v>1          0</v>
          </cell>
          <cell r="J678">
            <v>0</v>
          </cell>
          <cell r="K678">
            <v>0</v>
          </cell>
          <cell r="L678">
            <v>2003</v>
          </cell>
          <cell r="M678" t="str">
            <v>No Trade</v>
          </cell>
          <cell r="N678" t="str">
            <v/>
          </cell>
          <cell r="O678" t="str">
            <v/>
          </cell>
          <cell r="P678" t="str">
            <v/>
          </cell>
        </row>
        <row r="679">
          <cell r="A679" t="str">
            <v>LO</v>
          </cell>
          <cell r="B679">
            <v>5</v>
          </cell>
          <cell r="C679">
            <v>3</v>
          </cell>
          <cell r="D679" t="str">
            <v>P</v>
          </cell>
          <cell r="E679">
            <v>17</v>
          </cell>
          <cell r="F679">
            <v>37727</v>
          </cell>
          <cell r="G679">
            <v>0.21</v>
          </cell>
          <cell r="H679">
            <v>0.2</v>
          </cell>
          <cell r="I679" t="str">
            <v>2          0</v>
          </cell>
          <cell r="J679">
            <v>0</v>
          </cell>
          <cell r="K679">
            <v>0</v>
          </cell>
          <cell r="L679">
            <v>2003</v>
          </cell>
          <cell r="M679" t="str">
            <v>No Trade</v>
          </cell>
          <cell r="N679" t="str">
            <v/>
          </cell>
          <cell r="O679" t="str">
            <v/>
          </cell>
          <cell r="P679" t="str">
            <v/>
          </cell>
        </row>
        <row r="680">
          <cell r="A680" t="str">
            <v>LO</v>
          </cell>
          <cell r="B680">
            <v>5</v>
          </cell>
          <cell r="C680">
            <v>3</v>
          </cell>
          <cell r="D680" t="str">
            <v>P</v>
          </cell>
          <cell r="E680">
            <v>17.5</v>
          </cell>
          <cell r="F680">
            <v>37727</v>
          </cell>
          <cell r="G680">
            <v>0.25</v>
          </cell>
          <cell r="H680">
            <v>0.2</v>
          </cell>
          <cell r="I680" t="str">
            <v>6          0</v>
          </cell>
          <cell r="J680">
            <v>0</v>
          </cell>
          <cell r="K680">
            <v>0</v>
          </cell>
          <cell r="L680">
            <v>2003</v>
          </cell>
          <cell r="M680" t="str">
            <v>No Trade</v>
          </cell>
          <cell r="N680" t="str">
            <v/>
          </cell>
          <cell r="O680" t="str">
            <v/>
          </cell>
          <cell r="P680" t="str">
            <v/>
          </cell>
        </row>
        <row r="681">
          <cell r="A681" t="str">
            <v>LO</v>
          </cell>
          <cell r="B681">
            <v>5</v>
          </cell>
          <cell r="C681">
            <v>3</v>
          </cell>
          <cell r="D681" t="str">
            <v>P</v>
          </cell>
          <cell r="E681">
            <v>18</v>
          </cell>
          <cell r="F681">
            <v>37727</v>
          </cell>
          <cell r="G681">
            <v>0.28000000000000003</v>
          </cell>
          <cell r="H681">
            <v>0.3</v>
          </cell>
          <cell r="I681" t="str">
            <v>0        500</v>
          </cell>
          <cell r="J681">
            <v>0.27</v>
          </cell>
          <cell r="K681">
            <v>0.27</v>
          </cell>
          <cell r="L681">
            <v>2003</v>
          </cell>
          <cell r="M681" t="str">
            <v>No Trade</v>
          </cell>
          <cell r="N681" t="str">
            <v/>
          </cell>
          <cell r="O681" t="str">
            <v/>
          </cell>
          <cell r="P681" t="str">
            <v/>
          </cell>
        </row>
        <row r="682">
          <cell r="A682" t="str">
            <v>LO</v>
          </cell>
          <cell r="B682">
            <v>5</v>
          </cell>
          <cell r="C682">
            <v>3</v>
          </cell>
          <cell r="D682" t="str">
            <v>P</v>
          </cell>
          <cell r="E682">
            <v>18.5</v>
          </cell>
          <cell r="F682">
            <v>37727</v>
          </cell>
          <cell r="G682">
            <v>0.31</v>
          </cell>
          <cell r="H682">
            <v>0.3</v>
          </cell>
          <cell r="I682" t="str">
            <v>4          0</v>
          </cell>
          <cell r="J682">
            <v>0</v>
          </cell>
          <cell r="K682">
            <v>0</v>
          </cell>
          <cell r="L682">
            <v>2003</v>
          </cell>
          <cell r="M682" t="str">
            <v>No Trade</v>
          </cell>
          <cell r="N682" t="str">
            <v/>
          </cell>
          <cell r="O682" t="str">
            <v/>
          </cell>
          <cell r="P682" t="str">
            <v/>
          </cell>
        </row>
        <row r="683">
          <cell r="A683" t="str">
            <v>LO</v>
          </cell>
          <cell r="B683">
            <v>5</v>
          </cell>
          <cell r="C683">
            <v>3</v>
          </cell>
          <cell r="D683" t="str">
            <v>C</v>
          </cell>
          <cell r="E683">
            <v>19</v>
          </cell>
          <cell r="F683">
            <v>37727</v>
          </cell>
          <cell r="G683">
            <v>7.4</v>
          </cell>
          <cell r="H683">
            <v>6.9</v>
          </cell>
          <cell r="I683" t="str">
            <v>4          0</v>
          </cell>
          <cell r="J683">
            <v>0</v>
          </cell>
          <cell r="K683">
            <v>0</v>
          </cell>
          <cell r="L683">
            <v>2003</v>
          </cell>
          <cell r="M683" t="str">
            <v>No Trade</v>
          </cell>
          <cell r="N683" t="str">
            <v/>
          </cell>
          <cell r="O683" t="str">
            <v/>
          </cell>
          <cell r="P683" t="str">
            <v/>
          </cell>
        </row>
        <row r="684">
          <cell r="A684" t="str">
            <v>LO</v>
          </cell>
          <cell r="B684">
            <v>5</v>
          </cell>
          <cell r="C684">
            <v>3</v>
          </cell>
          <cell r="D684" t="str">
            <v>P</v>
          </cell>
          <cell r="E684">
            <v>19</v>
          </cell>
          <cell r="F684">
            <v>37727</v>
          </cell>
          <cell r="G684">
            <v>0.35</v>
          </cell>
          <cell r="H684">
            <v>0.3</v>
          </cell>
          <cell r="I684" t="str">
            <v>9          0</v>
          </cell>
          <cell r="J684">
            <v>0</v>
          </cell>
          <cell r="K684">
            <v>0</v>
          </cell>
          <cell r="L684">
            <v>2003</v>
          </cell>
          <cell r="M684" t="str">
            <v>No Trade</v>
          </cell>
          <cell r="N684" t="str">
            <v/>
          </cell>
          <cell r="O684" t="str">
            <v/>
          </cell>
          <cell r="P684" t="str">
            <v/>
          </cell>
        </row>
        <row r="685">
          <cell r="A685" t="str">
            <v>LO</v>
          </cell>
          <cell r="B685">
            <v>5</v>
          </cell>
          <cell r="C685">
            <v>3</v>
          </cell>
          <cell r="D685" t="str">
            <v>P</v>
          </cell>
          <cell r="E685">
            <v>19.5</v>
          </cell>
          <cell r="F685">
            <v>37727</v>
          </cell>
          <cell r="G685">
            <v>0.4</v>
          </cell>
          <cell r="H685">
            <v>0.4</v>
          </cell>
          <cell r="I685" t="str">
            <v>5          0</v>
          </cell>
          <cell r="J685">
            <v>0</v>
          </cell>
          <cell r="K685">
            <v>0</v>
          </cell>
          <cell r="L685">
            <v>2003</v>
          </cell>
          <cell r="M685" t="str">
            <v>No Trade</v>
          </cell>
          <cell r="N685" t="str">
            <v/>
          </cell>
          <cell r="O685" t="str">
            <v/>
          </cell>
          <cell r="P685" t="str">
            <v/>
          </cell>
        </row>
        <row r="686">
          <cell r="A686" t="str">
            <v>LO</v>
          </cell>
          <cell r="B686">
            <v>5</v>
          </cell>
          <cell r="C686">
            <v>3</v>
          </cell>
          <cell r="D686" t="str">
            <v>C</v>
          </cell>
          <cell r="E686">
            <v>20</v>
          </cell>
          <cell r="F686">
            <v>37727</v>
          </cell>
          <cell r="G686">
            <v>6.53</v>
          </cell>
          <cell r="H686">
            <v>6</v>
          </cell>
          <cell r="I686" t="str">
            <v>9          0</v>
          </cell>
          <cell r="J686">
            <v>0</v>
          </cell>
          <cell r="K686">
            <v>0</v>
          </cell>
          <cell r="L686">
            <v>2003</v>
          </cell>
          <cell r="M686" t="str">
            <v>No Trade</v>
          </cell>
          <cell r="N686" t="str">
            <v/>
          </cell>
          <cell r="O686" t="str">
            <v/>
          </cell>
          <cell r="P686" t="str">
            <v/>
          </cell>
        </row>
        <row r="687">
          <cell r="A687" t="str">
            <v>LO</v>
          </cell>
          <cell r="B687">
            <v>5</v>
          </cell>
          <cell r="C687">
            <v>3</v>
          </cell>
          <cell r="D687" t="str">
            <v>P</v>
          </cell>
          <cell r="E687">
            <v>20</v>
          </cell>
          <cell r="F687">
            <v>37727</v>
          </cell>
          <cell r="G687">
            <v>0.47</v>
          </cell>
          <cell r="H687">
            <v>0.5</v>
          </cell>
          <cell r="I687" t="str">
            <v>3      1,100</v>
          </cell>
          <cell r="J687">
            <v>0</v>
          </cell>
          <cell r="K687">
            <v>0</v>
          </cell>
          <cell r="L687">
            <v>2003</v>
          </cell>
          <cell r="M687" t="str">
            <v>No Trade</v>
          </cell>
          <cell r="N687" t="str">
            <v/>
          </cell>
          <cell r="O687" t="str">
            <v/>
          </cell>
          <cell r="P687" t="str">
            <v/>
          </cell>
        </row>
        <row r="688">
          <cell r="A688" t="str">
            <v>LO</v>
          </cell>
          <cell r="B688">
            <v>5</v>
          </cell>
          <cell r="C688">
            <v>3</v>
          </cell>
          <cell r="D688" t="str">
            <v>P</v>
          </cell>
          <cell r="E688">
            <v>20.5</v>
          </cell>
          <cell r="F688">
            <v>37727</v>
          </cell>
          <cell r="G688">
            <v>0.56999999999999995</v>
          </cell>
          <cell r="H688">
            <v>0.6</v>
          </cell>
          <cell r="I688" t="str">
            <v>2          0</v>
          </cell>
          <cell r="J688">
            <v>0</v>
          </cell>
          <cell r="K688">
            <v>0</v>
          </cell>
          <cell r="L688">
            <v>2003</v>
          </cell>
          <cell r="M688" t="str">
            <v>No Trade</v>
          </cell>
          <cell r="N688" t="str">
            <v/>
          </cell>
          <cell r="O688" t="str">
            <v/>
          </cell>
          <cell r="P688" t="str">
            <v/>
          </cell>
        </row>
        <row r="689">
          <cell r="A689" t="str">
            <v>LO</v>
          </cell>
          <cell r="B689">
            <v>5</v>
          </cell>
          <cell r="C689">
            <v>3</v>
          </cell>
          <cell r="D689" t="str">
            <v>P</v>
          </cell>
          <cell r="E689">
            <v>21</v>
          </cell>
          <cell r="F689">
            <v>37727</v>
          </cell>
          <cell r="G689">
            <v>0.67</v>
          </cell>
          <cell r="H689">
            <v>0.7</v>
          </cell>
          <cell r="I689" t="str">
            <v>2          0</v>
          </cell>
          <cell r="J689">
            <v>0</v>
          </cell>
          <cell r="K689">
            <v>0</v>
          </cell>
          <cell r="L689">
            <v>2003</v>
          </cell>
          <cell r="M689" t="str">
            <v>No Trade</v>
          </cell>
          <cell r="N689" t="str">
            <v/>
          </cell>
          <cell r="O689" t="str">
            <v/>
          </cell>
          <cell r="P689" t="str">
            <v/>
          </cell>
        </row>
        <row r="690">
          <cell r="A690" t="str">
            <v>LO</v>
          </cell>
          <cell r="B690">
            <v>5</v>
          </cell>
          <cell r="C690">
            <v>3</v>
          </cell>
          <cell r="D690" t="str">
            <v>P</v>
          </cell>
          <cell r="E690">
            <v>21.5</v>
          </cell>
          <cell r="F690">
            <v>37727</v>
          </cell>
          <cell r="G690">
            <v>0.76</v>
          </cell>
          <cell r="H690">
            <v>0.8</v>
          </cell>
          <cell r="I690" t="str">
            <v>3          0</v>
          </cell>
          <cell r="J690">
            <v>0</v>
          </cell>
          <cell r="K690">
            <v>0</v>
          </cell>
          <cell r="L690">
            <v>2003</v>
          </cell>
          <cell r="M690" t="str">
            <v>No Trade</v>
          </cell>
          <cell r="N690" t="str">
            <v/>
          </cell>
          <cell r="O690" t="str">
            <v/>
          </cell>
          <cell r="P690" t="str">
            <v/>
          </cell>
        </row>
        <row r="691">
          <cell r="A691" t="str">
            <v>LO</v>
          </cell>
          <cell r="B691">
            <v>5</v>
          </cell>
          <cell r="C691">
            <v>3</v>
          </cell>
          <cell r="D691" t="str">
            <v>P</v>
          </cell>
          <cell r="E691">
            <v>22</v>
          </cell>
          <cell r="F691">
            <v>37727</v>
          </cell>
          <cell r="G691">
            <v>0.87</v>
          </cell>
          <cell r="H691">
            <v>0.9</v>
          </cell>
          <cell r="I691" t="str">
            <v>5         25</v>
          </cell>
          <cell r="J691">
            <v>0</v>
          </cell>
          <cell r="K691">
            <v>0</v>
          </cell>
          <cell r="L691">
            <v>2003</v>
          </cell>
          <cell r="M691" t="str">
            <v>No Trade</v>
          </cell>
          <cell r="N691" t="str">
            <v/>
          </cell>
          <cell r="O691" t="str">
            <v/>
          </cell>
          <cell r="P691" t="str">
            <v/>
          </cell>
        </row>
        <row r="692">
          <cell r="A692" t="str">
            <v>LO</v>
          </cell>
          <cell r="B692">
            <v>5</v>
          </cell>
          <cell r="C692">
            <v>3</v>
          </cell>
          <cell r="D692" t="str">
            <v>P</v>
          </cell>
          <cell r="E692">
            <v>22.5</v>
          </cell>
          <cell r="F692">
            <v>37727</v>
          </cell>
          <cell r="G692">
            <v>1</v>
          </cell>
          <cell r="H692">
            <v>1</v>
          </cell>
          <cell r="I692" t="str">
            <v>9          0</v>
          </cell>
          <cell r="J692">
            <v>0</v>
          </cell>
          <cell r="K692">
            <v>0</v>
          </cell>
          <cell r="L692">
            <v>2003</v>
          </cell>
          <cell r="M692" t="str">
            <v>No Trade</v>
          </cell>
          <cell r="N692" t="str">
            <v/>
          </cell>
          <cell r="O692" t="str">
            <v/>
          </cell>
          <cell r="P692" t="str">
            <v/>
          </cell>
        </row>
        <row r="693">
          <cell r="A693" t="str">
            <v>LO</v>
          </cell>
          <cell r="B693">
            <v>5</v>
          </cell>
          <cell r="C693">
            <v>3</v>
          </cell>
          <cell r="D693" t="str">
            <v>P</v>
          </cell>
          <cell r="E693">
            <v>23</v>
          </cell>
          <cell r="F693">
            <v>37727</v>
          </cell>
          <cell r="G693">
            <v>1.1299999999999999</v>
          </cell>
          <cell r="H693">
            <v>1.2</v>
          </cell>
          <cell r="I693" t="str">
            <v>4          0</v>
          </cell>
          <cell r="J693">
            <v>0</v>
          </cell>
          <cell r="K693">
            <v>0</v>
          </cell>
          <cell r="L693">
            <v>2003</v>
          </cell>
          <cell r="M693" t="str">
            <v>No Trade</v>
          </cell>
          <cell r="N693" t="str">
            <v/>
          </cell>
          <cell r="O693" t="str">
            <v/>
          </cell>
          <cell r="P693" t="str">
            <v/>
          </cell>
        </row>
        <row r="694">
          <cell r="A694" t="str">
            <v>LO</v>
          </cell>
          <cell r="B694">
            <v>5</v>
          </cell>
          <cell r="C694">
            <v>3</v>
          </cell>
          <cell r="D694" t="str">
            <v>P</v>
          </cell>
          <cell r="E694">
            <v>23.5</v>
          </cell>
          <cell r="F694">
            <v>37727</v>
          </cell>
          <cell r="G694">
            <v>1.27</v>
          </cell>
          <cell r="H694">
            <v>1.4</v>
          </cell>
          <cell r="I694" t="str">
            <v>0          0</v>
          </cell>
          <cell r="J694">
            <v>0</v>
          </cell>
          <cell r="K694">
            <v>0</v>
          </cell>
          <cell r="L694">
            <v>2003</v>
          </cell>
          <cell r="M694" t="str">
            <v>No Trade</v>
          </cell>
          <cell r="N694" t="str">
            <v/>
          </cell>
          <cell r="O694" t="str">
            <v/>
          </cell>
          <cell r="P694" t="str">
            <v/>
          </cell>
        </row>
        <row r="695">
          <cell r="A695" t="str">
            <v>LO</v>
          </cell>
          <cell r="B695">
            <v>5</v>
          </cell>
          <cell r="C695">
            <v>3</v>
          </cell>
          <cell r="D695" t="str">
            <v>C</v>
          </cell>
          <cell r="E695">
            <v>24</v>
          </cell>
          <cell r="F695">
            <v>37727</v>
          </cell>
          <cell r="G695">
            <v>3.55</v>
          </cell>
          <cell r="H695">
            <v>3.2</v>
          </cell>
          <cell r="I695" t="str">
            <v>2          0</v>
          </cell>
          <cell r="J695">
            <v>0</v>
          </cell>
          <cell r="K695">
            <v>0</v>
          </cell>
          <cell r="L695">
            <v>2003</v>
          </cell>
          <cell r="M695" t="str">
            <v>No Trade</v>
          </cell>
          <cell r="N695" t="str">
            <v/>
          </cell>
          <cell r="O695" t="str">
            <v/>
          </cell>
          <cell r="P695" t="str">
            <v/>
          </cell>
        </row>
        <row r="696">
          <cell r="A696" t="str">
            <v>LO</v>
          </cell>
          <cell r="B696">
            <v>5</v>
          </cell>
          <cell r="C696">
            <v>3</v>
          </cell>
          <cell r="D696" t="str">
            <v>P</v>
          </cell>
          <cell r="E696">
            <v>24</v>
          </cell>
          <cell r="F696">
            <v>37727</v>
          </cell>
          <cell r="G696">
            <v>1.44</v>
          </cell>
          <cell r="H696">
            <v>1.6</v>
          </cell>
          <cell r="I696" t="str">
            <v>1          0</v>
          </cell>
          <cell r="J696">
            <v>0</v>
          </cell>
          <cell r="K696">
            <v>0</v>
          </cell>
          <cell r="L696">
            <v>2003</v>
          </cell>
          <cell r="M696" t="str">
            <v>No Trade</v>
          </cell>
          <cell r="N696" t="str">
            <v/>
          </cell>
          <cell r="O696" t="str">
            <v/>
          </cell>
          <cell r="P696" t="str">
            <v/>
          </cell>
        </row>
        <row r="697">
          <cell r="A697" t="str">
            <v>LO</v>
          </cell>
          <cell r="B697">
            <v>5</v>
          </cell>
          <cell r="C697">
            <v>3</v>
          </cell>
          <cell r="D697" t="str">
            <v>C</v>
          </cell>
          <cell r="E697">
            <v>24.5</v>
          </cell>
          <cell r="F697">
            <v>37727</v>
          </cell>
          <cell r="G697">
            <v>3.25</v>
          </cell>
          <cell r="H697">
            <v>2.9</v>
          </cell>
          <cell r="I697" t="str">
            <v>3          0</v>
          </cell>
          <cell r="J697">
            <v>0</v>
          </cell>
          <cell r="K697">
            <v>0</v>
          </cell>
          <cell r="L697">
            <v>2003</v>
          </cell>
          <cell r="M697" t="str">
            <v>No Trade</v>
          </cell>
          <cell r="N697" t="str">
            <v/>
          </cell>
          <cell r="O697" t="str">
            <v/>
          </cell>
          <cell r="P697" t="str">
            <v/>
          </cell>
        </row>
        <row r="698">
          <cell r="A698" t="str">
            <v>LO</v>
          </cell>
          <cell r="B698">
            <v>5</v>
          </cell>
          <cell r="C698">
            <v>3</v>
          </cell>
          <cell r="D698" t="str">
            <v>P</v>
          </cell>
          <cell r="E698">
            <v>24.5</v>
          </cell>
          <cell r="F698">
            <v>37727</v>
          </cell>
          <cell r="G698">
            <v>1.63</v>
          </cell>
          <cell r="H698">
            <v>1.8</v>
          </cell>
          <cell r="I698" t="str">
            <v>1          0</v>
          </cell>
          <cell r="J698">
            <v>0</v>
          </cell>
          <cell r="K698">
            <v>0</v>
          </cell>
          <cell r="L698">
            <v>2003</v>
          </cell>
          <cell r="M698" t="str">
            <v>No Trade</v>
          </cell>
          <cell r="N698" t="str">
            <v/>
          </cell>
          <cell r="O698" t="str">
            <v/>
          </cell>
          <cell r="P698" t="str">
            <v/>
          </cell>
        </row>
        <row r="699">
          <cell r="A699" t="str">
            <v>LO</v>
          </cell>
          <cell r="B699">
            <v>5</v>
          </cell>
          <cell r="C699">
            <v>3</v>
          </cell>
          <cell r="D699" t="str">
            <v>C</v>
          </cell>
          <cell r="E699">
            <v>25</v>
          </cell>
          <cell r="F699">
            <v>37727</v>
          </cell>
          <cell r="G699">
            <v>2.95</v>
          </cell>
          <cell r="H699">
            <v>2.6</v>
          </cell>
          <cell r="I699" t="str">
            <v>5          0</v>
          </cell>
          <cell r="J699">
            <v>0</v>
          </cell>
          <cell r="K699">
            <v>0</v>
          </cell>
          <cell r="L699">
            <v>2003</v>
          </cell>
          <cell r="M699" t="str">
            <v>No Trade</v>
          </cell>
          <cell r="N699" t="str">
            <v/>
          </cell>
          <cell r="O699" t="str">
            <v/>
          </cell>
          <cell r="P699" t="str">
            <v/>
          </cell>
        </row>
        <row r="700">
          <cell r="A700" t="str">
            <v>LO</v>
          </cell>
          <cell r="B700">
            <v>5</v>
          </cell>
          <cell r="C700">
            <v>3</v>
          </cell>
          <cell r="D700" t="str">
            <v>P</v>
          </cell>
          <cell r="E700">
            <v>25</v>
          </cell>
          <cell r="F700">
            <v>37727</v>
          </cell>
          <cell r="G700">
            <v>1.82</v>
          </cell>
          <cell r="H700">
            <v>2</v>
          </cell>
          <cell r="I700" t="str">
            <v>2          0</v>
          </cell>
          <cell r="J700">
            <v>0</v>
          </cell>
          <cell r="K700">
            <v>0</v>
          </cell>
          <cell r="L700">
            <v>2003</v>
          </cell>
          <cell r="M700" t="str">
            <v>No Trade</v>
          </cell>
          <cell r="N700" t="str">
            <v/>
          </cell>
          <cell r="O700" t="str">
            <v/>
          </cell>
          <cell r="P700" t="str">
            <v/>
          </cell>
        </row>
        <row r="701">
          <cell r="A701" t="str">
            <v>LO</v>
          </cell>
          <cell r="B701">
            <v>5</v>
          </cell>
          <cell r="C701">
            <v>3</v>
          </cell>
          <cell r="D701" t="str">
            <v>C</v>
          </cell>
          <cell r="E701">
            <v>25.5</v>
          </cell>
          <cell r="F701">
            <v>37727</v>
          </cell>
          <cell r="G701">
            <v>2.66</v>
          </cell>
          <cell r="H701">
            <v>2.2999999999999998</v>
          </cell>
          <cell r="I701" t="str">
            <v>7          0</v>
          </cell>
          <cell r="J701">
            <v>0</v>
          </cell>
          <cell r="K701">
            <v>0</v>
          </cell>
          <cell r="L701">
            <v>2003</v>
          </cell>
          <cell r="M701" t="str">
            <v>No Trade</v>
          </cell>
          <cell r="N701" t="str">
            <v/>
          </cell>
          <cell r="O701" t="str">
            <v/>
          </cell>
          <cell r="P701" t="str">
            <v/>
          </cell>
        </row>
        <row r="702">
          <cell r="A702" t="str">
            <v>LO</v>
          </cell>
          <cell r="B702">
            <v>5</v>
          </cell>
          <cell r="C702">
            <v>3</v>
          </cell>
          <cell r="D702" t="str">
            <v>P</v>
          </cell>
          <cell r="E702">
            <v>25.5</v>
          </cell>
          <cell r="F702">
            <v>37727</v>
          </cell>
          <cell r="G702">
            <v>2.02</v>
          </cell>
          <cell r="H702">
            <v>2.2000000000000002</v>
          </cell>
          <cell r="I702" t="str">
            <v>4          0</v>
          </cell>
          <cell r="J702">
            <v>0</v>
          </cell>
          <cell r="K702">
            <v>0</v>
          </cell>
          <cell r="L702">
            <v>2003</v>
          </cell>
          <cell r="M702" t="str">
            <v>No Trade</v>
          </cell>
          <cell r="N702" t="str">
            <v/>
          </cell>
          <cell r="O702" t="str">
            <v/>
          </cell>
          <cell r="P702" t="str">
            <v/>
          </cell>
        </row>
        <row r="703">
          <cell r="A703" t="str">
            <v>LO</v>
          </cell>
          <cell r="B703">
            <v>5</v>
          </cell>
          <cell r="C703">
            <v>3</v>
          </cell>
          <cell r="D703" t="str">
            <v>C</v>
          </cell>
          <cell r="E703">
            <v>26</v>
          </cell>
          <cell r="F703">
            <v>37727</v>
          </cell>
          <cell r="G703">
            <v>2.39</v>
          </cell>
          <cell r="H703">
            <v>2</v>
          </cell>
          <cell r="I703" t="str">
            <v>6          0</v>
          </cell>
          <cell r="J703">
            <v>0</v>
          </cell>
          <cell r="K703">
            <v>0</v>
          </cell>
          <cell r="L703">
            <v>2003</v>
          </cell>
          <cell r="M703" t="str">
            <v>No Trade</v>
          </cell>
          <cell r="N703" t="str">
            <v/>
          </cell>
          <cell r="O703" t="str">
            <v/>
          </cell>
          <cell r="P703" t="str">
            <v/>
          </cell>
        </row>
        <row r="704">
          <cell r="A704" t="str">
            <v>LO</v>
          </cell>
          <cell r="B704">
            <v>5</v>
          </cell>
          <cell r="C704">
            <v>3</v>
          </cell>
          <cell r="D704" t="str">
            <v>P</v>
          </cell>
          <cell r="E704">
            <v>26</v>
          </cell>
          <cell r="F704">
            <v>37727</v>
          </cell>
          <cell r="G704">
            <v>2.25</v>
          </cell>
          <cell r="H704">
            <v>2.4</v>
          </cell>
          <cell r="I704" t="str">
            <v>3          0</v>
          </cell>
          <cell r="J704">
            <v>0</v>
          </cell>
          <cell r="K704">
            <v>0</v>
          </cell>
          <cell r="L704">
            <v>2003</v>
          </cell>
          <cell r="M704" t="str">
            <v>No Trade</v>
          </cell>
          <cell r="N704" t="str">
            <v/>
          </cell>
          <cell r="O704" t="str">
            <v/>
          </cell>
          <cell r="P704" t="str">
            <v/>
          </cell>
        </row>
        <row r="705">
          <cell r="A705" t="str">
            <v>LO</v>
          </cell>
          <cell r="B705">
            <v>5</v>
          </cell>
          <cell r="C705">
            <v>3</v>
          </cell>
          <cell r="D705" t="str">
            <v>C</v>
          </cell>
          <cell r="E705">
            <v>26.5</v>
          </cell>
          <cell r="F705">
            <v>37727</v>
          </cell>
          <cell r="G705">
            <v>2.15</v>
          </cell>
          <cell r="H705">
            <v>1.8</v>
          </cell>
          <cell r="I705" t="str">
            <v>4          0</v>
          </cell>
          <cell r="J705">
            <v>0</v>
          </cell>
          <cell r="K705">
            <v>0</v>
          </cell>
          <cell r="L705">
            <v>2003</v>
          </cell>
          <cell r="M705" t="str">
            <v>No Trade</v>
          </cell>
          <cell r="N705" t="str">
            <v/>
          </cell>
          <cell r="O705" t="str">
            <v/>
          </cell>
          <cell r="P705" t="str">
            <v/>
          </cell>
        </row>
        <row r="706">
          <cell r="A706" t="str">
            <v>LO</v>
          </cell>
          <cell r="B706">
            <v>5</v>
          </cell>
          <cell r="C706">
            <v>3</v>
          </cell>
          <cell r="D706" t="str">
            <v>P</v>
          </cell>
          <cell r="E706">
            <v>26.5</v>
          </cell>
          <cell r="F706">
            <v>37727</v>
          </cell>
          <cell r="G706">
            <v>2.5099999999999998</v>
          </cell>
          <cell r="H706">
            <v>2.7</v>
          </cell>
          <cell r="I706" t="str">
            <v>1          0</v>
          </cell>
          <cell r="J706">
            <v>0</v>
          </cell>
          <cell r="K706">
            <v>0</v>
          </cell>
          <cell r="L706">
            <v>2003</v>
          </cell>
          <cell r="M706" t="str">
            <v>No Trade</v>
          </cell>
          <cell r="N706" t="str">
            <v/>
          </cell>
          <cell r="O706" t="str">
            <v/>
          </cell>
          <cell r="P706" t="str">
            <v/>
          </cell>
        </row>
        <row r="707">
          <cell r="A707" t="str">
            <v>LO</v>
          </cell>
          <cell r="B707">
            <v>5</v>
          </cell>
          <cell r="C707">
            <v>3</v>
          </cell>
          <cell r="D707" t="str">
            <v>C</v>
          </cell>
          <cell r="E707">
            <v>27</v>
          </cell>
          <cell r="F707">
            <v>37727</v>
          </cell>
          <cell r="G707">
            <v>1.92</v>
          </cell>
          <cell r="H707">
            <v>1.6</v>
          </cell>
          <cell r="I707" t="str">
            <v>5          0</v>
          </cell>
          <cell r="J707">
            <v>0</v>
          </cell>
          <cell r="K707">
            <v>0</v>
          </cell>
          <cell r="L707">
            <v>2003</v>
          </cell>
          <cell r="M707" t="str">
            <v>No Trade</v>
          </cell>
          <cell r="N707" t="str">
            <v/>
          </cell>
          <cell r="O707" t="str">
            <v/>
          </cell>
          <cell r="P707" t="str">
            <v/>
          </cell>
        </row>
        <row r="708">
          <cell r="A708" t="str">
            <v>LO</v>
          </cell>
          <cell r="B708">
            <v>5</v>
          </cell>
          <cell r="C708">
            <v>3</v>
          </cell>
          <cell r="D708" t="str">
            <v>P</v>
          </cell>
          <cell r="E708">
            <v>27</v>
          </cell>
          <cell r="F708">
            <v>37727</v>
          </cell>
          <cell r="G708">
            <v>2.78</v>
          </cell>
          <cell r="H708">
            <v>3</v>
          </cell>
          <cell r="I708" t="str">
            <v>1          0</v>
          </cell>
          <cell r="J708">
            <v>0</v>
          </cell>
          <cell r="K708">
            <v>0</v>
          </cell>
          <cell r="L708">
            <v>2003</v>
          </cell>
          <cell r="M708" t="str">
            <v>No Trade</v>
          </cell>
          <cell r="N708" t="str">
            <v/>
          </cell>
          <cell r="O708" t="str">
            <v/>
          </cell>
          <cell r="P708" t="str">
            <v/>
          </cell>
        </row>
        <row r="709">
          <cell r="A709" t="str">
            <v>LO</v>
          </cell>
          <cell r="B709">
            <v>5</v>
          </cell>
          <cell r="C709">
            <v>3</v>
          </cell>
          <cell r="D709" t="str">
            <v>C</v>
          </cell>
          <cell r="E709">
            <v>27.5</v>
          </cell>
          <cell r="F709">
            <v>37727</v>
          </cell>
          <cell r="G709">
            <v>1.73</v>
          </cell>
          <cell r="H709">
            <v>1.4</v>
          </cell>
          <cell r="I709" t="str">
            <v>7          0</v>
          </cell>
          <cell r="J709">
            <v>0</v>
          </cell>
          <cell r="K709">
            <v>0</v>
          </cell>
          <cell r="L709">
            <v>2003</v>
          </cell>
          <cell r="M709" t="str">
            <v>No Trade</v>
          </cell>
          <cell r="N709" t="str">
            <v/>
          </cell>
          <cell r="O709" t="str">
            <v/>
          </cell>
          <cell r="P709" t="str">
            <v/>
          </cell>
        </row>
        <row r="710">
          <cell r="A710" t="str">
            <v>LO</v>
          </cell>
          <cell r="B710">
            <v>5</v>
          </cell>
          <cell r="C710">
            <v>3</v>
          </cell>
          <cell r="D710" t="str">
            <v>P</v>
          </cell>
          <cell r="E710">
            <v>27.5</v>
          </cell>
          <cell r="F710">
            <v>37727</v>
          </cell>
          <cell r="G710">
            <v>2.4500000000000002</v>
          </cell>
          <cell r="H710">
            <v>2.4</v>
          </cell>
          <cell r="I710" t="str">
            <v>5          0</v>
          </cell>
          <cell r="J710">
            <v>0</v>
          </cell>
          <cell r="K710">
            <v>0</v>
          </cell>
          <cell r="L710">
            <v>2003</v>
          </cell>
          <cell r="M710" t="str">
            <v>No Trade</v>
          </cell>
          <cell r="N710" t="str">
            <v/>
          </cell>
          <cell r="O710" t="str">
            <v/>
          </cell>
          <cell r="P710" t="str">
            <v/>
          </cell>
        </row>
        <row r="711">
          <cell r="A711" t="str">
            <v>LO</v>
          </cell>
          <cell r="B711">
            <v>5</v>
          </cell>
          <cell r="C711">
            <v>3</v>
          </cell>
          <cell r="D711" t="str">
            <v>C</v>
          </cell>
          <cell r="E711">
            <v>28</v>
          </cell>
          <cell r="F711">
            <v>37727</v>
          </cell>
          <cell r="G711">
            <v>1.54</v>
          </cell>
          <cell r="H711">
            <v>1.3</v>
          </cell>
          <cell r="I711" t="str">
            <v>1          1</v>
          </cell>
          <cell r="J711">
            <v>1.52</v>
          </cell>
          <cell r="K711">
            <v>1.52</v>
          </cell>
          <cell r="L711">
            <v>2003</v>
          </cell>
          <cell r="M711" t="str">
            <v>No Trade</v>
          </cell>
          <cell r="N711" t="str">
            <v/>
          </cell>
          <cell r="O711" t="str">
            <v/>
          </cell>
          <cell r="P711" t="str">
            <v/>
          </cell>
        </row>
        <row r="712">
          <cell r="A712" t="str">
            <v>LO</v>
          </cell>
          <cell r="B712">
            <v>5</v>
          </cell>
          <cell r="C712">
            <v>3</v>
          </cell>
          <cell r="D712" t="str">
            <v>P</v>
          </cell>
          <cell r="E712">
            <v>28</v>
          </cell>
          <cell r="F712">
            <v>37727</v>
          </cell>
          <cell r="G712">
            <v>3.38</v>
          </cell>
          <cell r="H712">
            <v>3.6</v>
          </cell>
          <cell r="I712" t="str">
            <v>5          0</v>
          </cell>
          <cell r="J712">
            <v>0</v>
          </cell>
          <cell r="K712">
            <v>0</v>
          </cell>
          <cell r="L712">
            <v>2003</v>
          </cell>
          <cell r="M712" t="str">
            <v>No Trade</v>
          </cell>
          <cell r="N712" t="str">
            <v/>
          </cell>
          <cell r="O712" t="str">
            <v/>
          </cell>
          <cell r="P712" t="str">
            <v/>
          </cell>
        </row>
        <row r="713">
          <cell r="A713" t="str">
            <v>LO</v>
          </cell>
          <cell r="B713">
            <v>5</v>
          </cell>
          <cell r="C713">
            <v>3</v>
          </cell>
          <cell r="D713" t="str">
            <v>C</v>
          </cell>
          <cell r="E713">
            <v>28.5</v>
          </cell>
          <cell r="F713">
            <v>37727</v>
          </cell>
          <cell r="G713">
            <v>1.37</v>
          </cell>
          <cell r="H713">
            <v>1.1000000000000001</v>
          </cell>
          <cell r="I713" t="str">
            <v>6          2</v>
          </cell>
          <cell r="J713">
            <v>1.4</v>
          </cell>
          <cell r="K713">
            <v>1.4</v>
          </cell>
          <cell r="L713">
            <v>2003</v>
          </cell>
          <cell r="M713" t="str">
            <v>No Trade</v>
          </cell>
          <cell r="N713" t="str">
            <v/>
          </cell>
          <cell r="O713" t="str">
            <v/>
          </cell>
          <cell r="P713" t="str">
            <v/>
          </cell>
        </row>
        <row r="714">
          <cell r="A714" t="str">
            <v>LO</v>
          </cell>
          <cell r="B714">
            <v>5</v>
          </cell>
          <cell r="C714">
            <v>3</v>
          </cell>
          <cell r="D714" t="str">
            <v>C</v>
          </cell>
          <cell r="E714">
            <v>29</v>
          </cell>
          <cell r="F714">
            <v>37727</v>
          </cell>
          <cell r="G714">
            <v>1.23</v>
          </cell>
          <cell r="H714">
            <v>1</v>
          </cell>
          <cell r="I714" t="str">
            <v>2          0</v>
          </cell>
          <cell r="J714">
            <v>0</v>
          </cell>
          <cell r="K714">
            <v>0</v>
          </cell>
          <cell r="L714">
            <v>2003</v>
          </cell>
          <cell r="M714" t="str">
            <v>No Trade</v>
          </cell>
          <cell r="N714" t="str">
            <v/>
          </cell>
          <cell r="O714" t="str">
            <v/>
          </cell>
          <cell r="P714" t="str">
            <v/>
          </cell>
        </row>
        <row r="715">
          <cell r="A715" t="str">
            <v>LO</v>
          </cell>
          <cell r="B715">
            <v>5</v>
          </cell>
          <cell r="C715">
            <v>3</v>
          </cell>
          <cell r="D715" t="str">
            <v>P</v>
          </cell>
          <cell r="E715">
            <v>29</v>
          </cell>
          <cell r="F715">
            <v>37727</v>
          </cell>
          <cell r="G715">
            <v>5.59</v>
          </cell>
          <cell r="H715">
            <v>5.5</v>
          </cell>
          <cell r="I715" t="str">
            <v>9          0</v>
          </cell>
          <cell r="J715">
            <v>0</v>
          </cell>
          <cell r="K715">
            <v>0</v>
          </cell>
          <cell r="L715">
            <v>2003</v>
          </cell>
          <cell r="M715" t="str">
            <v>No Trade</v>
          </cell>
          <cell r="N715" t="str">
            <v/>
          </cell>
          <cell r="O715" t="str">
            <v/>
          </cell>
          <cell r="P715" t="str">
            <v/>
          </cell>
        </row>
        <row r="716">
          <cell r="A716" t="str">
            <v>LO</v>
          </cell>
          <cell r="B716">
            <v>5</v>
          </cell>
          <cell r="C716">
            <v>3</v>
          </cell>
          <cell r="D716" t="str">
            <v>C</v>
          </cell>
          <cell r="E716">
            <v>29.5</v>
          </cell>
          <cell r="F716">
            <v>37727</v>
          </cell>
          <cell r="G716">
            <v>1.0900000000000001</v>
          </cell>
          <cell r="H716">
            <v>0.9</v>
          </cell>
          <cell r="I716" t="str">
            <v>0          0</v>
          </cell>
          <cell r="J716">
            <v>0</v>
          </cell>
          <cell r="K716">
            <v>0</v>
          </cell>
          <cell r="L716">
            <v>2003</v>
          </cell>
          <cell r="M716" t="str">
            <v>No Trade</v>
          </cell>
          <cell r="N716" t="str">
            <v/>
          </cell>
          <cell r="O716" t="str">
            <v/>
          </cell>
          <cell r="P716" t="str">
            <v/>
          </cell>
        </row>
        <row r="717">
          <cell r="A717" t="str">
            <v>LO</v>
          </cell>
          <cell r="B717">
            <v>5</v>
          </cell>
          <cell r="C717">
            <v>3</v>
          </cell>
          <cell r="D717" t="str">
            <v>C</v>
          </cell>
          <cell r="E717">
            <v>30</v>
          </cell>
          <cell r="F717">
            <v>37727</v>
          </cell>
          <cell r="G717">
            <v>0.96</v>
          </cell>
          <cell r="H717">
            <v>0.7</v>
          </cell>
          <cell r="I717" t="str">
            <v>9         25</v>
          </cell>
          <cell r="J717">
            <v>0</v>
          </cell>
          <cell r="K717">
            <v>0</v>
          </cell>
          <cell r="L717">
            <v>2003</v>
          </cell>
          <cell r="M717" t="str">
            <v>No Trade</v>
          </cell>
          <cell r="N717" t="str">
            <v/>
          </cell>
          <cell r="O717" t="str">
            <v/>
          </cell>
          <cell r="P717" t="str">
            <v/>
          </cell>
        </row>
        <row r="718">
          <cell r="A718" t="str">
            <v>LO</v>
          </cell>
          <cell r="B718">
            <v>5</v>
          </cell>
          <cell r="C718">
            <v>3</v>
          </cell>
          <cell r="D718" t="str">
            <v>P</v>
          </cell>
          <cell r="E718">
            <v>30</v>
          </cell>
          <cell r="F718">
            <v>37727</v>
          </cell>
          <cell r="G718">
            <v>5.44</v>
          </cell>
          <cell r="H718">
            <v>5.4</v>
          </cell>
          <cell r="I718" t="str">
            <v>4          0</v>
          </cell>
          <cell r="J718">
            <v>0</v>
          </cell>
          <cell r="K718">
            <v>0</v>
          </cell>
          <cell r="L718">
            <v>2003</v>
          </cell>
          <cell r="M718" t="str">
            <v>No Trade</v>
          </cell>
          <cell r="N718" t="str">
            <v/>
          </cell>
          <cell r="O718" t="str">
            <v/>
          </cell>
          <cell r="P718" t="str">
            <v/>
          </cell>
        </row>
        <row r="719">
          <cell r="A719" t="str">
            <v>LO</v>
          </cell>
          <cell r="B719">
            <v>5</v>
          </cell>
          <cell r="C719">
            <v>3</v>
          </cell>
          <cell r="D719" t="str">
            <v>C</v>
          </cell>
          <cell r="E719">
            <v>30.5</v>
          </cell>
          <cell r="F719">
            <v>37727</v>
          </cell>
          <cell r="G719">
            <v>0.85</v>
          </cell>
          <cell r="H719">
            <v>0.6</v>
          </cell>
          <cell r="I719" t="str">
            <v>9          3</v>
          </cell>
          <cell r="J719">
            <v>0.86</v>
          </cell>
          <cell r="K719">
            <v>0.86</v>
          </cell>
          <cell r="L719">
            <v>2003</v>
          </cell>
          <cell r="M719" t="str">
            <v>No Trade</v>
          </cell>
          <cell r="N719" t="str">
            <v/>
          </cell>
          <cell r="O719" t="str">
            <v/>
          </cell>
          <cell r="P719" t="str">
            <v/>
          </cell>
        </row>
        <row r="720">
          <cell r="A720" t="str">
            <v>LO</v>
          </cell>
          <cell r="B720">
            <v>5</v>
          </cell>
          <cell r="C720">
            <v>3</v>
          </cell>
          <cell r="D720" t="str">
            <v>P</v>
          </cell>
          <cell r="E720">
            <v>30.5</v>
          </cell>
          <cell r="F720">
            <v>37727</v>
          </cell>
          <cell r="G720">
            <v>5.84</v>
          </cell>
          <cell r="H720">
            <v>5.8</v>
          </cell>
          <cell r="I720" t="str">
            <v>4          0</v>
          </cell>
          <cell r="J720">
            <v>0</v>
          </cell>
          <cell r="K720">
            <v>0</v>
          </cell>
          <cell r="L720">
            <v>2003</v>
          </cell>
          <cell r="M720" t="str">
            <v>No Trade</v>
          </cell>
          <cell r="N720" t="str">
            <v/>
          </cell>
          <cell r="O720" t="str">
            <v/>
          </cell>
          <cell r="P720" t="str">
            <v/>
          </cell>
        </row>
        <row r="721">
          <cell r="A721" t="str">
            <v>LO</v>
          </cell>
          <cell r="B721">
            <v>5</v>
          </cell>
          <cell r="C721">
            <v>3</v>
          </cell>
          <cell r="D721" t="str">
            <v>C</v>
          </cell>
          <cell r="E721">
            <v>31</v>
          </cell>
          <cell r="F721">
            <v>37727</v>
          </cell>
          <cell r="G721">
            <v>0.76</v>
          </cell>
          <cell r="H721">
            <v>0.6</v>
          </cell>
          <cell r="I721" t="str">
            <v>0          0</v>
          </cell>
          <cell r="J721">
            <v>0</v>
          </cell>
          <cell r="K721">
            <v>0</v>
          </cell>
          <cell r="L721">
            <v>2003</v>
          </cell>
          <cell r="M721" t="str">
            <v>No Trade</v>
          </cell>
          <cell r="N721" t="str">
            <v/>
          </cell>
          <cell r="O721" t="str">
            <v/>
          </cell>
          <cell r="P721" t="str">
            <v/>
          </cell>
        </row>
        <row r="722">
          <cell r="A722" t="str">
            <v>LO</v>
          </cell>
          <cell r="B722">
            <v>5</v>
          </cell>
          <cell r="C722">
            <v>3</v>
          </cell>
          <cell r="D722" t="str">
            <v>C</v>
          </cell>
          <cell r="E722">
            <v>31.5</v>
          </cell>
          <cell r="F722">
            <v>37727</v>
          </cell>
          <cell r="G722">
            <v>0.67</v>
          </cell>
          <cell r="H722">
            <v>0.5</v>
          </cell>
          <cell r="I722" t="str">
            <v>3          0</v>
          </cell>
          <cell r="J722">
            <v>0</v>
          </cell>
          <cell r="K722">
            <v>0</v>
          </cell>
          <cell r="L722">
            <v>2003</v>
          </cell>
          <cell r="M722" t="str">
            <v>No Trade</v>
          </cell>
          <cell r="N722" t="str">
            <v/>
          </cell>
          <cell r="O722" t="str">
            <v/>
          </cell>
          <cell r="P722" t="str">
            <v/>
          </cell>
        </row>
        <row r="723">
          <cell r="A723" t="str">
            <v>LO</v>
          </cell>
          <cell r="B723">
            <v>5</v>
          </cell>
          <cell r="C723">
            <v>3</v>
          </cell>
          <cell r="D723" t="str">
            <v>C</v>
          </cell>
          <cell r="E723">
            <v>32</v>
          </cell>
          <cell r="F723">
            <v>37727</v>
          </cell>
          <cell r="G723">
            <v>0.57999999999999996</v>
          </cell>
          <cell r="H723">
            <v>0.4</v>
          </cell>
          <cell r="I723" t="str">
            <v>7          0</v>
          </cell>
          <cell r="J723">
            <v>0</v>
          </cell>
          <cell r="K723">
            <v>0</v>
          </cell>
          <cell r="L723">
            <v>2003</v>
          </cell>
          <cell r="M723" t="str">
            <v>No Trade</v>
          </cell>
          <cell r="N723" t="str">
            <v/>
          </cell>
          <cell r="O723" t="str">
            <v/>
          </cell>
          <cell r="P723" t="str">
            <v/>
          </cell>
        </row>
        <row r="724">
          <cell r="A724" t="str">
            <v>LO</v>
          </cell>
          <cell r="B724">
            <v>5</v>
          </cell>
          <cell r="C724">
            <v>3</v>
          </cell>
          <cell r="D724" t="str">
            <v>C</v>
          </cell>
          <cell r="E724">
            <v>32.5</v>
          </cell>
          <cell r="F724">
            <v>37727</v>
          </cell>
          <cell r="G724">
            <v>0.51</v>
          </cell>
          <cell r="H724">
            <v>0.4</v>
          </cell>
          <cell r="I724" t="str">
            <v>2          0</v>
          </cell>
          <cell r="J724">
            <v>0</v>
          </cell>
          <cell r="K724">
            <v>0</v>
          </cell>
          <cell r="L724">
            <v>2003</v>
          </cell>
          <cell r="M724" t="str">
            <v>No Trade</v>
          </cell>
          <cell r="N724" t="str">
            <v/>
          </cell>
          <cell r="O724" t="str">
            <v/>
          </cell>
          <cell r="P724" t="str">
            <v/>
          </cell>
        </row>
        <row r="725">
          <cell r="A725" t="str">
            <v>LO</v>
          </cell>
          <cell r="B725">
            <v>5</v>
          </cell>
          <cell r="C725">
            <v>3</v>
          </cell>
          <cell r="D725" t="str">
            <v>C</v>
          </cell>
          <cell r="E725">
            <v>33</v>
          </cell>
          <cell r="F725">
            <v>37727</v>
          </cell>
          <cell r="G725">
            <v>0.46</v>
          </cell>
          <cell r="H725">
            <v>0.3</v>
          </cell>
          <cell r="I725" t="str">
            <v>8          0</v>
          </cell>
          <cell r="J725">
            <v>0</v>
          </cell>
          <cell r="K725">
            <v>0</v>
          </cell>
          <cell r="L725">
            <v>2003</v>
          </cell>
          <cell r="M725" t="str">
            <v>No Trade</v>
          </cell>
          <cell r="N725" t="str">
            <v/>
          </cell>
          <cell r="O725" t="str">
            <v/>
          </cell>
          <cell r="P725" t="str">
            <v/>
          </cell>
        </row>
        <row r="726">
          <cell r="A726" t="str">
            <v>LO</v>
          </cell>
          <cell r="B726">
            <v>5</v>
          </cell>
          <cell r="C726">
            <v>3</v>
          </cell>
          <cell r="D726" t="str">
            <v>C</v>
          </cell>
          <cell r="E726">
            <v>34</v>
          </cell>
          <cell r="F726">
            <v>37727</v>
          </cell>
          <cell r="G726">
            <v>0.4</v>
          </cell>
          <cell r="H726">
            <v>0.3</v>
          </cell>
          <cell r="I726" t="str">
            <v>3        250</v>
          </cell>
          <cell r="J726">
            <v>0.37</v>
          </cell>
          <cell r="K726">
            <v>0.37</v>
          </cell>
          <cell r="L726">
            <v>2003</v>
          </cell>
          <cell r="M726" t="str">
            <v>No Trade</v>
          </cell>
          <cell r="N726" t="str">
            <v/>
          </cell>
          <cell r="O726" t="str">
            <v/>
          </cell>
          <cell r="P726" t="str">
            <v/>
          </cell>
        </row>
        <row r="727">
          <cell r="A727" t="str">
            <v>LO</v>
          </cell>
          <cell r="B727">
            <v>5</v>
          </cell>
          <cell r="C727">
            <v>3</v>
          </cell>
          <cell r="D727" t="str">
            <v>C</v>
          </cell>
          <cell r="E727">
            <v>35</v>
          </cell>
          <cell r="F727">
            <v>37727</v>
          </cell>
          <cell r="G727">
            <v>0.32</v>
          </cell>
          <cell r="H727">
            <v>0.2</v>
          </cell>
          <cell r="I727" t="str">
            <v>6          0</v>
          </cell>
          <cell r="J727">
            <v>0</v>
          </cell>
          <cell r="K727">
            <v>0</v>
          </cell>
          <cell r="L727">
            <v>2003</v>
          </cell>
          <cell r="M727" t="str">
            <v>No Trade</v>
          </cell>
          <cell r="N727" t="str">
            <v/>
          </cell>
          <cell r="O727" t="str">
            <v/>
          </cell>
          <cell r="P727" t="str">
            <v/>
          </cell>
        </row>
        <row r="728">
          <cell r="A728" t="str">
            <v>LO</v>
          </cell>
          <cell r="B728">
            <v>5</v>
          </cell>
          <cell r="C728">
            <v>3</v>
          </cell>
          <cell r="D728" t="str">
            <v>C</v>
          </cell>
          <cell r="E728">
            <v>40</v>
          </cell>
          <cell r="F728">
            <v>37727</v>
          </cell>
          <cell r="G728">
            <v>0.14000000000000001</v>
          </cell>
          <cell r="H728">
            <v>0.1</v>
          </cell>
          <cell r="I728" t="str">
            <v>0          1</v>
          </cell>
          <cell r="J728">
            <v>0.15</v>
          </cell>
          <cell r="K728">
            <v>0.15</v>
          </cell>
          <cell r="L728">
            <v>2003</v>
          </cell>
          <cell r="M728" t="str">
            <v>No Trade</v>
          </cell>
          <cell r="N728" t="str">
            <v/>
          </cell>
          <cell r="O728" t="str">
            <v/>
          </cell>
          <cell r="P728" t="str">
            <v/>
          </cell>
        </row>
        <row r="729">
          <cell r="A729" t="str">
            <v>LO</v>
          </cell>
          <cell r="B729">
            <v>5</v>
          </cell>
          <cell r="C729">
            <v>3</v>
          </cell>
          <cell r="D729" t="str">
            <v>C</v>
          </cell>
          <cell r="E729">
            <v>50</v>
          </cell>
          <cell r="F729">
            <v>37727</v>
          </cell>
          <cell r="G729">
            <v>0.08</v>
          </cell>
          <cell r="H729">
            <v>0</v>
          </cell>
          <cell r="I729" t="str">
            <v>6          0</v>
          </cell>
          <cell r="J729">
            <v>0</v>
          </cell>
          <cell r="K729">
            <v>0</v>
          </cell>
          <cell r="L729">
            <v>2003</v>
          </cell>
          <cell r="M729" t="str">
            <v>No Trade</v>
          </cell>
          <cell r="N729" t="str">
            <v/>
          </cell>
          <cell r="O729" t="str">
            <v/>
          </cell>
          <cell r="P729" t="str">
            <v/>
          </cell>
        </row>
        <row r="730">
          <cell r="A730" t="str">
            <v>LO</v>
          </cell>
          <cell r="B730">
            <v>6</v>
          </cell>
          <cell r="C730">
            <v>3</v>
          </cell>
          <cell r="D730" t="str">
            <v>C</v>
          </cell>
          <cell r="E730">
            <v>2.5</v>
          </cell>
          <cell r="F730">
            <v>37756</v>
          </cell>
          <cell r="G730">
            <v>0</v>
          </cell>
          <cell r="H730">
            <v>0</v>
          </cell>
          <cell r="I730" t="str">
            <v>0          0</v>
          </cell>
          <cell r="J730">
            <v>0</v>
          </cell>
          <cell r="K730">
            <v>0</v>
          </cell>
          <cell r="L730">
            <v>2003</v>
          </cell>
          <cell r="M730" t="str">
            <v>No Trade</v>
          </cell>
          <cell r="N730" t="str">
            <v/>
          </cell>
          <cell r="O730" t="str">
            <v/>
          </cell>
          <cell r="P730" t="str">
            <v/>
          </cell>
        </row>
        <row r="731">
          <cell r="A731" t="str">
            <v>LO</v>
          </cell>
          <cell r="B731">
            <v>6</v>
          </cell>
          <cell r="C731">
            <v>3</v>
          </cell>
          <cell r="D731" t="str">
            <v>P</v>
          </cell>
          <cell r="E731">
            <v>2.5</v>
          </cell>
          <cell r="F731">
            <v>37756</v>
          </cell>
          <cell r="G731">
            <v>0</v>
          </cell>
          <cell r="H731">
            <v>0</v>
          </cell>
          <cell r="I731" t="str">
            <v>0          0</v>
          </cell>
          <cell r="J731">
            <v>0</v>
          </cell>
          <cell r="K731">
            <v>0</v>
          </cell>
          <cell r="L731">
            <v>2003</v>
          </cell>
          <cell r="M731" t="str">
            <v>No Trade</v>
          </cell>
          <cell r="N731" t="str">
            <v/>
          </cell>
          <cell r="O731" t="str">
            <v/>
          </cell>
          <cell r="P731" t="str">
            <v/>
          </cell>
        </row>
        <row r="732">
          <cell r="A732" t="str">
            <v>LO</v>
          </cell>
          <cell r="B732">
            <v>6</v>
          </cell>
          <cell r="C732">
            <v>3</v>
          </cell>
          <cell r="D732" t="str">
            <v>P</v>
          </cell>
          <cell r="E732">
            <v>10</v>
          </cell>
          <cell r="F732">
            <v>37756</v>
          </cell>
          <cell r="G732">
            <v>0</v>
          </cell>
          <cell r="H732">
            <v>0</v>
          </cell>
          <cell r="I732" t="str">
            <v>0          0</v>
          </cell>
          <cell r="J732">
            <v>0</v>
          </cell>
          <cell r="K732">
            <v>0</v>
          </cell>
          <cell r="L732">
            <v>2003</v>
          </cell>
          <cell r="M732" t="str">
            <v>No Trade</v>
          </cell>
          <cell r="N732" t="str">
            <v/>
          </cell>
          <cell r="O732" t="str">
            <v/>
          </cell>
          <cell r="P732" t="str">
            <v/>
          </cell>
        </row>
        <row r="733">
          <cell r="A733" t="str">
            <v>LO</v>
          </cell>
          <cell r="B733">
            <v>6</v>
          </cell>
          <cell r="C733">
            <v>3</v>
          </cell>
          <cell r="D733" t="str">
            <v>P</v>
          </cell>
          <cell r="E733">
            <v>13</v>
          </cell>
          <cell r="F733">
            <v>37756</v>
          </cell>
          <cell r="G733">
            <v>0.03</v>
          </cell>
          <cell r="H733">
            <v>0</v>
          </cell>
          <cell r="I733" t="str">
            <v>3          0</v>
          </cell>
          <cell r="J733">
            <v>0</v>
          </cell>
          <cell r="K733">
            <v>0</v>
          </cell>
          <cell r="L733">
            <v>2003</v>
          </cell>
          <cell r="M733" t="str">
            <v>No Trade</v>
          </cell>
          <cell r="N733" t="str">
            <v/>
          </cell>
          <cell r="O733" t="str">
            <v/>
          </cell>
          <cell r="P733" t="str">
            <v/>
          </cell>
        </row>
        <row r="734">
          <cell r="A734" t="str">
            <v>LO</v>
          </cell>
          <cell r="B734">
            <v>6</v>
          </cell>
          <cell r="C734">
            <v>3</v>
          </cell>
          <cell r="D734" t="str">
            <v>P</v>
          </cell>
          <cell r="E734">
            <v>14</v>
          </cell>
          <cell r="F734">
            <v>37756</v>
          </cell>
          <cell r="G734">
            <v>0.06</v>
          </cell>
          <cell r="H734">
            <v>0</v>
          </cell>
          <cell r="I734" t="str">
            <v>6          0</v>
          </cell>
          <cell r="J734">
            <v>0</v>
          </cell>
          <cell r="K734">
            <v>0</v>
          </cell>
          <cell r="L734">
            <v>2003</v>
          </cell>
          <cell r="M734" t="str">
            <v>No Trade</v>
          </cell>
          <cell r="N734" t="str">
            <v/>
          </cell>
          <cell r="O734" t="str">
            <v/>
          </cell>
          <cell r="P734" t="str">
            <v/>
          </cell>
        </row>
        <row r="735">
          <cell r="A735" t="str">
            <v>LO</v>
          </cell>
          <cell r="B735">
            <v>6</v>
          </cell>
          <cell r="C735">
            <v>3</v>
          </cell>
          <cell r="D735" t="str">
            <v>P</v>
          </cell>
          <cell r="E735">
            <v>15</v>
          </cell>
          <cell r="F735">
            <v>37756</v>
          </cell>
          <cell r="G735">
            <v>0.1</v>
          </cell>
          <cell r="H735">
            <v>0</v>
          </cell>
          <cell r="I735" t="str">
            <v>9          0</v>
          </cell>
          <cell r="J735">
            <v>0</v>
          </cell>
          <cell r="K735">
            <v>0</v>
          </cell>
          <cell r="L735">
            <v>2003</v>
          </cell>
          <cell r="M735" t="str">
            <v>No Trade</v>
          </cell>
          <cell r="N735" t="str">
            <v/>
          </cell>
          <cell r="O735" t="str">
            <v/>
          </cell>
          <cell r="P735" t="str">
            <v/>
          </cell>
        </row>
        <row r="736">
          <cell r="A736" t="str">
            <v>LO</v>
          </cell>
          <cell r="B736">
            <v>6</v>
          </cell>
          <cell r="C736">
            <v>3</v>
          </cell>
          <cell r="D736" t="str">
            <v>P</v>
          </cell>
          <cell r="E736">
            <v>16</v>
          </cell>
          <cell r="F736">
            <v>37756</v>
          </cell>
          <cell r="G736">
            <v>0.15</v>
          </cell>
          <cell r="H736">
            <v>0.1</v>
          </cell>
          <cell r="I736" t="str">
            <v>5          0</v>
          </cell>
          <cell r="J736">
            <v>0</v>
          </cell>
          <cell r="K736">
            <v>0</v>
          </cell>
          <cell r="L736">
            <v>2003</v>
          </cell>
          <cell r="M736" t="str">
            <v>No Trade</v>
          </cell>
          <cell r="N736" t="str">
            <v/>
          </cell>
          <cell r="O736" t="str">
            <v/>
          </cell>
          <cell r="P736" t="str">
            <v/>
          </cell>
        </row>
        <row r="737">
          <cell r="A737" t="str">
            <v>LO</v>
          </cell>
          <cell r="B737">
            <v>6</v>
          </cell>
          <cell r="C737">
            <v>3</v>
          </cell>
          <cell r="D737" t="str">
            <v>P</v>
          </cell>
          <cell r="E737">
            <v>17</v>
          </cell>
          <cell r="F737">
            <v>37756</v>
          </cell>
          <cell r="G737">
            <v>0.22</v>
          </cell>
          <cell r="H737">
            <v>0.2</v>
          </cell>
          <cell r="I737" t="str">
            <v>2          0</v>
          </cell>
          <cell r="J737">
            <v>0</v>
          </cell>
          <cell r="K737">
            <v>0</v>
          </cell>
          <cell r="L737">
            <v>2003</v>
          </cell>
          <cell r="M737" t="str">
            <v>No Trade</v>
          </cell>
          <cell r="N737" t="str">
            <v/>
          </cell>
          <cell r="O737" t="str">
            <v/>
          </cell>
          <cell r="P737" t="str">
            <v/>
          </cell>
        </row>
        <row r="738">
          <cell r="A738" t="str">
            <v>LO</v>
          </cell>
          <cell r="B738">
            <v>6</v>
          </cell>
          <cell r="C738">
            <v>3</v>
          </cell>
          <cell r="D738" t="str">
            <v>P</v>
          </cell>
          <cell r="E738">
            <v>17.5</v>
          </cell>
          <cell r="F738">
            <v>37756</v>
          </cell>
          <cell r="G738">
            <v>0.27</v>
          </cell>
          <cell r="H738">
            <v>0.2</v>
          </cell>
          <cell r="I738" t="str">
            <v>7          0</v>
          </cell>
          <cell r="J738">
            <v>0</v>
          </cell>
          <cell r="K738">
            <v>0</v>
          </cell>
          <cell r="L738">
            <v>2003</v>
          </cell>
          <cell r="M738" t="str">
            <v>No Trade</v>
          </cell>
          <cell r="N738" t="str">
            <v/>
          </cell>
          <cell r="O738" t="str">
            <v/>
          </cell>
          <cell r="P738" t="str">
            <v/>
          </cell>
        </row>
        <row r="739">
          <cell r="A739" t="str">
            <v>LO</v>
          </cell>
          <cell r="B739">
            <v>6</v>
          </cell>
          <cell r="C739">
            <v>3</v>
          </cell>
          <cell r="D739" t="str">
            <v>P</v>
          </cell>
          <cell r="E739">
            <v>18</v>
          </cell>
          <cell r="F739">
            <v>37756</v>
          </cell>
          <cell r="G739">
            <v>0.32</v>
          </cell>
          <cell r="H739">
            <v>0.3</v>
          </cell>
          <cell r="I739" t="str">
            <v>3          0</v>
          </cell>
          <cell r="J739">
            <v>0</v>
          </cell>
          <cell r="K739">
            <v>0</v>
          </cell>
          <cell r="L739">
            <v>2003</v>
          </cell>
          <cell r="M739" t="str">
            <v>No Trade</v>
          </cell>
          <cell r="N739" t="str">
            <v/>
          </cell>
          <cell r="O739" t="str">
            <v/>
          </cell>
          <cell r="P739" t="str">
            <v/>
          </cell>
        </row>
        <row r="740">
          <cell r="A740" t="str">
            <v>LO</v>
          </cell>
          <cell r="B740">
            <v>6</v>
          </cell>
          <cell r="C740">
            <v>3</v>
          </cell>
          <cell r="D740" t="str">
            <v>C</v>
          </cell>
          <cell r="E740">
            <v>18.5</v>
          </cell>
          <cell r="F740">
            <v>37756</v>
          </cell>
          <cell r="G740">
            <v>0</v>
          </cell>
          <cell r="H740">
            <v>0</v>
          </cell>
          <cell r="I740" t="str">
            <v>0          0</v>
          </cell>
          <cell r="J740">
            <v>0</v>
          </cell>
          <cell r="K740">
            <v>0</v>
          </cell>
          <cell r="L740">
            <v>2003</v>
          </cell>
          <cell r="M740" t="str">
            <v>No Trade</v>
          </cell>
          <cell r="N740" t="str">
            <v/>
          </cell>
          <cell r="O740" t="str">
            <v/>
          </cell>
          <cell r="P740" t="str">
            <v/>
          </cell>
        </row>
        <row r="741">
          <cell r="A741" t="str">
            <v>LO</v>
          </cell>
          <cell r="B741">
            <v>6</v>
          </cell>
          <cell r="C741">
            <v>3</v>
          </cell>
          <cell r="D741" t="str">
            <v>P</v>
          </cell>
          <cell r="E741">
            <v>18.5</v>
          </cell>
          <cell r="F741">
            <v>37756</v>
          </cell>
          <cell r="G741">
            <v>0.38</v>
          </cell>
          <cell r="H741">
            <v>0.3</v>
          </cell>
          <cell r="I741" t="str">
            <v>9          0</v>
          </cell>
          <cell r="J741">
            <v>0</v>
          </cell>
          <cell r="K741">
            <v>0</v>
          </cell>
          <cell r="L741">
            <v>2003</v>
          </cell>
          <cell r="M741" t="str">
            <v>No Trade</v>
          </cell>
          <cell r="N741" t="str">
            <v/>
          </cell>
          <cell r="O741" t="str">
            <v/>
          </cell>
          <cell r="P741" t="str">
            <v/>
          </cell>
        </row>
        <row r="742">
          <cell r="A742" t="str">
            <v>LO</v>
          </cell>
          <cell r="B742">
            <v>6</v>
          </cell>
          <cell r="C742">
            <v>3</v>
          </cell>
          <cell r="D742" t="str">
            <v>C</v>
          </cell>
          <cell r="E742">
            <v>19</v>
          </cell>
          <cell r="F742">
            <v>37756</v>
          </cell>
          <cell r="G742">
            <v>0</v>
          </cell>
          <cell r="H742">
            <v>0</v>
          </cell>
          <cell r="I742" t="str">
            <v>0          0</v>
          </cell>
          <cell r="J742">
            <v>0</v>
          </cell>
          <cell r="K742">
            <v>0</v>
          </cell>
          <cell r="L742">
            <v>2003</v>
          </cell>
          <cell r="M742" t="str">
            <v>No Trade</v>
          </cell>
          <cell r="N742" t="str">
            <v/>
          </cell>
          <cell r="O742" t="str">
            <v/>
          </cell>
          <cell r="P742" t="str">
            <v/>
          </cell>
        </row>
        <row r="743">
          <cell r="A743" t="str">
            <v>LO</v>
          </cell>
          <cell r="B743">
            <v>6</v>
          </cell>
          <cell r="C743">
            <v>3</v>
          </cell>
          <cell r="D743" t="str">
            <v>P</v>
          </cell>
          <cell r="E743">
            <v>19</v>
          </cell>
          <cell r="F743">
            <v>37756</v>
          </cell>
          <cell r="G743">
            <v>0.45</v>
          </cell>
          <cell r="H743">
            <v>0.4</v>
          </cell>
          <cell r="I743" t="str">
            <v>6          0</v>
          </cell>
          <cell r="J743">
            <v>0</v>
          </cell>
          <cell r="K743">
            <v>0</v>
          </cell>
          <cell r="L743">
            <v>2003</v>
          </cell>
          <cell r="M743" t="str">
            <v>No Trade</v>
          </cell>
          <cell r="N743" t="str">
            <v/>
          </cell>
          <cell r="O743" t="str">
            <v/>
          </cell>
          <cell r="P743" t="str">
            <v/>
          </cell>
        </row>
        <row r="744">
          <cell r="A744" t="str">
            <v>LO</v>
          </cell>
          <cell r="B744">
            <v>6</v>
          </cell>
          <cell r="C744">
            <v>3</v>
          </cell>
          <cell r="D744" t="str">
            <v>P</v>
          </cell>
          <cell r="E744">
            <v>19.5</v>
          </cell>
          <cell r="F744">
            <v>37756</v>
          </cell>
          <cell r="G744">
            <v>0.52</v>
          </cell>
          <cell r="H744">
            <v>0.5</v>
          </cell>
          <cell r="I744" t="str">
            <v>4          0</v>
          </cell>
          <cell r="J744">
            <v>0</v>
          </cell>
          <cell r="K744">
            <v>0</v>
          </cell>
          <cell r="L744">
            <v>2003</v>
          </cell>
          <cell r="M744" t="str">
            <v>No Trade</v>
          </cell>
          <cell r="N744" t="str">
            <v/>
          </cell>
          <cell r="O744" t="str">
            <v/>
          </cell>
          <cell r="P744" t="str">
            <v/>
          </cell>
        </row>
        <row r="745">
          <cell r="A745" t="str">
            <v>LO</v>
          </cell>
          <cell r="B745">
            <v>6</v>
          </cell>
          <cell r="C745">
            <v>3</v>
          </cell>
          <cell r="D745" t="str">
            <v>C</v>
          </cell>
          <cell r="E745">
            <v>20</v>
          </cell>
          <cell r="F745">
            <v>37756</v>
          </cell>
          <cell r="G745">
            <v>7.18</v>
          </cell>
          <cell r="H745">
            <v>7.1</v>
          </cell>
          <cell r="I745" t="str">
            <v>8          0</v>
          </cell>
          <cell r="J745">
            <v>0</v>
          </cell>
          <cell r="K745">
            <v>0</v>
          </cell>
          <cell r="L745">
            <v>2003</v>
          </cell>
          <cell r="M745" t="str">
            <v>No Trade</v>
          </cell>
          <cell r="N745" t="str">
            <v/>
          </cell>
          <cell r="O745" t="str">
            <v/>
          </cell>
          <cell r="P745" t="str">
            <v/>
          </cell>
        </row>
        <row r="746">
          <cell r="A746" t="str">
            <v>LO</v>
          </cell>
          <cell r="B746">
            <v>6</v>
          </cell>
          <cell r="C746">
            <v>3</v>
          </cell>
          <cell r="D746" t="str">
            <v>P</v>
          </cell>
          <cell r="E746">
            <v>20</v>
          </cell>
          <cell r="F746">
            <v>37756</v>
          </cell>
          <cell r="G746">
            <v>0.61</v>
          </cell>
          <cell r="H746">
            <v>0.6</v>
          </cell>
          <cell r="I746" t="str">
            <v>3         22</v>
          </cell>
          <cell r="J746">
            <v>0.67</v>
          </cell>
          <cell r="K746">
            <v>0.66</v>
          </cell>
          <cell r="L746">
            <v>2003</v>
          </cell>
          <cell r="M746" t="str">
            <v>No Trade</v>
          </cell>
          <cell r="N746" t="str">
            <v/>
          </cell>
          <cell r="O746" t="str">
            <v/>
          </cell>
          <cell r="P746" t="str">
            <v/>
          </cell>
        </row>
        <row r="747">
          <cell r="A747" t="str">
            <v>LO</v>
          </cell>
          <cell r="B747">
            <v>6</v>
          </cell>
          <cell r="C747">
            <v>3</v>
          </cell>
          <cell r="D747" t="str">
            <v>C</v>
          </cell>
          <cell r="E747">
            <v>20.5</v>
          </cell>
          <cell r="F747">
            <v>37756</v>
          </cell>
          <cell r="G747">
            <v>5.93</v>
          </cell>
          <cell r="H747">
            <v>5.4</v>
          </cell>
          <cell r="I747" t="str">
            <v>6          0</v>
          </cell>
          <cell r="J747">
            <v>0</v>
          </cell>
          <cell r="K747">
            <v>0</v>
          </cell>
          <cell r="L747">
            <v>2003</v>
          </cell>
          <cell r="M747" t="str">
            <v>No Trade</v>
          </cell>
          <cell r="N747" t="str">
            <v/>
          </cell>
          <cell r="O747" t="str">
            <v/>
          </cell>
          <cell r="P747" t="str">
            <v/>
          </cell>
        </row>
        <row r="748">
          <cell r="A748" t="str">
            <v>LO</v>
          </cell>
          <cell r="B748">
            <v>6</v>
          </cell>
          <cell r="C748">
            <v>3</v>
          </cell>
          <cell r="D748" t="str">
            <v>P</v>
          </cell>
          <cell r="E748">
            <v>20.5</v>
          </cell>
          <cell r="F748">
            <v>37756</v>
          </cell>
          <cell r="G748">
            <v>0.7</v>
          </cell>
          <cell r="H748">
            <v>0.7</v>
          </cell>
          <cell r="I748" t="str">
            <v>3          0</v>
          </cell>
          <cell r="J748">
            <v>0</v>
          </cell>
          <cell r="K748">
            <v>0</v>
          </cell>
          <cell r="L748">
            <v>2003</v>
          </cell>
          <cell r="M748" t="str">
            <v>No Trade</v>
          </cell>
          <cell r="N748" t="str">
            <v/>
          </cell>
          <cell r="O748" t="str">
            <v/>
          </cell>
          <cell r="P748" t="str">
            <v/>
          </cell>
        </row>
        <row r="749">
          <cell r="A749" t="str">
            <v>LO</v>
          </cell>
          <cell r="B749">
            <v>6</v>
          </cell>
          <cell r="C749">
            <v>3</v>
          </cell>
          <cell r="D749" t="str">
            <v>C</v>
          </cell>
          <cell r="E749">
            <v>21</v>
          </cell>
          <cell r="F749">
            <v>37756</v>
          </cell>
          <cell r="G749">
            <v>5.54</v>
          </cell>
          <cell r="H749">
            <v>5</v>
          </cell>
          <cell r="I749" t="str">
            <v>8          0</v>
          </cell>
          <cell r="J749">
            <v>0</v>
          </cell>
          <cell r="K749">
            <v>0</v>
          </cell>
          <cell r="L749">
            <v>2003</v>
          </cell>
          <cell r="M749" t="str">
            <v>No Trade</v>
          </cell>
          <cell r="N749" t="str">
            <v/>
          </cell>
          <cell r="O749" t="str">
            <v/>
          </cell>
          <cell r="P749" t="str">
            <v/>
          </cell>
        </row>
        <row r="750">
          <cell r="A750" t="str">
            <v>LO</v>
          </cell>
          <cell r="B750">
            <v>6</v>
          </cell>
          <cell r="C750">
            <v>3</v>
          </cell>
          <cell r="D750" t="str">
            <v>P</v>
          </cell>
          <cell r="E750">
            <v>21</v>
          </cell>
          <cell r="F750">
            <v>37756</v>
          </cell>
          <cell r="G750">
            <v>0.81</v>
          </cell>
          <cell r="H750">
            <v>0.8</v>
          </cell>
          <cell r="I750" t="str">
            <v>4          0</v>
          </cell>
          <cell r="J750">
            <v>0</v>
          </cell>
          <cell r="K750">
            <v>0</v>
          </cell>
          <cell r="L750">
            <v>2003</v>
          </cell>
          <cell r="M750" t="str">
            <v>No Trade</v>
          </cell>
          <cell r="N750" t="str">
            <v/>
          </cell>
          <cell r="O750" t="str">
            <v/>
          </cell>
          <cell r="P750" t="str">
            <v/>
          </cell>
        </row>
        <row r="751">
          <cell r="A751" t="str">
            <v>LO</v>
          </cell>
          <cell r="B751">
            <v>6</v>
          </cell>
          <cell r="C751">
            <v>3</v>
          </cell>
          <cell r="D751" t="str">
            <v>C</v>
          </cell>
          <cell r="E751">
            <v>21.5</v>
          </cell>
          <cell r="F751">
            <v>37756</v>
          </cell>
          <cell r="G751">
            <v>5.17</v>
          </cell>
          <cell r="H751">
            <v>4.7</v>
          </cell>
          <cell r="I751" t="str">
            <v>2          0</v>
          </cell>
          <cell r="J751">
            <v>0</v>
          </cell>
          <cell r="K751">
            <v>0</v>
          </cell>
          <cell r="L751">
            <v>2003</v>
          </cell>
          <cell r="M751" t="str">
            <v>No Trade</v>
          </cell>
          <cell r="N751" t="str">
            <v/>
          </cell>
          <cell r="O751" t="str">
            <v/>
          </cell>
          <cell r="P751" t="str">
            <v/>
          </cell>
        </row>
        <row r="752">
          <cell r="A752" t="str">
            <v>LO</v>
          </cell>
          <cell r="B752">
            <v>6</v>
          </cell>
          <cell r="C752">
            <v>3</v>
          </cell>
          <cell r="D752" t="str">
            <v>P</v>
          </cell>
          <cell r="E752">
            <v>21.5</v>
          </cell>
          <cell r="F752">
            <v>37756</v>
          </cell>
          <cell r="G752">
            <v>0.93</v>
          </cell>
          <cell r="H752">
            <v>0.9</v>
          </cell>
          <cell r="I752" t="str">
            <v>7          0</v>
          </cell>
          <cell r="J752">
            <v>0</v>
          </cell>
          <cell r="K752">
            <v>0</v>
          </cell>
          <cell r="L752">
            <v>2003</v>
          </cell>
          <cell r="M752" t="str">
            <v>No Trade</v>
          </cell>
          <cell r="N752" t="str">
            <v/>
          </cell>
          <cell r="O752" t="str">
            <v/>
          </cell>
          <cell r="P752" t="str">
            <v/>
          </cell>
        </row>
        <row r="753">
          <cell r="A753" t="str">
            <v>LO</v>
          </cell>
          <cell r="B753">
            <v>6</v>
          </cell>
          <cell r="C753">
            <v>3</v>
          </cell>
          <cell r="D753" t="str">
            <v>C</v>
          </cell>
          <cell r="E753">
            <v>22</v>
          </cell>
          <cell r="F753">
            <v>37756</v>
          </cell>
          <cell r="G753">
            <v>4.8099999999999996</v>
          </cell>
          <cell r="H753">
            <v>4.3</v>
          </cell>
          <cell r="I753" t="str">
            <v>7          0</v>
          </cell>
          <cell r="J753">
            <v>0</v>
          </cell>
          <cell r="K753">
            <v>0</v>
          </cell>
          <cell r="L753">
            <v>2003</v>
          </cell>
          <cell r="M753" t="str">
            <v>No Trade</v>
          </cell>
          <cell r="N753" t="str">
            <v/>
          </cell>
          <cell r="O753" t="str">
            <v/>
          </cell>
          <cell r="P753" t="str">
            <v/>
          </cell>
        </row>
        <row r="754">
          <cell r="A754" t="str">
            <v>LO</v>
          </cell>
          <cell r="B754">
            <v>6</v>
          </cell>
          <cell r="C754">
            <v>3</v>
          </cell>
          <cell r="D754" t="str">
            <v>P</v>
          </cell>
          <cell r="E754">
            <v>22</v>
          </cell>
          <cell r="F754">
            <v>37756</v>
          </cell>
          <cell r="G754">
            <v>1.06</v>
          </cell>
          <cell r="H754">
            <v>1.1000000000000001</v>
          </cell>
          <cell r="I754" t="str">
            <v>1         25</v>
          </cell>
          <cell r="J754">
            <v>0</v>
          </cell>
          <cell r="K754">
            <v>0</v>
          </cell>
          <cell r="L754">
            <v>2003</v>
          </cell>
          <cell r="M754" t="str">
            <v>No Trade</v>
          </cell>
          <cell r="N754" t="str">
            <v/>
          </cell>
          <cell r="O754" t="str">
            <v/>
          </cell>
          <cell r="P754" t="str">
            <v/>
          </cell>
        </row>
        <row r="755">
          <cell r="A755" t="str">
            <v>LO</v>
          </cell>
          <cell r="B755">
            <v>6</v>
          </cell>
          <cell r="C755">
            <v>3</v>
          </cell>
          <cell r="D755" t="str">
            <v>C</v>
          </cell>
          <cell r="E755">
            <v>22.5</v>
          </cell>
          <cell r="F755">
            <v>37756</v>
          </cell>
          <cell r="G755">
            <v>4.46</v>
          </cell>
          <cell r="H755">
            <v>4</v>
          </cell>
          <cell r="I755" t="str">
            <v>3          0</v>
          </cell>
          <cell r="J755">
            <v>0</v>
          </cell>
          <cell r="K755">
            <v>0</v>
          </cell>
          <cell r="L755">
            <v>2003</v>
          </cell>
          <cell r="M755" t="str">
            <v>No Trade</v>
          </cell>
          <cell r="N755" t="str">
            <v/>
          </cell>
          <cell r="O755" t="str">
            <v/>
          </cell>
          <cell r="P755" t="str">
            <v/>
          </cell>
        </row>
        <row r="756">
          <cell r="A756" t="str">
            <v>LO</v>
          </cell>
          <cell r="B756">
            <v>6</v>
          </cell>
          <cell r="C756">
            <v>3</v>
          </cell>
          <cell r="D756" t="str">
            <v>P</v>
          </cell>
          <cell r="E756">
            <v>22.5</v>
          </cell>
          <cell r="F756">
            <v>37756</v>
          </cell>
          <cell r="G756">
            <v>1.2</v>
          </cell>
          <cell r="H756">
            <v>1.2</v>
          </cell>
          <cell r="I756" t="str">
            <v>6          0</v>
          </cell>
          <cell r="J756">
            <v>0</v>
          </cell>
          <cell r="K756">
            <v>0</v>
          </cell>
          <cell r="L756">
            <v>2003</v>
          </cell>
          <cell r="M756" t="str">
            <v>No Trade</v>
          </cell>
          <cell r="N756" t="str">
            <v/>
          </cell>
          <cell r="O756" t="str">
            <v/>
          </cell>
          <cell r="P756" t="str">
            <v/>
          </cell>
        </row>
        <row r="757">
          <cell r="A757" t="str">
            <v>LO</v>
          </cell>
          <cell r="B757">
            <v>6</v>
          </cell>
          <cell r="C757">
            <v>3</v>
          </cell>
          <cell r="D757" t="str">
            <v>C</v>
          </cell>
          <cell r="E757">
            <v>23</v>
          </cell>
          <cell r="F757">
            <v>37756</v>
          </cell>
          <cell r="G757">
            <v>4.12</v>
          </cell>
          <cell r="H757">
            <v>3.7</v>
          </cell>
          <cell r="I757" t="str">
            <v>0          0</v>
          </cell>
          <cell r="J757">
            <v>0</v>
          </cell>
          <cell r="K757">
            <v>0</v>
          </cell>
          <cell r="L757">
            <v>2003</v>
          </cell>
          <cell r="M757" t="str">
            <v>No Trade</v>
          </cell>
          <cell r="N757" t="str">
            <v/>
          </cell>
          <cell r="O757" t="str">
            <v/>
          </cell>
          <cell r="P757" t="str">
            <v/>
          </cell>
        </row>
        <row r="758">
          <cell r="A758" t="str">
            <v>LO</v>
          </cell>
          <cell r="B758">
            <v>6</v>
          </cell>
          <cell r="C758">
            <v>3</v>
          </cell>
          <cell r="D758" t="str">
            <v>P</v>
          </cell>
          <cell r="E758">
            <v>23</v>
          </cell>
          <cell r="F758">
            <v>37756</v>
          </cell>
          <cell r="G758">
            <v>1.35</v>
          </cell>
          <cell r="H758">
            <v>1.4</v>
          </cell>
          <cell r="I758" t="str">
            <v>2          0</v>
          </cell>
          <cell r="J758">
            <v>0</v>
          </cell>
          <cell r="K758">
            <v>0</v>
          </cell>
          <cell r="L758">
            <v>2003</v>
          </cell>
          <cell r="M758" t="str">
            <v>No Trade</v>
          </cell>
          <cell r="N758" t="str">
            <v/>
          </cell>
          <cell r="O758" t="str">
            <v/>
          </cell>
          <cell r="P758" t="str">
            <v/>
          </cell>
        </row>
        <row r="759">
          <cell r="A759" t="str">
            <v>LO</v>
          </cell>
          <cell r="B759">
            <v>6</v>
          </cell>
          <cell r="C759">
            <v>3</v>
          </cell>
          <cell r="D759" t="str">
            <v>C</v>
          </cell>
          <cell r="E759">
            <v>23.5</v>
          </cell>
          <cell r="F759">
            <v>37756</v>
          </cell>
          <cell r="G759">
            <v>3.8</v>
          </cell>
          <cell r="H759">
            <v>3.3</v>
          </cell>
          <cell r="I759" t="str">
            <v>9          0</v>
          </cell>
          <cell r="J759">
            <v>0</v>
          </cell>
          <cell r="K759">
            <v>0</v>
          </cell>
          <cell r="L759">
            <v>2003</v>
          </cell>
          <cell r="M759" t="str">
            <v>No Trade</v>
          </cell>
          <cell r="N759" t="str">
            <v/>
          </cell>
          <cell r="O759" t="str">
            <v/>
          </cell>
          <cell r="P759" t="str">
            <v/>
          </cell>
        </row>
        <row r="760">
          <cell r="A760" t="str">
            <v>LO</v>
          </cell>
          <cell r="B760">
            <v>6</v>
          </cell>
          <cell r="C760">
            <v>3</v>
          </cell>
          <cell r="D760" t="str">
            <v>P</v>
          </cell>
          <cell r="E760">
            <v>23.5</v>
          </cell>
          <cell r="F760">
            <v>37756</v>
          </cell>
          <cell r="G760">
            <v>1.52</v>
          </cell>
          <cell r="H760">
            <v>1.6</v>
          </cell>
          <cell r="I760" t="str">
            <v>0          0</v>
          </cell>
          <cell r="J760">
            <v>0</v>
          </cell>
          <cell r="K760">
            <v>0</v>
          </cell>
          <cell r="L760">
            <v>2003</v>
          </cell>
          <cell r="M760" t="str">
            <v>No Trade</v>
          </cell>
          <cell r="N760" t="str">
            <v/>
          </cell>
          <cell r="O760" t="str">
            <v/>
          </cell>
          <cell r="P760" t="str">
            <v/>
          </cell>
        </row>
        <row r="761">
          <cell r="A761" t="str">
            <v>LO</v>
          </cell>
          <cell r="B761">
            <v>6</v>
          </cell>
          <cell r="C761">
            <v>3</v>
          </cell>
          <cell r="D761" t="str">
            <v>C</v>
          </cell>
          <cell r="E761">
            <v>24</v>
          </cell>
          <cell r="F761">
            <v>37756</v>
          </cell>
          <cell r="G761">
            <v>3.49</v>
          </cell>
          <cell r="H761">
            <v>3</v>
          </cell>
          <cell r="I761" t="str">
            <v>9          0</v>
          </cell>
          <cell r="J761">
            <v>0</v>
          </cell>
          <cell r="K761">
            <v>0</v>
          </cell>
          <cell r="L761">
            <v>2003</v>
          </cell>
          <cell r="M761" t="str">
            <v>No Trade</v>
          </cell>
          <cell r="N761" t="str">
            <v/>
          </cell>
          <cell r="O761" t="str">
            <v/>
          </cell>
          <cell r="P761" t="str">
            <v/>
          </cell>
        </row>
        <row r="762">
          <cell r="A762" t="str">
            <v>LO</v>
          </cell>
          <cell r="B762">
            <v>6</v>
          </cell>
          <cell r="C762">
            <v>3</v>
          </cell>
          <cell r="D762" t="str">
            <v>P</v>
          </cell>
          <cell r="E762">
            <v>24</v>
          </cell>
          <cell r="F762">
            <v>37756</v>
          </cell>
          <cell r="G762">
            <v>1.7</v>
          </cell>
          <cell r="H762">
            <v>1.7</v>
          </cell>
          <cell r="I762" t="str">
            <v>9          0</v>
          </cell>
          <cell r="J762">
            <v>0</v>
          </cell>
          <cell r="K762">
            <v>0</v>
          </cell>
          <cell r="L762">
            <v>2003</v>
          </cell>
          <cell r="M762" t="str">
            <v>No Trade</v>
          </cell>
          <cell r="N762" t="str">
            <v/>
          </cell>
          <cell r="O762" t="str">
            <v/>
          </cell>
          <cell r="P762" t="str">
            <v/>
          </cell>
        </row>
        <row r="763">
          <cell r="A763" t="str">
            <v>LO</v>
          </cell>
          <cell r="B763">
            <v>6</v>
          </cell>
          <cell r="C763">
            <v>3</v>
          </cell>
          <cell r="D763" t="str">
            <v>C</v>
          </cell>
          <cell r="E763">
            <v>24.5</v>
          </cell>
          <cell r="F763">
            <v>37756</v>
          </cell>
          <cell r="G763">
            <v>3.19</v>
          </cell>
          <cell r="H763">
            <v>2.8</v>
          </cell>
          <cell r="I763" t="str">
            <v>1          0</v>
          </cell>
          <cell r="J763">
            <v>0</v>
          </cell>
          <cell r="K763">
            <v>0</v>
          </cell>
          <cell r="L763">
            <v>2003</v>
          </cell>
          <cell r="M763" t="str">
            <v>No Trade</v>
          </cell>
          <cell r="N763" t="str">
            <v/>
          </cell>
          <cell r="O763" t="str">
            <v/>
          </cell>
          <cell r="P763" t="str">
            <v/>
          </cell>
        </row>
        <row r="764">
          <cell r="A764" t="str">
            <v>LO</v>
          </cell>
          <cell r="B764">
            <v>6</v>
          </cell>
          <cell r="C764">
            <v>3</v>
          </cell>
          <cell r="D764" t="str">
            <v>P</v>
          </cell>
          <cell r="E764">
            <v>24.5</v>
          </cell>
          <cell r="F764">
            <v>37756</v>
          </cell>
          <cell r="G764">
            <v>1.89</v>
          </cell>
          <cell r="H764">
            <v>2</v>
          </cell>
          <cell r="I764" t="str">
            <v>0          0</v>
          </cell>
          <cell r="J764">
            <v>0</v>
          </cell>
          <cell r="K764">
            <v>0</v>
          </cell>
          <cell r="L764">
            <v>2003</v>
          </cell>
          <cell r="M764" t="str">
            <v>No Trade</v>
          </cell>
          <cell r="N764" t="str">
            <v/>
          </cell>
          <cell r="O764" t="str">
            <v/>
          </cell>
          <cell r="P764" t="str">
            <v/>
          </cell>
        </row>
        <row r="765">
          <cell r="A765" t="str">
            <v>LO</v>
          </cell>
          <cell r="B765">
            <v>6</v>
          </cell>
          <cell r="C765">
            <v>3</v>
          </cell>
          <cell r="D765" t="str">
            <v>C</v>
          </cell>
          <cell r="E765">
            <v>25</v>
          </cell>
          <cell r="F765">
            <v>37756</v>
          </cell>
          <cell r="G765">
            <v>2.91</v>
          </cell>
          <cell r="H765">
            <v>2.5</v>
          </cell>
          <cell r="I765" t="str">
            <v>3          0</v>
          </cell>
          <cell r="J765">
            <v>0</v>
          </cell>
          <cell r="K765">
            <v>0</v>
          </cell>
          <cell r="L765">
            <v>2003</v>
          </cell>
          <cell r="M765" t="str">
            <v>No Trade</v>
          </cell>
          <cell r="N765" t="str">
            <v/>
          </cell>
          <cell r="O765" t="str">
            <v/>
          </cell>
          <cell r="P765" t="str">
            <v/>
          </cell>
        </row>
        <row r="766">
          <cell r="A766" t="str">
            <v>LO</v>
          </cell>
          <cell r="B766">
            <v>6</v>
          </cell>
          <cell r="C766">
            <v>3</v>
          </cell>
          <cell r="D766" t="str">
            <v>P</v>
          </cell>
          <cell r="E766">
            <v>25</v>
          </cell>
          <cell r="F766">
            <v>37756</v>
          </cell>
          <cell r="G766">
            <v>2.1</v>
          </cell>
          <cell r="H766">
            <v>2.2000000000000002</v>
          </cell>
          <cell r="I766" t="str">
            <v>2          0</v>
          </cell>
          <cell r="J766">
            <v>0</v>
          </cell>
          <cell r="K766">
            <v>0</v>
          </cell>
          <cell r="L766">
            <v>2003</v>
          </cell>
          <cell r="M766" t="str">
            <v>No Trade</v>
          </cell>
          <cell r="N766" t="str">
            <v/>
          </cell>
          <cell r="O766" t="str">
            <v/>
          </cell>
          <cell r="P766" t="str">
            <v/>
          </cell>
        </row>
        <row r="767">
          <cell r="A767" t="str">
            <v>LO</v>
          </cell>
          <cell r="B767">
            <v>6</v>
          </cell>
          <cell r="C767">
            <v>3</v>
          </cell>
          <cell r="D767" t="str">
            <v>C</v>
          </cell>
          <cell r="E767">
            <v>25.5</v>
          </cell>
          <cell r="F767">
            <v>37756</v>
          </cell>
          <cell r="G767">
            <v>2.64</v>
          </cell>
          <cell r="H767">
            <v>2.2000000000000002</v>
          </cell>
          <cell r="I767" t="str">
            <v>7         50</v>
          </cell>
          <cell r="J767">
            <v>0</v>
          </cell>
          <cell r="K767">
            <v>0</v>
          </cell>
          <cell r="L767">
            <v>2003</v>
          </cell>
          <cell r="M767" t="str">
            <v>No Trade</v>
          </cell>
          <cell r="N767" t="str">
            <v/>
          </cell>
          <cell r="O767" t="str">
            <v/>
          </cell>
          <cell r="P767" t="str">
            <v/>
          </cell>
        </row>
        <row r="768">
          <cell r="A768" t="str">
            <v>LO</v>
          </cell>
          <cell r="B768">
            <v>6</v>
          </cell>
          <cell r="C768">
            <v>3</v>
          </cell>
          <cell r="D768" t="str">
            <v>P</v>
          </cell>
          <cell r="E768">
            <v>25.5</v>
          </cell>
          <cell r="F768">
            <v>37756</v>
          </cell>
          <cell r="G768">
            <v>2.33</v>
          </cell>
          <cell r="H768">
            <v>2.4</v>
          </cell>
          <cell r="I768" t="str">
            <v>6         62</v>
          </cell>
          <cell r="J768">
            <v>2.31</v>
          </cell>
          <cell r="K768">
            <v>2.2999999999999998</v>
          </cell>
          <cell r="L768">
            <v>2003</v>
          </cell>
          <cell r="M768" t="str">
            <v>No Trade</v>
          </cell>
          <cell r="N768" t="str">
            <v/>
          </cell>
          <cell r="O768" t="str">
            <v/>
          </cell>
          <cell r="P768" t="str">
            <v/>
          </cell>
        </row>
        <row r="769">
          <cell r="A769" t="str">
            <v>LO</v>
          </cell>
          <cell r="B769">
            <v>6</v>
          </cell>
          <cell r="C769">
            <v>3</v>
          </cell>
          <cell r="D769" t="str">
            <v>C</v>
          </cell>
          <cell r="E769">
            <v>26</v>
          </cell>
          <cell r="F769">
            <v>37756</v>
          </cell>
          <cell r="G769">
            <v>2.38</v>
          </cell>
          <cell r="H769">
            <v>2</v>
          </cell>
          <cell r="I769" t="str">
            <v>4          0</v>
          </cell>
          <cell r="J769">
            <v>0</v>
          </cell>
          <cell r="K769">
            <v>0</v>
          </cell>
          <cell r="L769">
            <v>2003</v>
          </cell>
          <cell r="M769" t="str">
            <v>No Trade</v>
          </cell>
          <cell r="N769" t="str">
            <v/>
          </cell>
          <cell r="O769" t="str">
            <v/>
          </cell>
          <cell r="P769" t="str">
            <v/>
          </cell>
        </row>
        <row r="770">
          <cell r="A770" t="str">
            <v>LO</v>
          </cell>
          <cell r="B770">
            <v>6</v>
          </cell>
          <cell r="C770">
            <v>3</v>
          </cell>
          <cell r="D770" t="str">
            <v>P</v>
          </cell>
          <cell r="E770">
            <v>26</v>
          </cell>
          <cell r="F770">
            <v>37756</v>
          </cell>
          <cell r="G770">
            <v>2.57</v>
          </cell>
          <cell r="H770">
            <v>2.7</v>
          </cell>
          <cell r="I770" t="str">
            <v>3          0</v>
          </cell>
          <cell r="J770">
            <v>0</v>
          </cell>
          <cell r="K770">
            <v>0</v>
          </cell>
          <cell r="L770">
            <v>2003</v>
          </cell>
          <cell r="M770" t="str">
            <v>No Trade</v>
          </cell>
          <cell r="N770" t="str">
            <v/>
          </cell>
          <cell r="O770" t="str">
            <v/>
          </cell>
          <cell r="P770" t="str">
            <v/>
          </cell>
        </row>
        <row r="771">
          <cell r="A771" t="str">
            <v>LO</v>
          </cell>
          <cell r="B771">
            <v>6</v>
          </cell>
          <cell r="C771">
            <v>3</v>
          </cell>
          <cell r="D771" t="str">
            <v>C</v>
          </cell>
          <cell r="E771">
            <v>26.5</v>
          </cell>
          <cell r="F771">
            <v>37756</v>
          </cell>
          <cell r="G771">
            <v>2.15</v>
          </cell>
          <cell r="H771">
            <v>1.8</v>
          </cell>
          <cell r="I771" t="str">
            <v>3          0</v>
          </cell>
          <cell r="J771">
            <v>0</v>
          </cell>
          <cell r="K771">
            <v>0</v>
          </cell>
          <cell r="L771">
            <v>2003</v>
          </cell>
          <cell r="M771" t="str">
            <v>No Trade</v>
          </cell>
          <cell r="N771" t="str">
            <v/>
          </cell>
          <cell r="O771" t="str">
            <v/>
          </cell>
          <cell r="P771" t="str">
            <v/>
          </cell>
        </row>
        <row r="772">
          <cell r="A772" t="str">
            <v>LO</v>
          </cell>
          <cell r="B772">
            <v>6</v>
          </cell>
          <cell r="C772">
            <v>3</v>
          </cell>
          <cell r="D772" t="str">
            <v>P</v>
          </cell>
          <cell r="E772">
            <v>26.5</v>
          </cell>
          <cell r="F772">
            <v>37756</v>
          </cell>
          <cell r="G772">
            <v>2.84</v>
          </cell>
          <cell r="H772">
            <v>3</v>
          </cell>
          <cell r="I772" t="str">
            <v>1          0</v>
          </cell>
          <cell r="J772">
            <v>0</v>
          </cell>
          <cell r="K772">
            <v>0</v>
          </cell>
          <cell r="L772">
            <v>2003</v>
          </cell>
          <cell r="M772" t="str">
            <v>No Trade</v>
          </cell>
          <cell r="N772" t="str">
            <v/>
          </cell>
          <cell r="O772" t="str">
            <v/>
          </cell>
          <cell r="P772" t="str">
            <v/>
          </cell>
        </row>
        <row r="773">
          <cell r="A773" t="str">
            <v>LO</v>
          </cell>
          <cell r="B773">
            <v>6</v>
          </cell>
          <cell r="C773">
            <v>3</v>
          </cell>
          <cell r="D773" t="str">
            <v>C</v>
          </cell>
          <cell r="E773">
            <v>27</v>
          </cell>
          <cell r="F773">
            <v>37756</v>
          </cell>
          <cell r="G773">
            <v>1.93</v>
          </cell>
          <cell r="H773">
            <v>1.6</v>
          </cell>
          <cell r="I773" t="str">
            <v>3          0</v>
          </cell>
          <cell r="J773">
            <v>0</v>
          </cell>
          <cell r="K773">
            <v>0</v>
          </cell>
          <cell r="L773">
            <v>2003</v>
          </cell>
          <cell r="M773" t="str">
            <v>No Trade</v>
          </cell>
          <cell r="N773" t="str">
            <v/>
          </cell>
          <cell r="O773" t="str">
            <v/>
          </cell>
          <cell r="P773" t="str">
            <v/>
          </cell>
        </row>
        <row r="774">
          <cell r="A774" t="str">
            <v>LO</v>
          </cell>
          <cell r="B774">
            <v>6</v>
          </cell>
          <cell r="C774">
            <v>3</v>
          </cell>
          <cell r="D774" t="str">
            <v>P</v>
          </cell>
          <cell r="E774">
            <v>27</v>
          </cell>
          <cell r="F774">
            <v>37756</v>
          </cell>
          <cell r="G774">
            <v>3.11</v>
          </cell>
          <cell r="H774">
            <v>3.3</v>
          </cell>
          <cell r="I774" t="str">
            <v>0          0</v>
          </cell>
          <cell r="J774">
            <v>0</v>
          </cell>
          <cell r="K774">
            <v>0</v>
          </cell>
          <cell r="L774">
            <v>2003</v>
          </cell>
          <cell r="M774" t="str">
            <v>No Trade</v>
          </cell>
          <cell r="N774" t="str">
            <v/>
          </cell>
          <cell r="O774" t="str">
            <v/>
          </cell>
          <cell r="P774" t="str">
            <v/>
          </cell>
        </row>
        <row r="775">
          <cell r="A775" t="str">
            <v>LO</v>
          </cell>
          <cell r="B775">
            <v>6</v>
          </cell>
          <cell r="C775">
            <v>3</v>
          </cell>
          <cell r="D775" t="str">
            <v>C</v>
          </cell>
          <cell r="E775">
            <v>27.5</v>
          </cell>
          <cell r="F775">
            <v>37756</v>
          </cell>
          <cell r="G775">
            <v>1.73</v>
          </cell>
          <cell r="H775">
            <v>1.4</v>
          </cell>
          <cell r="I775" t="str">
            <v>5          0</v>
          </cell>
          <cell r="J775">
            <v>0</v>
          </cell>
          <cell r="K775">
            <v>0</v>
          </cell>
          <cell r="L775">
            <v>2003</v>
          </cell>
          <cell r="M775" t="str">
            <v>No Trade</v>
          </cell>
          <cell r="N775" t="str">
            <v/>
          </cell>
          <cell r="O775" t="str">
            <v/>
          </cell>
          <cell r="P775" t="str">
            <v/>
          </cell>
        </row>
        <row r="776">
          <cell r="A776" t="str">
            <v>LO</v>
          </cell>
          <cell r="B776">
            <v>6</v>
          </cell>
          <cell r="C776">
            <v>3</v>
          </cell>
          <cell r="D776" t="str">
            <v>P</v>
          </cell>
          <cell r="E776">
            <v>27.5</v>
          </cell>
          <cell r="F776">
            <v>37756</v>
          </cell>
          <cell r="G776">
            <v>0</v>
          </cell>
          <cell r="H776">
            <v>0</v>
          </cell>
          <cell r="I776" t="str">
            <v>0          0</v>
          </cell>
          <cell r="J776">
            <v>0</v>
          </cell>
          <cell r="K776">
            <v>0</v>
          </cell>
          <cell r="L776">
            <v>2003</v>
          </cell>
          <cell r="M776" t="str">
            <v>No Trade</v>
          </cell>
          <cell r="N776" t="str">
            <v/>
          </cell>
          <cell r="O776" t="str">
            <v/>
          </cell>
          <cell r="P776" t="str">
            <v/>
          </cell>
        </row>
        <row r="777">
          <cell r="A777" t="str">
            <v>LO</v>
          </cell>
          <cell r="B777">
            <v>6</v>
          </cell>
          <cell r="C777">
            <v>3</v>
          </cell>
          <cell r="D777" t="str">
            <v>C</v>
          </cell>
          <cell r="E777">
            <v>28</v>
          </cell>
          <cell r="F777">
            <v>37756</v>
          </cell>
          <cell r="G777">
            <v>1.55</v>
          </cell>
          <cell r="H777">
            <v>1.2</v>
          </cell>
          <cell r="I777" t="str">
            <v>8          0</v>
          </cell>
          <cell r="J777">
            <v>0</v>
          </cell>
          <cell r="K777">
            <v>0</v>
          </cell>
          <cell r="L777">
            <v>2003</v>
          </cell>
          <cell r="M777" t="str">
            <v>No Trade</v>
          </cell>
          <cell r="N777" t="str">
            <v/>
          </cell>
          <cell r="O777" t="str">
            <v/>
          </cell>
          <cell r="P777" t="str">
            <v/>
          </cell>
        </row>
        <row r="778">
          <cell r="A778" t="str">
            <v>LO</v>
          </cell>
          <cell r="B778">
            <v>6</v>
          </cell>
          <cell r="C778">
            <v>3</v>
          </cell>
          <cell r="D778" t="str">
            <v>P</v>
          </cell>
          <cell r="E778">
            <v>28</v>
          </cell>
          <cell r="F778">
            <v>37756</v>
          </cell>
          <cell r="G778">
            <v>3.71</v>
          </cell>
          <cell r="H778">
            <v>3.9</v>
          </cell>
          <cell r="I778" t="str">
            <v>3          0</v>
          </cell>
          <cell r="J778">
            <v>0</v>
          </cell>
          <cell r="K778">
            <v>0</v>
          </cell>
          <cell r="L778">
            <v>2003</v>
          </cell>
          <cell r="M778" t="str">
            <v>No Trade</v>
          </cell>
          <cell r="N778" t="str">
            <v/>
          </cell>
          <cell r="O778" t="str">
            <v/>
          </cell>
          <cell r="P778" t="str">
            <v/>
          </cell>
        </row>
        <row r="779">
          <cell r="A779" t="str">
            <v>LO</v>
          </cell>
          <cell r="B779">
            <v>6</v>
          </cell>
          <cell r="C779">
            <v>3</v>
          </cell>
          <cell r="D779" t="str">
            <v>C</v>
          </cell>
          <cell r="E779">
            <v>28.5</v>
          </cell>
          <cell r="F779">
            <v>37756</v>
          </cell>
          <cell r="G779">
            <v>1.38</v>
          </cell>
          <cell r="H779">
            <v>1.1000000000000001</v>
          </cell>
          <cell r="I779" t="str">
            <v>3          0</v>
          </cell>
          <cell r="J779">
            <v>0</v>
          </cell>
          <cell r="K779">
            <v>0</v>
          </cell>
          <cell r="L779">
            <v>2003</v>
          </cell>
          <cell r="M779" t="str">
            <v>No Trade</v>
          </cell>
          <cell r="N779" t="str">
            <v/>
          </cell>
          <cell r="O779" t="str">
            <v/>
          </cell>
          <cell r="P779" t="str">
            <v/>
          </cell>
        </row>
        <row r="780">
          <cell r="A780" t="str">
            <v>LO</v>
          </cell>
          <cell r="B780">
            <v>6</v>
          </cell>
          <cell r="C780">
            <v>3</v>
          </cell>
          <cell r="D780" t="str">
            <v>P</v>
          </cell>
          <cell r="E780">
            <v>28.5</v>
          </cell>
          <cell r="F780">
            <v>37756</v>
          </cell>
          <cell r="G780">
            <v>4.33</v>
          </cell>
          <cell r="H780">
            <v>4.3</v>
          </cell>
          <cell r="I780" t="str">
            <v>3          0</v>
          </cell>
          <cell r="J780">
            <v>0</v>
          </cell>
          <cell r="K780">
            <v>0</v>
          </cell>
          <cell r="L780">
            <v>2003</v>
          </cell>
          <cell r="M780" t="str">
            <v>No Trade</v>
          </cell>
          <cell r="N780" t="str">
            <v/>
          </cell>
          <cell r="O780" t="str">
            <v/>
          </cell>
          <cell r="P780" t="str">
            <v/>
          </cell>
        </row>
        <row r="781">
          <cell r="A781" t="str">
            <v>LO</v>
          </cell>
          <cell r="B781">
            <v>6</v>
          </cell>
          <cell r="C781">
            <v>3</v>
          </cell>
          <cell r="D781" t="str">
            <v>C</v>
          </cell>
          <cell r="E781">
            <v>29</v>
          </cell>
          <cell r="F781">
            <v>37756</v>
          </cell>
          <cell r="G781">
            <v>1.22</v>
          </cell>
          <cell r="H781">
            <v>0.9</v>
          </cell>
          <cell r="I781" t="str">
            <v>9          0</v>
          </cell>
          <cell r="J781">
            <v>0</v>
          </cell>
          <cell r="K781">
            <v>0</v>
          </cell>
          <cell r="L781">
            <v>2003</v>
          </cell>
          <cell r="M781" t="str">
            <v>No Trade</v>
          </cell>
          <cell r="N781" t="str">
            <v/>
          </cell>
          <cell r="O781" t="str">
            <v/>
          </cell>
          <cell r="P781" t="str">
            <v/>
          </cell>
        </row>
        <row r="782">
          <cell r="A782" t="str">
            <v>LO</v>
          </cell>
          <cell r="B782">
            <v>6</v>
          </cell>
          <cell r="C782">
            <v>3</v>
          </cell>
          <cell r="D782" t="str">
            <v>P</v>
          </cell>
          <cell r="E782">
            <v>29</v>
          </cell>
          <cell r="F782">
            <v>37756</v>
          </cell>
          <cell r="G782">
            <v>4.75</v>
          </cell>
          <cell r="H782">
            <v>4.7</v>
          </cell>
          <cell r="I782" t="str">
            <v>5          0</v>
          </cell>
          <cell r="J782">
            <v>0</v>
          </cell>
          <cell r="K782">
            <v>0</v>
          </cell>
          <cell r="L782">
            <v>2003</v>
          </cell>
          <cell r="M782" t="str">
            <v>No Trade</v>
          </cell>
          <cell r="N782" t="str">
            <v/>
          </cell>
          <cell r="O782" t="str">
            <v/>
          </cell>
          <cell r="P782" t="str">
            <v/>
          </cell>
        </row>
        <row r="783">
          <cell r="A783" t="str">
            <v>LO</v>
          </cell>
          <cell r="B783">
            <v>6</v>
          </cell>
          <cell r="C783">
            <v>3</v>
          </cell>
          <cell r="D783" t="str">
            <v>C</v>
          </cell>
          <cell r="E783">
            <v>29.5</v>
          </cell>
          <cell r="F783">
            <v>37756</v>
          </cell>
          <cell r="G783">
            <v>1.08</v>
          </cell>
          <cell r="H783">
            <v>0.8</v>
          </cell>
          <cell r="I783" t="str">
            <v>6          0</v>
          </cell>
          <cell r="J783">
            <v>0</v>
          </cell>
          <cell r="K783">
            <v>0</v>
          </cell>
          <cell r="L783">
            <v>2003</v>
          </cell>
          <cell r="M783" t="str">
            <v>No Trade</v>
          </cell>
          <cell r="N783" t="str">
            <v/>
          </cell>
          <cell r="O783" t="str">
            <v/>
          </cell>
          <cell r="P783" t="str">
            <v/>
          </cell>
        </row>
        <row r="784">
          <cell r="A784" t="str">
            <v>LO</v>
          </cell>
          <cell r="B784">
            <v>6</v>
          </cell>
          <cell r="C784">
            <v>3</v>
          </cell>
          <cell r="D784" t="str">
            <v>C</v>
          </cell>
          <cell r="E784">
            <v>30</v>
          </cell>
          <cell r="F784">
            <v>37756</v>
          </cell>
          <cell r="G784">
            <v>0.94</v>
          </cell>
          <cell r="H784">
            <v>0.7</v>
          </cell>
          <cell r="I784" t="str">
            <v>8         25</v>
          </cell>
          <cell r="J784">
            <v>0</v>
          </cell>
          <cell r="K784">
            <v>0</v>
          </cell>
          <cell r="L784">
            <v>2003</v>
          </cell>
          <cell r="M784" t="str">
            <v>No Trade</v>
          </cell>
          <cell r="N784" t="str">
            <v/>
          </cell>
          <cell r="O784" t="str">
            <v/>
          </cell>
          <cell r="P784" t="str">
            <v/>
          </cell>
        </row>
        <row r="785">
          <cell r="A785" t="str">
            <v>LO</v>
          </cell>
          <cell r="B785">
            <v>6</v>
          </cell>
          <cell r="C785">
            <v>3</v>
          </cell>
          <cell r="D785" t="str">
            <v>P</v>
          </cell>
          <cell r="E785">
            <v>30</v>
          </cell>
          <cell r="F785">
            <v>37756</v>
          </cell>
          <cell r="G785">
            <v>5.43</v>
          </cell>
          <cell r="H785">
            <v>5.4</v>
          </cell>
          <cell r="I785" t="str">
            <v>3          0</v>
          </cell>
          <cell r="J785">
            <v>0</v>
          </cell>
          <cell r="K785">
            <v>0</v>
          </cell>
          <cell r="L785">
            <v>2003</v>
          </cell>
          <cell r="M785" t="str">
            <v>No Trade</v>
          </cell>
          <cell r="N785" t="str">
            <v/>
          </cell>
          <cell r="O785" t="str">
            <v/>
          </cell>
          <cell r="P785" t="str">
            <v/>
          </cell>
        </row>
        <row r="786">
          <cell r="A786" t="str">
            <v>LO</v>
          </cell>
          <cell r="B786">
            <v>6</v>
          </cell>
          <cell r="C786">
            <v>3</v>
          </cell>
          <cell r="D786" t="str">
            <v>C</v>
          </cell>
          <cell r="E786">
            <v>30.5</v>
          </cell>
          <cell r="F786">
            <v>37756</v>
          </cell>
          <cell r="G786">
            <v>0.84</v>
          </cell>
          <cell r="H786">
            <v>0.6</v>
          </cell>
          <cell r="I786" t="str">
            <v>7          0</v>
          </cell>
          <cell r="J786">
            <v>0</v>
          </cell>
          <cell r="K786">
            <v>0</v>
          </cell>
          <cell r="L786">
            <v>2003</v>
          </cell>
          <cell r="M786" t="str">
            <v>No Trade</v>
          </cell>
          <cell r="N786" t="str">
            <v/>
          </cell>
          <cell r="O786" t="str">
            <v/>
          </cell>
          <cell r="P786" t="str">
            <v/>
          </cell>
        </row>
        <row r="787">
          <cell r="A787" t="str">
            <v>LO</v>
          </cell>
          <cell r="B787">
            <v>6</v>
          </cell>
          <cell r="C787">
            <v>3</v>
          </cell>
          <cell r="D787" t="str">
            <v>C</v>
          </cell>
          <cell r="E787">
            <v>31</v>
          </cell>
          <cell r="F787">
            <v>37756</v>
          </cell>
          <cell r="G787">
            <v>0.75</v>
          </cell>
          <cell r="H787">
            <v>0.5</v>
          </cell>
          <cell r="I787" t="str">
            <v>9         28</v>
          </cell>
          <cell r="J787">
            <v>0.74</v>
          </cell>
          <cell r="K787">
            <v>0.65</v>
          </cell>
          <cell r="L787">
            <v>2003</v>
          </cell>
          <cell r="M787" t="str">
            <v>No Trade</v>
          </cell>
          <cell r="N787" t="str">
            <v/>
          </cell>
          <cell r="O787" t="str">
            <v/>
          </cell>
          <cell r="P787" t="str">
            <v/>
          </cell>
        </row>
        <row r="788">
          <cell r="A788" t="str">
            <v>LO</v>
          </cell>
          <cell r="B788">
            <v>6</v>
          </cell>
          <cell r="C788">
            <v>3</v>
          </cell>
          <cell r="D788" t="str">
            <v>P</v>
          </cell>
          <cell r="E788">
            <v>31</v>
          </cell>
          <cell r="F788">
            <v>37756</v>
          </cell>
          <cell r="G788">
            <v>6.6</v>
          </cell>
          <cell r="H788">
            <v>6.6</v>
          </cell>
          <cell r="I788" t="str">
            <v>0          0</v>
          </cell>
          <cell r="J788">
            <v>0</v>
          </cell>
          <cell r="K788">
            <v>0</v>
          </cell>
          <cell r="L788">
            <v>2003</v>
          </cell>
          <cell r="M788" t="str">
            <v>No Trade</v>
          </cell>
          <cell r="N788" t="str">
            <v/>
          </cell>
          <cell r="O788" t="str">
            <v/>
          </cell>
          <cell r="P788" t="str">
            <v/>
          </cell>
        </row>
        <row r="789">
          <cell r="A789" t="str">
            <v>LO</v>
          </cell>
          <cell r="B789">
            <v>6</v>
          </cell>
          <cell r="C789">
            <v>3</v>
          </cell>
          <cell r="D789" t="str">
            <v>C</v>
          </cell>
          <cell r="E789">
            <v>31.5</v>
          </cell>
          <cell r="F789">
            <v>37756</v>
          </cell>
          <cell r="G789">
            <v>0.67</v>
          </cell>
          <cell r="H789">
            <v>0.5</v>
          </cell>
          <cell r="I789" t="str">
            <v>2          0</v>
          </cell>
          <cell r="J789">
            <v>0</v>
          </cell>
          <cell r="K789">
            <v>0</v>
          </cell>
          <cell r="L789">
            <v>2003</v>
          </cell>
          <cell r="M789" t="str">
            <v>No Trade</v>
          </cell>
          <cell r="N789" t="str">
            <v/>
          </cell>
          <cell r="O789" t="str">
            <v/>
          </cell>
          <cell r="P789" t="str">
            <v/>
          </cell>
        </row>
        <row r="790">
          <cell r="A790" t="str">
            <v>LO</v>
          </cell>
          <cell r="B790">
            <v>6</v>
          </cell>
          <cell r="C790">
            <v>3</v>
          </cell>
          <cell r="D790" t="str">
            <v>P</v>
          </cell>
          <cell r="E790">
            <v>31.5</v>
          </cell>
          <cell r="F790">
            <v>37756</v>
          </cell>
          <cell r="G790">
            <v>7.47</v>
          </cell>
          <cell r="H790">
            <v>7.4</v>
          </cell>
          <cell r="I790" t="str">
            <v>7          0</v>
          </cell>
          <cell r="J790">
            <v>0</v>
          </cell>
          <cell r="K790">
            <v>0</v>
          </cell>
          <cell r="L790">
            <v>2003</v>
          </cell>
          <cell r="M790" t="str">
            <v>No Trade</v>
          </cell>
          <cell r="N790" t="str">
            <v/>
          </cell>
          <cell r="O790" t="str">
            <v/>
          </cell>
          <cell r="P790" t="str">
            <v/>
          </cell>
        </row>
        <row r="791">
          <cell r="A791" t="str">
            <v>LO</v>
          </cell>
          <cell r="B791">
            <v>6</v>
          </cell>
          <cell r="C791">
            <v>3</v>
          </cell>
          <cell r="D791" t="str">
            <v>C</v>
          </cell>
          <cell r="E791">
            <v>32</v>
          </cell>
          <cell r="F791">
            <v>37756</v>
          </cell>
          <cell r="G791">
            <v>0.59</v>
          </cell>
          <cell r="H791">
            <v>0.4</v>
          </cell>
          <cell r="I791" t="str">
            <v>7          0</v>
          </cell>
          <cell r="J791">
            <v>0</v>
          </cell>
          <cell r="K791">
            <v>0</v>
          </cell>
          <cell r="L791">
            <v>2003</v>
          </cell>
          <cell r="M791" t="str">
            <v>No Trade</v>
          </cell>
          <cell r="N791" t="str">
            <v/>
          </cell>
          <cell r="O791" t="str">
            <v/>
          </cell>
          <cell r="P791" t="str">
            <v/>
          </cell>
        </row>
        <row r="792">
          <cell r="A792" t="str">
            <v>LO</v>
          </cell>
          <cell r="B792">
            <v>6</v>
          </cell>
          <cell r="C792">
            <v>3</v>
          </cell>
          <cell r="D792" t="str">
            <v>P</v>
          </cell>
          <cell r="E792">
            <v>32</v>
          </cell>
          <cell r="F792">
            <v>37756</v>
          </cell>
          <cell r="G792">
            <v>0</v>
          </cell>
          <cell r="H792">
            <v>0</v>
          </cell>
          <cell r="I792" t="str">
            <v>0          0</v>
          </cell>
          <cell r="J792">
            <v>0</v>
          </cell>
          <cell r="K792">
            <v>0</v>
          </cell>
          <cell r="L792">
            <v>2003</v>
          </cell>
          <cell r="M792" t="str">
            <v>No Trade</v>
          </cell>
          <cell r="N792" t="str">
            <v/>
          </cell>
          <cell r="O792" t="str">
            <v/>
          </cell>
          <cell r="P792" t="str">
            <v/>
          </cell>
        </row>
        <row r="793">
          <cell r="A793" t="str">
            <v>LO</v>
          </cell>
          <cell r="B793">
            <v>6</v>
          </cell>
          <cell r="C793">
            <v>3</v>
          </cell>
          <cell r="D793" t="str">
            <v>C</v>
          </cell>
          <cell r="E793">
            <v>32.5</v>
          </cell>
          <cell r="F793">
            <v>37756</v>
          </cell>
          <cell r="G793">
            <v>0.54</v>
          </cell>
          <cell r="H793">
            <v>0.4</v>
          </cell>
          <cell r="I793" t="str">
            <v>3          0</v>
          </cell>
          <cell r="J793">
            <v>0</v>
          </cell>
          <cell r="K793">
            <v>0</v>
          </cell>
          <cell r="L793">
            <v>2003</v>
          </cell>
          <cell r="M793" t="str">
            <v>No Trade</v>
          </cell>
          <cell r="N793" t="str">
            <v/>
          </cell>
          <cell r="O793" t="str">
            <v/>
          </cell>
          <cell r="P793" t="str">
            <v/>
          </cell>
        </row>
        <row r="794">
          <cell r="A794" t="str">
            <v>LO</v>
          </cell>
          <cell r="B794">
            <v>6</v>
          </cell>
          <cell r="C794">
            <v>3</v>
          </cell>
          <cell r="D794" t="str">
            <v>C</v>
          </cell>
          <cell r="E794">
            <v>33</v>
          </cell>
          <cell r="F794">
            <v>37756</v>
          </cell>
          <cell r="G794">
            <v>0.49</v>
          </cell>
          <cell r="H794">
            <v>0.3</v>
          </cell>
          <cell r="I794" t="str">
            <v>9         10</v>
          </cell>
          <cell r="J794">
            <v>0</v>
          </cell>
          <cell r="K794">
            <v>0</v>
          </cell>
          <cell r="L794">
            <v>2003</v>
          </cell>
          <cell r="M794" t="str">
            <v>No Trade</v>
          </cell>
          <cell r="N794" t="str">
            <v/>
          </cell>
          <cell r="O794" t="str">
            <v/>
          </cell>
          <cell r="P794" t="str">
            <v/>
          </cell>
        </row>
        <row r="795">
          <cell r="A795" t="str">
            <v>LO</v>
          </cell>
          <cell r="B795">
            <v>6</v>
          </cell>
          <cell r="C795">
            <v>3</v>
          </cell>
          <cell r="D795" t="str">
            <v>P</v>
          </cell>
          <cell r="E795">
            <v>33</v>
          </cell>
          <cell r="F795">
            <v>37756</v>
          </cell>
          <cell r="G795">
            <v>9.2799999999999994</v>
          </cell>
          <cell r="H795">
            <v>9.1999999999999993</v>
          </cell>
          <cell r="I795" t="str">
            <v>8          0</v>
          </cell>
          <cell r="J795">
            <v>0</v>
          </cell>
          <cell r="K795">
            <v>0</v>
          </cell>
          <cell r="L795">
            <v>2003</v>
          </cell>
          <cell r="M795" t="str">
            <v>No Trade</v>
          </cell>
          <cell r="N795" t="str">
            <v/>
          </cell>
          <cell r="O795" t="str">
            <v/>
          </cell>
          <cell r="P795" t="str">
            <v/>
          </cell>
        </row>
        <row r="796">
          <cell r="A796" t="str">
            <v>LO</v>
          </cell>
          <cell r="B796">
            <v>6</v>
          </cell>
          <cell r="C796">
            <v>3</v>
          </cell>
          <cell r="D796" t="str">
            <v>C</v>
          </cell>
          <cell r="E796">
            <v>33.5</v>
          </cell>
          <cell r="F796">
            <v>37756</v>
          </cell>
          <cell r="G796">
            <v>0.45</v>
          </cell>
          <cell r="H796">
            <v>0.3</v>
          </cell>
          <cell r="I796" t="str">
            <v>5          0</v>
          </cell>
          <cell r="J796">
            <v>0</v>
          </cell>
          <cell r="K796">
            <v>0</v>
          </cell>
          <cell r="L796">
            <v>2003</v>
          </cell>
          <cell r="M796" t="str">
            <v>No Trade</v>
          </cell>
          <cell r="N796" t="str">
            <v/>
          </cell>
          <cell r="O796" t="str">
            <v/>
          </cell>
          <cell r="P796" t="str">
            <v/>
          </cell>
        </row>
        <row r="797">
          <cell r="A797" t="str">
            <v>LO</v>
          </cell>
          <cell r="B797">
            <v>6</v>
          </cell>
          <cell r="C797">
            <v>3</v>
          </cell>
          <cell r="D797" t="str">
            <v>C</v>
          </cell>
          <cell r="E797">
            <v>34</v>
          </cell>
          <cell r="F797">
            <v>37756</v>
          </cell>
          <cell r="G797">
            <v>0.41</v>
          </cell>
          <cell r="H797">
            <v>0.3</v>
          </cell>
          <cell r="I797" t="str">
            <v>2          0</v>
          </cell>
          <cell r="J797">
            <v>0</v>
          </cell>
          <cell r="K797">
            <v>0</v>
          </cell>
          <cell r="L797">
            <v>2003</v>
          </cell>
          <cell r="M797" t="str">
            <v>No Trade</v>
          </cell>
          <cell r="N797" t="str">
            <v/>
          </cell>
          <cell r="O797" t="str">
            <v/>
          </cell>
          <cell r="P797" t="str">
            <v/>
          </cell>
        </row>
        <row r="798">
          <cell r="A798" t="str">
            <v>LO</v>
          </cell>
          <cell r="B798">
            <v>6</v>
          </cell>
          <cell r="C798">
            <v>3</v>
          </cell>
          <cell r="D798" t="str">
            <v>C</v>
          </cell>
          <cell r="E798">
            <v>34.5</v>
          </cell>
          <cell r="F798">
            <v>37756</v>
          </cell>
          <cell r="G798">
            <v>0.37</v>
          </cell>
          <cell r="H798">
            <v>0.2</v>
          </cell>
          <cell r="I798" t="str">
            <v>9          0</v>
          </cell>
          <cell r="J798">
            <v>0</v>
          </cell>
          <cell r="K798">
            <v>0</v>
          </cell>
          <cell r="L798">
            <v>2003</v>
          </cell>
          <cell r="M798" t="str">
            <v>No Trade</v>
          </cell>
          <cell r="N798" t="str">
            <v/>
          </cell>
          <cell r="O798" t="str">
            <v/>
          </cell>
          <cell r="P798" t="str">
            <v/>
          </cell>
        </row>
        <row r="799">
          <cell r="A799" t="str">
            <v>LO</v>
          </cell>
          <cell r="B799">
            <v>6</v>
          </cell>
          <cell r="C799">
            <v>3</v>
          </cell>
          <cell r="D799" t="str">
            <v>C</v>
          </cell>
          <cell r="E799">
            <v>35</v>
          </cell>
          <cell r="F799">
            <v>37756</v>
          </cell>
          <cell r="G799">
            <v>0.34</v>
          </cell>
          <cell r="H799">
            <v>0.2</v>
          </cell>
          <cell r="I799" t="str">
            <v>6         10</v>
          </cell>
          <cell r="J799">
            <v>0</v>
          </cell>
          <cell r="K799">
            <v>0</v>
          </cell>
          <cell r="L799">
            <v>2003</v>
          </cell>
          <cell r="M799" t="str">
            <v>No Trade</v>
          </cell>
          <cell r="N799" t="str">
            <v/>
          </cell>
          <cell r="O799" t="str">
            <v/>
          </cell>
          <cell r="P799" t="str">
            <v/>
          </cell>
        </row>
        <row r="800">
          <cell r="A800" t="str">
            <v>LO</v>
          </cell>
          <cell r="B800">
            <v>6</v>
          </cell>
          <cell r="C800">
            <v>3</v>
          </cell>
          <cell r="D800" t="str">
            <v>P</v>
          </cell>
          <cell r="E800">
            <v>35</v>
          </cell>
          <cell r="F800">
            <v>37756</v>
          </cell>
          <cell r="G800">
            <v>0</v>
          </cell>
          <cell r="H800">
            <v>0</v>
          </cell>
          <cell r="I800" t="str">
            <v>0          0</v>
          </cell>
          <cell r="J800">
            <v>0</v>
          </cell>
          <cell r="K800">
            <v>0</v>
          </cell>
          <cell r="L800">
            <v>2003</v>
          </cell>
          <cell r="M800" t="str">
            <v>No Trade</v>
          </cell>
          <cell r="N800" t="str">
            <v/>
          </cell>
          <cell r="O800" t="str">
            <v/>
          </cell>
          <cell r="P800" t="str">
            <v/>
          </cell>
        </row>
        <row r="801">
          <cell r="A801" t="str">
            <v>LO</v>
          </cell>
          <cell r="B801">
            <v>6</v>
          </cell>
          <cell r="C801">
            <v>3</v>
          </cell>
          <cell r="D801" t="str">
            <v>C</v>
          </cell>
          <cell r="E801">
            <v>35.5</v>
          </cell>
          <cell r="F801">
            <v>37756</v>
          </cell>
          <cell r="G801">
            <v>0</v>
          </cell>
          <cell r="H801">
            <v>0</v>
          </cell>
          <cell r="I801" t="str">
            <v>0          0</v>
          </cell>
          <cell r="J801">
            <v>0</v>
          </cell>
          <cell r="K801">
            <v>0</v>
          </cell>
          <cell r="L801">
            <v>2003</v>
          </cell>
          <cell r="M801" t="str">
            <v>No Trade</v>
          </cell>
          <cell r="N801" t="str">
            <v/>
          </cell>
          <cell r="O801" t="str">
            <v/>
          </cell>
          <cell r="P801" t="str">
            <v/>
          </cell>
        </row>
        <row r="802">
          <cell r="A802" t="str">
            <v>LO</v>
          </cell>
          <cell r="B802">
            <v>6</v>
          </cell>
          <cell r="C802">
            <v>3</v>
          </cell>
          <cell r="D802" t="str">
            <v>C</v>
          </cell>
          <cell r="E802">
            <v>36</v>
          </cell>
          <cell r="F802">
            <v>37756</v>
          </cell>
          <cell r="G802">
            <v>0.28999999999999998</v>
          </cell>
          <cell r="H802">
            <v>0.2</v>
          </cell>
          <cell r="I802" t="str">
            <v>2          4</v>
          </cell>
          <cell r="J802">
            <v>0</v>
          </cell>
          <cell r="K802">
            <v>0</v>
          </cell>
          <cell r="L802">
            <v>2003</v>
          </cell>
          <cell r="M802" t="str">
            <v>No Trade</v>
          </cell>
          <cell r="N802" t="str">
            <v/>
          </cell>
          <cell r="O802" t="str">
            <v/>
          </cell>
          <cell r="P802" t="str">
            <v/>
          </cell>
        </row>
        <row r="803">
          <cell r="A803" t="str">
            <v>LO</v>
          </cell>
          <cell r="B803">
            <v>6</v>
          </cell>
          <cell r="C803">
            <v>3</v>
          </cell>
          <cell r="D803" t="str">
            <v>C</v>
          </cell>
          <cell r="E803">
            <v>37</v>
          </cell>
          <cell r="F803">
            <v>37756</v>
          </cell>
          <cell r="G803">
            <v>0.24</v>
          </cell>
          <cell r="H803">
            <v>0.1</v>
          </cell>
          <cell r="I803" t="str">
            <v>9          0</v>
          </cell>
          <cell r="J803">
            <v>0</v>
          </cell>
          <cell r="K803">
            <v>0</v>
          </cell>
          <cell r="L803">
            <v>2003</v>
          </cell>
          <cell r="M803" t="str">
            <v>No Trade</v>
          </cell>
          <cell r="N803" t="str">
            <v/>
          </cell>
          <cell r="O803" t="str">
            <v/>
          </cell>
          <cell r="P803" t="str">
            <v/>
          </cell>
        </row>
        <row r="804">
          <cell r="A804" t="str">
            <v>LO</v>
          </cell>
          <cell r="B804">
            <v>6</v>
          </cell>
          <cell r="C804">
            <v>3</v>
          </cell>
          <cell r="D804" t="str">
            <v>C</v>
          </cell>
          <cell r="E804">
            <v>38</v>
          </cell>
          <cell r="F804">
            <v>37756</v>
          </cell>
          <cell r="G804">
            <v>0.21</v>
          </cell>
          <cell r="H804">
            <v>0.1</v>
          </cell>
          <cell r="I804" t="str">
            <v>6          0</v>
          </cell>
          <cell r="J804">
            <v>0</v>
          </cell>
          <cell r="K804">
            <v>0</v>
          </cell>
          <cell r="L804">
            <v>2003</v>
          </cell>
          <cell r="M804" t="str">
            <v>No Trade</v>
          </cell>
          <cell r="N804" t="str">
            <v/>
          </cell>
          <cell r="O804" t="str">
            <v/>
          </cell>
          <cell r="P804" t="str">
            <v/>
          </cell>
        </row>
        <row r="805">
          <cell r="A805" t="str">
            <v>LO</v>
          </cell>
          <cell r="B805">
            <v>6</v>
          </cell>
          <cell r="C805">
            <v>3</v>
          </cell>
          <cell r="D805" t="str">
            <v>C</v>
          </cell>
          <cell r="E805">
            <v>40</v>
          </cell>
          <cell r="F805">
            <v>37756</v>
          </cell>
          <cell r="G805">
            <v>0.15</v>
          </cell>
          <cell r="H805">
            <v>0.1</v>
          </cell>
          <cell r="I805" t="str">
            <v>2          4</v>
          </cell>
          <cell r="J805">
            <v>0</v>
          </cell>
          <cell r="K805">
            <v>0</v>
          </cell>
          <cell r="L805">
            <v>2003</v>
          </cell>
          <cell r="M805" t="str">
            <v>No Trade</v>
          </cell>
          <cell r="N805" t="str">
            <v/>
          </cell>
          <cell r="O805" t="str">
            <v/>
          </cell>
          <cell r="P805" t="str">
            <v/>
          </cell>
        </row>
        <row r="806">
          <cell r="A806" t="str">
            <v>LO</v>
          </cell>
          <cell r="B806">
            <v>6</v>
          </cell>
          <cell r="C806">
            <v>3</v>
          </cell>
          <cell r="D806" t="str">
            <v>C</v>
          </cell>
          <cell r="E806">
            <v>45</v>
          </cell>
          <cell r="F806">
            <v>37756</v>
          </cell>
          <cell r="G806">
            <v>0.08</v>
          </cell>
          <cell r="H806">
            <v>0</v>
          </cell>
          <cell r="I806" t="str">
            <v>6          0</v>
          </cell>
          <cell r="J806">
            <v>0</v>
          </cell>
          <cell r="K806">
            <v>0</v>
          </cell>
          <cell r="L806">
            <v>2003</v>
          </cell>
          <cell r="M806" t="str">
            <v>No Trade</v>
          </cell>
          <cell r="N806" t="str">
            <v/>
          </cell>
          <cell r="O806" t="str">
            <v/>
          </cell>
          <cell r="P806" t="str">
            <v/>
          </cell>
        </row>
        <row r="807">
          <cell r="A807" t="str">
            <v>LO</v>
          </cell>
          <cell r="B807">
            <v>7</v>
          </cell>
          <cell r="C807">
            <v>3</v>
          </cell>
          <cell r="D807" t="str">
            <v>P</v>
          </cell>
          <cell r="E807">
            <v>7.5</v>
          </cell>
          <cell r="F807">
            <v>37789</v>
          </cell>
          <cell r="G807">
            <v>0</v>
          </cell>
          <cell r="H807">
            <v>0</v>
          </cell>
          <cell r="I807" t="str">
            <v>0          0</v>
          </cell>
          <cell r="J807">
            <v>0</v>
          </cell>
          <cell r="K807">
            <v>0</v>
          </cell>
          <cell r="L807">
            <v>2003</v>
          </cell>
          <cell r="M807" t="str">
            <v>No Trade</v>
          </cell>
          <cell r="N807" t="str">
            <v/>
          </cell>
          <cell r="O807" t="str">
            <v/>
          </cell>
          <cell r="P807" t="str">
            <v/>
          </cell>
        </row>
        <row r="808">
          <cell r="A808" t="str">
            <v>LO</v>
          </cell>
          <cell r="B808">
            <v>7</v>
          </cell>
          <cell r="C808">
            <v>3</v>
          </cell>
          <cell r="D808" t="str">
            <v>P</v>
          </cell>
          <cell r="E808">
            <v>14</v>
          </cell>
          <cell r="F808">
            <v>37789</v>
          </cell>
          <cell r="G808">
            <v>0.09</v>
          </cell>
          <cell r="H808">
            <v>0</v>
          </cell>
          <cell r="I808" t="str">
            <v>9          0</v>
          </cell>
          <cell r="J808">
            <v>0</v>
          </cell>
          <cell r="K808">
            <v>0</v>
          </cell>
          <cell r="L808">
            <v>2003</v>
          </cell>
          <cell r="M808" t="str">
            <v>No Trade</v>
          </cell>
          <cell r="N808" t="str">
            <v/>
          </cell>
          <cell r="O808" t="str">
            <v/>
          </cell>
          <cell r="P808" t="str">
            <v/>
          </cell>
        </row>
        <row r="809">
          <cell r="A809" t="str">
            <v>LO</v>
          </cell>
          <cell r="B809">
            <v>7</v>
          </cell>
          <cell r="C809">
            <v>3</v>
          </cell>
          <cell r="D809" t="str">
            <v>P</v>
          </cell>
          <cell r="E809">
            <v>17</v>
          </cell>
          <cell r="F809">
            <v>37789</v>
          </cell>
          <cell r="G809">
            <v>0.3</v>
          </cell>
          <cell r="H809">
            <v>0.3</v>
          </cell>
          <cell r="I809" t="str">
            <v>2          0</v>
          </cell>
          <cell r="J809">
            <v>0</v>
          </cell>
          <cell r="K809">
            <v>0</v>
          </cell>
          <cell r="L809">
            <v>2003</v>
          </cell>
          <cell r="M809" t="str">
            <v>No Trade</v>
          </cell>
          <cell r="N809" t="str">
            <v/>
          </cell>
          <cell r="O809" t="str">
            <v/>
          </cell>
          <cell r="P809" t="str">
            <v/>
          </cell>
        </row>
        <row r="810">
          <cell r="A810" t="str">
            <v>LO</v>
          </cell>
          <cell r="B810">
            <v>7</v>
          </cell>
          <cell r="C810">
            <v>3</v>
          </cell>
          <cell r="D810" t="str">
            <v>C</v>
          </cell>
          <cell r="E810">
            <v>17.5</v>
          </cell>
          <cell r="F810">
            <v>37789</v>
          </cell>
          <cell r="G810">
            <v>0</v>
          </cell>
          <cell r="H810">
            <v>0</v>
          </cell>
          <cell r="I810" t="str">
            <v>0          0</v>
          </cell>
          <cell r="J810">
            <v>0</v>
          </cell>
          <cell r="K810">
            <v>0</v>
          </cell>
          <cell r="L810">
            <v>2003</v>
          </cell>
          <cell r="M810" t="str">
            <v>No Trade</v>
          </cell>
          <cell r="N810" t="str">
            <v/>
          </cell>
          <cell r="O810" t="str">
            <v/>
          </cell>
          <cell r="P810" t="str">
            <v/>
          </cell>
        </row>
        <row r="811">
          <cell r="A811" t="str">
            <v>LO</v>
          </cell>
          <cell r="B811">
            <v>7</v>
          </cell>
          <cell r="C811">
            <v>3</v>
          </cell>
          <cell r="D811" t="str">
            <v>P</v>
          </cell>
          <cell r="E811">
            <v>17.5</v>
          </cell>
          <cell r="F811">
            <v>37789</v>
          </cell>
          <cell r="G811">
            <v>0.36</v>
          </cell>
          <cell r="H811">
            <v>0.3</v>
          </cell>
          <cell r="I811" t="str">
            <v>8          0</v>
          </cell>
          <cell r="J811">
            <v>0</v>
          </cell>
          <cell r="K811">
            <v>0</v>
          </cell>
          <cell r="L811">
            <v>2003</v>
          </cell>
          <cell r="M811" t="str">
            <v>No Trade</v>
          </cell>
          <cell r="N811" t="str">
            <v/>
          </cell>
          <cell r="O811" t="str">
            <v/>
          </cell>
          <cell r="P811" t="str">
            <v/>
          </cell>
        </row>
        <row r="812">
          <cell r="A812" t="str">
            <v>LO</v>
          </cell>
          <cell r="B812">
            <v>7</v>
          </cell>
          <cell r="C812">
            <v>3</v>
          </cell>
          <cell r="D812" t="str">
            <v>P</v>
          </cell>
          <cell r="E812">
            <v>18</v>
          </cell>
          <cell r="F812">
            <v>37789</v>
          </cell>
          <cell r="G812">
            <v>0.42</v>
          </cell>
          <cell r="H812">
            <v>0.4</v>
          </cell>
          <cell r="I812" t="str">
            <v>4          0</v>
          </cell>
          <cell r="J812">
            <v>0</v>
          </cell>
          <cell r="K812">
            <v>0</v>
          </cell>
          <cell r="L812">
            <v>2003</v>
          </cell>
          <cell r="M812" t="str">
            <v>No Trade</v>
          </cell>
          <cell r="N812" t="str">
            <v/>
          </cell>
          <cell r="O812" t="str">
            <v/>
          </cell>
          <cell r="P812" t="str">
            <v/>
          </cell>
        </row>
        <row r="813">
          <cell r="A813" t="str">
            <v>LO</v>
          </cell>
          <cell r="B813">
            <v>7</v>
          </cell>
          <cell r="C813">
            <v>3</v>
          </cell>
          <cell r="D813" t="str">
            <v>P</v>
          </cell>
          <cell r="E813">
            <v>18.5</v>
          </cell>
          <cell r="F813">
            <v>37789</v>
          </cell>
          <cell r="G813">
            <v>0.49</v>
          </cell>
          <cell r="H813">
            <v>0.5</v>
          </cell>
          <cell r="I813" t="str">
            <v>2          0</v>
          </cell>
          <cell r="J813">
            <v>0</v>
          </cell>
          <cell r="K813">
            <v>0</v>
          </cell>
          <cell r="L813">
            <v>2003</v>
          </cell>
          <cell r="M813" t="str">
            <v>No Trade</v>
          </cell>
          <cell r="N813" t="str">
            <v/>
          </cell>
          <cell r="O813" t="str">
            <v/>
          </cell>
          <cell r="P813" t="str">
            <v/>
          </cell>
        </row>
        <row r="814">
          <cell r="A814" t="str">
            <v>LO</v>
          </cell>
          <cell r="B814">
            <v>7</v>
          </cell>
          <cell r="C814">
            <v>3</v>
          </cell>
          <cell r="D814" t="str">
            <v>P</v>
          </cell>
          <cell r="E814">
            <v>19</v>
          </cell>
          <cell r="F814">
            <v>37789</v>
          </cell>
          <cell r="G814">
            <v>0.56999999999999995</v>
          </cell>
          <cell r="H814">
            <v>0.6</v>
          </cell>
          <cell r="I814" t="str">
            <v>0          0</v>
          </cell>
          <cell r="J814">
            <v>0</v>
          </cell>
          <cell r="K814">
            <v>0</v>
          </cell>
          <cell r="L814">
            <v>2003</v>
          </cell>
          <cell r="M814" t="str">
            <v>No Trade</v>
          </cell>
          <cell r="N814" t="str">
            <v/>
          </cell>
          <cell r="O814" t="str">
            <v/>
          </cell>
          <cell r="P814" t="str">
            <v/>
          </cell>
        </row>
        <row r="815">
          <cell r="A815" t="str">
            <v>LO</v>
          </cell>
          <cell r="B815">
            <v>7</v>
          </cell>
          <cell r="C815">
            <v>3</v>
          </cell>
          <cell r="D815" t="str">
            <v>P</v>
          </cell>
          <cell r="E815">
            <v>20</v>
          </cell>
          <cell r="F815">
            <v>37789</v>
          </cell>
          <cell r="G815">
            <v>0.76</v>
          </cell>
          <cell r="H815">
            <v>0.8</v>
          </cell>
          <cell r="I815" t="str">
            <v>0          0</v>
          </cell>
          <cell r="J815">
            <v>0</v>
          </cell>
          <cell r="K815">
            <v>0</v>
          </cell>
          <cell r="L815">
            <v>2003</v>
          </cell>
          <cell r="M815" t="str">
            <v>No Trade</v>
          </cell>
          <cell r="N815" t="str">
            <v/>
          </cell>
          <cell r="O815" t="str">
            <v/>
          </cell>
          <cell r="P815" t="str">
            <v/>
          </cell>
        </row>
        <row r="816">
          <cell r="A816" t="str">
            <v>LO</v>
          </cell>
          <cell r="B816">
            <v>7</v>
          </cell>
          <cell r="C816">
            <v>3</v>
          </cell>
          <cell r="D816" t="str">
            <v>P</v>
          </cell>
          <cell r="E816">
            <v>20.5</v>
          </cell>
          <cell r="F816">
            <v>37789</v>
          </cell>
          <cell r="G816">
            <v>0.86</v>
          </cell>
          <cell r="H816">
            <v>0.9</v>
          </cell>
          <cell r="I816" t="str">
            <v>1          0</v>
          </cell>
          <cell r="J816">
            <v>0</v>
          </cell>
          <cell r="K816">
            <v>0</v>
          </cell>
          <cell r="L816">
            <v>2003</v>
          </cell>
          <cell r="M816" t="str">
            <v>No Trade</v>
          </cell>
          <cell r="N816" t="str">
            <v/>
          </cell>
          <cell r="O816" t="str">
            <v/>
          </cell>
          <cell r="P816" t="str">
            <v/>
          </cell>
        </row>
        <row r="817">
          <cell r="A817" t="str">
            <v>LO</v>
          </cell>
          <cell r="B817">
            <v>7</v>
          </cell>
          <cell r="C817">
            <v>3</v>
          </cell>
          <cell r="D817" t="str">
            <v>P</v>
          </cell>
          <cell r="E817">
            <v>21</v>
          </cell>
          <cell r="F817">
            <v>37789</v>
          </cell>
          <cell r="G817">
            <v>0.98</v>
          </cell>
          <cell r="H817">
            <v>1</v>
          </cell>
          <cell r="I817" t="str">
            <v>4          0</v>
          </cell>
          <cell r="J817">
            <v>0</v>
          </cell>
          <cell r="K817">
            <v>0</v>
          </cell>
          <cell r="L817">
            <v>2003</v>
          </cell>
          <cell r="M817" t="str">
            <v>No Trade</v>
          </cell>
          <cell r="N817" t="str">
            <v/>
          </cell>
          <cell r="O817" t="str">
            <v/>
          </cell>
          <cell r="P817" t="str">
            <v/>
          </cell>
        </row>
        <row r="818">
          <cell r="A818" t="str">
            <v>LO</v>
          </cell>
          <cell r="B818">
            <v>7</v>
          </cell>
          <cell r="C818">
            <v>3</v>
          </cell>
          <cell r="D818" t="str">
            <v>P</v>
          </cell>
          <cell r="E818">
            <v>21.5</v>
          </cell>
          <cell r="F818">
            <v>37789</v>
          </cell>
          <cell r="G818">
            <v>1.1100000000000001</v>
          </cell>
          <cell r="H818">
            <v>1.1000000000000001</v>
          </cell>
          <cell r="I818" t="str">
            <v>8          0</v>
          </cell>
          <cell r="J818">
            <v>0</v>
          </cell>
          <cell r="K818">
            <v>0</v>
          </cell>
          <cell r="L818">
            <v>2003</v>
          </cell>
          <cell r="M818" t="str">
            <v>No Trade</v>
          </cell>
          <cell r="N818" t="str">
            <v/>
          </cell>
          <cell r="O818" t="str">
            <v/>
          </cell>
          <cell r="P818" t="str">
            <v/>
          </cell>
        </row>
        <row r="819">
          <cell r="A819" t="str">
            <v>LO</v>
          </cell>
          <cell r="B819">
            <v>7</v>
          </cell>
          <cell r="C819">
            <v>3</v>
          </cell>
          <cell r="D819" t="str">
            <v>P</v>
          </cell>
          <cell r="E819">
            <v>22</v>
          </cell>
          <cell r="F819">
            <v>37789</v>
          </cell>
          <cell r="G819">
            <v>1.25</v>
          </cell>
          <cell r="H819">
            <v>1.3</v>
          </cell>
          <cell r="I819" t="str">
            <v>3         25</v>
          </cell>
          <cell r="J819">
            <v>0</v>
          </cell>
          <cell r="K819">
            <v>0</v>
          </cell>
          <cell r="L819">
            <v>2003</v>
          </cell>
          <cell r="M819" t="str">
            <v>No Trade</v>
          </cell>
          <cell r="N819" t="str">
            <v/>
          </cell>
          <cell r="O819" t="str">
            <v/>
          </cell>
          <cell r="P819" t="str">
            <v/>
          </cell>
        </row>
        <row r="820">
          <cell r="A820" t="str">
            <v>LO</v>
          </cell>
          <cell r="B820">
            <v>7</v>
          </cell>
          <cell r="C820">
            <v>3</v>
          </cell>
          <cell r="D820" t="str">
            <v>P</v>
          </cell>
          <cell r="E820">
            <v>22.5</v>
          </cell>
          <cell r="F820">
            <v>37789</v>
          </cell>
          <cell r="G820">
            <v>1.41</v>
          </cell>
          <cell r="H820">
            <v>1.4</v>
          </cell>
          <cell r="I820" t="str">
            <v>9          0</v>
          </cell>
          <cell r="J820">
            <v>0</v>
          </cell>
          <cell r="K820">
            <v>0</v>
          </cell>
          <cell r="L820">
            <v>2003</v>
          </cell>
          <cell r="M820" t="str">
            <v>No Trade</v>
          </cell>
          <cell r="N820" t="str">
            <v/>
          </cell>
          <cell r="O820" t="str">
            <v/>
          </cell>
          <cell r="P820" t="str">
            <v/>
          </cell>
        </row>
        <row r="821">
          <cell r="A821" t="str">
            <v>LO</v>
          </cell>
          <cell r="B821">
            <v>7</v>
          </cell>
          <cell r="C821">
            <v>3</v>
          </cell>
          <cell r="D821" t="str">
            <v>P</v>
          </cell>
          <cell r="E821">
            <v>23</v>
          </cell>
          <cell r="F821">
            <v>37789</v>
          </cell>
          <cell r="G821">
            <v>1.57</v>
          </cell>
          <cell r="H821">
            <v>1.6</v>
          </cell>
          <cell r="I821" t="str">
            <v>6          0</v>
          </cell>
          <cell r="J821">
            <v>0</v>
          </cell>
          <cell r="K821">
            <v>0</v>
          </cell>
          <cell r="L821">
            <v>2003</v>
          </cell>
          <cell r="M821" t="str">
            <v>No Trade</v>
          </cell>
          <cell r="N821" t="str">
            <v/>
          </cell>
          <cell r="O821" t="str">
            <v/>
          </cell>
          <cell r="P821" t="str">
            <v/>
          </cell>
        </row>
        <row r="822">
          <cell r="A822" t="str">
            <v>LO</v>
          </cell>
          <cell r="B822">
            <v>7</v>
          </cell>
          <cell r="C822">
            <v>3</v>
          </cell>
          <cell r="D822" t="str">
            <v>C</v>
          </cell>
          <cell r="E822">
            <v>23.5</v>
          </cell>
          <cell r="F822">
            <v>37789</v>
          </cell>
          <cell r="G822">
            <v>3.7</v>
          </cell>
          <cell r="H822">
            <v>3.3</v>
          </cell>
          <cell r="I822" t="str">
            <v>3          0</v>
          </cell>
          <cell r="J822">
            <v>0</v>
          </cell>
          <cell r="K822">
            <v>0</v>
          </cell>
          <cell r="L822">
            <v>2003</v>
          </cell>
          <cell r="M822" t="str">
            <v>No Trade</v>
          </cell>
          <cell r="N822" t="str">
            <v/>
          </cell>
          <cell r="O822" t="str">
            <v/>
          </cell>
          <cell r="P822" t="str">
            <v/>
          </cell>
        </row>
        <row r="823">
          <cell r="A823" t="str">
            <v>LO</v>
          </cell>
          <cell r="B823">
            <v>7</v>
          </cell>
          <cell r="C823">
            <v>3</v>
          </cell>
          <cell r="D823" t="str">
            <v>P</v>
          </cell>
          <cell r="E823">
            <v>23.5</v>
          </cell>
          <cell r="F823">
            <v>37789</v>
          </cell>
          <cell r="G823">
            <v>1.75</v>
          </cell>
          <cell r="H823">
            <v>1.8</v>
          </cell>
          <cell r="I823" t="str">
            <v>5          0</v>
          </cell>
          <cell r="J823">
            <v>0</v>
          </cell>
          <cell r="K823">
            <v>0</v>
          </cell>
          <cell r="L823">
            <v>2003</v>
          </cell>
          <cell r="M823" t="str">
            <v>No Trade</v>
          </cell>
          <cell r="N823" t="str">
            <v/>
          </cell>
          <cell r="O823" t="str">
            <v/>
          </cell>
          <cell r="P823" t="str">
            <v/>
          </cell>
        </row>
        <row r="824">
          <cell r="A824" t="str">
            <v>LO</v>
          </cell>
          <cell r="B824">
            <v>7</v>
          </cell>
          <cell r="C824">
            <v>3</v>
          </cell>
          <cell r="D824" t="str">
            <v>C</v>
          </cell>
          <cell r="E824">
            <v>24</v>
          </cell>
          <cell r="F824">
            <v>37789</v>
          </cell>
          <cell r="G824">
            <v>3.4</v>
          </cell>
          <cell r="H824">
            <v>3</v>
          </cell>
          <cell r="I824" t="str">
            <v>6          0</v>
          </cell>
          <cell r="J824">
            <v>0</v>
          </cell>
          <cell r="K824">
            <v>0</v>
          </cell>
          <cell r="L824">
            <v>2003</v>
          </cell>
          <cell r="M824" t="str">
            <v>No Trade</v>
          </cell>
          <cell r="N824" t="str">
            <v/>
          </cell>
          <cell r="O824" t="str">
            <v/>
          </cell>
          <cell r="P824" t="str">
            <v/>
          </cell>
        </row>
        <row r="825">
          <cell r="A825" t="str">
            <v>LO</v>
          </cell>
          <cell r="B825">
            <v>7</v>
          </cell>
          <cell r="C825">
            <v>3</v>
          </cell>
          <cell r="D825" t="str">
            <v>P</v>
          </cell>
          <cell r="E825">
            <v>24</v>
          </cell>
          <cell r="F825">
            <v>37789</v>
          </cell>
          <cell r="G825">
            <v>1.94</v>
          </cell>
          <cell r="H825">
            <v>2</v>
          </cell>
          <cell r="I825" t="str">
            <v>6          0</v>
          </cell>
          <cell r="J825">
            <v>0</v>
          </cell>
          <cell r="K825">
            <v>0</v>
          </cell>
          <cell r="L825">
            <v>2003</v>
          </cell>
          <cell r="M825" t="str">
            <v>No Trade</v>
          </cell>
          <cell r="N825" t="str">
            <v/>
          </cell>
          <cell r="O825" t="str">
            <v/>
          </cell>
          <cell r="P825" t="str">
            <v/>
          </cell>
        </row>
        <row r="826">
          <cell r="A826" t="str">
            <v>LO</v>
          </cell>
          <cell r="B826">
            <v>7</v>
          </cell>
          <cell r="C826">
            <v>3</v>
          </cell>
          <cell r="D826" t="str">
            <v>C</v>
          </cell>
          <cell r="E826">
            <v>24.5</v>
          </cell>
          <cell r="F826">
            <v>37789</v>
          </cell>
          <cell r="G826">
            <v>3.12</v>
          </cell>
          <cell r="H826">
            <v>2.7</v>
          </cell>
          <cell r="I826" t="str">
            <v>7          0</v>
          </cell>
          <cell r="J826">
            <v>0</v>
          </cell>
          <cell r="K826">
            <v>0</v>
          </cell>
          <cell r="L826">
            <v>2003</v>
          </cell>
          <cell r="M826" t="str">
            <v>No Trade</v>
          </cell>
          <cell r="N826" t="str">
            <v/>
          </cell>
          <cell r="O826" t="str">
            <v/>
          </cell>
          <cell r="P826" t="str">
            <v/>
          </cell>
        </row>
        <row r="827">
          <cell r="A827" t="str">
            <v>LO</v>
          </cell>
          <cell r="B827">
            <v>7</v>
          </cell>
          <cell r="C827">
            <v>3</v>
          </cell>
          <cell r="D827" t="str">
            <v>P</v>
          </cell>
          <cell r="E827">
            <v>24.5</v>
          </cell>
          <cell r="F827">
            <v>37789</v>
          </cell>
          <cell r="G827">
            <v>2.14</v>
          </cell>
          <cell r="H827">
            <v>2.2000000000000002</v>
          </cell>
          <cell r="I827" t="str">
            <v>7         50</v>
          </cell>
          <cell r="J827">
            <v>2.2000000000000002</v>
          </cell>
          <cell r="K827">
            <v>2.2000000000000002</v>
          </cell>
          <cell r="L827">
            <v>2003</v>
          </cell>
          <cell r="M827" t="str">
            <v>No Trade</v>
          </cell>
          <cell r="N827" t="str">
            <v/>
          </cell>
          <cell r="O827" t="str">
            <v/>
          </cell>
          <cell r="P827" t="str">
            <v/>
          </cell>
        </row>
        <row r="828">
          <cell r="A828" t="str">
            <v>LO</v>
          </cell>
          <cell r="B828">
            <v>7</v>
          </cell>
          <cell r="C828">
            <v>3</v>
          </cell>
          <cell r="D828" t="str">
            <v>C</v>
          </cell>
          <cell r="E828">
            <v>25</v>
          </cell>
          <cell r="F828">
            <v>37789</v>
          </cell>
          <cell r="G828">
            <v>2.84</v>
          </cell>
          <cell r="H828">
            <v>2.5</v>
          </cell>
          <cell r="I828" t="str">
            <v>1          0</v>
          </cell>
          <cell r="J828">
            <v>0</v>
          </cell>
          <cell r="K828">
            <v>0</v>
          </cell>
          <cell r="L828">
            <v>2003</v>
          </cell>
          <cell r="M828" t="str">
            <v>No Trade</v>
          </cell>
          <cell r="N828" t="str">
            <v/>
          </cell>
          <cell r="O828" t="str">
            <v/>
          </cell>
          <cell r="P828" t="str">
            <v/>
          </cell>
        </row>
        <row r="829">
          <cell r="A829" t="str">
            <v>LO</v>
          </cell>
          <cell r="B829">
            <v>7</v>
          </cell>
          <cell r="C829">
            <v>3</v>
          </cell>
          <cell r="D829" t="str">
            <v>P</v>
          </cell>
          <cell r="E829">
            <v>25</v>
          </cell>
          <cell r="F829">
            <v>37789</v>
          </cell>
          <cell r="G829">
            <v>2.36</v>
          </cell>
          <cell r="H829">
            <v>2.5</v>
          </cell>
          <cell r="I829" t="str">
            <v>1          0</v>
          </cell>
          <cell r="J829">
            <v>0</v>
          </cell>
          <cell r="K829">
            <v>0</v>
          </cell>
          <cell r="L829">
            <v>2003</v>
          </cell>
          <cell r="M829" t="str">
            <v>No Trade</v>
          </cell>
          <cell r="N829" t="str">
            <v/>
          </cell>
          <cell r="O829" t="str">
            <v/>
          </cell>
          <cell r="P829" t="str">
            <v/>
          </cell>
        </row>
        <row r="830">
          <cell r="A830" t="str">
            <v>LO</v>
          </cell>
          <cell r="B830">
            <v>7</v>
          </cell>
          <cell r="C830">
            <v>3</v>
          </cell>
          <cell r="D830" t="str">
            <v>C</v>
          </cell>
          <cell r="E830">
            <v>25.5</v>
          </cell>
          <cell r="F830">
            <v>37789</v>
          </cell>
          <cell r="G830">
            <v>2.57</v>
          </cell>
          <cell r="H830">
            <v>2.2000000000000002</v>
          </cell>
          <cell r="I830" t="str">
            <v>7          0</v>
          </cell>
          <cell r="J830">
            <v>0</v>
          </cell>
          <cell r="K830">
            <v>0</v>
          </cell>
          <cell r="L830">
            <v>2003</v>
          </cell>
          <cell r="M830" t="str">
            <v>No Trade</v>
          </cell>
          <cell r="N830" t="str">
            <v/>
          </cell>
          <cell r="O830" t="str">
            <v/>
          </cell>
          <cell r="P830" t="str">
            <v/>
          </cell>
        </row>
        <row r="831">
          <cell r="A831" t="str">
            <v>LO</v>
          </cell>
          <cell r="B831">
            <v>7</v>
          </cell>
          <cell r="C831">
            <v>3</v>
          </cell>
          <cell r="D831" t="str">
            <v>P</v>
          </cell>
          <cell r="E831">
            <v>25.5</v>
          </cell>
          <cell r="F831">
            <v>37789</v>
          </cell>
          <cell r="G831">
            <v>2.59</v>
          </cell>
          <cell r="H831">
            <v>2.7</v>
          </cell>
          <cell r="I831" t="str">
            <v>7          0</v>
          </cell>
          <cell r="J831">
            <v>0</v>
          </cell>
          <cell r="K831">
            <v>0</v>
          </cell>
          <cell r="L831">
            <v>2003</v>
          </cell>
          <cell r="M831" t="str">
            <v>No Trade</v>
          </cell>
          <cell r="N831" t="str">
            <v/>
          </cell>
          <cell r="O831" t="str">
            <v/>
          </cell>
          <cell r="P831" t="str">
            <v/>
          </cell>
        </row>
        <row r="832">
          <cell r="A832" t="str">
            <v>LO</v>
          </cell>
          <cell r="B832">
            <v>7</v>
          </cell>
          <cell r="C832">
            <v>3</v>
          </cell>
          <cell r="D832" t="str">
            <v>C</v>
          </cell>
          <cell r="E832">
            <v>26</v>
          </cell>
          <cell r="F832">
            <v>37789</v>
          </cell>
          <cell r="G832">
            <v>2.34</v>
          </cell>
          <cell r="H832">
            <v>2</v>
          </cell>
          <cell r="I832" t="str">
            <v>5          0</v>
          </cell>
          <cell r="J832">
            <v>0</v>
          </cell>
          <cell r="K832">
            <v>0</v>
          </cell>
          <cell r="L832">
            <v>2003</v>
          </cell>
          <cell r="M832" t="str">
            <v>No Trade</v>
          </cell>
          <cell r="N832" t="str">
            <v/>
          </cell>
          <cell r="O832" t="str">
            <v/>
          </cell>
          <cell r="P832" t="str">
            <v/>
          </cell>
        </row>
        <row r="833">
          <cell r="A833" t="str">
            <v>LO</v>
          </cell>
          <cell r="B833">
            <v>7</v>
          </cell>
          <cell r="C833">
            <v>3</v>
          </cell>
          <cell r="D833" t="str">
            <v>P</v>
          </cell>
          <cell r="E833">
            <v>26</v>
          </cell>
          <cell r="F833">
            <v>37789</v>
          </cell>
          <cell r="G833">
            <v>2.86</v>
          </cell>
          <cell r="H833">
            <v>3</v>
          </cell>
          <cell r="I833" t="str">
            <v>5          0</v>
          </cell>
          <cell r="J833">
            <v>0</v>
          </cell>
          <cell r="K833">
            <v>0</v>
          </cell>
          <cell r="L833">
            <v>2003</v>
          </cell>
          <cell r="M833" t="str">
            <v>No Trade</v>
          </cell>
          <cell r="N833" t="str">
            <v/>
          </cell>
          <cell r="O833" t="str">
            <v/>
          </cell>
          <cell r="P833" t="str">
            <v/>
          </cell>
        </row>
        <row r="834">
          <cell r="A834" t="str">
            <v>LO</v>
          </cell>
          <cell r="B834">
            <v>7</v>
          </cell>
          <cell r="C834">
            <v>3</v>
          </cell>
          <cell r="D834" t="str">
            <v>C</v>
          </cell>
          <cell r="E834">
            <v>27</v>
          </cell>
          <cell r="F834">
            <v>37789</v>
          </cell>
          <cell r="G834">
            <v>1.91</v>
          </cell>
          <cell r="H834">
            <v>1.6</v>
          </cell>
          <cell r="I834" t="str">
            <v>5          0</v>
          </cell>
          <cell r="J834">
            <v>0</v>
          </cell>
          <cell r="K834">
            <v>0</v>
          </cell>
          <cell r="L834">
            <v>2003</v>
          </cell>
          <cell r="M834" t="str">
            <v>No Trade</v>
          </cell>
          <cell r="N834" t="str">
            <v/>
          </cell>
          <cell r="O834" t="str">
            <v/>
          </cell>
          <cell r="P834" t="str">
            <v/>
          </cell>
        </row>
        <row r="835">
          <cell r="A835" t="str">
            <v>LO</v>
          </cell>
          <cell r="B835">
            <v>7</v>
          </cell>
          <cell r="C835">
            <v>3</v>
          </cell>
          <cell r="D835" t="str">
            <v>C</v>
          </cell>
          <cell r="E835">
            <v>27.5</v>
          </cell>
          <cell r="F835">
            <v>37789</v>
          </cell>
          <cell r="G835">
            <v>1.72</v>
          </cell>
          <cell r="H835">
            <v>1.4</v>
          </cell>
          <cell r="I835" t="str">
            <v>8          0</v>
          </cell>
          <cell r="J835">
            <v>0</v>
          </cell>
          <cell r="K835">
            <v>0</v>
          </cell>
          <cell r="L835">
            <v>2003</v>
          </cell>
          <cell r="M835" t="str">
            <v>No Trade</v>
          </cell>
          <cell r="N835" t="str">
            <v/>
          </cell>
          <cell r="O835" t="str">
            <v/>
          </cell>
          <cell r="P835" t="str">
            <v/>
          </cell>
        </row>
        <row r="836">
          <cell r="A836" t="str">
            <v>LO</v>
          </cell>
          <cell r="B836">
            <v>7</v>
          </cell>
          <cell r="C836">
            <v>3</v>
          </cell>
          <cell r="D836" t="str">
            <v>C</v>
          </cell>
          <cell r="E836">
            <v>28</v>
          </cell>
          <cell r="F836">
            <v>37789</v>
          </cell>
          <cell r="G836">
            <v>1.54</v>
          </cell>
          <cell r="H836">
            <v>1.3</v>
          </cell>
          <cell r="I836" t="str">
            <v>1          0</v>
          </cell>
          <cell r="J836">
            <v>0</v>
          </cell>
          <cell r="K836">
            <v>0</v>
          </cell>
          <cell r="L836">
            <v>2003</v>
          </cell>
          <cell r="M836" t="str">
            <v>No Trade</v>
          </cell>
          <cell r="N836" t="str">
            <v/>
          </cell>
          <cell r="O836" t="str">
            <v/>
          </cell>
          <cell r="P836" t="str">
            <v/>
          </cell>
        </row>
        <row r="837">
          <cell r="A837" t="str">
            <v>LO</v>
          </cell>
          <cell r="B837">
            <v>7</v>
          </cell>
          <cell r="C837">
            <v>3</v>
          </cell>
          <cell r="D837" t="str">
            <v>C</v>
          </cell>
          <cell r="E837">
            <v>28.5</v>
          </cell>
          <cell r="F837">
            <v>37789</v>
          </cell>
          <cell r="G837">
            <v>1.38</v>
          </cell>
          <cell r="H837">
            <v>1.1000000000000001</v>
          </cell>
          <cell r="I837" t="str">
            <v>6          0</v>
          </cell>
          <cell r="J837">
            <v>0</v>
          </cell>
          <cell r="K837">
            <v>0</v>
          </cell>
          <cell r="L837">
            <v>2003</v>
          </cell>
          <cell r="M837" t="str">
            <v>No Trade</v>
          </cell>
          <cell r="N837" t="str">
            <v/>
          </cell>
          <cell r="O837" t="str">
            <v/>
          </cell>
          <cell r="P837" t="str">
            <v/>
          </cell>
        </row>
        <row r="838">
          <cell r="A838" t="str">
            <v>LO</v>
          </cell>
          <cell r="B838">
            <v>7</v>
          </cell>
          <cell r="C838">
            <v>3</v>
          </cell>
          <cell r="D838" t="str">
            <v>C</v>
          </cell>
          <cell r="E838">
            <v>29</v>
          </cell>
          <cell r="F838">
            <v>37789</v>
          </cell>
          <cell r="G838">
            <v>1.22</v>
          </cell>
          <cell r="H838">
            <v>1</v>
          </cell>
          <cell r="I838" t="str">
            <v>3          0</v>
          </cell>
          <cell r="J838">
            <v>0</v>
          </cell>
          <cell r="K838">
            <v>0</v>
          </cell>
          <cell r="L838">
            <v>2003</v>
          </cell>
          <cell r="M838" t="str">
            <v>No Trade</v>
          </cell>
          <cell r="N838" t="str">
            <v/>
          </cell>
          <cell r="O838" t="str">
            <v/>
          </cell>
          <cell r="P838" t="str">
            <v/>
          </cell>
        </row>
        <row r="839">
          <cell r="A839" t="str">
            <v>LO</v>
          </cell>
          <cell r="B839">
            <v>7</v>
          </cell>
          <cell r="C839">
            <v>3</v>
          </cell>
          <cell r="D839" t="str">
            <v>C</v>
          </cell>
          <cell r="E839">
            <v>30</v>
          </cell>
          <cell r="F839">
            <v>37789</v>
          </cell>
          <cell r="G839">
            <v>0.98</v>
          </cell>
          <cell r="H839">
            <v>0.8</v>
          </cell>
          <cell r="I839" t="str">
            <v>2         75</v>
          </cell>
          <cell r="J839">
            <v>0</v>
          </cell>
          <cell r="K839">
            <v>0</v>
          </cell>
          <cell r="L839">
            <v>2003</v>
          </cell>
          <cell r="M839" t="str">
            <v>No Trade</v>
          </cell>
          <cell r="N839" t="str">
            <v/>
          </cell>
          <cell r="O839" t="str">
            <v/>
          </cell>
          <cell r="P839" t="str">
            <v/>
          </cell>
        </row>
        <row r="840">
          <cell r="A840" t="str">
            <v>LO</v>
          </cell>
          <cell r="B840">
            <v>7</v>
          </cell>
          <cell r="C840">
            <v>3</v>
          </cell>
          <cell r="D840" t="str">
            <v>C</v>
          </cell>
          <cell r="E840">
            <v>31</v>
          </cell>
          <cell r="F840">
            <v>37789</v>
          </cell>
          <cell r="G840">
            <v>0.78</v>
          </cell>
          <cell r="H840">
            <v>0.6</v>
          </cell>
          <cell r="I840" t="str">
            <v>5          0</v>
          </cell>
          <cell r="J840">
            <v>0</v>
          </cell>
          <cell r="K840">
            <v>0</v>
          </cell>
          <cell r="L840">
            <v>2003</v>
          </cell>
          <cell r="M840" t="str">
            <v>No Trade</v>
          </cell>
          <cell r="N840" t="str">
            <v/>
          </cell>
          <cell r="O840" t="str">
            <v/>
          </cell>
          <cell r="P840" t="str">
            <v/>
          </cell>
        </row>
        <row r="841">
          <cell r="A841" t="str">
            <v>LO</v>
          </cell>
          <cell r="B841">
            <v>7</v>
          </cell>
          <cell r="C841">
            <v>3</v>
          </cell>
          <cell r="D841" t="str">
            <v>C</v>
          </cell>
          <cell r="E841">
            <v>32</v>
          </cell>
          <cell r="F841">
            <v>37789</v>
          </cell>
          <cell r="G841">
            <v>0.64</v>
          </cell>
          <cell r="H841">
            <v>0.5</v>
          </cell>
          <cell r="I841" t="str">
            <v>5          0</v>
          </cell>
          <cell r="J841">
            <v>0</v>
          </cell>
          <cell r="K841">
            <v>0</v>
          </cell>
          <cell r="L841">
            <v>2003</v>
          </cell>
          <cell r="M841" t="str">
            <v>No Trade</v>
          </cell>
          <cell r="N841" t="str">
            <v/>
          </cell>
          <cell r="O841" t="str">
            <v/>
          </cell>
          <cell r="P841" t="str">
            <v/>
          </cell>
        </row>
        <row r="842">
          <cell r="A842" t="str">
            <v>LO</v>
          </cell>
          <cell r="B842">
            <v>7</v>
          </cell>
          <cell r="C842">
            <v>3</v>
          </cell>
          <cell r="D842" t="str">
            <v>C</v>
          </cell>
          <cell r="E842">
            <v>33</v>
          </cell>
          <cell r="F842">
            <v>37789</v>
          </cell>
          <cell r="G842">
            <v>0.54</v>
          </cell>
          <cell r="H842">
            <v>0.4</v>
          </cell>
          <cell r="I842" t="str">
            <v>6          0</v>
          </cell>
          <cell r="J842">
            <v>0</v>
          </cell>
          <cell r="K842">
            <v>0</v>
          </cell>
          <cell r="L842">
            <v>2003</v>
          </cell>
          <cell r="M842" t="str">
            <v>No Trade</v>
          </cell>
          <cell r="N842" t="str">
            <v/>
          </cell>
          <cell r="O842" t="str">
            <v/>
          </cell>
          <cell r="P842" t="str">
            <v/>
          </cell>
        </row>
        <row r="843">
          <cell r="A843" t="str">
            <v>LO</v>
          </cell>
          <cell r="B843">
            <v>7</v>
          </cell>
          <cell r="C843">
            <v>3</v>
          </cell>
          <cell r="D843" t="str">
            <v>C</v>
          </cell>
          <cell r="E843">
            <v>34</v>
          </cell>
          <cell r="F843">
            <v>37789</v>
          </cell>
          <cell r="G843">
            <v>0.46</v>
          </cell>
          <cell r="H843">
            <v>0.3</v>
          </cell>
          <cell r="I843" t="str">
            <v>9          0</v>
          </cell>
          <cell r="J843">
            <v>0</v>
          </cell>
          <cell r="K843">
            <v>0</v>
          </cell>
          <cell r="L843">
            <v>2003</v>
          </cell>
          <cell r="M843" t="str">
            <v>No Trade</v>
          </cell>
          <cell r="N843" t="str">
            <v/>
          </cell>
          <cell r="O843" t="str">
            <v/>
          </cell>
          <cell r="P843" t="str">
            <v/>
          </cell>
        </row>
        <row r="844">
          <cell r="A844" t="str">
            <v>LO</v>
          </cell>
          <cell r="B844">
            <v>7</v>
          </cell>
          <cell r="C844">
            <v>3</v>
          </cell>
          <cell r="D844" t="str">
            <v>C</v>
          </cell>
          <cell r="E844">
            <v>35</v>
          </cell>
          <cell r="F844">
            <v>37789</v>
          </cell>
          <cell r="G844">
            <v>0.39</v>
          </cell>
          <cell r="H844">
            <v>0.3</v>
          </cell>
          <cell r="I844" t="str">
            <v>3          0</v>
          </cell>
          <cell r="J844">
            <v>0</v>
          </cell>
          <cell r="K844">
            <v>0</v>
          </cell>
          <cell r="L844">
            <v>2003</v>
          </cell>
          <cell r="M844" t="str">
            <v>No Trade</v>
          </cell>
          <cell r="N844" t="str">
            <v/>
          </cell>
          <cell r="O844" t="str">
            <v/>
          </cell>
          <cell r="P844" t="str">
            <v/>
          </cell>
        </row>
        <row r="845">
          <cell r="A845" t="str">
            <v>LO</v>
          </cell>
          <cell r="B845">
            <v>7</v>
          </cell>
          <cell r="C845">
            <v>3</v>
          </cell>
          <cell r="D845" t="str">
            <v>C</v>
          </cell>
          <cell r="E845">
            <v>36</v>
          </cell>
          <cell r="F845">
            <v>37789</v>
          </cell>
          <cell r="G845">
            <v>0.34</v>
          </cell>
          <cell r="H845">
            <v>0.2</v>
          </cell>
          <cell r="I845" t="str">
            <v>8          0</v>
          </cell>
          <cell r="J845">
            <v>0</v>
          </cell>
          <cell r="K845">
            <v>0</v>
          </cell>
          <cell r="L845">
            <v>2003</v>
          </cell>
          <cell r="M845" t="str">
            <v>No Trade</v>
          </cell>
          <cell r="N845" t="str">
            <v/>
          </cell>
          <cell r="O845" t="str">
            <v/>
          </cell>
          <cell r="P845" t="str">
            <v/>
          </cell>
        </row>
        <row r="846">
          <cell r="A846" t="str">
            <v>LO</v>
          </cell>
          <cell r="B846">
            <v>7</v>
          </cell>
          <cell r="C846">
            <v>3</v>
          </cell>
          <cell r="D846" t="str">
            <v>C</v>
          </cell>
          <cell r="E846">
            <v>40</v>
          </cell>
          <cell r="F846">
            <v>37789</v>
          </cell>
          <cell r="G846">
            <v>0.2</v>
          </cell>
          <cell r="H846">
            <v>0.1</v>
          </cell>
          <cell r="I846" t="str">
            <v>6         10</v>
          </cell>
          <cell r="J846">
            <v>0.18</v>
          </cell>
          <cell r="K846">
            <v>0.18</v>
          </cell>
          <cell r="L846">
            <v>2003</v>
          </cell>
          <cell r="M846" t="str">
            <v>No Trade</v>
          </cell>
          <cell r="N846" t="str">
            <v/>
          </cell>
          <cell r="O846" t="str">
            <v/>
          </cell>
          <cell r="P846" t="str">
            <v/>
          </cell>
        </row>
        <row r="847">
          <cell r="A847" t="str">
            <v>LO</v>
          </cell>
          <cell r="B847">
            <v>8</v>
          </cell>
          <cell r="C847">
            <v>3</v>
          </cell>
          <cell r="D847" t="str">
            <v>P</v>
          </cell>
          <cell r="E847">
            <v>14</v>
          </cell>
          <cell r="F847">
            <v>37819</v>
          </cell>
          <cell r="G847">
            <v>0.12</v>
          </cell>
          <cell r="H847">
            <v>0.1</v>
          </cell>
          <cell r="I847" t="str">
            <v>2          0</v>
          </cell>
          <cell r="J847">
            <v>0</v>
          </cell>
          <cell r="K847">
            <v>0</v>
          </cell>
          <cell r="L847">
            <v>2003</v>
          </cell>
          <cell r="M847" t="str">
            <v>No Trade</v>
          </cell>
          <cell r="N847" t="str">
            <v/>
          </cell>
          <cell r="O847" t="str">
            <v/>
          </cell>
          <cell r="P847" t="str">
            <v/>
          </cell>
        </row>
        <row r="848">
          <cell r="A848" t="str">
            <v>LO</v>
          </cell>
          <cell r="B848">
            <v>8</v>
          </cell>
          <cell r="C848">
            <v>3</v>
          </cell>
          <cell r="D848" t="str">
            <v>P</v>
          </cell>
          <cell r="E848">
            <v>17</v>
          </cell>
          <cell r="F848">
            <v>37819</v>
          </cell>
          <cell r="G848">
            <v>0.37</v>
          </cell>
          <cell r="H848">
            <v>0.3</v>
          </cell>
          <cell r="I848" t="str">
            <v>8          0</v>
          </cell>
          <cell r="J848">
            <v>0</v>
          </cell>
          <cell r="K848">
            <v>0</v>
          </cell>
          <cell r="L848">
            <v>2003</v>
          </cell>
          <cell r="M848" t="str">
            <v>No Trade</v>
          </cell>
          <cell r="N848" t="str">
            <v/>
          </cell>
          <cell r="O848" t="str">
            <v/>
          </cell>
          <cell r="P848" t="str">
            <v/>
          </cell>
        </row>
        <row r="849">
          <cell r="A849" t="str">
            <v>LO</v>
          </cell>
          <cell r="B849">
            <v>8</v>
          </cell>
          <cell r="C849">
            <v>3</v>
          </cell>
          <cell r="D849" t="str">
            <v>P</v>
          </cell>
          <cell r="E849">
            <v>18</v>
          </cell>
          <cell r="F849">
            <v>37819</v>
          </cell>
          <cell r="G849">
            <v>0.5</v>
          </cell>
          <cell r="H849">
            <v>0.5</v>
          </cell>
          <cell r="I849" t="str">
            <v>2          0</v>
          </cell>
          <cell r="J849">
            <v>0</v>
          </cell>
          <cell r="K849">
            <v>0</v>
          </cell>
          <cell r="L849">
            <v>2003</v>
          </cell>
          <cell r="M849" t="str">
            <v>No Trade</v>
          </cell>
          <cell r="N849" t="str">
            <v/>
          </cell>
          <cell r="O849" t="str">
            <v/>
          </cell>
          <cell r="P849" t="str">
            <v/>
          </cell>
        </row>
        <row r="850">
          <cell r="A850" t="str">
            <v>LO</v>
          </cell>
          <cell r="B850">
            <v>8</v>
          </cell>
          <cell r="C850">
            <v>3</v>
          </cell>
          <cell r="D850" t="str">
            <v>P</v>
          </cell>
          <cell r="E850">
            <v>18.5</v>
          </cell>
          <cell r="F850">
            <v>37819</v>
          </cell>
          <cell r="G850">
            <v>0.57999999999999996</v>
          </cell>
          <cell r="H850">
            <v>0.6</v>
          </cell>
          <cell r="I850" t="str">
            <v>1          0</v>
          </cell>
          <cell r="J850">
            <v>0</v>
          </cell>
          <cell r="K850">
            <v>0</v>
          </cell>
          <cell r="L850">
            <v>2003</v>
          </cell>
          <cell r="M850" t="str">
            <v>No Trade</v>
          </cell>
          <cell r="N850" t="str">
            <v/>
          </cell>
          <cell r="O850" t="str">
            <v/>
          </cell>
          <cell r="P850" t="str">
            <v/>
          </cell>
        </row>
        <row r="851">
          <cell r="A851" t="str">
            <v>LO</v>
          </cell>
          <cell r="B851">
            <v>8</v>
          </cell>
          <cell r="C851">
            <v>3</v>
          </cell>
          <cell r="D851" t="str">
            <v>P</v>
          </cell>
          <cell r="E851">
            <v>20</v>
          </cell>
          <cell r="F851">
            <v>37819</v>
          </cell>
          <cell r="G851">
            <v>0.87</v>
          </cell>
          <cell r="H851">
            <v>0.9</v>
          </cell>
          <cell r="I851" t="str">
            <v>1          0</v>
          </cell>
          <cell r="J851">
            <v>0</v>
          </cell>
          <cell r="K851">
            <v>0</v>
          </cell>
          <cell r="L851">
            <v>2003</v>
          </cell>
          <cell r="M851" t="str">
            <v>No Trade</v>
          </cell>
          <cell r="N851" t="str">
            <v/>
          </cell>
          <cell r="O851" t="str">
            <v/>
          </cell>
          <cell r="P851" t="str">
            <v/>
          </cell>
        </row>
        <row r="852">
          <cell r="A852" t="str">
            <v>LO</v>
          </cell>
          <cell r="B852">
            <v>8</v>
          </cell>
          <cell r="C852">
            <v>3</v>
          </cell>
          <cell r="D852" t="str">
            <v>P</v>
          </cell>
          <cell r="E852">
            <v>21</v>
          </cell>
          <cell r="F852">
            <v>37819</v>
          </cell>
          <cell r="G852">
            <v>1.1200000000000001</v>
          </cell>
          <cell r="H852">
            <v>1.1000000000000001</v>
          </cell>
          <cell r="I852" t="str">
            <v>7          0</v>
          </cell>
          <cell r="J852">
            <v>0</v>
          </cell>
          <cell r="K852">
            <v>0</v>
          </cell>
          <cell r="L852">
            <v>2003</v>
          </cell>
          <cell r="M852" t="str">
            <v>No Trade</v>
          </cell>
          <cell r="N852" t="str">
            <v/>
          </cell>
          <cell r="O852" t="str">
            <v/>
          </cell>
          <cell r="P852" t="str">
            <v/>
          </cell>
        </row>
        <row r="853">
          <cell r="A853" t="str">
            <v>LO</v>
          </cell>
          <cell r="B853">
            <v>8</v>
          </cell>
          <cell r="C853">
            <v>3</v>
          </cell>
          <cell r="D853" t="str">
            <v>P</v>
          </cell>
          <cell r="E853">
            <v>22</v>
          </cell>
          <cell r="F853">
            <v>37819</v>
          </cell>
          <cell r="G853">
            <v>1.4</v>
          </cell>
          <cell r="H853">
            <v>1.4</v>
          </cell>
          <cell r="I853" t="str">
            <v>7          0</v>
          </cell>
          <cell r="J853">
            <v>0</v>
          </cell>
          <cell r="K853">
            <v>0</v>
          </cell>
          <cell r="L853">
            <v>2003</v>
          </cell>
          <cell r="M853" t="str">
            <v>No Trade</v>
          </cell>
          <cell r="N853" t="str">
            <v/>
          </cell>
          <cell r="O853" t="str">
            <v/>
          </cell>
          <cell r="P853" t="str">
            <v/>
          </cell>
        </row>
        <row r="854">
          <cell r="A854" t="str">
            <v>LO</v>
          </cell>
          <cell r="B854">
            <v>8</v>
          </cell>
          <cell r="C854">
            <v>3</v>
          </cell>
          <cell r="D854" t="str">
            <v>P</v>
          </cell>
          <cell r="E854">
            <v>23</v>
          </cell>
          <cell r="F854">
            <v>37819</v>
          </cell>
          <cell r="G854">
            <v>1.74</v>
          </cell>
          <cell r="H854">
            <v>1.8</v>
          </cell>
          <cell r="I854" t="str">
            <v>3          0</v>
          </cell>
          <cell r="J854">
            <v>0</v>
          </cell>
          <cell r="K854">
            <v>0</v>
          </cell>
          <cell r="L854">
            <v>2003</v>
          </cell>
          <cell r="M854" t="str">
            <v>No Trade</v>
          </cell>
          <cell r="N854" t="str">
            <v/>
          </cell>
          <cell r="O854" t="str">
            <v/>
          </cell>
          <cell r="P854" t="str">
            <v/>
          </cell>
        </row>
        <row r="855">
          <cell r="A855" t="str">
            <v>LO</v>
          </cell>
          <cell r="B855">
            <v>8</v>
          </cell>
          <cell r="C855">
            <v>3</v>
          </cell>
          <cell r="D855" t="str">
            <v>C</v>
          </cell>
          <cell r="E855">
            <v>24</v>
          </cell>
          <cell r="F855">
            <v>37819</v>
          </cell>
          <cell r="G855">
            <v>3.29</v>
          </cell>
          <cell r="H855">
            <v>2.9</v>
          </cell>
          <cell r="I855" t="str">
            <v>5          0</v>
          </cell>
          <cell r="J855">
            <v>0</v>
          </cell>
          <cell r="K855">
            <v>0</v>
          </cell>
          <cell r="L855">
            <v>2003</v>
          </cell>
          <cell r="M855" t="str">
            <v>No Trade</v>
          </cell>
          <cell r="N855" t="str">
            <v/>
          </cell>
          <cell r="O855" t="str">
            <v/>
          </cell>
          <cell r="P855" t="str">
            <v/>
          </cell>
        </row>
        <row r="856">
          <cell r="A856" t="str">
            <v>LO</v>
          </cell>
          <cell r="B856">
            <v>8</v>
          </cell>
          <cell r="C856">
            <v>3</v>
          </cell>
          <cell r="D856" t="str">
            <v>P</v>
          </cell>
          <cell r="E856">
            <v>24</v>
          </cell>
          <cell r="F856">
            <v>37819</v>
          </cell>
          <cell r="G856">
            <v>2.12</v>
          </cell>
          <cell r="H856">
            <v>2.2000000000000002</v>
          </cell>
          <cell r="I856" t="str">
            <v>3          0</v>
          </cell>
          <cell r="J856">
            <v>0</v>
          </cell>
          <cell r="K856">
            <v>0</v>
          </cell>
          <cell r="L856">
            <v>2003</v>
          </cell>
          <cell r="M856" t="str">
            <v>No Trade</v>
          </cell>
          <cell r="N856" t="str">
            <v/>
          </cell>
          <cell r="O856" t="str">
            <v/>
          </cell>
          <cell r="P856" t="str">
            <v/>
          </cell>
        </row>
        <row r="857">
          <cell r="A857" t="str">
            <v>LO</v>
          </cell>
          <cell r="B857">
            <v>8</v>
          </cell>
          <cell r="C857">
            <v>3</v>
          </cell>
          <cell r="D857" t="str">
            <v>C</v>
          </cell>
          <cell r="E857">
            <v>24.5</v>
          </cell>
          <cell r="F857">
            <v>37819</v>
          </cell>
          <cell r="G857">
            <v>3</v>
          </cell>
          <cell r="H857">
            <v>2.6</v>
          </cell>
          <cell r="I857" t="str">
            <v>8          0</v>
          </cell>
          <cell r="J857">
            <v>0</v>
          </cell>
          <cell r="K857">
            <v>0</v>
          </cell>
          <cell r="L857">
            <v>2003</v>
          </cell>
          <cell r="M857" t="str">
            <v>No Trade</v>
          </cell>
          <cell r="N857" t="str">
            <v/>
          </cell>
          <cell r="O857" t="str">
            <v/>
          </cell>
          <cell r="P857" t="str">
            <v/>
          </cell>
        </row>
        <row r="858">
          <cell r="A858" t="str">
            <v>LO</v>
          </cell>
          <cell r="B858">
            <v>8</v>
          </cell>
          <cell r="C858">
            <v>3</v>
          </cell>
          <cell r="D858" t="str">
            <v>P</v>
          </cell>
          <cell r="E858">
            <v>24.5</v>
          </cell>
          <cell r="F858">
            <v>37819</v>
          </cell>
          <cell r="G858">
            <v>2.34</v>
          </cell>
          <cell r="H858">
            <v>2.4</v>
          </cell>
          <cell r="I858" t="str">
            <v>6          0</v>
          </cell>
          <cell r="J858">
            <v>0</v>
          </cell>
          <cell r="K858">
            <v>0</v>
          </cell>
          <cell r="L858">
            <v>2003</v>
          </cell>
          <cell r="M858" t="str">
            <v>No Trade</v>
          </cell>
          <cell r="N858" t="str">
            <v/>
          </cell>
          <cell r="O858" t="str">
            <v/>
          </cell>
          <cell r="P858" t="str">
            <v/>
          </cell>
        </row>
        <row r="859">
          <cell r="A859" t="str">
            <v>LO</v>
          </cell>
          <cell r="B859">
            <v>8</v>
          </cell>
          <cell r="C859">
            <v>3</v>
          </cell>
          <cell r="D859" t="str">
            <v>C</v>
          </cell>
          <cell r="E859">
            <v>25</v>
          </cell>
          <cell r="F859">
            <v>37819</v>
          </cell>
          <cell r="G859">
            <v>2.74</v>
          </cell>
          <cell r="H859">
            <v>2.4</v>
          </cell>
          <cell r="I859" t="str">
            <v>3        400</v>
          </cell>
          <cell r="J859">
            <v>0</v>
          </cell>
          <cell r="K859">
            <v>0</v>
          </cell>
          <cell r="L859">
            <v>2003</v>
          </cell>
          <cell r="M859" t="str">
            <v>No Trade</v>
          </cell>
          <cell r="N859" t="str">
            <v/>
          </cell>
          <cell r="O859" t="str">
            <v/>
          </cell>
          <cell r="P859" t="str">
            <v/>
          </cell>
        </row>
        <row r="860">
          <cell r="A860" t="str">
            <v>LO</v>
          </cell>
          <cell r="B860">
            <v>8</v>
          </cell>
          <cell r="C860">
            <v>3</v>
          </cell>
          <cell r="D860" t="str">
            <v>P</v>
          </cell>
          <cell r="E860">
            <v>25</v>
          </cell>
          <cell r="F860">
            <v>37819</v>
          </cell>
          <cell r="G860">
            <v>2.56</v>
          </cell>
          <cell r="H860">
            <v>2.7</v>
          </cell>
          <cell r="I860" t="str">
            <v>1          0</v>
          </cell>
          <cell r="J860">
            <v>0</v>
          </cell>
          <cell r="K860">
            <v>0</v>
          </cell>
          <cell r="L860">
            <v>2003</v>
          </cell>
          <cell r="M860" t="str">
            <v>No Trade</v>
          </cell>
          <cell r="N860" t="str">
            <v/>
          </cell>
          <cell r="O860" t="str">
            <v/>
          </cell>
          <cell r="P860" t="str">
            <v/>
          </cell>
        </row>
        <row r="861">
          <cell r="A861" t="str">
            <v>LO</v>
          </cell>
          <cell r="B861">
            <v>8</v>
          </cell>
          <cell r="C861">
            <v>3</v>
          </cell>
          <cell r="D861" t="str">
            <v>C</v>
          </cell>
          <cell r="E861">
            <v>25.5</v>
          </cell>
          <cell r="F861">
            <v>37819</v>
          </cell>
          <cell r="G861">
            <v>2.5</v>
          </cell>
          <cell r="H861">
            <v>2.2000000000000002</v>
          </cell>
          <cell r="I861" t="str">
            <v>1          0</v>
          </cell>
          <cell r="J861">
            <v>0</v>
          </cell>
          <cell r="K861">
            <v>0</v>
          </cell>
          <cell r="L861">
            <v>2003</v>
          </cell>
          <cell r="M861" t="str">
            <v>No Trade</v>
          </cell>
          <cell r="N861" t="str">
            <v/>
          </cell>
          <cell r="O861" t="str">
            <v/>
          </cell>
          <cell r="P861" t="str">
            <v/>
          </cell>
        </row>
        <row r="862">
          <cell r="A862" t="str">
            <v>LO</v>
          </cell>
          <cell r="B862">
            <v>8</v>
          </cell>
          <cell r="C862">
            <v>3</v>
          </cell>
          <cell r="D862" t="str">
            <v>P</v>
          </cell>
          <cell r="E862">
            <v>25.5</v>
          </cell>
          <cell r="F862">
            <v>37819</v>
          </cell>
          <cell r="G862">
            <v>2.81</v>
          </cell>
          <cell r="H862">
            <v>2.9</v>
          </cell>
          <cell r="I862" t="str">
            <v>9          0</v>
          </cell>
          <cell r="J862">
            <v>0</v>
          </cell>
          <cell r="K862">
            <v>0</v>
          </cell>
          <cell r="L862">
            <v>2003</v>
          </cell>
          <cell r="M862" t="str">
            <v>No Trade</v>
          </cell>
          <cell r="N862" t="str">
            <v/>
          </cell>
          <cell r="O862" t="str">
            <v/>
          </cell>
          <cell r="P862" t="str">
            <v/>
          </cell>
        </row>
        <row r="863">
          <cell r="A863" t="str">
            <v>LO</v>
          </cell>
          <cell r="B863">
            <v>8</v>
          </cell>
          <cell r="C863">
            <v>3</v>
          </cell>
          <cell r="D863" t="str">
            <v>C</v>
          </cell>
          <cell r="E863">
            <v>26</v>
          </cell>
          <cell r="F863">
            <v>37819</v>
          </cell>
          <cell r="G863">
            <v>2.27</v>
          </cell>
          <cell r="H863">
            <v>1.9</v>
          </cell>
          <cell r="I863" t="str">
            <v>9          0</v>
          </cell>
          <cell r="J863">
            <v>0</v>
          </cell>
          <cell r="K863">
            <v>0</v>
          </cell>
          <cell r="L863">
            <v>2003</v>
          </cell>
          <cell r="M863" t="str">
            <v>No Trade</v>
          </cell>
          <cell r="N863" t="str">
            <v/>
          </cell>
          <cell r="O863" t="str">
            <v/>
          </cell>
          <cell r="P863" t="str">
            <v/>
          </cell>
        </row>
        <row r="864">
          <cell r="A864" t="str">
            <v>LO</v>
          </cell>
          <cell r="B864">
            <v>8</v>
          </cell>
          <cell r="C864">
            <v>3</v>
          </cell>
          <cell r="D864" t="str">
            <v>P</v>
          </cell>
          <cell r="E864">
            <v>26</v>
          </cell>
          <cell r="F864">
            <v>37819</v>
          </cell>
          <cell r="G864">
            <v>3.09</v>
          </cell>
          <cell r="H864">
            <v>3.2</v>
          </cell>
          <cell r="I864" t="str">
            <v>6          0</v>
          </cell>
          <cell r="J864">
            <v>0</v>
          </cell>
          <cell r="K864">
            <v>0</v>
          </cell>
          <cell r="L864">
            <v>2003</v>
          </cell>
          <cell r="M864" t="str">
            <v>No Trade</v>
          </cell>
          <cell r="N864" t="str">
            <v/>
          </cell>
          <cell r="O864" t="str">
            <v/>
          </cell>
          <cell r="P864" t="str">
            <v/>
          </cell>
        </row>
        <row r="865">
          <cell r="A865" t="str">
            <v>LO</v>
          </cell>
          <cell r="B865">
            <v>8</v>
          </cell>
          <cell r="C865">
            <v>3</v>
          </cell>
          <cell r="D865" t="str">
            <v>C</v>
          </cell>
          <cell r="E865">
            <v>27</v>
          </cell>
          <cell r="F865">
            <v>37819</v>
          </cell>
          <cell r="G865">
            <v>1.86</v>
          </cell>
          <cell r="H865">
            <v>1.6</v>
          </cell>
          <cell r="I865" t="str">
            <v>1          0</v>
          </cell>
          <cell r="J865">
            <v>0</v>
          </cell>
          <cell r="K865">
            <v>0</v>
          </cell>
          <cell r="L865">
            <v>2003</v>
          </cell>
          <cell r="M865" t="str">
            <v>No Trade</v>
          </cell>
          <cell r="N865" t="str">
            <v/>
          </cell>
          <cell r="O865" t="str">
            <v/>
          </cell>
          <cell r="P865" t="str">
            <v/>
          </cell>
        </row>
        <row r="866">
          <cell r="A866" t="str">
            <v>LO</v>
          </cell>
          <cell r="B866">
            <v>8</v>
          </cell>
          <cell r="C866">
            <v>3</v>
          </cell>
          <cell r="D866" t="str">
            <v>C</v>
          </cell>
          <cell r="E866">
            <v>28</v>
          </cell>
          <cell r="F866">
            <v>37819</v>
          </cell>
          <cell r="G866">
            <v>1.5</v>
          </cell>
          <cell r="H866">
            <v>1.2</v>
          </cell>
          <cell r="I866" t="str">
            <v>8          0</v>
          </cell>
          <cell r="J866">
            <v>0</v>
          </cell>
          <cell r="K866">
            <v>0</v>
          </cell>
          <cell r="L866">
            <v>2003</v>
          </cell>
          <cell r="M866" t="str">
            <v>No Trade</v>
          </cell>
          <cell r="N866" t="str">
            <v/>
          </cell>
          <cell r="O866" t="str">
            <v/>
          </cell>
          <cell r="P866" t="str">
            <v/>
          </cell>
        </row>
        <row r="867">
          <cell r="A867" t="str">
            <v>LO</v>
          </cell>
          <cell r="B867">
            <v>8</v>
          </cell>
          <cell r="C867">
            <v>3</v>
          </cell>
          <cell r="D867" t="str">
            <v>C</v>
          </cell>
          <cell r="E867">
            <v>28.5</v>
          </cell>
          <cell r="F867">
            <v>37819</v>
          </cell>
          <cell r="G867">
            <v>1.34</v>
          </cell>
          <cell r="H867">
            <v>1.1000000000000001</v>
          </cell>
          <cell r="I867" t="str">
            <v>4          0</v>
          </cell>
          <cell r="J867">
            <v>0</v>
          </cell>
          <cell r="K867">
            <v>0</v>
          </cell>
          <cell r="L867">
            <v>2003</v>
          </cell>
          <cell r="M867" t="str">
            <v>No Trade</v>
          </cell>
          <cell r="N867" t="str">
            <v/>
          </cell>
          <cell r="O867" t="str">
            <v/>
          </cell>
          <cell r="P867" t="str">
            <v/>
          </cell>
        </row>
        <row r="868">
          <cell r="A868" t="str">
            <v>LO</v>
          </cell>
          <cell r="B868">
            <v>8</v>
          </cell>
          <cell r="C868">
            <v>3</v>
          </cell>
          <cell r="D868" t="str">
            <v>C</v>
          </cell>
          <cell r="E868">
            <v>30</v>
          </cell>
          <cell r="F868">
            <v>37819</v>
          </cell>
          <cell r="G868">
            <v>0.97</v>
          </cell>
          <cell r="H868">
            <v>0.8</v>
          </cell>
          <cell r="I868" t="str">
            <v>2          0</v>
          </cell>
          <cell r="J868">
            <v>0</v>
          </cell>
          <cell r="K868">
            <v>0</v>
          </cell>
          <cell r="L868">
            <v>2003</v>
          </cell>
          <cell r="M868" t="str">
            <v>No Trade</v>
          </cell>
          <cell r="N868" t="str">
            <v/>
          </cell>
          <cell r="O868" t="str">
            <v/>
          </cell>
          <cell r="P868" t="str">
            <v/>
          </cell>
        </row>
        <row r="869">
          <cell r="A869" t="str">
            <v>LO</v>
          </cell>
          <cell r="B869">
            <v>8</v>
          </cell>
          <cell r="C869">
            <v>3</v>
          </cell>
          <cell r="D869" t="str">
            <v>C</v>
          </cell>
          <cell r="E869">
            <v>31</v>
          </cell>
          <cell r="F869">
            <v>37819</v>
          </cell>
          <cell r="G869">
            <v>0.79</v>
          </cell>
          <cell r="H869">
            <v>0.6</v>
          </cell>
          <cell r="I869" t="str">
            <v>8        407</v>
          </cell>
          <cell r="J869">
            <v>0</v>
          </cell>
          <cell r="K869">
            <v>0</v>
          </cell>
          <cell r="L869">
            <v>2003</v>
          </cell>
          <cell r="M869" t="str">
            <v>No Trade</v>
          </cell>
          <cell r="N869" t="str">
            <v/>
          </cell>
          <cell r="O869" t="str">
            <v/>
          </cell>
          <cell r="P869" t="str">
            <v/>
          </cell>
        </row>
        <row r="870">
          <cell r="A870" t="str">
            <v>LO</v>
          </cell>
          <cell r="B870">
            <v>8</v>
          </cell>
          <cell r="C870">
            <v>3</v>
          </cell>
          <cell r="D870" t="str">
            <v>C</v>
          </cell>
          <cell r="E870">
            <v>32</v>
          </cell>
          <cell r="F870">
            <v>37819</v>
          </cell>
          <cell r="G870">
            <v>0.67</v>
          </cell>
          <cell r="H870">
            <v>0.5</v>
          </cell>
          <cell r="I870" t="str">
            <v>7          0</v>
          </cell>
          <cell r="J870">
            <v>0</v>
          </cell>
          <cell r="K870">
            <v>0</v>
          </cell>
          <cell r="L870">
            <v>2003</v>
          </cell>
          <cell r="M870" t="str">
            <v>No Trade</v>
          </cell>
          <cell r="N870" t="str">
            <v/>
          </cell>
          <cell r="O870" t="str">
            <v/>
          </cell>
          <cell r="P870" t="str">
            <v/>
          </cell>
        </row>
        <row r="871">
          <cell r="A871" t="str">
            <v>LO</v>
          </cell>
          <cell r="B871">
            <v>8</v>
          </cell>
          <cell r="C871">
            <v>3</v>
          </cell>
          <cell r="D871" t="str">
            <v>C</v>
          </cell>
          <cell r="E871">
            <v>33</v>
          </cell>
          <cell r="F871">
            <v>37819</v>
          </cell>
          <cell r="G871">
            <v>0.56999999999999995</v>
          </cell>
          <cell r="H871">
            <v>0.4</v>
          </cell>
          <cell r="I871" t="str">
            <v>9          7</v>
          </cell>
          <cell r="J871">
            <v>0</v>
          </cell>
          <cell r="K871">
            <v>0</v>
          </cell>
          <cell r="L871">
            <v>2003</v>
          </cell>
          <cell r="M871" t="str">
            <v>No Trade</v>
          </cell>
          <cell r="N871" t="str">
            <v/>
          </cell>
          <cell r="O871" t="str">
            <v/>
          </cell>
          <cell r="P871" t="str">
            <v/>
          </cell>
        </row>
        <row r="872">
          <cell r="A872" t="str">
            <v>LO</v>
          </cell>
          <cell r="B872">
            <v>8</v>
          </cell>
          <cell r="C872">
            <v>3</v>
          </cell>
          <cell r="D872" t="str">
            <v>C</v>
          </cell>
          <cell r="E872">
            <v>34</v>
          </cell>
          <cell r="F872">
            <v>37819</v>
          </cell>
          <cell r="G872">
            <v>0.49</v>
          </cell>
          <cell r="H872">
            <v>0.4</v>
          </cell>
          <cell r="I872" t="str">
            <v>2          0</v>
          </cell>
          <cell r="J872">
            <v>0</v>
          </cell>
          <cell r="K872">
            <v>0</v>
          </cell>
          <cell r="L872">
            <v>2003</v>
          </cell>
          <cell r="M872" t="str">
            <v>No Trade</v>
          </cell>
          <cell r="N872" t="str">
            <v/>
          </cell>
          <cell r="O872" t="str">
            <v/>
          </cell>
          <cell r="P872" t="str">
            <v/>
          </cell>
        </row>
        <row r="873">
          <cell r="A873" t="str">
            <v>LO</v>
          </cell>
          <cell r="B873">
            <v>8</v>
          </cell>
          <cell r="C873">
            <v>3</v>
          </cell>
          <cell r="D873" t="str">
            <v>C</v>
          </cell>
          <cell r="E873">
            <v>35</v>
          </cell>
          <cell r="F873">
            <v>37819</v>
          </cell>
          <cell r="G873">
            <v>0.43</v>
          </cell>
          <cell r="H873">
            <v>0.3</v>
          </cell>
          <cell r="I873" t="str">
            <v>6          0</v>
          </cell>
          <cell r="J873">
            <v>0</v>
          </cell>
          <cell r="K873">
            <v>0</v>
          </cell>
          <cell r="L873">
            <v>2003</v>
          </cell>
          <cell r="M873" t="str">
            <v>No Trade</v>
          </cell>
          <cell r="N873" t="str">
            <v/>
          </cell>
          <cell r="O873" t="str">
            <v/>
          </cell>
          <cell r="P873" t="str">
            <v/>
          </cell>
        </row>
        <row r="874">
          <cell r="A874" t="str">
            <v>LO</v>
          </cell>
          <cell r="B874">
            <v>8</v>
          </cell>
          <cell r="C874">
            <v>3</v>
          </cell>
          <cell r="D874" t="str">
            <v>C</v>
          </cell>
          <cell r="E874">
            <v>36</v>
          </cell>
          <cell r="F874">
            <v>37819</v>
          </cell>
          <cell r="G874">
            <v>0.37</v>
          </cell>
          <cell r="H874">
            <v>0.3</v>
          </cell>
          <cell r="I874" t="str">
            <v>1          0</v>
          </cell>
          <cell r="J874">
            <v>0</v>
          </cell>
          <cell r="K874">
            <v>0</v>
          </cell>
          <cell r="L874">
            <v>2003</v>
          </cell>
          <cell r="M874" t="str">
            <v>No Trade</v>
          </cell>
          <cell r="N874" t="str">
            <v/>
          </cell>
          <cell r="O874" t="str">
            <v/>
          </cell>
          <cell r="P874" t="str">
            <v/>
          </cell>
        </row>
        <row r="875">
          <cell r="A875" t="str">
            <v>LO</v>
          </cell>
          <cell r="B875">
            <v>9</v>
          </cell>
          <cell r="C875">
            <v>3</v>
          </cell>
          <cell r="D875" t="str">
            <v>P</v>
          </cell>
          <cell r="E875">
            <v>14</v>
          </cell>
          <cell r="F875">
            <v>37848</v>
          </cell>
          <cell r="G875">
            <v>0.16</v>
          </cell>
          <cell r="H875">
            <v>0.1</v>
          </cell>
          <cell r="I875" t="str">
            <v>6          0</v>
          </cell>
          <cell r="J875">
            <v>0</v>
          </cell>
          <cell r="K875">
            <v>0</v>
          </cell>
          <cell r="L875">
            <v>2003</v>
          </cell>
          <cell r="M875" t="str">
            <v>No Trade</v>
          </cell>
          <cell r="N875" t="str">
            <v/>
          </cell>
          <cell r="O875" t="str">
            <v/>
          </cell>
          <cell r="P875" t="str">
            <v/>
          </cell>
        </row>
        <row r="876">
          <cell r="A876" t="str">
            <v>LO</v>
          </cell>
          <cell r="B876">
            <v>9</v>
          </cell>
          <cell r="C876">
            <v>3</v>
          </cell>
          <cell r="D876" t="str">
            <v>P</v>
          </cell>
          <cell r="E876">
            <v>17</v>
          </cell>
          <cell r="F876">
            <v>37848</v>
          </cell>
          <cell r="G876">
            <v>0.44</v>
          </cell>
          <cell r="H876">
            <v>0.4</v>
          </cell>
          <cell r="I876" t="str">
            <v>5          0</v>
          </cell>
          <cell r="J876">
            <v>0</v>
          </cell>
          <cell r="K876">
            <v>0</v>
          </cell>
          <cell r="L876">
            <v>2003</v>
          </cell>
          <cell r="M876" t="str">
            <v>No Trade</v>
          </cell>
          <cell r="N876" t="str">
            <v/>
          </cell>
          <cell r="O876" t="str">
            <v/>
          </cell>
          <cell r="P876" t="str">
            <v/>
          </cell>
        </row>
        <row r="877">
          <cell r="A877" t="str">
            <v>LO</v>
          </cell>
          <cell r="B877">
            <v>9</v>
          </cell>
          <cell r="C877">
            <v>3</v>
          </cell>
          <cell r="D877" t="str">
            <v>P</v>
          </cell>
          <cell r="E877">
            <v>19.5</v>
          </cell>
          <cell r="F877">
            <v>37848</v>
          </cell>
          <cell r="G877">
            <v>0.88</v>
          </cell>
          <cell r="H877">
            <v>0.9</v>
          </cell>
          <cell r="I877" t="str">
            <v>1          0</v>
          </cell>
          <cell r="J877">
            <v>0</v>
          </cell>
          <cell r="K877">
            <v>0</v>
          </cell>
          <cell r="L877">
            <v>2003</v>
          </cell>
          <cell r="M877" t="str">
            <v>No Trade</v>
          </cell>
          <cell r="N877" t="str">
            <v/>
          </cell>
          <cell r="O877" t="str">
            <v/>
          </cell>
          <cell r="P877" t="str">
            <v/>
          </cell>
        </row>
        <row r="878">
          <cell r="A878" t="str">
            <v>LO</v>
          </cell>
          <cell r="B878">
            <v>9</v>
          </cell>
          <cell r="C878">
            <v>3</v>
          </cell>
          <cell r="D878" t="str">
            <v>P</v>
          </cell>
          <cell r="E878">
            <v>20</v>
          </cell>
          <cell r="F878">
            <v>37848</v>
          </cell>
          <cell r="G878">
            <v>0.99</v>
          </cell>
          <cell r="H878">
            <v>1</v>
          </cell>
          <cell r="I878" t="str">
            <v>3          0</v>
          </cell>
          <cell r="J878">
            <v>0</v>
          </cell>
          <cell r="K878">
            <v>0</v>
          </cell>
          <cell r="L878">
            <v>2003</v>
          </cell>
          <cell r="M878" t="str">
            <v>No Trade</v>
          </cell>
          <cell r="N878" t="str">
            <v/>
          </cell>
          <cell r="O878" t="str">
            <v/>
          </cell>
          <cell r="P878" t="str">
            <v/>
          </cell>
        </row>
        <row r="879">
          <cell r="A879" t="str">
            <v>LO</v>
          </cell>
          <cell r="B879">
            <v>9</v>
          </cell>
          <cell r="C879">
            <v>3</v>
          </cell>
          <cell r="D879" t="str">
            <v>P</v>
          </cell>
          <cell r="E879">
            <v>21</v>
          </cell>
          <cell r="F879">
            <v>37848</v>
          </cell>
          <cell r="G879">
            <v>1.25</v>
          </cell>
          <cell r="H879">
            <v>1.3</v>
          </cell>
          <cell r="I879" t="str">
            <v>0          0</v>
          </cell>
          <cell r="J879">
            <v>0</v>
          </cell>
          <cell r="K879">
            <v>0</v>
          </cell>
          <cell r="L879">
            <v>2003</v>
          </cell>
          <cell r="M879" t="str">
            <v>No Trade</v>
          </cell>
          <cell r="N879" t="str">
            <v/>
          </cell>
          <cell r="O879" t="str">
            <v/>
          </cell>
          <cell r="P879" t="str">
            <v/>
          </cell>
        </row>
        <row r="880">
          <cell r="A880" t="str">
            <v>LO</v>
          </cell>
          <cell r="B880">
            <v>9</v>
          </cell>
          <cell r="C880">
            <v>3</v>
          </cell>
          <cell r="D880" t="str">
            <v>P</v>
          </cell>
          <cell r="E880">
            <v>22</v>
          </cell>
          <cell r="F880">
            <v>37848</v>
          </cell>
          <cell r="G880">
            <v>1.55</v>
          </cell>
          <cell r="H880">
            <v>1.6</v>
          </cell>
          <cell r="I880" t="str">
            <v>2          0</v>
          </cell>
          <cell r="J880">
            <v>0</v>
          </cell>
          <cell r="K880">
            <v>0</v>
          </cell>
          <cell r="L880">
            <v>2003</v>
          </cell>
          <cell r="M880" t="str">
            <v>No Trade</v>
          </cell>
          <cell r="N880" t="str">
            <v/>
          </cell>
          <cell r="O880" t="str">
            <v/>
          </cell>
          <cell r="P880" t="str">
            <v/>
          </cell>
        </row>
        <row r="881">
          <cell r="A881" t="str">
            <v>LO</v>
          </cell>
          <cell r="B881">
            <v>9</v>
          </cell>
          <cell r="C881">
            <v>3</v>
          </cell>
          <cell r="D881" t="str">
            <v>P</v>
          </cell>
          <cell r="E881">
            <v>23</v>
          </cell>
          <cell r="F881">
            <v>37848</v>
          </cell>
          <cell r="G881">
            <v>1.9</v>
          </cell>
          <cell r="H881">
            <v>1.9</v>
          </cell>
          <cell r="I881" t="str">
            <v>9          0</v>
          </cell>
          <cell r="J881">
            <v>0</v>
          </cell>
          <cell r="K881">
            <v>0</v>
          </cell>
          <cell r="L881">
            <v>2003</v>
          </cell>
          <cell r="M881" t="str">
            <v>No Trade</v>
          </cell>
          <cell r="N881" t="str">
            <v/>
          </cell>
          <cell r="O881" t="str">
            <v/>
          </cell>
          <cell r="P881" t="str">
            <v/>
          </cell>
        </row>
        <row r="882">
          <cell r="A882" t="str">
            <v>LO</v>
          </cell>
          <cell r="B882">
            <v>9</v>
          </cell>
          <cell r="C882">
            <v>3</v>
          </cell>
          <cell r="D882" t="str">
            <v>C</v>
          </cell>
          <cell r="E882">
            <v>24</v>
          </cell>
          <cell r="F882">
            <v>37848</v>
          </cell>
          <cell r="G882">
            <v>3.2</v>
          </cell>
          <cell r="H882">
            <v>2.8</v>
          </cell>
          <cell r="I882" t="str">
            <v>9          0</v>
          </cell>
          <cell r="J882">
            <v>0</v>
          </cell>
          <cell r="K882">
            <v>0</v>
          </cell>
          <cell r="L882">
            <v>2003</v>
          </cell>
          <cell r="M882" t="str">
            <v>No Trade</v>
          </cell>
          <cell r="N882" t="str">
            <v/>
          </cell>
          <cell r="O882" t="str">
            <v/>
          </cell>
          <cell r="P882" t="str">
            <v/>
          </cell>
        </row>
        <row r="883">
          <cell r="A883" t="str">
            <v>LO</v>
          </cell>
          <cell r="B883">
            <v>9</v>
          </cell>
          <cell r="C883">
            <v>3</v>
          </cell>
          <cell r="D883" t="str">
            <v>P</v>
          </cell>
          <cell r="E883">
            <v>24</v>
          </cell>
          <cell r="F883">
            <v>37848</v>
          </cell>
          <cell r="G883">
            <v>2.2999999999999998</v>
          </cell>
          <cell r="H883">
            <v>2.4</v>
          </cell>
          <cell r="I883" t="str">
            <v>1          0</v>
          </cell>
          <cell r="J883">
            <v>0</v>
          </cell>
          <cell r="K883">
            <v>0</v>
          </cell>
          <cell r="L883">
            <v>2003</v>
          </cell>
          <cell r="M883" t="str">
            <v>No Trade</v>
          </cell>
          <cell r="N883" t="str">
            <v/>
          </cell>
          <cell r="O883" t="str">
            <v/>
          </cell>
          <cell r="P883" t="str">
            <v/>
          </cell>
        </row>
        <row r="884">
          <cell r="A884" t="str">
            <v>LO</v>
          </cell>
          <cell r="B884">
            <v>9</v>
          </cell>
          <cell r="C884">
            <v>3</v>
          </cell>
          <cell r="D884" t="str">
            <v>C</v>
          </cell>
          <cell r="E884">
            <v>24.5</v>
          </cell>
          <cell r="F884">
            <v>37848</v>
          </cell>
          <cell r="G884">
            <v>2.93</v>
          </cell>
          <cell r="H884">
            <v>2.6</v>
          </cell>
          <cell r="I884" t="str">
            <v>2          0</v>
          </cell>
          <cell r="J884">
            <v>0</v>
          </cell>
          <cell r="K884">
            <v>0</v>
          </cell>
          <cell r="L884">
            <v>2003</v>
          </cell>
          <cell r="M884" t="str">
            <v>No Trade</v>
          </cell>
          <cell r="N884" t="str">
            <v/>
          </cell>
          <cell r="O884" t="str">
            <v/>
          </cell>
          <cell r="P884" t="str">
            <v/>
          </cell>
        </row>
        <row r="885">
          <cell r="A885" t="str">
            <v>LO</v>
          </cell>
          <cell r="B885">
            <v>9</v>
          </cell>
          <cell r="C885">
            <v>3</v>
          </cell>
          <cell r="D885" t="str">
            <v>P</v>
          </cell>
          <cell r="E885">
            <v>24.5</v>
          </cell>
          <cell r="F885">
            <v>37848</v>
          </cell>
          <cell r="G885">
            <v>2.52</v>
          </cell>
          <cell r="H885">
            <v>2.6</v>
          </cell>
          <cell r="I885" t="str">
            <v>4          0</v>
          </cell>
          <cell r="J885">
            <v>0</v>
          </cell>
          <cell r="K885">
            <v>0</v>
          </cell>
          <cell r="L885">
            <v>2003</v>
          </cell>
          <cell r="M885" t="str">
            <v>No Trade</v>
          </cell>
          <cell r="N885" t="str">
            <v/>
          </cell>
          <cell r="O885" t="str">
            <v/>
          </cell>
          <cell r="P885" t="str">
            <v/>
          </cell>
        </row>
        <row r="886">
          <cell r="A886" t="str">
            <v>LO</v>
          </cell>
          <cell r="B886">
            <v>9</v>
          </cell>
          <cell r="C886">
            <v>3</v>
          </cell>
          <cell r="D886" t="str">
            <v>C</v>
          </cell>
          <cell r="E886">
            <v>25</v>
          </cell>
          <cell r="F886">
            <v>37848</v>
          </cell>
          <cell r="G886">
            <v>2.67</v>
          </cell>
          <cell r="H886">
            <v>2.2999999999999998</v>
          </cell>
          <cell r="I886" t="str">
            <v>8          0</v>
          </cell>
          <cell r="J886">
            <v>0</v>
          </cell>
          <cell r="K886">
            <v>0</v>
          </cell>
          <cell r="L886">
            <v>2003</v>
          </cell>
          <cell r="M886" t="str">
            <v>No Trade</v>
          </cell>
          <cell r="N886" t="str">
            <v/>
          </cell>
          <cell r="O886" t="str">
            <v/>
          </cell>
          <cell r="P886" t="str">
            <v/>
          </cell>
        </row>
        <row r="887">
          <cell r="A887" t="str">
            <v>LO</v>
          </cell>
          <cell r="B887">
            <v>9</v>
          </cell>
          <cell r="C887">
            <v>3</v>
          </cell>
          <cell r="D887" t="str">
            <v>P</v>
          </cell>
          <cell r="E887">
            <v>25</v>
          </cell>
          <cell r="F887">
            <v>37848</v>
          </cell>
          <cell r="G887">
            <v>2.75</v>
          </cell>
          <cell r="H887">
            <v>2.9</v>
          </cell>
          <cell r="I887" t="str">
            <v>0          0</v>
          </cell>
          <cell r="J887">
            <v>0</v>
          </cell>
          <cell r="K887">
            <v>0</v>
          </cell>
          <cell r="L887">
            <v>2003</v>
          </cell>
          <cell r="M887" t="str">
            <v>No Trade</v>
          </cell>
          <cell r="N887" t="str">
            <v/>
          </cell>
          <cell r="O887" t="str">
            <v/>
          </cell>
          <cell r="P887" t="str">
            <v/>
          </cell>
        </row>
        <row r="888">
          <cell r="A888" t="str">
            <v>LO</v>
          </cell>
          <cell r="B888">
            <v>9</v>
          </cell>
          <cell r="C888">
            <v>3</v>
          </cell>
          <cell r="D888" t="str">
            <v>C</v>
          </cell>
          <cell r="E888">
            <v>25.5</v>
          </cell>
          <cell r="F888">
            <v>37848</v>
          </cell>
          <cell r="G888">
            <v>2.44</v>
          </cell>
          <cell r="H888">
            <v>2.1</v>
          </cell>
          <cell r="I888" t="str">
            <v>6          0</v>
          </cell>
          <cell r="J888">
            <v>0</v>
          </cell>
          <cell r="K888">
            <v>0</v>
          </cell>
          <cell r="L888">
            <v>2003</v>
          </cell>
          <cell r="M888" t="str">
            <v>No Trade</v>
          </cell>
          <cell r="N888" t="str">
            <v/>
          </cell>
          <cell r="O888" t="str">
            <v/>
          </cell>
          <cell r="P888" t="str">
            <v/>
          </cell>
        </row>
        <row r="889">
          <cell r="A889" t="str">
            <v>LO</v>
          </cell>
          <cell r="B889">
            <v>9</v>
          </cell>
          <cell r="C889">
            <v>3</v>
          </cell>
          <cell r="D889" t="str">
            <v>P</v>
          </cell>
          <cell r="E889">
            <v>25.5</v>
          </cell>
          <cell r="F889">
            <v>37848</v>
          </cell>
          <cell r="G889">
            <v>3.02</v>
          </cell>
          <cell r="H889">
            <v>3.1</v>
          </cell>
          <cell r="I889" t="str">
            <v>8          0</v>
          </cell>
          <cell r="J889">
            <v>0</v>
          </cell>
          <cell r="K889">
            <v>0</v>
          </cell>
          <cell r="L889">
            <v>2003</v>
          </cell>
          <cell r="M889" t="str">
            <v>No Trade</v>
          </cell>
          <cell r="N889" t="str">
            <v/>
          </cell>
          <cell r="O889" t="str">
            <v/>
          </cell>
          <cell r="P889" t="str">
            <v/>
          </cell>
        </row>
        <row r="890">
          <cell r="A890" t="str">
            <v>LO</v>
          </cell>
          <cell r="B890">
            <v>9</v>
          </cell>
          <cell r="C890">
            <v>3</v>
          </cell>
          <cell r="D890" t="str">
            <v>C</v>
          </cell>
          <cell r="E890">
            <v>26</v>
          </cell>
          <cell r="F890">
            <v>37848</v>
          </cell>
          <cell r="G890">
            <v>2.2200000000000002</v>
          </cell>
          <cell r="H890">
            <v>1.9</v>
          </cell>
          <cell r="I890" t="str">
            <v>5          0</v>
          </cell>
          <cell r="J890">
            <v>0</v>
          </cell>
          <cell r="K890">
            <v>0</v>
          </cell>
          <cell r="L890">
            <v>2003</v>
          </cell>
          <cell r="M890" t="str">
            <v>No Trade</v>
          </cell>
          <cell r="N890" t="str">
            <v/>
          </cell>
          <cell r="O890" t="str">
            <v/>
          </cell>
          <cell r="P890" t="str">
            <v/>
          </cell>
        </row>
        <row r="891">
          <cell r="A891" t="str">
            <v>LO</v>
          </cell>
          <cell r="B891">
            <v>9</v>
          </cell>
          <cell r="C891">
            <v>3</v>
          </cell>
          <cell r="D891" t="str">
            <v>P</v>
          </cell>
          <cell r="E891">
            <v>26</v>
          </cell>
          <cell r="F891">
            <v>37848</v>
          </cell>
          <cell r="G891">
            <v>3.28</v>
          </cell>
          <cell r="H891">
            <v>3.4</v>
          </cell>
          <cell r="I891" t="str">
            <v>5          0</v>
          </cell>
          <cell r="J891">
            <v>0</v>
          </cell>
          <cell r="K891">
            <v>0</v>
          </cell>
          <cell r="L891">
            <v>2003</v>
          </cell>
          <cell r="M891" t="str">
            <v>No Trade</v>
          </cell>
          <cell r="N891" t="str">
            <v/>
          </cell>
          <cell r="O891" t="str">
            <v/>
          </cell>
          <cell r="P891" t="str">
            <v/>
          </cell>
        </row>
        <row r="892">
          <cell r="A892" t="str">
            <v>LO</v>
          </cell>
          <cell r="B892">
            <v>9</v>
          </cell>
          <cell r="C892">
            <v>3</v>
          </cell>
          <cell r="D892" t="str">
            <v>C</v>
          </cell>
          <cell r="E892">
            <v>26.5</v>
          </cell>
          <cell r="F892">
            <v>37848</v>
          </cell>
          <cell r="G892">
            <v>2.0099999999999998</v>
          </cell>
          <cell r="H892">
            <v>1.7</v>
          </cell>
          <cell r="I892" t="str">
            <v>6          0</v>
          </cell>
          <cell r="J892">
            <v>0</v>
          </cell>
          <cell r="K892">
            <v>0</v>
          </cell>
          <cell r="L892">
            <v>2003</v>
          </cell>
          <cell r="M892" t="str">
            <v>No Trade</v>
          </cell>
          <cell r="N892" t="str">
            <v/>
          </cell>
          <cell r="O892" t="str">
            <v/>
          </cell>
          <cell r="P892" t="str">
            <v/>
          </cell>
        </row>
        <row r="893">
          <cell r="A893" t="str">
            <v>LO</v>
          </cell>
          <cell r="B893">
            <v>9</v>
          </cell>
          <cell r="C893">
            <v>3</v>
          </cell>
          <cell r="D893" t="str">
            <v>C</v>
          </cell>
          <cell r="E893">
            <v>27</v>
          </cell>
          <cell r="F893">
            <v>37848</v>
          </cell>
          <cell r="G893">
            <v>1.82</v>
          </cell>
          <cell r="H893">
            <v>1.5</v>
          </cell>
          <cell r="I893" t="str">
            <v>8          0</v>
          </cell>
          <cell r="J893">
            <v>0</v>
          </cell>
          <cell r="K893">
            <v>0</v>
          </cell>
          <cell r="L893">
            <v>2003</v>
          </cell>
          <cell r="M893" t="str">
            <v>No Trade</v>
          </cell>
          <cell r="N893" t="str">
            <v/>
          </cell>
          <cell r="O893" t="str">
            <v/>
          </cell>
          <cell r="P893" t="str">
            <v/>
          </cell>
        </row>
        <row r="894">
          <cell r="A894" t="str">
            <v>LO</v>
          </cell>
          <cell r="B894">
            <v>9</v>
          </cell>
          <cell r="C894">
            <v>3</v>
          </cell>
          <cell r="D894" t="str">
            <v>C</v>
          </cell>
          <cell r="E894">
            <v>27.5</v>
          </cell>
          <cell r="F894">
            <v>37848</v>
          </cell>
          <cell r="G894">
            <v>1.64</v>
          </cell>
          <cell r="H894">
            <v>1.4</v>
          </cell>
          <cell r="I894" t="str">
            <v>2          0</v>
          </cell>
          <cell r="J894">
            <v>0</v>
          </cell>
          <cell r="K894">
            <v>0</v>
          </cell>
          <cell r="L894">
            <v>2003</v>
          </cell>
          <cell r="M894" t="str">
            <v>No Trade</v>
          </cell>
          <cell r="N894" t="str">
            <v/>
          </cell>
          <cell r="O894" t="str">
            <v/>
          </cell>
          <cell r="P894" t="str">
            <v/>
          </cell>
        </row>
        <row r="895">
          <cell r="A895" t="str">
            <v>LO</v>
          </cell>
          <cell r="B895">
            <v>9</v>
          </cell>
          <cell r="C895">
            <v>3</v>
          </cell>
          <cell r="D895" t="str">
            <v>C</v>
          </cell>
          <cell r="E895">
            <v>28</v>
          </cell>
          <cell r="F895">
            <v>37848</v>
          </cell>
          <cell r="G895">
            <v>1.47</v>
          </cell>
          <cell r="H895">
            <v>1.2</v>
          </cell>
          <cell r="I895" t="str">
            <v>6          0</v>
          </cell>
          <cell r="J895">
            <v>0</v>
          </cell>
          <cell r="K895">
            <v>0</v>
          </cell>
          <cell r="L895">
            <v>2003</v>
          </cell>
          <cell r="M895" t="str">
            <v>No Trade</v>
          </cell>
          <cell r="N895" t="str">
            <v/>
          </cell>
          <cell r="O895" t="str">
            <v/>
          </cell>
          <cell r="P895" t="str">
            <v/>
          </cell>
        </row>
        <row r="896">
          <cell r="A896" t="str">
            <v>LO</v>
          </cell>
          <cell r="B896">
            <v>9</v>
          </cell>
          <cell r="C896">
            <v>3</v>
          </cell>
          <cell r="D896" t="str">
            <v>C</v>
          </cell>
          <cell r="E896">
            <v>28.5</v>
          </cell>
          <cell r="F896">
            <v>37848</v>
          </cell>
          <cell r="G896">
            <v>1.32</v>
          </cell>
          <cell r="H896">
            <v>1.1000000000000001</v>
          </cell>
          <cell r="I896" t="str">
            <v>2          0</v>
          </cell>
          <cell r="J896">
            <v>0</v>
          </cell>
          <cell r="K896">
            <v>0</v>
          </cell>
          <cell r="L896">
            <v>2003</v>
          </cell>
          <cell r="M896" t="str">
            <v>No Trade</v>
          </cell>
          <cell r="N896" t="str">
            <v/>
          </cell>
          <cell r="O896" t="str">
            <v/>
          </cell>
          <cell r="P896" t="str">
            <v/>
          </cell>
        </row>
        <row r="897">
          <cell r="A897" t="str">
            <v>LO</v>
          </cell>
          <cell r="B897">
            <v>9</v>
          </cell>
          <cell r="C897">
            <v>3</v>
          </cell>
          <cell r="D897" t="str">
            <v>C</v>
          </cell>
          <cell r="E897">
            <v>29</v>
          </cell>
          <cell r="F897">
            <v>37848</v>
          </cell>
          <cell r="G897">
            <v>1.17</v>
          </cell>
          <cell r="H897">
            <v>1</v>
          </cell>
          <cell r="I897" t="str">
            <v>1          0</v>
          </cell>
          <cell r="J897">
            <v>0</v>
          </cell>
          <cell r="K897">
            <v>0</v>
          </cell>
          <cell r="L897">
            <v>2003</v>
          </cell>
          <cell r="M897" t="str">
            <v>No Trade</v>
          </cell>
          <cell r="N897" t="str">
            <v/>
          </cell>
          <cell r="O897" t="str">
            <v/>
          </cell>
          <cell r="P897" t="str">
            <v/>
          </cell>
        </row>
        <row r="898">
          <cell r="A898" t="str">
            <v>LO</v>
          </cell>
          <cell r="B898">
            <v>9</v>
          </cell>
          <cell r="C898">
            <v>3</v>
          </cell>
          <cell r="D898" t="str">
            <v>C</v>
          </cell>
          <cell r="E898">
            <v>30</v>
          </cell>
          <cell r="F898">
            <v>37848</v>
          </cell>
          <cell r="G898">
            <v>0.96</v>
          </cell>
          <cell r="H898">
            <v>0.8</v>
          </cell>
          <cell r="I898" t="str">
            <v>2          0</v>
          </cell>
          <cell r="J898">
            <v>0</v>
          </cell>
          <cell r="K898">
            <v>0</v>
          </cell>
          <cell r="L898">
            <v>2003</v>
          </cell>
          <cell r="M898" t="str">
            <v>No Trade</v>
          </cell>
          <cell r="N898" t="str">
            <v/>
          </cell>
          <cell r="O898" t="str">
            <v/>
          </cell>
          <cell r="P898" t="str">
            <v/>
          </cell>
        </row>
        <row r="899">
          <cell r="A899" t="str">
            <v>LO</v>
          </cell>
          <cell r="B899">
            <v>9</v>
          </cell>
          <cell r="C899">
            <v>3</v>
          </cell>
          <cell r="D899" t="str">
            <v>C</v>
          </cell>
          <cell r="E899">
            <v>31</v>
          </cell>
          <cell r="F899">
            <v>37848</v>
          </cell>
          <cell r="G899">
            <v>0.78</v>
          </cell>
          <cell r="H899">
            <v>0.6</v>
          </cell>
          <cell r="I899" t="str">
            <v>8          0</v>
          </cell>
          <cell r="J899">
            <v>0</v>
          </cell>
          <cell r="K899">
            <v>0</v>
          </cell>
          <cell r="L899">
            <v>2003</v>
          </cell>
          <cell r="M899" t="str">
            <v>No Trade</v>
          </cell>
          <cell r="N899" t="str">
            <v/>
          </cell>
          <cell r="O899" t="str">
            <v/>
          </cell>
          <cell r="P899" t="str">
            <v/>
          </cell>
        </row>
        <row r="900">
          <cell r="A900" t="str">
            <v>LO</v>
          </cell>
          <cell r="B900">
            <v>9</v>
          </cell>
          <cell r="C900">
            <v>3</v>
          </cell>
          <cell r="D900" t="str">
            <v>C</v>
          </cell>
          <cell r="E900">
            <v>32</v>
          </cell>
          <cell r="F900">
            <v>37848</v>
          </cell>
          <cell r="G900">
            <v>0.67</v>
          </cell>
          <cell r="H900">
            <v>0.5</v>
          </cell>
          <cell r="I900" t="str">
            <v>8          0</v>
          </cell>
          <cell r="J900">
            <v>0</v>
          </cell>
          <cell r="K900">
            <v>0</v>
          </cell>
          <cell r="L900">
            <v>2003</v>
          </cell>
          <cell r="M900" t="str">
            <v>No Trade</v>
          </cell>
          <cell r="N900" t="str">
            <v/>
          </cell>
          <cell r="O900" t="str">
            <v/>
          </cell>
          <cell r="P900" t="str">
            <v/>
          </cell>
        </row>
        <row r="901">
          <cell r="A901" t="str">
            <v>LO</v>
          </cell>
          <cell r="B901">
            <v>9</v>
          </cell>
          <cell r="C901">
            <v>3</v>
          </cell>
          <cell r="D901" t="str">
            <v>C</v>
          </cell>
          <cell r="E901">
            <v>33</v>
          </cell>
          <cell r="F901">
            <v>37848</v>
          </cell>
          <cell r="G901">
            <v>0.57999999999999996</v>
          </cell>
          <cell r="H901">
            <v>0.5</v>
          </cell>
          <cell r="I901" t="str">
            <v>0          0</v>
          </cell>
          <cell r="J901">
            <v>0</v>
          </cell>
          <cell r="K901">
            <v>0</v>
          </cell>
          <cell r="L901">
            <v>2003</v>
          </cell>
          <cell r="M901" t="str">
            <v>No Trade</v>
          </cell>
          <cell r="N901" t="str">
            <v/>
          </cell>
          <cell r="O901" t="str">
            <v/>
          </cell>
          <cell r="P901" t="str">
            <v/>
          </cell>
        </row>
        <row r="902">
          <cell r="A902" t="str">
            <v>LO</v>
          </cell>
          <cell r="B902">
            <v>9</v>
          </cell>
          <cell r="C902">
            <v>3</v>
          </cell>
          <cell r="D902" t="str">
            <v>C</v>
          </cell>
          <cell r="E902">
            <v>34</v>
          </cell>
          <cell r="F902">
            <v>37848</v>
          </cell>
          <cell r="G902">
            <v>0.5</v>
          </cell>
          <cell r="H902">
            <v>0.4</v>
          </cell>
          <cell r="I902" t="str">
            <v>3          0</v>
          </cell>
          <cell r="J902">
            <v>0</v>
          </cell>
          <cell r="K902">
            <v>0</v>
          </cell>
          <cell r="L902">
            <v>2003</v>
          </cell>
          <cell r="M902" t="str">
            <v>No Trade</v>
          </cell>
          <cell r="N902" t="str">
            <v/>
          </cell>
          <cell r="O902" t="str">
            <v/>
          </cell>
          <cell r="P902" t="str">
            <v/>
          </cell>
        </row>
        <row r="903">
          <cell r="A903" t="str">
            <v>LO</v>
          </cell>
          <cell r="B903">
            <v>9</v>
          </cell>
          <cell r="C903">
            <v>3</v>
          </cell>
          <cell r="D903" t="str">
            <v>C</v>
          </cell>
          <cell r="E903">
            <v>35</v>
          </cell>
          <cell r="F903">
            <v>37848</v>
          </cell>
          <cell r="G903">
            <v>0.44</v>
          </cell>
          <cell r="H903">
            <v>0.3</v>
          </cell>
          <cell r="I903" t="str">
            <v>7          0</v>
          </cell>
          <cell r="J903">
            <v>0</v>
          </cell>
          <cell r="K903">
            <v>0</v>
          </cell>
          <cell r="L903">
            <v>2003</v>
          </cell>
          <cell r="M903" t="str">
            <v>No Trade</v>
          </cell>
          <cell r="N903" t="str">
            <v/>
          </cell>
          <cell r="O903" t="str">
            <v/>
          </cell>
          <cell r="P903" t="str">
            <v/>
          </cell>
        </row>
        <row r="904">
          <cell r="A904" t="str">
            <v>LO</v>
          </cell>
          <cell r="B904">
            <v>9</v>
          </cell>
          <cell r="C904">
            <v>3</v>
          </cell>
          <cell r="D904" t="str">
            <v>P</v>
          </cell>
          <cell r="E904">
            <v>35</v>
          </cell>
          <cell r="F904">
            <v>37848</v>
          </cell>
          <cell r="G904">
            <v>10.01</v>
          </cell>
          <cell r="H904">
            <v>10</v>
          </cell>
          <cell r="I904" t="str">
            <v>1          0</v>
          </cell>
          <cell r="J904">
            <v>0</v>
          </cell>
          <cell r="K904">
            <v>0</v>
          </cell>
          <cell r="L904">
            <v>2003</v>
          </cell>
          <cell r="M904" t="str">
            <v>No Trade</v>
          </cell>
          <cell r="N904" t="str">
            <v/>
          </cell>
          <cell r="O904" t="str">
            <v/>
          </cell>
          <cell r="P904" t="str">
            <v/>
          </cell>
        </row>
        <row r="905">
          <cell r="A905" t="str">
            <v>LO</v>
          </cell>
          <cell r="B905">
            <v>9</v>
          </cell>
          <cell r="C905">
            <v>3</v>
          </cell>
          <cell r="D905" t="str">
            <v>C</v>
          </cell>
          <cell r="E905">
            <v>36</v>
          </cell>
          <cell r="F905">
            <v>37848</v>
          </cell>
          <cell r="G905">
            <v>0.38</v>
          </cell>
          <cell r="H905">
            <v>0.3</v>
          </cell>
          <cell r="I905" t="str">
            <v>3          0</v>
          </cell>
          <cell r="J905">
            <v>0</v>
          </cell>
          <cell r="K905">
            <v>0</v>
          </cell>
          <cell r="L905">
            <v>2003</v>
          </cell>
          <cell r="M905" t="str">
            <v>No Trade</v>
          </cell>
          <cell r="N905" t="str">
            <v/>
          </cell>
          <cell r="O905" t="str">
            <v/>
          </cell>
          <cell r="P905" t="str">
            <v/>
          </cell>
        </row>
        <row r="906">
          <cell r="A906" t="str">
            <v>LO</v>
          </cell>
          <cell r="B906">
            <v>10</v>
          </cell>
          <cell r="C906">
            <v>3</v>
          </cell>
          <cell r="D906" t="str">
            <v>P</v>
          </cell>
          <cell r="E906">
            <v>14</v>
          </cell>
          <cell r="F906">
            <v>37881</v>
          </cell>
          <cell r="G906">
            <v>0.19</v>
          </cell>
          <cell r="H906">
            <v>0.1</v>
          </cell>
          <cell r="I906" t="str">
            <v>9          0</v>
          </cell>
          <cell r="J906">
            <v>0</v>
          </cell>
          <cell r="K906">
            <v>0</v>
          </cell>
          <cell r="L906">
            <v>2003</v>
          </cell>
          <cell r="M906" t="str">
            <v>No Trade</v>
          </cell>
          <cell r="N906" t="str">
            <v/>
          </cell>
          <cell r="O906" t="str">
            <v/>
          </cell>
          <cell r="P906" t="str">
            <v/>
          </cell>
        </row>
        <row r="907">
          <cell r="A907" t="str">
            <v>LO</v>
          </cell>
          <cell r="B907">
            <v>10</v>
          </cell>
          <cell r="C907">
            <v>3</v>
          </cell>
          <cell r="D907" t="str">
            <v>P</v>
          </cell>
          <cell r="E907">
            <v>15</v>
          </cell>
          <cell r="F907">
            <v>37881</v>
          </cell>
          <cell r="G907">
            <v>0.27</v>
          </cell>
          <cell r="H907">
            <v>0.2</v>
          </cell>
          <cell r="I907" t="str">
            <v>7          0</v>
          </cell>
          <cell r="J907">
            <v>0</v>
          </cell>
          <cell r="K907">
            <v>0</v>
          </cell>
          <cell r="L907">
            <v>2003</v>
          </cell>
          <cell r="M907" t="str">
            <v>No Trade</v>
          </cell>
          <cell r="N907" t="str">
            <v/>
          </cell>
          <cell r="O907" t="str">
            <v/>
          </cell>
          <cell r="P907" t="str">
            <v/>
          </cell>
        </row>
        <row r="908">
          <cell r="A908" t="str">
            <v>LO</v>
          </cell>
          <cell r="B908">
            <v>10</v>
          </cell>
          <cell r="C908">
            <v>3</v>
          </cell>
          <cell r="D908" t="str">
            <v>P</v>
          </cell>
          <cell r="E908">
            <v>17</v>
          </cell>
          <cell r="F908">
            <v>37881</v>
          </cell>
          <cell r="G908">
            <v>0.5</v>
          </cell>
          <cell r="H908">
            <v>0.5</v>
          </cell>
          <cell r="I908" t="str">
            <v>1          0</v>
          </cell>
          <cell r="J908">
            <v>0</v>
          </cell>
          <cell r="K908">
            <v>0</v>
          </cell>
          <cell r="L908">
            <v>2003</v>
          </cell>
          <cell r="M908" t="str">
            <v>No Trade</v>
          </cell>
          <cell r="N908" t="str">
            <v/>
          </cell>
          <cell r="O908" t="str">
            <v/>
          </cell>
          <cell r="P908" t="str">
            <v/>
          </cell>
        </row>
        <row r="909">
          <cell r="A909" t="str">
            <v>LO</v>
          </cell>
          <cell r="B909">
            <v>10</v>
          </cell>
          <cell r="C909">
            <v>3</v>
          </cell>
          <cell r="D909" t="str">
            <v>P</v>
          </cell>
          <cell r="E909">
            <v>21</v>
          </cell>
          <cell r="F909">
            <v>37881</v>
          </cell>
          <cell r="G909">
            <v>1.36</v>
          </cell>
          <cell r="H909">
            <v>1.4</v>
          </cell>
          <cell r="I909" t="str">
            <v>0          0</v>
          </cell>
          <cell r="J909">
            <v>0</v>
          </cell>
          <cell r="K909">
            <v>0</v>
          </cell>
          <cell r="L909">
            <v>2003</v>
          </cell>
          <cell r="M909" t="str">
            <v>No Trade</v>
          </cell>
          <cell r="N909" t="str">
            <v/>
          </cell>
          <cell r="O909" t="str">
            <v/>
          </cell>
          <cell r="P909" t="str">
            <v/>
          </cell>
        </row>
        <row r="910">
          <cell r="A910" t="str">
            <v>LO</v>
          </cell>
          <cell r="B910">
            <v>10</v>
          </cell>
          <cell r="C910">
            <v>3</v>
          </cell>
          <cell r="D910" t="str">
            <v>P</v>
          </cell>
          <cell r="E910">
            <v>22</v>
          </cell>
          <cell r="F910">
            <v>37881</v>
          </cell>
          <cell r="G910">
            <v>1.67</v>
          </cell>
          <cell r="H910">
            <v>1.7</v>
          </cell>
          <cell r="I910" t="str">
            <v>3          0</v>
          </cell>
          <cell r="J910">
            <v>0</v>
          </cell>
          <cell r="K910">
            <v>0</v>
          </cell>
          <cell r="L910">
            <v>2003</v>
          </cell>
          <cell r="M910" t="str">
            <v>No Trade</v>
          </cell>
          <cell r="N910" t="str">
            <v/>
          </cell>
          <cell r="O910" t="str">
            <v/>
          </cell>
          <cell r="P910" t="str">
            <v/>
          </cell>
        </row>
        <row r="911">
          <cell r="A911" t="str">
            <v>LO</v>
          </cell>
          <cell r="B911">
            <v>10</v>
          </cell>
          <cell r="C911">
            <v>3</v>
          </cell>
          <cell r="D911" t="str">
            <v>C</v>
          </cell>
          <cell r="E911">
            <v>23.5</v>
          </cell>
          <cell r="F911">
            <v>37881</v>
          </cell>
          <cell r="G911">
            <v>3.38</v>
          </cell>
          <cell r="H911">
            <v>3</v>
          </cell>
          <cell r="I911" t="str">
            <v>5          0</v>
          </cell>
          <cell r="J911">
            <v>0</v>
          </cell>
          <cell r="K911">
            <v>0</v>
          </cell>
          <cell r="L911">
            <v>2003</v>
          </cell>
          <cell r="M911" t="str">
            <v>No Trade</v>
          </cell>
          <cell r="N911" t="str">
            <v/>
          </cell>
          <cell r="O911" t="str">
            <v/>
          </cell>
          <cell r="P911" t="str">
            <v/>
          </cell>
        </row>
        <row r="912">
          <cell r="A912" t="str">
            <v>LO</v>
          </cell>
          <cell r="B912">
            <v>10</v>
          </cell>
          <cell r="C912">
            <v>3</v>
          </cell>
          <cell r="D912" t="str">
            <v>P</v>
          </cell>
          <cell r="E912">
            <v>23.5</v>
          </cell>
          <cell r="F912">
            <v>37881</v>
          </cell>
          <cell r="G912">
            <v>2.23</v>
          </cell>
          <cell r="H912">
            <v>2.2999999999999998</v>
          </cell>
          <cell r="I912" t="str">
            <v>2          0</v>
          </cell>
          <cell r="J912">
            <v>0</v>
          </cell>
          <cell r="K912">
            <v>0</v>
          </cell>
          <cell r="L912">
            <v>2003</v>
          </cell>
          <cell r="M912" t="str">
            <v>No Trade</v>
          </cell>
          <cell r="N912" t="str">
            <v/>
          </cell>
          <cell r="O912" t="str">
            <v/>
          </cell>
          <cell r="P912" t="str">
            <v/>
          </cell>
        </row>
        <row r="913">
          <cell r="A913" t="str">
            <v>LO</v>
          </cell>
          <cell r="B913">
            <v>10</v>
          </cell>
          <cell r="C913">
            <v>3</v>
          </cell>
          <cell r="D913" t="str">
            <v>C</v>
          </cell>
          <cell r="E913">
            <v>24</v>
          </cell>
          <cell r="F913">
            <v>37881</v>
          </cell>
          <cell r="G913">
            <v>3.1</v>
          </cell>
          <cell r="H913">
            <v>2.7</v>
          </cell>
          <cell r="I913" t="str">
            <v>8          0</v>
          </cell>
          <cell r="J913">
            <v>0</v>
          </cell>
          <cell r="K913">
            <v>0</v>
          </cell>
          <cell r="L913">
            <v>2003</v>
          </cell>
          <cell r="M913" t="str">
            <v>No Trade</v>
          </cell>
          <cell r="N913" t="str">
            <v/>
          </cell>
          <cell r="O913" t="str">
            <v/>
          </cell>
          <cell r="P913" t="str">
            <v/>
          </cell>
        </row>
        <row r="914">
          <cell r="A914" t="str">
            <v>LO</v>
          </cell>
          <cell r="B914">
            <v>10</v>
          </cell>
          <cell r="C914">
            <v>3</v>
          </cell>
          <cell r="D914" t="str">
            <v>P</v>
          </cell>
          <cell r="E914">
            <v>24</v>
          </cell>
          <cell r="F914">
            <v>37881</v>
          </cell>
          <cell r="G914">
            <v>2.44</v>
          </cell>
          <cell r="H914">
            <v>2.5</v>
          </cell>
          <cell r="I914" t="str">
            <v>4          0</v>
          </cell>
          <cell r="J914">
            <v>0</v>
          </cell>
          <cell r="K914">
            <v>0</v>
          </cell>
          <cell r="L914">
            <v>2003</v>
          </cell>
          <cell r="M914" t="str">
            <v>No Trade</v>
          </cell>
          <cell r="N914" t="str">
            <v/>
          </cell>
          <cell r="O914" t="str">
            <v/>
          </cell>
          <cell r="P914" t="str">
            <v/>
          </cell>
        </row>
        <row r="915">
          <cell r="A915" t="str">
            <v>LO</v>
          </cell>
          <cell r="B915">
            <v>10</v>
          </cell>
          <cell r="C915">
            <v>3</v>
          </cell>
          <cell r="D915" t="str">
            <v>C</v>
          </cell>
          <cell r="E915">
            <v>24.5</v>
          </cell>
          <cell r="F915">
            <v>37881</v>
          </cell>
          <cell r="G915">
            <v>2.83</v>
          </cell>
          <cell r="H915">
            <v>2.5</v>
          </cell>
          <cell r="I915" t="str">
            <v>4          0</v>
          </cell>
          <cell r="J915">
            <v>0</v>
          </cell>
          <cell r="K915">
            <v>0</v>
          </cell>
          <cell r="L915">
            <v>2003</v>
          </cell>
          <cell r="M915" t="str">
            <v>No Trade</v>
          </cell>
          <cell r="N915" t="str">
            <v/>
          </cell>
          <cell r="O915" t="str">
            <v/>
          </cell>
          <cell r="P915" t="str">
            <v/>
          </cell>
        </row>
        <row r="916">
          <cell r="A916" t="str">
            <v>LO</v>
          </cell>
          <cell r="B916">
            <v>10</v>
          </cell>
          <cell r="C916">
            <v>3</v>
          </cell>
          <cell r="D916" t="str">
            <v>C</v>
          </cell>
          <cell r="E916">
            <v>25</v>
          </cell>
          <cell r="F916">
            <v>37881</v>
          </cell>
          <cell r="G916">
            <v>2.6</v>
          </cell>
          <cell r="H916">
            <v>2.2999999999999998</v>
          </cell>
          <cell r="I916" t="str">
            <v>1          0</v>
          </cell>
          <cell r="J916">
            <v>0</v>
          </cell>
          <cell r="K916">
            <v>0</v>
          </cell>
          <cell r="L916">
            <v>2003</v>
          </cell>
          <cell r="M916" t="str">
            <v>No Trade</v>
          </cell>
          <cell r="N916" t="str">
            <v/>
          </cell>
          <cell r="O916" t="str">
            <v/>
          </cell>
          <cell r="P916" t="str">
            <v/>
          </cell>
        </row>
        <row r="917">
          <cell r="A917" t="str">
            <v>LO</v>
          </cell>
          <cell r="B917">
            <v>10</v>
          </cell>
          <cell r="C917">
            <v>3</v>
          </cell>
          <cell r="D917" t="str">
            <v>P</v>
          </cell>
          <cell r="E917">
            <v>25</v>
          </cell>
          <cell r="F917">
            <v>37881</v>
          </cell>
          <cell r="G917">
            <v>2.92</v>
          </cell>
          <cell r="H917">
            <v>3</v>
          </cell>
          <cell r="I917" t="str">
            <v>4          0</v>
          </cell>
          <cell r="J917">
            <v>0</v>
          </cell>
          <cell r="K917">
            <v>0</v>
          </cell>
          <cell r="L917">
            <v>2003</v>
          </cell>
          <cell r="M917" t="str">
            <v>No Trade</v>
          </cell>
          <cell r="N917" t="str">
            <v/>
          </cell>
          <cell r="O917" t="str">
            <v/>
          </cell>
          <cell r="P917" t="str">
            <v/>
          </cell>
        </row>
        <row r="918">
          <cell r="A918" t="str">
            <v>LO</v>
          </cell>
          <cell r="B918">
            <v>10</v>
          </cell>
          <cell r="C918">
            <v>3</v>
          </cell>
          <cell r="D918" t="str">
            <v>C</v>
          </cell>
          <cell r="E918">
            <v>26</v>
          </cell>
          <cell r="F918">
            <v>37881</v>
          </cell>
          <cell r="G918">
            <v>2.16</v>
          </cell>
          <cell r="H918">
            <v>1.9</v>
          </cell>
          <cell r="I918" t="str">
            <v>0          0</v>
          </cell>
          <cell r="J918">
            <v>0</v>
          </cell>
          <cell r="K918">
            <v>0</v>
          </cell>
          <cell r="L918">
            <v>2003</v>
          </cell>
          <cell r="M918" t="str">
            <v>No Trade</v>
          </cell>
          <cell r="N918" t="str">
            <v/>
          </cell>
          <cell r="O918" t="str">
            <v/>
          </cell>
          <cell r="P918" t="str">
            <v/>
          </cell>
        </row>
        <row r="919">
          <cell r="A919" t="str">
            <v>LO</v>
          </cell>
          <cell r="B919">
            <v>10</v>
          </cell>
          <cell r="C919">
            <v>3</v>
          </cell>
          <cell r="D919" t="str">
            <v>C</v>
          </cell>
          <cell r="E919">
            <v>28</v>
          </cell>
          <cell r="F919">
            <v>37881</v>
          </cell>
          <cell r="G919">
            <v>1.43</v>
          </cell>
          <cell r="H919">
            <v>1.2</v>
          </cell>
          <cell r="I919" t="str">
            <v>2          0</v>
          </cell>
          <cell r="J919">
            <v>0</v>
          </cell>
          <cell r="K919">
            <v>0</v>
          </cell>
          <cell r="L919">
            <v>2003</v>
          </cell>
          <cell r="M919" t="str">
            <v>No Trade</v>
          </cell>
          <cell r="N919" t="str">
            <v/>
          </cell>
          <cell r="O919" t="str">
            <v/>
          </cell>
          <cell r="P919" t="str">
            <v/>
          </cell>
        </row>
        <row r="920">
          <cell r="A920" t="str">
            <v>LO</v>
          </cell>
          <cell r="B920">
            <v>10</v>
          </cell>
          <cell r="C920">
            <v>3</v>
          </cell>
          <cell r="D920" t="str">
            <v>C</v>
          </cell>
          <cell r="E920">
            <v>28.5</v>
          </cell>
          <cell r="F920">
            <v>37881</v>
          </cell>
          <cell r="G920">
            <v>1.28</v>
          </cell>
          <cell r="H920">
            <v>1.1000000000000001</v>
          </cell>
          <cell r="I920" t="str">
            <v>1          0</v>
          </cell>
          <cell r="J920">
            <v>0</v>
          </cell>
          <cell r="K920">
            <v>0</v>
          </cell>
          <cell r="L920">
            <v>2003</v>
          </cell>
          <cell r="M920" t="str">
            <v>No Trade</v>
          </cell>
          <cell r="N920" t="str">
            <v/>
          </cell>
          <cell r="O920" t="str">
            <v/>
          </cell>
          <cell r="P920" t="str">
            <v/>
          </cell>
        </row>
        <row r="921">
          <cell r="A921" t="str">
            <v>LO</v>
          </cell>
          <cell r="B921">
            <v>10</v>
          </cell>
          <cell r="C921">
            <v>3</v>
          </cell>
          <cell r="D921" t="str">
            <v>P</v>
          </cell>
          <cell r="E921">
            <v>29</v>
          </cell>
          <cell r="F921">
            <v>37881</v>
          </cell>
          <cell r="G921">
            <v>2.89</v>
          </cell>
          <cell r="H921">
            <v>2.8</v>
          </cell>
          <cell r="I921" t="str">
            <v>9          0</v>
          </cell>
          <cell r="J921">
            <v>0</v>
          </cell>
          <cell r="K921">
            <v>0</v>
          </cell>
          <cell r="L921">
            <v>2003</v>
          </cell>
          <cell r="M921" t="str">
            <v>No Trade</v>
          </cell>
          <cell r="N921" t="str">
            <v/>
          </cell>
          <cell r="O921" t="str">
            <v/>
          </cell>
          <cell r="P921" t="str">
            <v/>
          </cell>
        </row>
        <row r="922">
          <cell r="A922" t="str">
            <v>LO</v>
          </cell>
          <cell r="B922">
            <v>10</v>
          </cell>
          <cell r="C922">
            <v>3</v>
          </cell>
          <cell r="D922" t="str">
            <v>C</v>
          </cell>
          <cell r="E922">
            <v>31</v>
          </cell>
          <cell r="F922">
            <v>37881</v>
          </cell>
          <cell r="G922">
            <v>0.8</v>
          </cell>
          <cell r="H922">
            <v>0.7</v>
          </cell>
          <cell r="I922" t="str">
            <v>0          0</v>
          </cell>
          <cell r="J922">
            <v>0</v>
          </cell>
          <cell r="K922">
            <v>0</v>
          </cell>
          <cell r="L922">
            <v>2003</v>
          </cell>
          <cell r="M922" t="str">
            <v>No Trade</v>
          </cell>
          <cell r="N922" t="str">
            <v/>
          </cell>
          <cell r="O922" t="str">
            <v/>
          </cell>
          <cell r="P922" t="str">
            <v/>
          </cell>
        </row>
        <row r="923">
          <cell r="A923" t="str">
            <v>LO</v>
          </cell>
          <cell r="B923">
            <v>10</v>
          </cell>
          <cell r="C923">
            <v>3</v>
          </cell>
          <cell r="D923" t="str">
            <v>C</v>
          </cell>
          <cell r="E923">
            <v>32</v>
          </cell>
          <cell r="F923">
            <v>37881</v>
          </cell>
          <cell r="G923">
            <v>0.69</v>
          </cell>
          <cell r="H923">
            <v>0.6</v>
          </cell>
          <cell r="I923" t="str">
            <v>0          0</v>
          </cell>
          <cell r="J923">
            <v>0</v>
          </cell>
          <cell r="K923">
            <v>0</v>
          </cell>
          <cell r="L923">
            <v>2003</v>
          </cell>
          <cell r="M923" t="str">
            <v>No Trade</v>
          </cell>
          <cell r="N923" t="str">
            <v/>
          </cell>
          <cell r="O923" t="str">
            <v/>
          </cell>
          <cell r="P923" t="str">
            <v/>
          </cell>
        </row>
        <row r="924">
          <cell r="A924" t="str">
            <v>LO</v>
          </cell>
          <cell r="B924">
            <v>10</v>
          </cell>
          <cell r="C924">
            <v>3</v>
          </cell>
          <cell r="D924" t="str">
            <v>C</v>
          </cell>
          <cell r="E924">
            <v>33</v>
          </cell>
          <cell r="F924">
            <v>37881</v>
          </cell>
          <cell r="G924">
            <v>0.6</v>
          </cell>
          <cell r="H924">
            <v>0.5</v>
          </cell>
          <cell r="I924" t="str">
            <v>2          0</v>
          </cell>
          <cell r="J924">
            <v>0</v>
          </cell>
          <cell r="K924">
            <v>0</v>
          </cell>
          <cell r="L924">
            <v>2003</v>
          </cell>
          <cell r="M924" t="str">
            <v>No Trade</v>
          </cell>
          <cell r="N924" t="str">
            <v/>
          </cell>
          <cell r="O924" t="str">
            <v/>
          </cell>
          <cell r="P924" t="str">
            <v/>
          </cell>
        </row>
        <row r="925">
          <cell r="A925" t="str">
            <v>LO</v>
          </cell>
          <cell r="B925">
            <v>10</v>
          </cell>
          <cell r="C925">
            <v>3</v>
          </cell>
          <cell r="D925" t="str">
            <v>C</v>
          </cell>
          <cell r="E925">
            <v>34</v>
          </cell>
          <cell r="F925">
            <v>37881</v>
          </cell>
          <cell r="G925">
            <v>0.53</v>
          </cell>
          <cell r="H925">
            <v>0.4</v>
          </cell>
          <cell r="I925" t="str">
            <v>5          0</v>
          </cell>
          <cell r="J925">
            <v>0</v>
          </cell>
          <cell r="K925">
            <v>0</v>
          </cell>
          <cell r="L925">
            <v>2003</v>
          </cell>
          <cell r="M925" t="str">
            <v>No Trade</v>
          </cell>
          <cell r="N925" t="str">
            <v/>
          </cell>
          <cell r="O925" t="str">
            <v/>
          </cell>
          <cell r="P925" t="str">
            <v/>
          </cell>
        </row>
        <row r="926">
          <cell r="A926" t="str">
            <v>LO</v>
          </cell>
          <cell r="B926">
            <v>10</v>
          </cell>
          <cell r="C926">
            <v>3</v>
          </cell>
          <cell r="D926" t="str">
            <v>C</v>
          </cell>
          <cell r="E926">
            <v>35</v>
          </cell>
          <cell r="F926">
            <v>37881</v>
          </cell>
          <cell r="G926">
            <v>0.46</v>
          </cell>
          <cell r="H926">
            <v>0.4</v>
          </cell>
          <cell r="I926" t="str">
            <v>0          0</v>
          </cell>
          <cell r="J926">
            <v>0</v>
          </cell>
          <cell r="K926">
            <v>0</v>
          </cell>
          <cell r="L926">
            <v>2003</v>
          </cell>
          <cell r="M926" t="str">
            <v>No Trade</v>
          </cell>
          <cell r="N926" t="str">
            <v/>
          </cell>
          <cell r="O926" t="str">
            <v/>
          </cell>
          <cell r="P926" t="str">
            <v/>
          </cell>
        </row>
        <row r="927">
          <cell r="A927" t="str">
            <v>LO</v>
          </cell>
          <cell r="B927">
            <v>11</v>
          </cell>
          <cell r="C927">
            <v>3</v>
          </cell>
          <cell r="D927" t="str">
            <v>P</v>
          </cell>
          <cell r="E927">
            <v>17</v>
          </cell>
          <cell r="F927">
            <v>37910</v>
          </cell>
          <cell r="G927">
            <v>0.55000000000000004</v>
          </cell>
          <cell r="H927">
            <v>0.5</v>
          </cell>
          <cell r="I927" t="str">
            <v>6          0</v>
          </cell>
          <cell r="J927">
            <v>0</v>
          </cell>
          <cell r="K927">
            <v>0</v>
          </cell>
          <cell r="L927">
            <v>2003</v>
          </cell>
          <cell r="M927" t="str">
            <v>No Trade</v>
          </cell>
          <cell r="N927" t="str">
            <v/>
          </cell>
          <cell r="O927" t="str">
            <v/>
          </cell>
          <cell r="P927" t="str">
            <v/>
          </cell>
        </row>
        <row r="928">
          <cell r="A928" t="str">
            <v>LO</v>
          </cell>
          <cell r="B928">
            <v>11</v>
          </cell>
          <cell r="C928">
            <v>3</v>
          </cell>
          <cell r="D928" t="str">
            <v>P</v>
          </cell>
          <cell r="E928">
            <v>20</v>
          </cell>
          <cell r="F928">
            <v>37910</v>
          </cell>
          <cell r="G928">
            <v>1.17</v>
          </cell>
          <cell r="H928">
            <v>1.2</v>
          </cell>
          <cell r="I928" t="str">
            <v>0          0</v>
          </cell>
          <cell r="J928">
            <v>0</v>
          </cell>
          <cell r="K928">
            <v>0</v>
          </cell>
          <cell r="L928">
            <v>2003</v>
          </cell>
          <cell r="M928" t="str">
            <v>No Trade</v>
          </cell>
          <cell r="N928" t="str">
            <v/>
          </cell>
          <cell r="O928" t="str">
            <v/>
          </cell>
          <cell r="P928" t="str">
            <v/>
          </cell>
        </row>
        <row r="929">
          <cell r="A929" t="str">
            <v>LO</v>
          </cell>
          <cell r="B929">
            <v>11</v>
          </cell>
          <cell r="C929">
            <v>3</v>
          </cell>
          <cell r="D929" t="str">
            <v>P</v>
          </cell>
          <cell r="E929">
            <v>21</v>
          </cell>
          <cell r="F929">
            <v>37910</v>
          </cell>
          <cell r="G929">
            <v>1.45</v>
          </cell>
          <cell r="H929">
            <v>1.4</v>
          </cell>
          <cell r="I929" t="str">
            <v>9          0</v>
          </cell>
          <cell r="J929">
            <v>0</v>
          </cell>
          <cell r="K929">
            <v>0</v>
          </cell>
          <cell r="L929">
            <v>2003</v>
          </cell>
          <cell r="M929" t="str">
            <v>No Trade</v>
          </cell>
          <cell r="N929" t="str">
            <v/>
          </cell>
          <cell r="O929" t="str">
            <v/>
          </cell>
          <cell r="P929" t="str">
            <v/>
          </cell>
        </row>
        <row r="930">
          <cell r="A930" t="str">
            <v>LO</v>
          </cell>
          <cell r="B930">
            <v>11</v>
          </cell>
          <cell r="C930">
            <v>3</v>
          </cell>
          <cell r="D930" t="str">
            <v>P</v>
          </cell>
          <cell r="E930">
            <v>22</v>
          </cell>
          <cell r="F930">
            <v>37910</v>
          </cell>
          <cell r="G930">
            <v>1.77</v>
          </cell>
          <cell r="H930">
            <v>1.8</v>
          </cell>
          <cell r="I930" t="str">
            <v>3          0</v>
          </cell>
          <cell r="J930">
            <v>0</v>
          </cell>
          <cell r="K930">
            <v>0</v>
          </cell>
          <cell r="L930">
            <v>2003</v>
          </cell>
          <cell r="M930" t="str">
            <v>No Trade</v>
          </cell>
          <cell r="N930" t="str">
            <v/>
          </cell>
          <cell r="O930" t="str">
            <v/>
          </cell>
          <cell r="P930" t="str">
            <v/>
          </cell>
        </row>
        <row r="931">
          <cell r="A931" t="str">
            <v>LO</v>
          </cell>
          <cell r="B931">
            <v>11</v>
          </cell>
          <cell r="C931">
            <v>3</v>
          </cell>
          <cell r="D931" t="str">
            <v>P</v>
          </cell>
          <cell r="E931">
            <v>23</v>
          </cell>
          <cell r="F931">
            <v>37910</v>
          </cell>
          <cell r="G931">
            <v>2.13</v>
          </cell>
          <cell r="H931">
            <v>2.2000000000000002</v>
          </cell>
          <cell r="I931" t="str">
            <v>1          0</v>
          </cell>
          <cell r="J931">
            <v>0</v>
          </cell>
          <cell r="K931">
            <v>0</v>
          </cell>
          <cell r="L931">
            <v>2003</v>
          </cell>
          <cell r="M931" t="str">
            <v>No Trade</v>
          </cell>
          <cell r="N931" t="str">
            <v/>
          </cell>
          <cell r="O931" t="str">
            <v/>
          </cell>
          <cell r="P931" t="str">
            <v/>
          </cell>
        </row>
        <row r="932">
          <cell r="A932" t="str">
            <v>LO</v>
          </cell>
          <cell r="B932">
            <v>11</v>
          </cell>
          <cell r="C932">
            <v>3</v>
          </cell>
          <cell r="D932" t="str">
            <v>C</v>
          </cell>
          <cell r="E932">
            <v>23.5</v>
          </cell>
          <cell r="F932">
            <v>37910</v>
          </cell>
          <cell r="G932">
            <v>3.31</v>
          </cell>
          <cell r="H932">
            <v>3</v>
          </cell>
          <cell r="I932" t="str">
            <v>0          0</v>
          </cell>
          <cell r="J932">
            <v>0</v>
          </cell>
          <cell r="K932">
            <v>0</v>
          </cell>
          <cell r="L932">
            <v>2003</v>
          </cell>
          <cell r="M932" t="str">
            <v>No Trade</v>
          </cell>
          <cell r="N932" t="str">
            <v/>
          </cell>
          <cell r="O932" t="str">
            <v/>
          </cell>
          <cell r="P932" t="str">
            <v/>
          </cell>
        </row>
        <row r="933">
          <cell r="A933" t="str">
            <v>LO</v>
          </cell>
          <cell r="B933">
            <v>11</v>
          </cell>
          <cell r="C933">
            <v>3</v>
          </cell>
          <cell r="D933" t="str">
            <v>P</v>
          </cell>
          <cell r="E933">
            <v>23.5</v>
          </cell>
          <cell r="F933">
            <v>37910</v>
          </cell>
          <cell r="G933">
            <v>2.34</v>
          </cell>
          <cell r="H933">
            <v>2.4</v>
          </cell>
          <cell r="I933" t="str">
            <v>3          0</v>
          </cell>
          <cell r="J933">
            <v>0</v>
          </cell>
          <cell r="K933">
            <v>0</v>
          </cell>
          <cell r="L933">
            <v>2003</v>
          </cell>
          <cell r="M933" t="str">
            <v>No Trade</v>
          </cell>
          <cell r="N933" t="str">
            <v/>
          </cell>
          <cell r="O933" t="str">
            <v/>
          </cell>
          <cell r="P933" t="str">
            <v/>
          </cell>
        </row>
        <row r="934">
          <cell r="A934" t="str">
            <v>LO</v>
          </cell>
          <cell r="B934">
            <v>11</v>
          </cell>
          <cell r="C934">
            <v>3</v>
          </cell>
          <cell r="D934" t="str">
            <v>C</v>
          </cell>
          <cell r="E934">
            <v>24</v>
          </cell>
          <cell r="F934">
            <v>37910</v>
          </cell>
          <cell r="G934">
            <v>3.04</v>
          </cell>
          <cell r="H934">
            <v>2.7</v>
          </cell>
          <cell r="I934" t="str">
            <v>2          0</v>
          </cell>
          <cell r="J934">
            <v>0</v>
          </cell>
          <cell r="K934">
            <v>0</v>
          </cell>
          <cell r="L934">
            <v>2003</v>
          </cell>
          <cell r="M934" t="str">
            <v>No Trade</v>
          </cell>
          <cell r="N934" t="str">
            <v/>
          </cell>
          <cell r="O934" t="str">
            <v/>
          </cell>
          <cell r="P934" t="str">
            <v/>
          </cell>
        </row>
        <row r="935">
          <cell r="A935" t="str">
            <v>LO</v>
          </cell>
          <cell r="B935">
            <v>11</v>
          </cell>
          <cell r="C935">
            <v>3</v>
          </cell>
          <cell r="D935" t="str">
            <v>P</v>
          </cell>
          <cell r="E935">
            <v>24</v>
          </cell>
          <cell r="F935">
            <v>37910</v>
          </cell>
          <cell r="G935">
            <v>2.5499999999999998</v>
          </cell>
          <cell r="H935">
            <v>2.6</v>
          </cell>
          <cell r="I935" t="str">
            <v>5          0</v>
          </cell>
          <cell r="J935">
            <v>0</v>
          </cell>
          <cell r="K935">
            <v>0</v>
          </cell>
          <cell r="L935">
            <v>2003</v>
          </cell>
          <cell r="M935" t="str">
            <v>No Trade</v>
          </cell>
          <cell r="N935" t="str">
            <v/>
          </cell>
          <cell r="O935" t="str">
            <v/>
          </cell>
          <cell r="P935" t="str">
            <v/>
          </cell>
        </row>
        <row r="936">
          <cell r="A936" t="str">
            <v>LO</v>
          </cell>
          <cell r="B936">
            <v>11</v>
          </cell>
          <cell r="C936">
            <v>3</v>
          </cell>
          <cell r="D936" t="str">
            <v>C</v>
          </cell>
          <cell r="E936">
            <v>26</v>
          </cell>
          <cell r="F936">
            <v>37910</v>
          </cell>
          <cell r="G936">
            <v>2.11</v>
          </cell>
          <cell r="H936">
            <v>1.8</v>
          </cell>
          <cell r="I936" t="str">
            <v>5          0</v>
          </cell>
          <cell r="J936">
            <v>0</v>
          </cell>
          <cell r="K936">
            <v>0</v>
          </cell>
          <cell r="L936">
            <v>2003</v>
          </cell>
          <cell r="M936" t="str">
            <v>No Trade</v>
          </cell>
          <cell r="N936" t="str">
            <v/>
          </cell>
          <cell r="O936" t="str">
            <v/>
          </cell>
          <cell r="P936" t="str">
            <v/>
          </cell>
        </row>
        <row r="937">
          <cell r="A937" t="str">
            <v>LO</v>
          </cell>
          <cell r="B937">
            <v>11</v>
          </cell>
          <cell r="C937">
            <v>3</v>
          </cell>
          <cell r="D937" t="str">
            <v>C</v>
          </cell>
          <cell r="E937">
            <v>28.5</v>
          </cell>
          <cell r="F937">
            <v>37910</v>
          </cell>
          <cell r="G937">
            <v>1.25</v>
          </cell>
          <cell r="H937">
            <v>1</v>
          </cell>
          <cell r="I937" t="str">
            <v>8          0</v>
          </cell>
          <cell r="J937">
            <v>0</v>
          </cell>
          <cell r="K937">
            <v>0</v>
          </cell>
          <cell r="L937">
            <v>2003</v>
          </cell>
          <cell r="M937" t="str">
            <v>No Trade</v>
          </cell>
          <cell r="N937" t="str">
            <v/>
          </cell>
          <cell r="O937" t="str">
            <v/>
          </cell>
          <cell r="P937" t="str">
            <v/>
          </cell>
        </row>
        <row r="938">
          <cell r="A938" t="str">
            <v>LO</v>
          </cell>
          <cell r="B938">
            <v>11</v>
          </cell>
          <cell r="C938">
            <v>3</v>
          </cell>
          <cell r="D938" t="str">
            <v>C</v>
          </cell>
          <cell r="E938">
            <v>30</v>
          </cell>
          <cell r="F938">
            <v>37910</v>
          </cell>
          <cell r="G938">
            <v>0.94</v>
          </cell>
          <cell r="H938">
            <v>0.8</v>
          </cell>
          <cell r="I938" t="str">
            <v>0          0</v>
          </cell>
          <cell r="J938">
            <v>0</v>
          </cell>
          <cell r="K938">
            <v>0</v>
          </cell>
          <cell r="L938">
            <v>2003</v>
          </cell>
          <cell r="M938" t="str">
            <v>No Trade</v>
          </cell>
          <cell r="N938" t="str">
            <v/>
          </cell>
          <cell r="O938" t="str">
            <v/>
          </cell>
          <cell r="P938" t="str">
            <v/>
          </cell>
        </row>
        <row r="939">
          <cell r="A939" t="str">
            <v>LO</v>
          </cell>
          <cell r="B939">
            <v>11</v>
          </cell>
          <cell r="C939">
            <v>3</v>
          </cell>
          <cell r="D939" t="str">
            <v>C</v>
          </cell>
          <cell r="E939">
            <v>31</v>
          </cell>
          <cell r="F939">
            <v>37910</v>
          </cell>
          <cell r="G939">
            <v>0.79</v>
          </cell>
          <cell r="H939">
            <v>0.6</v>
          </cell>
          <cell r="I939" t="str">
            <v>8          0</v>
          </cell>
          <cell r="J939">
            <v>0</v>
          </cell>
          <cell r="K939">
            <v>0</v>
          </cell>
          <cell r="L939">
            <v>2003</v>
          </cell>
          <cell r="M939" t="str">
            <v>No Trade</v>
          </cell>
          <cell r="N939" t="str">
            <v/>
          </cell>
          <cell r="O939" t="str">
            <v/>
          </cell>
          <cell r="P939" t="str">
            <v/>
          </cell>
        </row>
        <row r="940">
          <cell r="A940" t="str">
            <v>LO</v>
          </cell>
          <cell r="B940">
            <v>11</v>
          </cell>
          <cell r="C940">
            <v>3</v>
          </cell>
          <cell r="D940" t="str">
            <v>C</v>
          </cell>
          <cell r="E940">
            <v>32</v>
          </cell>
          <cell r="F940">
            <v>37910</v>
          </cell>
          <cell r="G940">
            <v>0.68</v>
          </cell>
          <cell r="H940">
            <v>0.5</v>
          </cell>
          <cell r="I940" t="str">
            <v>9          5</v>
          </cell>
          <cell r="J940">
            <v>0</v>
          </cell>
          <cell r="K940">
            <v>0</v>
          </cell>
          <cell r="L940">
            <v>2003</v>
          </cell>
          <cell r="M940" t="str">
            <v>No Trade</v>
          </cell>
          <cell r="N940" t="str">
            <v/>
          </cell>
          <cell r="O940" t="str">
            <v/>
          </cell>
          <cell r="P940" t="str">
            <v/>
          </cell>
        </row>
        <row r="941">
          <cell r="A941" t="str">
            <v>LO</v>
          </cell>
          <cell r="B941">
            <v>11</v>
          </cell>
          <cell r="C941">
            <v>3</v>
          </cell>
          <cell r="D941" t="str">
            <v>C</v>
          </cell>
          <cell r="E941">
            <v>33</v>
          </cell>
          <cell r="F941">
            <v>37910</v>
          </cell>
          <cell r="G941">
            <v>0.6</v>
          </cell>
          <cell r="H941">
            <v>0.5</v>
          </cell>
          <cell r="I941" t="str">
            <v>2          0</v>
          </cell>
          <cell r="J941">
            <v>0</v>
          </cell>
          <cell r="K941">
            <v>0</v>
          </cell>
          <cell r="L941">
            <v>2003</v>
          </cell>
          <cell r="M941" t="str">
            <v>No Trade</v>
          </cell>
          <cell r="N941" t="str">
            <v/>
          </cell>
          <cell r="O941" t="str">
            <v/>
          </cell>
          <cell r="P941" t="str">
            <v/>
          </cell>
        </row>
        <row r="942">
          <cell r="A942" t="str">
            <v>LO</v>
          </cell>
          <cell r="B942">
            <v>11</v>
          </cell>
          <cell r="C942">
            <v>3</v>
          </cell>
          <cell r="D942" t="str">
            <v>C</v>
          </cell>
          <cell r="E942">
            <v>34</v>
          </cell>
          <cell r="F942">
            <v>37910</v>
          </cell>
          <cell r="G942">
            <v>0.53</v>
          </cell>
          <cell r="H942">
            <v>0.4</v>
          </cell>
          <cell r="I942" t="str">
            <v>5          0</v>
          </cell>
          <cell r="J942">
            <v>0</v>
          </cell>
          <cell r="K942">
            <v>0</v>
          </cell>
          <cell r="L942">
            <v>2003</v>
          </cell>
          <cell r="M942" t="str">
            <v>No Trade</v>
          </cell>
          <cell r="N942" t="str">
            <v/>
          </cell>
          <cell r="O942" t="str">
            <v/>
          </cell>
          <cell r="P942" t="str">
            <v/>
          </cell>
        </row>
        <row r="943">
          <cell r="A943" t="str">
            <v>LO</v>
          </cell>
          <cell r="B943">
            <v>11</v>
          </cell>
          <cell r="C943">
            <v>3</v>
          </cell>
          <cell r="D943" t="str">
            <v>C</v>
          </cell>
          <cell r="E943">
            <v>35</v>
          </cell>
          <cell r="F943">
            <v>37910</v>
          </cell>
          <cell r="G943">
            <v>0.47</v>
          </cell>
          <cell r="H943">
            <v>0.4</v>
          </cell>
          <cell r="I943" t="str">
            <v>0          5</v>
          </cell>
          <cell r="J943">
            <v>0</v>
          </cell>
          <cell r="K943">
            <v>0</v>
          </cell>
          <cell r="L943">
            <v>2003</v>
          </cell>
          <cell r="M943" t="str">
            <v>No Trade</v>
          </cell>
          <cell r="N943" t="str">
            <v/>
          </cell>
          <cell r="O943" t="str">
            <v/>
          </cell>
          <cell r="P943" t="str">
            <v/>
          </cell>
        </row>
        <row r="944">
          <cell r="A944" t="str">
            <v>LO</v>
          </cell>
          <cell r="B944">
            <v>12</v>
          </cell>
          <cell r="C944">
            <v>3</v>
          </cell>
          <cell r="D944" t="str">
            <v>C</v>
          </cell>
          <cell r="E944">
            <v>2.5</v>
          </cell>
          <cell r="F944">
            <v>37942</v>
          </cell>
          <cell r="G944">
            <v>0</v>
          </cell>
          <cell r="H944">
            <v>0</v>
          </cell>
          <cell r="I944" t="str">
            <v>0          0</v>
          </cell>
          <cell r="J944">
            <v>0</v>
          </cell>
          <cell r="K944">
            <v>0</v>
          </cell>
          <cell r="L944">
            <v>2003</v>
          </cell>
          <cell r="M944" t="str">
            <v>No Trade</v>
          </cell>
          <cell r="N944" t="str">
            <v/>
          </cell>
          <cell r="O944" t="str">
            <v/>
          </cell>
          <cell r="P944" t="str">
            <v/>
          </cell>
        </row>
        <row r="945">
          <cell r="A945" t="str">
            <v>LO</v>
          </cell>
          <cell r="B945">
            <v>12</v>
          </cell>
          <cell r="C945">
            <v>3</v>
          </cell>
          <cell r="D945" t="str">
            <v>P</v>
          </cell>
          <cell r="E945">
            <v>2.5</v>
          </cell>
          <cell r="F945">
            <v>37942</v>
          </cell>
          <cell r="G945">
            <v>0</v>
          </cell>
          <cell r="H945">
            <v>0</v>
          </cell>
          <cell r="I945" t="str">
            <v>0          0</v>
          </cell>
          <cell r="J945">
            <v>0</v>
          </cell>
          <cell r="K945">
            <v>0</v>
          </cell>
          <cell r="L945">
            <v>2003</v>
          </cell>
          <cell r="M945" t="str">
            <v>No Trade</v>
          </cell>
          <cell r="N945" t="str">
            <v/>
          </cell>
          <cell r="O945" t="str">
            <v/>
          </cell>
          <cell r="P945" t="str">
            <v/>
          </cell>
        </row>
        <row r="946">
          <cell r="A946" t="str">
            <v>LO</v>
          </cell>
          <cell r="B946">
            <v>12</v>
          </cell>
          <cell r="C946">
            <v>3</v>
          </cell>
          <cell r="D946" t="str">
            <v>C</v>
          </cell>
          <cell r="E946">
            <v>5</v>
          </cell>
          <cell r="F946">
            <v>37942</v>
          </cell>
          <cell r="G946">
            <v>0</v>
          </cell>
          <cell r="H946">
            <v>0</v>
          </cell>
          <cell r="I946" t="str">
            <v>0          0</v>
          </cell>
          <cell r="J946">
            <v>0</v>
          </cell>
          <cell r="K946">
            <v>0</v>
          </cell>
          <cell r="L946">
            <v>2003</v>
          </cell>
          <cell r="M946" t="str">
            <v>No Trade</v>
          </cell>
          <cell r="N946" t="str">
            <v/>
          </cell>
          <cell r="O946" t="str">
            <v/>
          </cell>
          <cell r="P946" t="str">
            <v/>
          </cell>
        </row>
        <row r="947">
          <cell r="A947" t="str">
            <v>LO</v>
          </cell>
          <cell r="B947">
            <v>12</v>
          </cell>
          <cell r="C947">
            <v>3</v>
          </cell>
          <cell r="D947" t="str">
            <v>P</v>
          </cell>
          <cell r="E947">
            <v>13</v>
          </cell>
          <cell r="F947">
            <v>37942</v>
          </cell>
          <cell r="G947">
            <v>0.17</v>
          </cell>
          <cell r="H947">
            <v>0.1</v>
          </cell>
          <cell r="I947" t="str">
            <v>7          0</v>
          </cell>
          <cell r="J947">
            <v>0</v>
          </cell>
          <cell r="K947">
            <v>0</v>
          </cell>
          <cell r="L947">
            <v>2003</v>
          </cell>
          <cell r="M947" t="str">
            <v>No Trade</v>
          </cell>
          <cell r="N947" t="str">
            <v/>
          </cell>
          <cell r="O947" t="str">
            <v/>
          </cell>
          <cell r="P947" t="str">
            <v/>
          </cell>
        </row>
        <row r="948">
          <cell r="A948" t="str">
            <v>LO</v>
          </cell>
          <cell r="B948">
            <v>12</v>
          </cell>
          <cell r="C948">
            <v>3</v>
          </cell>
          <cell r="D948" t="str">
            <v>P</v>
          </cell>
          <cell r="E948">
            <v>14</v>
          </cell>
          <cell r="F948">
            <v>37942</v>
          </cell>
          <cell r="G948">
            <v>0.24</v>
          </cell>
          <cell r="H948">
            <v>0.2</v>
          </cell>
          <cell r="I948" t="str">
            <v>4          0</v>
          </cell>
          <cell r="J948">
            <v>0</v>
          </cell>
          <cell r="K948">
            <v>0</v>
          </cell>
          <cell r="L948">
            <v>2003</v>
          </cell>
          <cell r="M948" t="str">
            <v>No Trade</v>
          </cell>
          <cell r="N948" t="str">
            <v/>
          </cell>
          <cell r="O948" t="str">
            <v/>
          </cell>
          <cell r="P948" t="str">
            <v/>
          </cell>
        </row>
        <row r="949">
          <cell r="A949" t="str">
            <v>LO</v>
          </cell>
          <cell r="B949">
            <v>12</v>
          </cell>
          <cell r="C949">
            <v>3</v>
          </cell>
          <cell r="D949" t="str">
            <v>P</v>
          </cell>
          <cell r="E949">
            <v>15</v>
          </cell>
          <cell r="F949">
            <v>37942</v>
          </cell>
          <cell r="G949">
            <v>0</v>
          </cell>
          <cell r="H949">
            <v>0</v>
          </cell>
          <cell r="I949" t="str">
            <v>0          0</v>
          </cell>
          <cell r="J949">
            <v>0</v>
          </cell>
          <cell r="K949">
            <v>0</v>
          </cell>
          <cell r="L949">
            <v>2003</v>
          </cell>
          <cell r="M949" t="str">
            <v>No Trade</v>
          </cell>
          <cell r="N949" t="str">
            <v/>
          </cell>
          <cell r="O949" t="str">
            <v/>
          </cell>
          <cell r="P949" t="str">
            <v/>
          </cell>
        </row>
        <row r="950">
          <cell r="A950" t="str">
            <v>LO</v>
          </cell>
          <cell r="B950">
            <v>12</v>
          </cell>
          <cell r="C950">
            <v>3</v>
          </cell>
          <cell r="D950" t="str">
            <v>P</v>
          </cell>
          <cell r="E950">
            <v>15.5</v>
          </cell>
          <cell r="F950">
            <v>37942</v>
          </cell>
          <cell r="G950">
            <v>0</v>
          </cell>
          <cell r="H950">
            <v>0</v>
          </cell>
          <cell r="I950" t="str">
            <v>0          0</v>
          </cell>
          <cell r="J950">
            <v>0</v>
          </cell>
          <cell r="K950">
            <v>0</v>
          </cell>
          <cell r="L950">
            <v>2003</v>
          </cell>
          <cell r="M950" t="str">
            <v>No Trade</v>
          </cell>
          <cell r="N950" t="str">
            <v/>
          </cell>
          <cell r="O950" t="str">
            <v/>
          </cell>
          <cell r="P950" t="str">
            <v/>
          </cell>
        </row>
        <row r="951">
          <cell r="A951" t="str">
            <v>LO</v>
          </cell>
          <cell r="B951">
            <v>12</v>
          </cell>
          <cell r="C951">
            <v>3</v>
          </cell>
          <cell r="D951" t="str">
            <v>P</v>
          </cell>
          <cell r="E951">
            <v>16</v>
          </cell>
          <cell r="F951">
            <v>37942</v>
          </cell>
          <cell r="G951">
            <v>0.46</v>
          </cell>
          <cell r="H951">
            <v>0.4</v>
          </cell>
          <cell r="I951" t="str">
            <v>6          0</v>
          </cell>
          <cell r="J951">
            <v>0</v>
          </cell>
          <cell r="K951">
            <v>0</v>
          </cell>
          <cell r="L951">
            <v>2003</v>
          </cell>
          <cell r="M951" t="str">
            <v>No Trade</v>
          </cell>
          <cell r="N951" t="str">
            <v/>
          </cell>
          <cell r="O951" t="str">
            <v/>
          </cell>
          <cell r="P951" t="str">
            <v/>
          </cell>
        </row>
        <row r="952">
          <cell r="A952" t="str">
            <v>LO</v>
          </cell>
          <cell r="B952">
            <v>12</v>
          </cell>
          <cell r="C952">
            <v>3</v>
          </cell>
          <cell r="D952" t="str">
            <v>P</v>
          </cell>
          <cell r="E952">
            <v>17</v>
          </cell>
          <cell r="F952">
            <v>37942</v>
          </cell>
          <cell r="G952">
            <v>0.61</v>
          </cell>
          <cell r="H952">
            <v>0.6</v>
          </cell>
          <cell r="I952" t="str">
            <v>2          0</v>
          </cell>
          <cell r="J952">
            <v>0</v>
          </cell>
          <cell r="K952">
            <v>0</v>
          </cell>
          <cell r="L952">
            <v>2003</v>
          </cell>
          <cell r="M952" t="str">
            <v>No Trade</v>
          </cell>
          <cell r="N952" t="str">
            <v/>
          </cell>
          <cell r="O952" t="str">
            <v/>
          </cell>
          <cell r="P952" t="str">
            <v/>
          </cell>
        </row>
        <row r="953">
          <cell r="A953" t="str">
            <v>LO</v>
          </cell>
          <cell r="B953">
            <v>12</v>
          </cell>
          <cell r="C953">
            <v>3</v>
          </cell>
          <cell r="D953" t="str">
            <v>P</v>
          </cell>
          <cell r="E953">
            <v>18</v>
          </cell>
          <cell r="F953">
            <v>37942</v>
          </cell>
          <cell r="G953">
            <v>0.79</v>
          </cell>
          <cell r="H953">
            <v>0.8</v>
          </cell>
          <cell r="I953" t="str">
            <v>0          0</v>
          </cell>
          <cell r="J953">
            <v>0</v>
          </cell>
          <cell r="K953">
            <v>0</v>
          </cell>
          <cell r="L953">
            <v>2003</v>
          </cell>
          <cell r="M953" t="str">
            <v>No Trade</v>
          </cell>
          <cell r="N953" t="str">
            <v/>
          </cell>
          <cell r="O953" t="str">
            <v/>
          </cell>
          <cell r="P953" t="str">
            <v/>
          </cell>
        </row>
        <row r="954">
          <cell r="A954" t="str">
            <v>LO</v>
          </cell>
          <cell r="B954">
            <v>12</v>
          </cell>
          <cell r="C954">
            <v>3</v>
          </cell>
          <cell r="D954" t="str">
            <v>P</v>
          </cell>
          <cell r="E954">
            <v>19</v>
          </cell>
          <cell r="F954">
            <v>37942</v>
          </cell>
          <cell r="G954">
            <v>1</v>
          </cell>
          <cell r="H954">
            <v>1</v>
          </cell>
          <cell r="I954" t="str">
            <v>2          0</v>
          </cell>
          <cell r="J954">
            <v>0</v>
          </cell>
          <cell r="K954">
            <v>0</v>
          </cell>
          <cell r="L954">
            <v>2003</v>
          </cell>
          <cell r="M954" t="str">
            <v>No Trade</v>
          </cell>
          <cell r="N954" t="str">
            <v/>
          </cell>
          <cell r="O954" t="str">
            <v/>
          </cell>
          <cell r="P954" t="str">
            <v/>
          </cell>
        </row>
        <row r="955">
          <cell r="A955" t="str">
            <v>LO</v>
          </cell>
          <cell r="B955">
            <v>12</v>
          </cell>
          <cell r="C955">
            <v>3</v>
          </cell>
          <cell r="D955" t="str">
            <v>C</v>
          </cell>
          <cell r="E955">
            <v>20</v>
          </cell>
          <cell r="F955">
            <v>37942</v>
          </cell>
          <cell r="G955">
            <v>5.46</v>
          </cell>
          <cell r="H955">
            <v>5</v>
          </cell>
          <cell r="I955" t="str">
            <v>9          0</v>
          </cell>
          <cell r="J955">
            <v>0</v>
          </cell>
          <cell r="K955">
            <v>0</v>
          </cell>
          <cell r="L955">
            <v>2003</v>
          </cell>
          <cell r="M955" t="str">
            <v>No Trade</v>
          </cell>
          <cell r="N955" t="str">
            <v/>
          </cell>
          <cell r="O955" t="str">
            <v/>
          </cell>
          <cell r="P955" t="str">
            <v/>
          </cell>
        </row>
        <row r="956">
          <cell r="A956" t="str">
            <v>LO</v>
          </cell>
          <cell r="B956">
            <v>12</v>
          </cell>
          <cell r="C956">
            <v>3</v>
          </cell>
          <cell r="D956" t="str">
            <v>P</v>
          </cell>
          <cell r="E956">
            <v>20</v>
          </cell>
          <cell r="F956">
            <v>37942</v>
          </cell>
          <cell r="G956">
            <v>1.24</v>
          </cell>
          <cell r="H956">
            <v>1.2</v>
          </cell>
          <cell r="I956" t="str">
            <v>8          0</v>
          </cell>
          <cell r="J956">
            <v>0</v>
          </cell>
          <cell r="K956">
            <v>0</v>
          </cell>
          <cell r="L956">
            <v>2003</v>
          </cell>
          <cell r="M956" t="str">
            <v>No Trade</v>
          </cell>
          <cell r="N956" t="str">
            <v/>
          </cell>
          <cell r="O956" t="str">
            <v/>
          </cell>
          <cell r="P956" t="str">
            <v/>
          </cell>
        </row>
        <row r="957">
          <cell r="A957" t="str">
            <v>LO</v>
          </cell>
          <cell r="B957">
            <v>12</v>
          </cell>
          <cell r="C957">
            <v>3</v>
          </cell>
          <cell r="D957" t="str">
            <v>C</v>
          </cell>
          <cell r="E957">
            <v>20.5</v>
          </cell>
          <cell r="F957">
            <v>37942</v>
          </cell>
          <cell r="G957">
            <v>5.1100000000000003</v>
          </cell>
          <cell r="H957">
            <v>4.7</v>
          </cell>
          <cell r="I957" t="str">
            <v>5          0</v>
          </cell>
          <cell r="J957">
            <v>0</v>
          </cell>
          <cell r="K957">
            <v>0</v>
          </cell>
          <cell r="L957">
            <v>2003</v>
          </cell>
          <cell r="M957" t="str">
            <v>No Trade</v>
          </cell>
          <cell r="N957" t="str">
            <v/>
          </cell>
          <cell r="O957" t="str">
            <v/>
          </cell>
          <cell r="P957" t="str">
            <v/>
          </cell>
        </row>
        <row r="958">
          <cell r="A958" t="str">
            <v>LO</v>
          </cell>
          <cell r="B958">
            <v>12</v>
          </cell>
          <cell r="C958">
            <v>3</v>
          </cell>
          <cell r="D958" t="str">
            <v>P</v>
          </cell>
          <cell r="E958">
            <v>20.5</v>
          </cell>
          <cell r="F958">
            <v>37942</v>
          </cell>
          <cell r="G958">
            <v>1.38</v>
          </cell>
          <cell r="H958">
            <v>1.4</v>
          </cell>
          <cell r="I958" t="str">
            <v>2          0</v>
          </cell>
          <cell r="J958">
            <v>0</v>
          </cell>
          <cell r="K958">
            <v>0</v>
          </cell>
          <cell r="L958">
            <v>2003</v>
          </cell>
          <cell r="M958" t="str">
            <v>No Trade</v>
          </cell>
          <cell r="N958" t="str">
            <v/>
          </cell>
          <cell r="O958" t="str">
            <v/>
          </cell>
          <cell r="P958" t="str">
            <v/>
          </cell>
        </row>
        <row r="959">
          <cell r="A959" t="str">
            <v>LO</v>
          </cell>
          <cell r="B959">
            <v>12</v>
          </cell>
          <cell r="C959">
            <v>3</v>
          </cell>
          <cell r="D959" t="str">
            <v>C</v>
          </cell>
          <cell r="E959">
            <v>21</v>
          </cell>
          <cell r="F959">
            <v>37942</v>
          </cell>
          <cell r="G959">
            <v>4.78</v>
          </cell>
          <cell r="H959">
            <v>4.4000000000000004</v>
          </cell>
          <cell r="I959" t="str">
            <v>2          0</v>
          </cell>
          <cell r="J959">
            <v>0</v>
          </cell>
          <cell r="K959">
            <v>0</v>
          </cell>
          <cell r="L959">
            <v>2003</v>
          </cell>
          <cell r="M959" t="str">
            <v>No Trade</v>
          </cell>
          <cell r="N959" t="str">
            <v/>
          </cell>
          <cell r="O959" t="str">
            <v/>
          </cell>
          <cell r="P959" t="str">
            <v/>
          </cell>
        </row>
        <row r="960">
          <cell r="A960" t="str">
            <v>LO</v>
          </cell>
          <cell r="B960">
            <v>12</v>
          </cell>
          <cell r="C960">
            <v>3</v>
          </cell>
          <cell r="D960" t="str">
            <v>P</v>
          </cell>
          <cell r="E960">
            <v>21</v>
          </cell>
          <cell r="F960">
            <v>37942</v>
          </cell>
          <cell r="G960">
            <v>1.53</v>
          </cell>
          <cell r="H960">
            <v>1.5</v>
          </cell>
          <cell r="I960" t="str">
            <v>7          0</v>
          </cell>
          <cell r="J960">
            <v>0</v>
          </cell>
          <cell r="K960">
            <v>0</v>
          </cell>
          <cell r="L960">
            <v>2003</v>
          </cell>
          <cell r="M960" t="str">
            <v>No Trade</v>
          </cell>
          <cell r="N960" t="str">
            <v/>
          </cell>
          <cell r="O960" t="str">
            <v/>
          </cell>
          <cell r="P960" t="str">
            <v/>
          </cell>
        </row>
        <row r="961">
          <cell r="A961" t="str">
            <v>LO</v>
          </cell>
          <cell r="B961">
            <v>12</v>
          </cell>
          <cell r="C961">
            <v>3</v>
          </cell>
          <cell r="D961" t="str">
            <v>C</v>
          </cell>
          <cell r="E961">
            <v>21.5</v>
          </cell>
          <cell r="F961">
            <v>37942</v>
          </cell>
          <cell r="G961">
            <v>4.46</v>
          </cell>
          <cell r="H961">
            <v>4.0999999999999996</v>
          </cell>
          <cell r="I961" t="str">
            <v>1          0</v>
          </cell>
          <cell r="J961">
            <v>0</v>
          </cell>
          <cell r="K961">
            <v>0</v>
          </cell>
          <cell r="L961">
            <v>2003</v>
          </cell>
          <cell r="M961" t="str">
            <v>No Trade</v>
          </cell>
          <cell r="N961" t="str">
            <v/>
          </cell>
          <cell r="O961" t="str">
            <v/>
          </cell>
          <cell r="P961" t="str">
            <v/>
          </cell>
        </row>
        <row r="962">
          <cell r="A962" t="str">
            <v>LO</v>
          </cell>
          <cell r="B962">
            <v>12</v>
          </cell>
          <cell r="C962">
            <v>3</v>
          </cell>
          <cell r="D962" t="str">
            <v>P</v>
          </cell>
          <cell r="E962">
            <v>21.5</v>
          </cell>
          <cell r="F962">
            <v>37942</v>
          </cell>
          <cell r="G962">
            <v>1.69</v>
          </cell>
          <cell r="H962">
            <v>1.7</v>
          </cell>
          <cell r="I962" t="str">
            <v>4          0</v>
          </cell>
          <cell r="J962">
            <v>0</v>
          </cell>
          <cell r="K962">
            <v>0</v>
          </cell>
          <cell r="L962">
            <v>2003</v>
          </cell>
          <cell r="M962" t="str">
            <v>No Trade</v>
          </cell>
          <cell r="N962" t="str">
            <v/>
          </cell>
          <cell r="O962" t="str">
            <v/>
          </cell>
          <cell r="P962" t="str">
            <v/>
          </cell>
        </row>
        <row r="963">
          <cell r="A963" t="str">
            <v>LO</v>
          </cell>
          <cell r="B963">
            <v>12</v>
          </cell>
          <cell r="C963">
            <v>3</v>
          </cell>
          <cell r="D963" t="str">
            <v>C</v>
          </cell>
          <cell r="E963">
            <v>22</v>
          </cell>
          <cell r="F963">
            <v>37942</v>
          </cell>
          <cell r="G963">
            <v>4.13</v>
          </cell>
          <cell r="H963">
            <v>3.8</v>
          </cell>
          <cell r="I963" t="str">
            <v>1          0</v>
          </cell>
          <cell r="J963">
            <v>0</v>
          </cell>
          <cell r="K963">
            <v>0</v>
          </cell>
          <cell r="L963">
            <v>2003</v>
          </cell>
          <cell r="M963" t="str">
            <v>No Trade</v>
          </cell>
          <cell r="N963" t="str">
            <v/>
          </cell>
          <cell r="O963" t="str">
            <v/>
          </cell>
          <cell r="P963" t="str">
            <v/>
          </cell>
        </row>
        <row r="964">
          <cell r="A964" t="str">
            <v>LO</v>
          </cell>
          <cell r="B964">
            <v>12</v>
          </cell>
          <cell r="C964">
            <v>3</v>
          </cell>
          <cell r="D964" t="str">
            <v>P</v>
          </cell>
          <cell r="E964">
            <v>22</v>
          </cell>
          <cell r="F964">
            <v>37942</v>
          </cell>
          <cell r="G964">
            <v>1.86</v>
          </cell>
          <cell r="H964">
            <v>1.9</v>
          </cell>
          <cell r="I964" t="str">
            <v>2          8</v>
          </cell>
          <cell r="J964">
            <v>0</v>
          </cell>
          <cell r="K964">
            <v>0</v>
          </cell>
          <cell r="L964">
            <v>2003</v>
          </cell>
          <cell r="M964" t="str">
            <v>No Trade</v>
          </cell>
          <cell r="N964" t="str">
            <v/>
          </cell>
          <cell r="O964" t="str">
            <v/>
          </cell>
          <cell r="P964" t="str">
            <v/>
          </cell>
        </row>
        <row r="965">
          <cell r="A965" t="str">
            <v>LO</v>
          </cell>
          <cell r="B965">
            <v>12</v>
          </cell>
          <cell r="C965">
            <v>3</v>
          </cell>
          <cell r="D965" t="str">
            <v>C</v>
          </cell>
          <cell r="E965">
            <v>22.5</v>
          </cell>
          <cell r="F965">
            <v>37942</v>
          </cell>
          <cell r="G965">
            <v>3.83</v>
          </cell>
          <cell r="H965">
            <v>3.5</v>
          </cell>
          <cell r="I965" t="str">
            <v>2          0</v>
          </cell>
          <cell r="J965">
            <v>0</v>
          </cell>
          <cell r="K965">
            <v>0</v>
          </cell>
          <cell r="L965">
            <v>2003</v>
          </cell>
          <cell r="M965" t="str">
            <v>No Trade</v>
          </cell>
          <cell r="N965" t="str">
            <v/>
          </cell>
          <cell r="O965" t="str">
            <v/>
          </cell>
          <cell r="P965" t="str">
            <v/>
          </cell>
        </row>
        <row r="966">
          <cell r="A966" t="str">
            <v>LO</v>
          </cell>
          <cell r="B966">
            <v>12</v>
          </cell>
          <cell r="C966">
            <v>3</v>
          </cell>
          <cell r="D966" t="str">
            <v>P</v>
          </cell>
          <cell r="E966">
            <v>22.5</v>
          </cell>
          <cell r="F966">
            <v>37942</v>
          </cell>
          <cell r="G966">
            <v>2.04</v>
          </cell>
          <cell r="H966">
            <v>2.1</v>
          </cell>
          <cell r="I966" t="str">
            <v>1          0</v>
          </cell>
          <cell r="J966">
            <v>0</v>
          </cell>
          <cell r="K966">
            <v>0</v>
          </cell>
          <cell r="L966">
            <v>2003</v>
          </cell>
          <cell r="M966" t="str">
            <v>No Trade</v>
          </cell>
          <cell r="N966" t="str">
            <v/>
          </cell>
          <cell r="O966" t="str">
            <v/>
          </cell>
          <cell r="P966" t="str">
            <v/>
          </cell>
        </row>
        <row r="967">
          <cell r="A967" t="str">
            <v>LO</v>
          </cell>
          <cell r="B967">
            <v>12</v>
          </cell>
          <cell r="C967">
            <v>3</v>
          </cell>
          <cell r="D967" t="str">
            <v>C</v>
          </cell>
          <cell r="E967">
            <v>23</v>
          </cell>
          <cell r="F967">
            <v>37942</v>
          </cell>
          <cell r="G967">
            <v>3.54</v>
          </cell>
          <cell r="H967">
            <v>3.2</v>
          </cell>
          <cell r="I967" t="str">
            <v>3          0</v>
          </cell>
          <cell r="J967">
            <v>0</v>
          </cell>
          <cell r="K967">
            <v>0</v>
          </cell>
          <cell r="L967">
            <v>2003</v>
          </cell>
          <cell r="M967" t="str">
            <v>No Trade</v>
          </cell>
          <cell r="N967" t="str">
            <v/>
          </cell>
          <cell r="O967" t="str">
            <v/>
          </cell>
          <cell r="P967" t="str">
            <v/>
          </cell>
        </row>
        <row r="968">
          <cell r="A968" t="str">
            <v>LO</v>
          </cell>
          <cell r="B968">
            <v>12</v>
          </cell>
          <cell r="C968">
            <v>3</v>
          </cell>
          <cell r="D968" t="str">
            <v>P</v>
          </cell>
          <cell r="E968">
            <v>23</v>
          </cell>
          <cell r="F968">
            <v>37942</v>
          </cell>
          <cell r="G968">
            <v>2.23</v>
          </cell>
          <cell r="H968">
            <v>2.2999999999999998</v>
          </cell>
          <cell r="I968" t="str">
            <v>1          0</v>
          </cell>
          <cell r="J968">
            <v>0</v>
          </cell>
          <cell r="K968">
            <v>0</v>
          </cell>
          <cell r="L968">
            <v>2003</v>
          </cell>
          <cell r="M968" t="str">
            <v>No Trade</v>
          </cell>
          <cell r="N968" t="str">
            <v/>
          </cell>
          <cell r="O968" t="str">
            <v/>
          </cell>
          <cell r="P968" t="str">
            <v/>
          </cell>
        </row>
        <row r="969">
          <cell r="A969" t="str">
            <v>LO</v>
          </cell>
          <cell r="B969">
            <v>12</v>
          </cell>
          <cell r="C969">
            <v>3</v>
          </cell>
          <cell r="D969" t="str">
            <v>C</v>
          </cell>
          <cell r="E969">
            <v>23.5</v>
          </cell>
          <cell r="F969">
            <v>37942</v>
          </cell>
          <cell r="G969">
            <v>3.25</v>
          </cell>
          <cell r="H969">
            <v>2.9</v>
          </cell>
          <cell r="I969" t="str">
            <v>4          0</v>
          </cell>
          <cell r="J969">
            <v>0</v>
          </cell>
          <cell r="K969">
            <v>0</v>
          </cell>
          <cell r="L969">
            <v>2003</v>
          </cell>
          <cell r="M969" t="str">
            <v>No Trade</v>
          </cell>
          <cell r="N969" t="str">
            <v/>
          </cell>
          <cell r="O969" t="str">
            <v/>
          </cell>
          <cell r="P969" t="str">
            <v/>
          </cell>
        </row>
        <row r="970">
          <cell r="A970" t="str">
            <v>LO</v>
          </cell>
          <cell r="B970">
            <v>12</v>
          </cell>
          <cell r="C970">
            <v>3</v>
          </cell>
          <cell r="D970" t="str">
            <v>P</v>
          </cell>
          <cell r="E970">
            <v>23.5</v>
          </cell>
          <cell r="F970">
            <v>37942</v>
          </cell>
          <cell r="G970">
            <v>2.44</v>
          </cell>
          <cell r="H970">
            <v>2.5</v>
          </cell>
          <cell r="I970" t="str">
            <v>2          0</v>
          </cell>
          <cell r="J970">
            <v>0</v>
          </cell>
          <cell r="K970">
            <v>0</v>
          </cell>
          <cell r="L970">
            <v>2003</v>
          </cell>
          <cell r="M970" t="str">
            <v>No Trade</v>
          </cell>
          <cell r="N970" t="str">
            <v/>
          </cell>
          <cell r="O970" t="str">
            <v/>
          </cell>
          <cell r="P970" t="str">
            <v/>
          </cell>
        </row>
        <row r="971">
          <cell r="A971" t="str">
            <v>LO</v>
          </cell>
          <cell r="B971">
            <v>12</v>
          </cell>
          <cell r="C971">
            <v>3</v>
          </cell>
          <cell r="D971" t="str">
            <v>C</v>
          </cell>
          <cell r="E971">
            <v>24</v>
          </cell>
          <cell r="F971">
            <v>37942</v>
          </cell>
          <cell r="G971">
            <v>2.98</v>
          </cell>
          <cell r="H971">
            <v>2.6</v>
          </cell>
          <cell r="I971" t="str">
            <v>7          0</v>
          </cell>
          <cell r="J971">
            <v>0</v>
          </cell>
          <cell r="K971">
            <v>0</v>
          </cell>
          <cell r="L971">
            <v>2003</v>
          </cell>
          <cell r="M971" t="str">
            <v>No Trade</v>
          </cell>
          <cell r="N971" t="str">
            <v/>
          </cell>
          <cell r="O971" t="str">
            <v/>
          </cell>
          <cell r="P971" t="str">
            <v/>
          </cell>
        </row>
        <row r="972">
          <cell r="A972" t="str">
            <v>LO</v>
          </cell>
          <cell r="B972">
            <v>12</v>
          </cell>
          <cell r="C972">
            <v>3</v>
          </cell>
          <cell r="D972" t="str">
            <v>P</v>
          </cell>
          <cell r="E972">
            <v>24</v>
          </cell>
          <cell r="F972">
            <v>37942</v>
          </cell>
          <cell r="G972">
            <v>2.65</v>
          </cell>
          <cell r="H972">
            <v>2.7</v>
          </cell>
          <cell r="I972" t="str">
            <v>5          4</v>
          </cell>
          <cell r="J972">
            <v>0</v>
          </cell>
          <cell r="K972">
            <v>0</v>
          </cell>
          <cell r="L972">
            <v>2003</v>
          </cell>
          <cell r="M972" t="str">
            <v>No Trade</v>
          </cell>
          <cell r="N972" t="str">
            <v/>
          </cell>
          <cell r="O972" t="str">
            <v/>
          </cell>
          <cell r="P972" t="str">
            <v/>
          </cell>
        </row>
        <row r="973">
          <cell r="A973" t="str">
            <v>LO</v>
          </cell>
          <cell r="B973">
            <v>12</v>
          </cell>
          <cell r="C973">
            <v>3</v>
          </cell>
          <cell r="D973" t="str">
            <v>C</v>
          </cell>
          <cell r="E973">
            <v>24.5</v>
          </cell>
          <cell r="F973">
            <v>37942</v>
          </cell>
          <cell r="G973">
            <v>2.73</v>
          </cell>
          <cell r="H973">
            <v>2.4</v>
          </cell>
          <cell r="I973" t="str">
            <v>4          0</v>
          </cell>
          <cell r="J973">
            <v>0</v>
          </cell>
          <cell r="K973">
            <v>0</v>
          </cell>
          <cell r="L973">
            <v>2003</v>
          </cell>
          <cell r="M973" t="str">
            <v>No Trade</v>
          </cell>
          <cell r="N973" t="str">
            <v/>
          </cell>
          <cell r="O973" t="str">
            <v/>
          </cell>
          <cell r="P973" t="str">
            <v/>
          </cell>
        </row>
        <row r="974">
          <cell r="A974" t="str">
            <v>LO</v>
          </cell>
          <cell r="B974">
            <v>12</v>
          </cell>
          <cell r="C974">
            <v>3</v>
          </cell>
          <cell r="D974" t="str">
            <v>P</v>
          </cell>
          <cell r="E974">
            <v>24.5</v>
          </cell>
          <cell r="F974">
            <v>37942</v>
          </cell>
          <cell r="G974">
            <v>2.89</v>
          </cell>
          <cell r="H974">
            <v>3</v>
          </cell>
          <cell r="I974" t="str">
            <v>2          0</v>
          </cell>
          <cell r="J974">
            <v>0</v>
          </cell>
          <cell r="K974">
            <v>0</v>
          </cell>
          <cell r="L974">
            <v>2003</v>
          </cell>
          <cell r="M974" t="str">
            <v>No Trade</v>
          </cell>
          <cell r="N974" t="str">
            <v/>
          </cell>
          <cell r="O974" t="str">
            <v/>
          </cell>
          <cell r="P974" t="str">
            <v/>
          </cell>
        </row>
        <row r="975">
          <cell r="A975" t="str">
            <v>LO</v>
          </cell>
          <cell r="B975">
            <v>12</v>
          </cell>
          <cell r="C975">
            <v>3</v>
          </cell>
          <cell r="D975" t="str">
            <v>C</v>
          </cell>
          <cell r="E975">
            <v>25</v>
          </cell>
          <cell r="F975">
            <v>37942</v>
          </cell>
          <cell r="G975">
            <v>2.5</v>
          </cell>
          <cell r="H975">
            <v>2.2000000000000002</v>
          </cell>
          <cell r="I975" t="str">
            <v>2          0</v>
          </cell>
          <cell r="J975">
            <v>0</v>
          </cell>
          <cell r="K975">
            <v>0</v>
          </cell>
          <cell r="L975">
            <v>2003</v>
          </cell>
          <cell r="M975" t="str">
            <v>No Trade</v>
          </cell>
          <cell r="N975" t="str">
            <v/>
          </cell>
          <cell r="O975" t="str">
            <v/>
          </cell>
          <cell r="P975" t="str">
            <v/>
          </cell>
        </row>
        <row r="976">
          <cell r="A976" t="str">
            <v>LO</v>
          </cell>
          <cell r="B976">
            <v>12</v>
          </cell>
          <cell r="C976">
            <v>3</v>
          </cell>
          <cell r="D976" t="str">
            <v>P</v>
          </cell>
          <cell r="E976">
            <v>25</v>
          </cell>
          <cell r="F976">
            <v>37942</v>
          </cell>
          <cell r="G976">
            <v>3.14</v>
          </cell>
          <cell r="H976">
            <v>3.3</v>
          </cell>
          <cell r="I976" t="str">
            <v>0          0</v>
          </cell>
          <cell r="J976">
            <v>0</v>
          </cell>
          <cell r="K976">
            <v>0</v>
          </cell>
          <cell r="L976">
            <v>2003</v>
          </cell>
          <cell r="M976" t="str">
            <v>No Trade</v>
          </cell>
          <cell r="N976" t="str">
            <v/>
          </cell>
          <cell r="O976" t="str">
            <v/>
          </cell>
          <cell r="P976" t="str">
            <v/>
          </cell>
        </row>
        <row r="977">
          <cell r="A977" t="str">
            <v>LO</v>
          </cell>
          <cell r="B977">
            <v>12</v>
          </cell>
          <cell r="C977">
            <v>3</v>
          </cell>
          <cell r="D977" t="str">
            <v>C</v>
          </cell>
          <cell r="E977">
            <v>25.5</v>
          </cell>
          <cell r="F977">
            <v>37942</v>
          </cell>
          <cell r="G977">
            <v>2.2799999999999998</v>
          </cell>
          <cell r="H977">
            <v>2</v>
          </cell>
          <cell r="I977" t="str">
            <v>1          0</v>
          </cell>
          <cell r="J977">
            <v>0</v>
          </cell>
          <cell r="K977">
            <v>0</v>
          </cell>
          <cell r="L977">
            <v>2003</v>
          </cell>
          <cell r="M977" t="str">
            <v>No Trade</v>
          </cell>
          <cell r="N977" t="str">
            <v/>
          </cell>
          <cell r="O977" t="str">
            <v/>
          </cell>
          <cell r="P977" t="str">
            <v/>
          </cell>
        </row>
        <row r="978">
          <cell r="A978" t="str">
            <v>LO</v>
          </cell>
          <cell r="B978">
            <v>12</v>
          </cell>
          <cell r="C978">
            <v>3</v>
          </cell>
          <cell r="D978" t="str">
            <v>C</v>
          </cell>
          <cell r="E978">
            <v>26</v>
          </cell>
          <cell r="F978">
            <v>37942</v>
          </cell>
          <cell r="G978">
            <v>2.0699999999999998</v>
          </cell>
          <cell r="H978">
            <v>1.8</v>
          </cell>
          <cell r="I978" t="str">
            <v>2          0</v>
          </cell>
          <cell r="J978">
            <v>0</v>
          </cell>
          <cell r="K978">
            <v>0</v>
          </cell>
          <cell r="L978">
            <v>2003</v>
          </cell>
          <cell r="M978" t="str">
            <v>No Trade</v>
          </cell>
          <cell r="N978" t="str">
            <v/>
          </cell>
          <cell r="O978" t="str">
            <v/>
          </cell>
          <cell r="P978" t="str">
            <v/>
          </cell>
        </row>
        <row r="979">
          <cell r="A979" t="str">
            <v>LO</v>
          </cell>
          <cell r="B979">
            <v>12</v>
          </cell>
          <cell r="C979">
            <v>3</v>
          </cell>
          <cell r="D979" t="str">
            <v>P</v>
          </cell>
          <cell r="E979">
            <v>26</v>
          </cell>
          <cell r="F979">
            <v>37942</v>
          </cell>
          <cell r="G979">
            <v>4.45</v>
          </cell>
          <cell r="H979">
            <v>4.4000000000000004</v>
          </cell>
          <cell r="I979" t="str">
            <v>5          0</v>
          </cell>
          <cell r="J979">
            <v>0</v>
          </cell>
          <cell r="K979">
            <v>0</v>
          </cell>
          <cell r="L979">
            <v>2003</v>
          </cell>
          <cell r="M979" t="str">
            <v>No Trade</v>
          </cell>
          <cell r="N979" t="str">
            <v/>
          </cell>
          <cell r="O979" t="str">
            <v/>
          </cell>
          <cell r="P979" t="str">
            <v/>
          </cell>
        </row>
        <row r="980">
          <cell r="A980" t="str">
            <v>LO</v>
          </cell>
          <cell r="B980">
            <v>12</v>
          </cell>
          <cell r="C980">
            <v>3</v>
          </cell>
          <cell r="D980" t="str">
            <v>C</v>
          </cell>
          <cell r="E980">
            <v>26.5</v>
          </cell>
          <cell r="F980">
            <v>37942</v>
          </cell>
          <cell r="G980">
            <v>1.88</v>
          </cell>
          <cell r="H980">
            <v>1.6</v>
          </cell>
          <cell r="I980" t="str">
            <v>4          0</v>
          </cell>
          <cell r="J980">
            <v>0</v>
          </cell>
          <cell r="K980">
            <v>0</v>
          </cell>
          <cell r="L980">
            <v>2003</v>
          </cell>
          <cell r="M980" t="str">
            <v>No Trade</v>
          </cell>
          <cell r="N980" t="str">
            <v/>
          </cell>
          <cell r="O980" t="str">
            <v/>
          </cell>
          <cell r="P980" t="str">
            <v/>
          </cell>
        </row>
        <row r="981">
          <cell r="A981" t="str">
            <v>LO</v>
          </cell>
          <cell r="B981">
            <v>12</v>
          </cell>
          <cell r="C981">
            <v>3</v>
          </cell>
          <cell r="D981" t="str">
            <v>P</v>
          </cell>
          <cell r="E981">
            <v>26.5</v>
          </cell>
          <cell r="F981">
            <v>37942</v>
          </cell>
          <cell r="G981">
            <v>0</v>
          </cell>
          <cell r="H981">
            <v>0</v>
          </cell>
          <cell r="I981" t="str">
            <v>0          0</v>
          </cell>
          <cell r="J981">
            <v>0</v>
          </cell>
          <cell r="K981">
            <v>0</v>
          </cell>
          <cell r="L981">
            <v>2003</v>
          </cell>
          <cell r="M981" t="str">
            <v>No Trade</v>
          </cell>
          <cell r="N981" t="str">
            <v/>
          </cell>
          <cell r="O981" t="str">
            <v/>
          </cell>
          <cell r="P981" t="str">
            <v/>
          </cell>
        </row>
        <row r="982">
          <cell r="A982" t="str">
            <v>LO</v>
          </cell>
          <cell r="B982">
            <v>12</v>
          </cell>
          <cell r="C982">
            <v>3</v>
          </cell>
          <cell r="D982" t="str">
            <v>C</v>
          </cell>
          <cell r="E982">
            <v>27</v>
          </cell>
          <cell r="F982">
            <v>37942</v>
          </cell>
          <cell r="G982">
            <v>1.7</v>
          </cell>
          <cell r="H982">
            <v>1.4</v>
          </cell>
          <cell r="I982" t="str">
            <v>7          0</v>
          </cell>
          <cell r="J982">
            <v>0</v>
          </cell>
          <cell r="K982">
            <v>0</v>
          </cell>
          <cell r="L982">
            <v>2003</v>
          </cell>
          <cell r="M982" t="str">
            <v>No Trade</v>
          </cell>
          <cell r="N982" t="str">
            <v/>
          </cell>
          <cell r="O982" t="str">
            <v/>
          </cell>
          <cell r="P982" t="str">
            <v/>
          </cell>
        </row>
        <row r="983">
          <cell r="A983" t="str">
            <v>LO</v>
          </cell>
          <cell r="B983">
            <v>12</v>
          </cell>
          <cell r="C983">
            <v>3</v>
          </cell>
          <cell r="D983" t="str">
            <v>P</v>
          </cell>
          <cell r="E983">
            <v>27</v>
          </cell>
          <cell r="F983">
            <v>37942</v>
          </cell>
          <cell r="G983">
            <v>4.5199999999999996</v>
          </cell>
          <cell r="H983">
            <v>4.5</v>
          </cell>
          <cell r="I983" t="str">
            <v>2          0</v>
          </cell>
          <cell r="J983">
            <v>0</v>
          </cell>
          <cell r="K983">
            <v>0</v>
          </cell>
          <cell r="L983">
            <v>2003</v>
          </cell>
          <cell r="M983" t="str">
            <v>No Trade</v>
          </cell>
          <cell r="N983" t="str">
            <v/>
          </cell>
          <cell r="O983" t="str">
            <v/>
          </cell>
          <cell r="P983" t="str">
            <v/>
          </cell>
        </row>
        <row r="984">
          <cell r="A984" t="str">
            <v>LO</v>
          </cell>
          <cell r="B984">
            <v>12</v>
          </cell>
          <cell r="C984">
            <v>3</v>
          </cell>
          <cell r="D984" t="str">
            <v>C</v>
          </cell>
          <cell r="E984">
            <v>27.5</v>
          </cell>
          <cell r="F984">
            <v>37942</v>
          </cell>
          <cell r="G984">
            <v>1.53</v>
          </cell>
          <cell r="H984">
            <v>1.3</v>
          </cell>
          <cell r="I984" t="str">
            <v>1          0</v>
          </cell>
          <cell r="J984">
            <v>0</v>
          </cell>
          <cell r="K984">
            <v>0</v>
          </cell>
          <cell r="L984">
            <v>2003</v>
          </cell>
          <cell r="M984" t="str">
            <v>No Trade</v>
          </cell>
          <cell r="N984" t="str">
            <v/>
          </cell>
          <cell r="O984" t="str">
            <v/>
          </cell>
          <cell r="P984" t="str">
            <v/>
          </cell>
        </row>
        <row r="985">
          <cell r="A985" t="str">
            <v>LO</v>
          </cell>
          <cell r="B985">
            <v>12</v>
          </cell>
          <cell r="C985">
            <v>3</v>
          </cell>
          <cell r="D985" t="str">
            <v>P</v>
          </cell>
          <cell r="E985">
            <v>27.5</v>
          </cell>
          <cell r="F985">
            <v>37942</v>
          </cell>
          <cell r="G985">
            <v>4.7</v>
          </cell>
          <cell r="H985">
            <v>4.7</v>
          </cell>
          <cell r="I985" t="str">
            <v>0          0</v>
          </cell>
          <cell r="J985">
            <v>0</v>
          </cell>
          <cell r="K985">
            <v>0</v>
          </cell>
          <cell r="L985">
            <v>2003</v>
          </cell>
          <cell r="M985" t="str">
            <v>No Trade</v>
          </cell>
          <cell r="N985" t="str">
            <v/>
          </cell>
          <cell r="O985" t="str">
            <v/>
          </cell>
          <cell r="P985" t="str">
            <v/>
          </cell>
        </row>
        <row r="986">
          <cell r="A986" t="str">
            <v>LO</v>
          </cell>
          <cell r="B986">
            <v>12</v>
          </cell>
          <cell r="C986">
            <v>3</v>
          </cell>
          <cell r="D986" t="str">
            <v>C</v>
          </cell>
          <cell r="E986">
            <v>28</v>
          </cell>
          <cell r="F986">
            <v>37942</v>
          </cell>
          <cell r="G986">
            <v>1.37</v>
          </cell>
          <cell r="H986">
            <v>1.1000000000000001</v>
          </cell>
          <cell r="I986" t="str">
            <v>7          0</v>
          </cell>
          <cell r="J986">
            <v>0</v>
          </cell>
          <cell r="K986">
            <v>0</v>
          </cell>
          <cell r="L986">
            <v>2003</v>
          </cell>
          <cell r="M986" t="str">
            <v>No Trade</v>
          </cell>
          <cell r="N986" t="str">
            <v/>
          </cell>
          <cell r="O986" t="str">
            <v/>
          </cell>
          <cell r="P986" t="str">
            <v/>
          </cell>
        </row>
        <row r="987">
          <cell r="A987" t="str">
            <v>LO</v>
          </cell>
          <cell r="B987">
            <v>12</v>
          </cell>
          <cell r="C987">
            <v>3</v>
          </cell>
          <cell r="D987" t="str">
            <v>C</v>
          </cell>
          <cell r="E987">
            <v>28.5</v>
          </cell>
          <cell r="F987">
            <v>37942</v>
          </cell>
          <cell r="G987">
            <v>1.22</v>
          </cell>
          <cell r="H987">
            <v>1</v>
          </cell>
          <cell r="I987" t="str">
            <v>6          0</v>
          </cell>
          <cell r="J987">
            <v>0</v>
          </cell>
          <cell r="K987">
            <v>0</v>
          </cell>
          <cell r="L987">
            <v>2003</v>
          </cell>
          <cell r="M987" t="str">
            <v>No Trade</v>
          </cell>
          <cell r="N987" t="str">
            <v/>
          </cell>
          <cell r="O987" t="str">
            <v/>
          </cell>
          <cell r="P987" t="str">
            <v/>
          </cell>
        </row>
        <row r="988">
          <cell r="A988" t="str">
            <v>LO</v>
          </cell>
          <cell r="B988">
            <v>12</v>
          </cell>
          <cell r="C988">
            <v>3</v>
          </cell>
          <cell r="D988" t="str">
            <v>C</v>
          </cell>
          <cell r="E988">
            <v>29</v>
          </cell>
          <cell r="F988">
            <v>37942</v>
          </cell>
          <cell r="G988">
            <v>1.1100000000000001</v>
          </cell>
          <cell r="H988">
            <v>0.9</v>
          </cell>
          <cell r="I988" t="str">
            <v>6          0</v>
          </cell>
          <cell r="J988">
            <v>0</v>
          </cell>
          <cell r="K988">
            <v>0</v>
          </cell>
          <cell r="L988">
            <v>2003</v>
          </cell>
          <cell r="M988" t="str">
            <v>No Trade</v>
          </cell>
          <cell r="N988" t="str">
            <v/>
          </cell>
          <cell r="O988" t="str">
            <v/>
          </cell>
          <cell r="P988" t="str">
            <v/>
          </cell>
        </row>
        <row r="989">
          <cell r="A989" t="str">
            <v>LO</v>
          </cell>
          <cell r="B989">
            <v>12</v>
          </cell>
          <cell r="C989">
            <v>3</v>
          </cell>
          <cell r="D989" t="str">
            <v>C</v>
          </cell>
          <cell r="E989">
            <v>29.5</v>
          </cell>
          <cell r="F989">
            <v>37942</v>
          </cell>
          <cell r="G989">
            <v>1.01</v>
          </cell>
          <cell r="H989">
            <v>0.8</v>
          </cell>
          <cell r="I989" t="str">
            <v>7          0</v>
          </cell>
          <cell r="J989">
            <v>0</v>
          </cell>
          <cell r="K989">
            <v>0</v>
          </cell>
          <cell r="L989">
            <v>2003</v>
          </cell>
          <cell r="M989" t="str">
            <v>No Trade</v>
          </cell>
          <cell r="N989" t="str">
            <v/>
          </cell>
          <cell r="O989" t="str">
            <v/>
          </cell>
          <cell r="P989" t="str">
            <v/>
          </cell>
        </row>
        <row r="990">
          <cell r="A990" t="str">
            <v>LO</v>
          </cell>
          <cell r="B990">
            <v>12</v>
          </cell>
          <cell r="C990">
            <v>3</v>
          </cell>
          <cell r="D990" t="str">
            <v>P</v>
          </cell>
          <cell r="E990">
            <v>29.5</v>
          </cell>
          <cell r="F990">
            <v>37942</v>
          </cell>
          <cell r="G990">
            <v>5.85</v>
          </cell>
          <cell r="H990">
            <v>5.8</v>
          </cell>
          <cell r="I990" t="str">
            <v>5          0</v>
          </cell>
          <cell r="J990">
            <v>0</v>
          </cell>
          <cell r="K990">
            <v>0</v>
          </cell>
          <cell r="L990">
            <v>2003</v>
          </cell>
          <cell r="M990" t="str">
            <v>No Trade</v>
          </cell>
          <cell r="N990" t="str">
            <v/>
          </cell>
          <cell r="O990" t="str">
            <v/>
          </cell>
          <cell r="P990" t="str">
            <v/>
          </cell>
        </row>
        <row r="991">
          <cell r="A991" t="str">
            <v>LO</v>
          </cell>
          <cell r="B991">
            <v>12</v>
          </cell>
          <cell r="C991">
            <v>3</v>
          </cell>
          <cell r="D991" t="str">
            <v>C</v>
          </cell>
          <cell r="E991">
            <v>30</v>
          </cell>
          <cell r="F991">
            <v>37942</v>
          </cell>
          <cell r="G991">
            <v>0.92</v>
          </cell>
          <cell r="H991">
            <v>0.7</v>
          </cell>
          <cell r="I991" t="str">
            <v>8          0</v>
          </cell>
          <cell r="J991">
            <v>0</v>
          </cell>
          <cell r="K991">
            <v>0</v>
          </cell>
          <cell r="L991">
            <v>2003</v>
          </cell>
          <cell r="M991" t="str">
            <v>No Trade</v>
          </cell>
          <cell r="N991" t="str">
            <v/>
          </cell>
          <cell r="O991" t="str">
            <v/>
          </cell>
          <cell r="P991" t="str">
            <v/>
          </cell>
        </row>
        <row r="992">
          <cell r="A992" t="str">
            <v>LO</v>
          </cell>
          <cell r="B992">
            <v>12</v>
          </cell>
          <cell r="C992">
            <v>3</v>
          </cell>
          <cell r="D992" t="str">
            <v>P</v>
          </cell>
          <cell r="E992">
            <v>30</v>
          </cell>
          <cell r="F992">
            <v>37942</v>
          </cell>
          <cell r="G992">
            <v>0</v>
          </cell>
          <cell r="H992">
            <v>0</v>
          </cell>
          <cell r="I992" t="str">
            <v>0          0</v>
          </cell>
          <cell r="J992">
            <v>0</v>
          </cell>
          <cell r="K992">
            <v>0</v>
          </cell>
          <cell r="L992">
            <v>2003</v>
          </cell>
          <cell r="M992" t="str">
            <v>No Trade</v>
          </cell>
          <cell r="N992" t="str">
            <v/>
          </cell>
          <cell r="O992" t="str">
            <v/>
          </cell>
          <cell r="P992" t="str">
            <v/>
          </cell>
        </row>
        <row r="993">
          <cell r="A993" t="str">
            <v>LO</v>
          </cell>
          <cell r="B993">
            <v>12</v>
          </cell>
          <cell r="C993">
            <v>3</v>
          </cell>
          <cell r="D993" t="str">
            <v>C</v>
          </cell>
          <cell r="E993">
            <v>30.5</v>
          </cell>
          <cell r="F993">
            <v>37942</v>
          </cell>
          <cell r="G993">
            <v>0.83</v>
          </cell>
          <cell r="H993">
            <v>0.7</v>
          </cell>
          <cell r="I993" t="str">
            <v>3          0</v>
          </cell>
          <cell r="J993">
            <v>0</v>
          </cell>
          <cell r="K993">
            <v>0</v>
          </cell>
          <cell r="L993">
            <v>2003</v>
          </cell>
          <cell r="M993" t="str">
            <v>No Trade</v>
          </cell>
          <cell r="N993" t="str">
            <v/>
          </cell>
          <cell r="O993" t="str">
            <v/>
          </cell>
          <cell r="P993" t="str">
            <v/>
          </cell>
        </row>
        <row r="994">
          <cell r="A994" t="str">
            <v>LO</v>
          </cell>
          <cell r="B994">
            <v>12</v>
          </cell>
          <cell r="C994">
            <v>3</v>
          </cell>
          <cell r="D994" t="str">
            <v>C</v>
          </cell>
          <cell r="E994">
            <v>31</v>
          </cell>
          <cell r="F994">
            <v>37942</v>
          </cell>
          <cell r="G994">
            <v>0.78</v>
          </cell>
          <cell r="H994">
            <v>0.6</v>
          </cell>
          <cell r="I994" t="str">
            <v>8          0</v>
          </cell>
          <cell r="J994">
            <v>0</v>
          </cell>
          <cell r="K994">
            <v>0</v>
          </cell>
          <cell r="L994">
            <v>2003</v>
          </cell>
          <cell r="M994" t="str">
            <v>No Trade</v>
          </cell>
          <cell r="N994" t="str">
            <v/>
          </cell>
          <cell r="O994" t="str">
            <v/>
          </cell>
          <cell r="P994" t="str">
            <v/>
          </cell>
        </row>
        <row r="995">
          <cell r="A995" t="str">
            <v>LO</v>
          </cell>
          <cell r="B995">
            <v>12</v>
          </cell>
          <cell r="C995">
            <v>3</v>
          </cell>
          <cell r="D995" t="str">
            <v>C</v>
          </cell>
          <cell r="E995">
            <v>31.5</v>
          </cell>
          <cell r="F995">
            <v>37942</v>
          </cell>
          <cell r="G995">
            <v>0.72</v>
          </cell>
          <cell r="I995">
            <v>2</v>
          </cell>
          <cell r="J995">
            <v>0.72</v>
          </cell>
          <cell r="K995">
            <v>0.72</v>
          </cell>
          <cell r="L995">
            <v>2003</v>
          </cell>
          <cell r="M995" t="str">
            <v>No Trade</v>
          </cell>
          <cell r="N995" t="str">
            <v/>
          </cell>
          <cell r="O995" t="str">
            <v/>
          </cell>
          <cell r="P995" t="str">
            <v/>
          </cell>
        </row>
        <row r="996">
          <cell r="A996" t="str">
            <v>LO</v>
          </cell>
          <cell r="B996">
            <v>12</v>
          </cell>
          <cell r="C996">
            <v>3</v>
          </cell>
          <cell r="D996" t="str">
            <v>C</v>
          </cell>
          <cell r="E996">
            <v>32</v>
          </cell>
          <cell r="F996">
            <v>37942</v>
          </cell>
          <cell r="G996">
            <v>0.68</v>
          </cell>
          <cell r="H996">
            <v>0.5</v>
          </cell>
          <cell r="I996" t="str">
            <v>9          0</v>
          </cell>
          <cell r="J996">
            <v>0</v>
          </cell>
          <cell r="K996">
            <v>0</v>
          </cell>
          <cell r="L996">
            <v>2003</v>
          </cell>
          <cell r="M996" t="str">
            <v>No Trade</v>
          </cell>
          <cell r="N996" t="str">
            <v/>
          </cell>
          <cell r="O996" t="str">
            <v/>
          </cell>
          <cell r="P996" t="str">
            <v/>
          </cell>
        </row>
        <row r="997">
          <cell r="A997" t="str">
            <v>LO</v>
          </cell>
          <cell r="B997">
            <v>12</v>
          </cell>
          <cell r="C997">
            <v>3</v>
          </cell>
          <cell r="D997" t="str">
            <v>C</v>
          </cell>
          <cell r="E997">
            <v>32.5</v>
          </cell>
          <cell r="F997">
            <v>37942</v>
          </cell>
          <cell r="G997">
            <v>0.63</v>
          </cell>
          <cell r="H997">
            <v>0.5</v>
          </cell>
          <cell r="I997" t="str">
            <v>5          0</v>
          </cell>
          <cell r="J997">
            <v>0</v>
          </cell>
          <cell r="K997">
            <v>0</v>
          </cell>
          <cell r="L997">
            <v>2003</v>
          </cell>
          <cell r="M997" t="str">
            <v>No Trade</v>
          </cell>
          <cell r="N997" t="str">
            <v/>
          </cell>
          <cell r="O997" t="str">
            <v/>
          </cell>
          <cell r="P997" t="str">
            <v/>
          </cell>
        </row>
        <row r="998">
          <cell r="A998" t="str">
            <v>LO</v>
          </cell>
          <cell r="B998">
            <v>12</v>
          </cell>
          <cell r="C998">
            <v>3</v>
          </cell>
          <cell r="D998" t="str">
            <v>C</v>
          </cell>
          <cell r="E998">
            <v>33</v>
          </cell>
          <cell r="F998">
            <v>37942</v>
          </cell>
          <cell r="G998">
            <v>0.59</v>
          </cell>
          <cell r="H998">
            <v>0.5</v>
          </cell>
          <cell r="I998" t="str">
            <v>2          0</v>
          </cell>
          <cell r="J998">
            <v>0</v>
          </cell>
          <cell r="K998">
            <v>0</v>
          </cell>
          <cell r="L998">
            <v>2003</v>
          </cell>
          <cell r="M998" t="str">
            <v>No Trade</v>
          </cell>
          <cell r="N998" t="str">
            <v/>
          </cell>
          <cell r="O998" t="str">
            <v/>
          </cell>
          <cell r="P998" t="str">
            <v/>
          </cell>
        </row>
        <row r="999">
          <cell r="A999" t="str">
            <v>LO</v>
          </cell>
          <cell r="B999">
            <v>12</v>
          </cell>
          <cell r="C999">
            <v>3</v>
          </cell>
          <cell r="D999" t="str">
            <v>C</v>
          </cell>
          <cell r="E999">
            <v>34</v>
          </cell>
          <cell r="F999">
            <v>37942</v>
          </cell>
          <cell r="G999">
            <v>0.53</v>
          </cell>
          <cell r="H999">
            <v>0.4</v>
          </cell>
          <cell r="I999" t="str">
            <v>5          0</v>
          </cell>
          <cell r="J999">
            <v>0</v>
          </cell>
          <cell r="K999">
            <v>0</v>
          </cell>
          <cell r="L999">
            <v>2003</v>
          </cell>
          <cell r="M999" t="str">
            <v>No Trade</v>
          </cell>
          <cell r="N999" t="str">
            <v/>
          </cell>
          <cell r="O999" t="str">
            <v/>
          </cell>
          <cell r="P999" t="str">
            <v/>
          </cell>
        </row>
        <row r="1000">
          <cell r="A1000" t="str">
            <v>LO</v>
          </cell>
          <cell r="B1000">
            <v>12</v>
          </cell>
          <cell r="C1000">
            <v>3</v>
          </cell>
          <cell r="D1000" t="str">
            <v>C</v>
          </cell>
          <cell r="E1000">
            <v>35</v>
          </cell>
          <cell r="F1000">
            <v>37942</v>
          </cell>
          <cell r="G1000">
            <v>0.47</v>
          </cell>
          <cell r="H1000">
            <v>0.4</v>
          </cell>
          <cell r="I1000" t="str">
            <v>0          2</v>
          </cell>
          <cell r="J1000">
            <v>0.35</v>
          </cell>
          <cell r="K1000">
            <v>0.35</v>
          </cell>
          <cell r="L1000">
            <v>2003</v>
          </cell>
          <cell r="M1000" t="str">
            <v>No Trade</v>
          </cell>
          <cell r="N1000" t="str">
            <v/>
          </cell>
          <cell r="O1000" t="str">
            <v/>
          </cell>
          <cell r="P1000" t="str">
            <v/>
          </cell>
        </row>
        <row r="1001">
          <cell r="A1001" t="str">
            <v>LO</v>
          </cell>
          <cell r="B1001">
            <v>12</v>
          </cell>
          <cell r="C1001">
            <v>3</v>
          </cell>
          <cell r="D1001" t="str">
            <v>P</v>
          </cell>
          <cell r="E1001">
            <v>35</v>
          </cell>
          <cell r="F1001">
            <v>37942</v>
          </cell>
          <cell r="G1001">
            <v>0</v>
          </cell>
          <cell r="H1001">
            <v>0</v>
          </cell>
          <cell r="I1001" t="str">
            <v>0          0</v>
          </cell>
          <cell r="J1001">
            <v>0</v>
          </cell>
          <cell r="K1001">
            <v>0</v>
          </cell>
          <cell r="L1001">
            <v>2003</v>
          </cell>
          <cell r="M1001" t="str">
            <v>No Trade</v>
          </cell>
          <cell r="N1001" t="str">
            <v/>
          </cell>
          <cell r="O1001" t="str">
            <v/>
          </cell>
          <cell r="P1001" t="str">
            <v/>
          </cell>
        </row>
        <row r="1002">
          <cell r="A1002" t="str">
            <v>LO</v>
          </cell>
          <cell r="B1002">
            <v>12</v>
          </cell>
          <cell r="C1002">
            <v>3</v>
          </cell>
          <cell r="D1002" t="str">
            <v>C</v>
          </cell>
          <cell r="E1002">
            <v>40</v>
          </cell>
          <cell r="F1002">
            <v>37942</v>
          </cell>
          <cell r="G1002">
            <v>0.28999999999999998</v>
          </cell>
          <cell r="H1002">
            <v>0.2</v>
          </cell>
          <cell r="I1002" t="str">
            <v>5          0</v>
          </cell>
          <cell r="J1002">
            <v>0</v>
          </cell>
          <cell r="K1002">
            <v>0</v>
          </cell>
          <cell r="L1002">
            <v>2003</v>
          </cell>
          <cell r="M1002" t="str">
            <v>No Trade</v>
          </cell>
          <cell r="N1002" t="str">
            <v/>
          </cell>
          <cell r="O1002" t="str">
            <v/>
          </cell>
          <cell r="P1002" t="str">
            <v/>
          </cell>
        </row>
        <row r="1003">
          <cell r="A1003" t="str">
            <v>LO</v>
          </cell>
          <cell r="B1003">
            <v>12</v>
          </cell>
          <cell r="C1003">
            <v>3</v>
          </cell>
          <cell r="D1003" t="str">
            <v>C</v>
          </cell>
          <cell r="E1003">
            <v>42.5</v>
          </cell>
          <cell r="F1003">
            <v>37942</v>
          </cell>
          <cell r="G1003">
            <v>0.24</v>
          </cell>
          <cell r="H1003">
            <v>0.2</v>
          </cell>
          <cell r="I1003" t="str">
            <v>1          0</v>
          </cell>
          <cell r="J1003">
            <v>0</v>
          </cell>
          <cell r="K1003">
            <v>0</v>
          </cell>
          <cell r="L1003">
            <v>2003</v>
          </cell>
          <cell r="M1003" t="str">
            <v>No Trade</v>
          </cell>
          <cell r="N1003" t="str">
            <v/>
          </cell>
          <cell r="O1003" t="str">
            <v/>
          </cell>
          <cell r="P1003" t="str">
            <v/>
          </cell>
        </row>
        <row r="1004">
          <cell r="A1004" t="str">
            <v>LO</v>
          </cell>
          <cell r="B1004">
            <v>12</v>
          </cell>
          <cell r="C1004">
            <v>3</v>
          </cell>
          <cell r="D1004" t="str">
            <v>P</v>
          </cell>
          <cell r="E1004">
            <v>42.5</v>
          </cell>
          <cell r="F1004">
            <v>37942</v>
          </cell>
          <cell r="G1004">
            <v>18.420000000000002</v>
          </cell>
          <cell r="H1004">
            <v>18.399999999999999</v>
          </cell>
          <cell r="I1004" t="str">
            <v>2          0</v>
          </cell>
          <cell r="J1004">
            <v>0</v>
          </cell>
          <cell r="K1004">
            <v>0</v>
          </cell>
          <cell r="L1004">
            <v>2003</v>
          </cell>
          <cell r="M1004" t="str">
            <v>No Trade</v>
          </cell>
          <cell r="N1004" t="str">
            <v/>
          </cell>
          <cell r="O1004" t="str">
            <v/>
          </cell>
          <cell r="P1004" t="str">
            <v/>
          </cell>
        </row>
        <row r="1005">
          <cell r="A1005" t="str">
            <v>LO</v>
          </cell>
          <cell r="B1005">
            <v>12</v>
          </cell>
          <cell r="C1005">
            <v>3</v>
          </cell>
          <cell r="D1005" t="str">
            <v>C</v>
          </cell>
          <cell r="E1005">
            <v>45</v>
          </cell>
          <cell r="F1005">
            <v>37942</v>
          </cell>
          <cell r="G1005">
            <v>0.21</v>
          </cell>
          <cell r="H1005">
            <v>0.1</v>
          </cell>
          <cell r="I1005" t="str">
            <v>8          0</v>
          </cell>
          <cell r="J1005">
            <v>0</v>
          </cell>
          <cell r="K1005">
            <v>0</v>
          </cell>
          <cell r="L1005">
            <v>2003</v>
          </cell>
          <cell r="M1005" t="str">
            <v>No Trade</v>
          </cell>
          <cell r="N1005" t="str">
            <v/>
          </cell>
          <cell r="O1005" t="str">
            <v/>
          </cell>
          <cell r="P1005" t="str">
            <v/>
          </cell>
        </row>
        <row r="1006">
          <cell r="A1006" t="str">
            <v>LO</v>
          </cell>
          <cell r="B1006">
            <v>12</v>
          </cell>
          <cell r="C1006">
            <v>3</v>
          </cell>
          <cell r="D1006" t="str">
            <v>C</v>
          </cell>
          <cell r="E1006">
            <v>50</v>
          </cell>
          <cell r="F1006">
            <v>37942</v>
          </cell>
          <cell r="G1006">
            <v>0.16</v>
          </cell>
          <cell r="H1006">
            <v>0.1</v>
          </cell>
          <cell r="I1006" t="str">
            <v>4         23</v>
          </cell>
          <cell r="J1006">
            <v>0.13</v>
          </cell>
          <cell r="K1006">
            <v>0.13</v>
          </cell>
          <cell r="L1006">
            <v>2003</v>
          </cell>
          <cell r="M1006" t="str">
            <v>No Trade</v>
          </cell>
          <cell r="N1006" t="str">
            <v/>
          </cell>
          <cell r="O1006" t="str">
            <v/>
          </cell>
          <cell r="P1006" t="str">
            <v/>
          </cell>
        </row>
        <row r="1007">
          <cell r="A1007" t="str">
            <v>LO</v>
          </cell>
          <cell r="B1007">
            <v>6</v>
          </cell>
          <cell r="C1007">
            <v>4</v>
          </cell>
          <cell r="D1007" t="str">
            <v>C</v>
          </cell>
          <cell r="E1007">
            <v>23</v>
          </cell>
          <cell r="F1007">
            <v>38124</v>
          </cell>
          <cell r="G1007">
            <v>3.11</v>
          </cell>
          <cell r="H1007">
            <v>2.7</v>
          </cell>
          <cell r="I1007" t="str">
            <v>9          0</v>
          </cell>
          <cell r="J1007">
            <v>0</v>
          </cell>
          <cell r="K1007">
            <v>0</v>
          </cell>
          <cell r="L1007">
            <v>2004</v>
          </cell>
          <cell r="M1007" t="str">
            <v>No Trade</v>
          </cell>
          <cell r="N1007" t="str">
            <v/>
          </cell>
          <cell r="O1007" t="str">
            <v/>
          </cell>
          <cell r="P1007" t="str">
            <v/>
          </cell>
        </row>
        <row r="1008">
          <cell r="A1008" t="str">
            <v>LO</v>
          </cell>
          <cell r="B1008">
            <v>6</v>
          </cell>
          <cell r="C1008">
            <v>4</v>
          </cell>
          <cell r="D1008" t="str">
            <v>P</v>
          </cell>
          <cell r="E1008">
            <v>23</v>
          </cell>
          <cell r="F1008">
            <v>38124</v>
          </cell>
          <cell r="G1008">
            <v>2.5499999999999998</v>
          </cell>
          <cell r="H1008">
            <v>2.6</v>
          </cell>
          <cell r="I1008" t="str">
            <v>2          0</v>
          </cell>
          <cell r="J1008">
            <v>0</v>
          </cell>
          <cell r="K1008">
            <v>0</v>
          </cell>
          <cell r="L1008">
            <v>2004</v>
          </cell>
          <cell r="M1008" t="str">
            <v>No Trade</v>
          </cell>
          <cell r="N1008" t="str">
            <v/>
          </cell>
          <cell r="O1008" t="str">
            <v/>
          </cell>
          <cell r="P1008" t="str">
            <v/>
          </cell>
        </row>
        <row r="1009">
          <cell r="A1009" t="str">
            <v>LO</v>
          </cell>
          <cell r="B1009">
            <v>6</v>
          </cell>
          <cell r="C1009">
            <v>4</v>
          </cell>
          <cell r="D1009" t="str">
            <v>C</v>
          </cell>
          <cell r="E1009">
            <v>23.5</v>
          </cell>
          <cell r="F1009">
            <v>38124</v>
          </cell>
          <cell r="G1009">
            <v>2.85</v>
          </cell>
          <cell r="H1009">
            <v>2.5</v>
          </cell>
          <cell r="I1009" t="str">
            <v>4          0</v>
          </cell>
          <cell r="J1009">
            <v>0</v>
          </cell>
          <cell r="K1009">
            <v>0</v>
          </cell>
          <cell r="L1009">
            <v>2004</v>
          </cell>
          <cell r="M1009" t="str">
            <v>No Trade</v>
          </cell>
          <cell r="N1009" t="str">
            <v/>
          </cell>
          <cell r="O1009" t="str">
            <v/>
          </cell>
          <cell r="P1009" t="str">
            <v/>
          </cell>
        </row>
        <row r="1010">
          <cell r="A1010" t="str">
            <v>LO</v>
          </cell>
          <cell r="B1010">
            <v>6</v>
          </cell>
          <cell r="C1010">
            <v>4</v>
          </cell>
          <cell r="D1010" t="str">
            <v>P</v>
          </cell>
          <cell r="E1010">
            <v>23.5</v>
          </cell>
          <cell r="F1010">
            <v>38124</v>
          </cell>
          <cell r="G1010">
            <v>2.76</v>
          </cell>
          <cell r="H1010">
            <v>2.8</v>
          </cell>
          <cell r="I1010" t="str">
            <v>7          0</v>
          </cell>
          <cell r="J1010">
            <v>0</v>
          </cell>
          <cell r="K1010">
            <v>0</v>
          </cell>
          <cell r="L1010">
            <v>2004</v>
          </cell>
          <cell r="M1010" t="str">
            <v>No Trade</v>
          </cell>
          <cell r="N1010" t="str">
            <v/>
          </cell>
          <cell r="O1010" t="str">
            <v/>
          </cell>
          <cell r="P1010" t="str">
            <v/>
          </cell>
        </row>
        <row r="1011">
          <cell r="A1011" t="str">
            <v>LO</v>
          </cell>
          <cell r="B1011">
            <v>12</v>
          </cell>
          <cell r="C1011">
            <v>4</v>
          </cell>
          <cell r="D1011" t="str">
            <v>P</v>
          </cell>
          <cell r="E1011">
            <v>18</v>
          </cell>
          <cell r="F1011">
            <v>38307</v>
          </cell>
          <cell r="G1011">
            <v>1.1499999999999999</v>
          </cell>
          <cell r="H1011">
            <v>1.1000000000000001</v>
          </cell>
          <cell r="I1011" t="str">
            <v>5          0</v>
          </cell>
          <cell r="J1011">
            <v>0</v>
          </cell>
          <cell r="K1011">
            <v>0</v>
          </cell>
          <cell r="L1011">
            <v>2004</v>
          </cell>
          <cell r="M1011" t="str">
            <v>No Trade</v>
          </cell>
          <cell r="N1011" t="str">
            <v/>
          </cell>
          <cell r="O1011" t="str">
            <v/>
          </cell>
          <cell r="P1011" t="str">
            <v/>
          </cell>
        </row>
        <row r="1012">
          <cell r="A1012" t="str">
            <v>LO</v>
          </cell>
          <cell r="B1012">
            <v>12</v>
          </cell>
          <cell r="C1012">
            <v>4</v>
          </cell>
          <cell r="D1012" t="str">
            <v>C</v>
          </cell>
          <cell r="E1012">
            <v>21</v>
          </cell>
          <cell r="F1012">
            <v>38307</v>
          </cell>
          <cell r="G1012">
            <v>4.2300000000000004</v>
          </cell>
          <cell r="H1012">
            <v>3.9</v>
          </cell>
          <cell r="I1012" t="str">
            <v>2          0</v>
          </cell>
          <cell r="J1012">
            <v>0</v>
          </cell>
          <cell r="K1012">
            <v>0</v>
          </cell>
          <cell r="L1012">
            <v>2004</v>
          </cell>
          <cell r="M1012" t="str">
            <v>No Trade</v>
          </cell>
          <cell r="N1012" t="str">
            <v/>
          </cell>
          <cell r="O1012" t="str">
            <v/>
          </cell>
          <cell r="P1012" t="str">
            <v/>
          </cell>
        </row>
        <row r="1013">
          <cell r="A1013" t="str">
            <v>LO</v>
          </cell>
          <cell r="B1013">
            <v>12</v>
          </cell>
          <cell r="C1013">
            <v>4</v>
          </cell>
          <cell r="D1013" t="str">
            <v>P</v>
          </cell>
          <cell r="E1013">
            <v>21</v>
          </cell>
          <cell r="F1013">
            <v>38307</v>
          </cell>
          <cell r="G1013">
            <v>1.97</v>
          </cell>
          <cell r="H1013">
            <v>1.9</v>
          </cell>
          <cell r="I1013" t="str">
            <v>9          0</v>
          </cell>
          <cell r="J1013">
            <v>0</v>
          </cell>
          <cell r="K1013">
            <v>0</v>
          </cell>
          <cell r="L1013">
            <v>2004</v>
          </cell>
          <cell r="M1013" t="str">
            <v>No Trade</v>
          </cell>
          <cell r="N1013" t="str">
            <v/>
          </cell>
          <cell r="O1013" t="str">
            <v/>
          </cell>
          <cell r="P1013" t="str">
            <v/>
          </cell>
        </row>
        <row r="1014">
          <cell r="A1014" t="str">
            <v>LO</v>
          </cell>
          <cell r="B1014">
            <v>12</v>
          </cell>
          <cell r="C1014">
            <v>4</v>
          </cell>
          <cell r="D1014" t="str">
            <v>C</v>
          </cell>
          <cell r="E1014">
            <v>21.5</v>
          </cell>
          <cell r="F1014">
            <v>38307</v>
          </cell>
          <cell r="G1014">
            <v>3.92</v>
          </cell>
          <cell r="H1014">
            <v>3.6</v>
          </cell>
          <cell r="I1014" t="str">
            <v>4          0</v>
          </cell>
          <cell r="J1014">
            <v>0</v>
          </cell>
          <cell r="K1014">
            <v>0</v>
          </cell>
          <cell r="L1014">
            <v>2004</v>
          </cell>
          <cell r="M1014" t="str">
            <v>No Trade</v>
          </cell>
          <cell r="N1014" t="str">
            <v/>
          </cell>
          <cell r="O1014" t="str">
            <v/>
          </cell>
          <cell r="P1014" t="str">
            <v/>
          </cell>
        </row>
        <row r="1015">
          <cell r="A1015" t="str">
            <v>LO</v>
          </cell>
          <cell r="B1015">
            <v>12</v>
          </cell>
          <cell r="C1015">
            <v>4</v>
          </cell>
          <cell r="D1015" t="str">
            <v>P</v>
          </cell>
          <cell r="E1015">
            <v>21.5</v>
          </cell>
          <cell r="F1015">
            <v>38307</v>
          </cell>
          <cell r="G1015">
            <v>2.14</v>
          </cell>
          <cell r="H1015">
            <v>2.1</v>
          </cell>
          <cell r="I1015" t="str">
            <v>7          0</v>
          </cell>
          <cell r="J1015">
            <v>0</v>
          </cell>
          <cell r="K1015">
            <v>0</v>
          </cell>
          <cell r="L1015">
            <v>2004</v>
          </cell>
          <cell r="M1015" t="str">
            <v>No Trade</v>
          </cell>
          <cell r="N1015" t="str">
            <v/>
          </cell>
          <cell r="O1015" t="str">
            <v/>
          </cell>
          <cell r="P1015" t="str">
            <v/>
          </cell>
        </row>
        <row r="1016">
          <cell r="A1016" t="str">
            <v>LO</v>
          </cell>
          <cell r="B1016">
            <v>12</v>
          </cell>
          <cell r="C1016">
            <v>4</v>
          </cell>
          <cell r="D1016" t="str">
            <v>C</v>
          </cell>
          <cell r="E1016">
            <v>22</v>
          </cell>
          <cell r="F1016">
            <v>38307</v>
          </cell>
          <cell r="G1016">
            <v>3.63</v>
          </cell>
          <cell r="H1016">
            <v>3.3</v>
          </cell>
          <cell r="I1016" t="str">
            <v>2          0</v>
          </cell>
          <cell r="J1016">
            <v>0</v>
          </cell>
          <cell r="K1016">
            <v>0</v>
          </cell>
          <cell r="L1016">
            <v>2004</v>
          </cell>
          <cell r="M1016" t="str">
            <v>No Trade</v>
          </cell>
          <cell r="N1016" t="str">
            <v/>
          </cell>
          <cell r="O1016" t="str">
            <v/>
          </cell>
          <cell r="P1016" t="str">
            <v/>
          </cell>
        </row>
        <row r="1017">
          <cell r="A1017" t="str">
            <v>LO</v>
          </cell>
          <cell r="B1017">
            <v>12</v>
          </cell>
          <cell r="C1017">
            <v>4</v>
          </cell>
          <cell r="D1017" t="str">
            <v>P</v>
          </cell>
          <cell r="E1017">
            <v>22</v>
          </cell>
          <cell r="F1017">
            <v>38307</v>
          </cell>
          <cell r="G1017">
            <v>2.3199999999999998</v>
          </cell>
          <cell r="H1017">
            <v>2.2999999999999998</v>
          </cell>
          <cell r="I1017" t="str">
            <v>5          0</v>
          </cell>
          <cell r="J1017">
            <v>0</v>
          </cell>
          <cell r="K1017">
            <v>0</v>
          </cell>
          <cell r="L1017">
            <v>2004</v>
          </cell>
          <cell r="M1017" t="str">
            <v>No Trade</v>
          </cell>
          <cell r="N1017" t="str">
            <v/>
          </cell>
          <cell r="O1017" t="str">
            <v/>
          </cell>
          <cell r="P1017" t="str">
            <v/>
          </cell>
        </row>
        <row r="1018">
          <cell r="A1018" t="str">
            <v>LO</v>
          </cell>
          <cell r="B1018">
            <v>12</v>
          </cell>
          <cell r="C1018">
            <v>4</v>
          </cell>
          <cell r="D1018" t="str">
            <v>C</v>
          </cell>
          <cell r="E1018">
            <v>22.5</v>
          </cell>
          <cell r="F1018">
            <v>38307</v>
          </cell>
          <cell r="G1018">
            <v>3.34</v>
          </cell>
          <cell r="H1018">
            <v>3</v>
          </cell>
          <cell r="I1018" t="str">
            <v>2          0</v>
          </cell>
          <cell r="J1018">
            <v>0</v>
          </cell>
          <cell r="K1018">
            <v>0</v>
          </cell>
          <cell r="L1018">
            <v>2004</v>
          </cell>
          <cell r="M1018" t="str">
            <v>No Trade</v>
          </cell>
          <cell r="N1018" t="str">
            <v/>
          </cell>
          <cell r="O1018" t="str">
            <v/>
          </cell>
          <cell r="P1018" t="str">
            <v/>
          </cell>
        </row>
        <row r="1019">
          <cell r="A1019" t="str">
            <v>LO</v>
          </cell>
          <cell r="B1019">
            <v>12</v>
          </cell>
          <cell r="C1019">
            <v>4</v>
          </cell>
          <cell r="D1019" t="str">
            <v>P</v>
          </cell>
          <cell r="E1019">
            <v>22.5</v>
          </cell>
          <cell r="F1019">
            <v>38307</v>
          </cell>
          <cell r="G1019">
            <v>2.5099999999999998</v>
          </cell>
          <cell r="H1019">
            <v>2.5</v>
          </cell>
          <cell r="I1019" t="str">
            <v>5          0</v>
          </cell>
          <cell r="J1019">
            <v>0</v>
          </cell>
          <cell r="K1019">
            <v>0</v>
          </cell>
          <cell r="L1019">
            <v>2004</v>
          </cell>
          <cell r="M1019" t="str">
            <v>No Trade</v>
          </cell>
          <cell r="N1019" t="str">
            <v/>
          </cell>
          <cell r="O1019" t="str">
            <v/>
          </cell>
          <cell r="P1019" t="str">
            <v/>
          </cell>
        </row>
        <row r="1020">
          <cell r="A1020" t="str">
            <v>LO</v>
          </cell>
          <cell r="B1020">
            <v>12</v>
          </cell>
          <cell r="C1020">
            <v>4</v>
          </cell>
          <cell r="D1020" t="str">
            <v>C</v>
          </cell>
          <cell r="E1020">
            <v>23</v>
          </cell>
          <cell r="F1020">
            <v>38307</v>
          </cell>
          <cell r="G1020">
            <v>3.07</v>
          </cell>
          <cell r="H1020">
            <v>2.7</v>
          </cell>
          <cell r="I1020" t="str">
            <v>3          0</v>
          </cell>
          <cell r="J1020">
            <v>0</v>
          </cell>
          <cell r="K1020">
            <v>0</v>
          </cell>
          <cell r="L1020">
            <v>2004</v>
          </cell>
          <cell r="M1020" t="str">
            <v>No Trade</v>
          </cell>
          <cell r="N1020" t="str">
            <v/>
          </cell>
          <cell r="O1020" t="str">
            <v/>
          </cell>
          <cell r="P1020" t="str">
            <v/>
          </cell>
        </row>
        <row r="1021">
          <cell r="A1021" t="str">
            <v>LO</v>
          </cell>
          <cell r="B1021">
            <v>12</v>
          </cell>
          <cell r="C1021">
            <v>4</v>
          </cell>
          <cell r="D1021" t="str">
            <v>P</v>
          </cell>
          <cell r="E1021">
            <v>23</v>
          </cell>
          <cell r="F1021">
            <v>38307</v>
          </cell>
          <cell r="G1021">
            <v>2.7</v>
          </cell>
          <cell r="H1021">
            <v>2.7</v>
          </cell>
          <cell r="I1021" t="str">
            <v>6          0</v>
          </cell>
          <cell r="J1021">
            <v>0</v>
          </cell>
          <cell r="K1021">
            <v>0</v>
          </cell>
          <cell r="L1021">
            <v>2004</v>
          </cell>
          <cell r="M1021" t="str">
            <v>No Trade</v>
          </cell>
          <cell r="N1021" t="str">
            <v/>
          </cell>
          <cell r="O1021" t="str">
            <v/>
          </cell>
          <cell r="P1021" t="str">
            <v/>
          </cell>
        </row>
        <row r="1022">
          <cell r="A1022" t="str">
            <v>LO</v>
          </cell>
          <cell r="B1022">
            <v>12</v>
          </cell>
          <cell r="C1022">
            <v>4</v>
          </cell>
          <cell r="D1022" t="str">
            <v>C</v>
          </cell>
          <cell r="E1022">
            <v>23.5</v>
          </cell>
          <cell r="F1022">
            <v>38307</v>
          </cell>
          <cell r="G1022">
            <v>2.8</v>
          </cell>
          <cell r="H1022">
            <v>2.4</v>
          </cell>
          <cell r="I1022" t="str">
            <v>9          0</v>
          </cell>
          <cell r="J1022">
            <v>0</v>
          </cell>
          <cell r="K1022">
            <v>0</v>
          </cell>
          <cell r="L1022">
            <v>2004</v>
          </cell>
          <cell r="M1022" t="str">
            <v>No Trade</v>
          </cell>
          <cell r="N1022" t="str">
            <v/>
          </cell>
          <cell r="O1022" t="str">
            <v/>
          </cell>
          <cell r="P1022" t="str">
            <v/>
          </cell>
        </row>
        <row r="1023">
          <cell r="A1023" t="str">
            <v>LO</v>
          </cell>
          <cell r="B1023">
            <v>12</v>
          </cell>
          <cell r="C1023">
            <v>4</v>
          </cell>
          <cell r="D1023" t="str">
            <v>P</v>
          </cell>
          <cell r="E1023">
            <v>23.5</v>
          </cell>
          <cell r="F1023">
            <v>38307</v>
          </cell>
          <cell r="G1023">
            <v>2.92</v>
          </cell>
          <cell r="H1023">
            <v>3</v>
          </cell>
          <cell r="I1023" t="str">
            <v>2          0</v>
          </cell>
          <cell r="J1023">
            <v>0</v>
          </cell>
          <cell r="K1023">
            <v>0</v>
          </cell>
          <cell r="L1023">
            <v>2004</v>
          </cell>
          <cell r="M1023" t="str">
            <v>No Trade</v>
          </cell>
          <cell r="N1023" t="str">
            <v/>
          </cell>
          <cell r="O1023" t="str">
            <v/>
          </cell>
          <cell r="P1023" t="str">
            <v/>
          </cell>
        </row>
        <row r="1024">
          <cell r="A1024" t="str">
            <v>LO</v>
          </cell>
          <cell r="B1024">
            <v>12</v>
          </cell>
          <cell r="C1024">
            <v>4</v>
          </cell>
          <cell r="D1024" t="str">
            <v>C</v>
          </cell>
          <cell r="E1024">
            <v>24</v>
          </cell>
          <cell r="F1024">
            <v>38307</v>
          </cell>
          <cell r="G1024">
            <v>2.57</v>
          </cell>
          <cell r="H1024">
            <v>2.2000000000000002</v>
          </cell>
          <cell r="I1024" t="str">
            <v>7          0</v>
          </cell>
          <cell r="J1024">
            <v>0</v>
          </cell>
          <cell r="K1024">
            <v>0</v>
          </cell>
          <cell r="L1024">
            <v>2004</v>
          </cell>
          <cell r="M1024" t="str">
            <v>No Trade</v>
          </cell>
          <cell r="N1024" t="str">
            <v/>
          </cell>
          <cell r="O1024" t="str">
            <v/>
          </cell>
          <cell r="P1024" t="str">
            <v/>
          </cell>
        </row>
        <row r="1025">
          <cell r="A1025" t="str">
            <v>LO</v>
          </cell>
          <cell r="B1025">
            <v>12</v>
          </cell>
          <cell r="C1025">
            <v>4</v>
          </cell>
          <cell r="D1025" t="str">
            <v>P</v>
          </cell>
          <cell r="E1025">
            <v>24</v>
          </cell>
          <cell r="F1025">
            <v>38307</v>
          </cell>
          <cell r="G1025">
            <v>3.15</v>
          </cell>
          <cell r="H1025">
            <v>3.3</v>
          </cell>
          <cell r="I1025" t="str">
            <v>0          0</v>
          </cell>
          <cell r="J1025">
            <v>0</v>
          </cell>
          <cell r="K1025">
            <v>0</v>
          </cell>
          <cell r="L1025">
            <v>2004</v>
          </cell>
          <cell r="M1025" t="str">
            <v>No Trade</v>
          </cell>
          <cell r="N1025" t="str">
            <v/>
          </cell>
          <cell r="O1025" t="str">
            <v/>
          </cell>
          <cell r="P1025" t="str">
            <v/>
          </cell>
        </row>
        <row r="1026">
          <cell r="A1026" t="str">
            <v>LO</v>
          </cell>
          <cell r="B1026">
            <v>12</v>
          </cell>
          <cell r="C1026">
            <v>4</v>
          </cell>
          <cell r="D1026" t="str">
            <v>C</v>
          </cell>
          <cell r="E1026">
            <v>25</v>
          </cell>
          <cell r="F1026">
            <v>38307</v>
          </cell>
          <cell r="G1026">
            <v>0</v>
          </cell>
          <cell r="H1026">
            <v>0</v>
          </cell>
          <cell r="I1026" t="str">
            <v>0          0</v>
          </cell>
          <cell r="J1026">
            <v>0</v>
          </cell>
          <cell r="K1026">
            <v>0</v>
          </cell>
          <cell r="L1026">
            <v>2004</v>
          </cell>
          <cell r="M1026" t="str">
            <v>No Trade</v>
          </cell>
          <cell r="N1026" t="str">
            <v/>
          </cell>
          <cell r="O1026" t="str">
            <v/>
          </cell>
          <cell r="P1026" t="str">
            <v/>
          </cell>
        </row>
        <row r="1027">
          <cell r="A1027" t="str">
            <v>LO</v>
          </cell>
          <cell r="B1027">
            <v>12</v>
          </cell>
          <cell r="C1027">
            <v>4</v>
          </cell>
          <cell r="D1027" t="str">
            <v>C</v>
          </cell>
          <cell r="E1027">
            <v>28</v>
          </cell>
          <cell r="F1027">
            <v>38307</v>
          </cell>
          <cell r="G1027">
            <v>1.1499999999999999</v>
          </cell>
          <cell r="H1027">
            <v>0.9</v>
          </cell>
          <cell r="I1027" t="str">
            <v>8          0</v>
          </cell>
          <cell r="J1027">
            <v>0</v>
          </cell>
          <cell r="K1027">
            <v>0</v>
          </cell>
          <cell r="L1027">
            <v>2004</v>
          </cell>
          <cell r="M1027" t="str">
            <v>No Trade</v>
          </cell>
          <cell r="N1027" t="str">
            <v/>
          </cell>
          <cell r="O1027" t="str">
            <v/>
          </cell>
          <cell r="P1027" t="str">
            <v/>
          </cell>
        </row>
        <row r="1028">
          <cell r="A1028" t="str">
            <v>LO</v>
          </cell>
          <cell r="B1028">
            <v>12</v>
          </cell>
          <cell r="C1028">
            <v>4</v>
          </cell>
          <cell r="D1028" t="str">
            <v>C</v>
          </cell>
          <cell r="E1028">
            <v>40</v>
          </cell>
          <cell r="F1028">
            <v>38307</v>
          </cell>
          <cell r="G1028">
            <v>0</v>
          </cell>
          <cell r="H1028">
            <v>0</v>
          </cell>
          <cell r="I1028" t="str">
            <v>0          0</v>
          </cell>
          <cell r="J1028">
            <v>0</v>
          </cell>
          <cell r="K1028">
            <v>0</v>
          </cell>
          <cell r="L1028">
            <v>2004</v>
          </cell>
          <cell r="M1028" t="str">
            <v>No Trade</v>
          </cell>
          <cell r="N1028" t="str">
            <v/>
          </cell>
          <cell r="O1028" t="str">
            <v/>
          </cell>
          <cell r="P1028" t="str">
            <v/>
          </cell>
        </row>
        <row r="1029">
          <cell r="A1029" t="str">
            <v>OH</v>
          </cell>
          <cell r="B1029">
            <v>1</v>
          </cell>
          <cell r="C1029">
            <v>3</v>
          </cell>
          <cell r="D1029" t="str">
            <v>P</v>
          </cell>
          <cell r="E1029">
            <v>0.05</v>
          </cell>
          <cell r="F1029">
            <v>37616</v>
          </cell>
          <cell r="G1029">
            <v>0</v>
          </cell>
          <cell r="H1029">
            <v>0</v>
          </cell>
          <cell r="I1029" t="str">
            <v>0          0   .</v>
          </cell>
          <cell r="J1029">
            <v>0</v>
          </cell>
          <cell r="K1029">
            <v>0</v>
          </cell>
          <cell r="L1029">
            <v>2003</v>
          </cell>
          <cell r="M1029" t="str">
            <v>No Trade</v>
          </cell>
          <cell r="N1029" t="str">
            <v/>
          </cell>
          <cell r="O1029" t="str">
            <v/>
          </cell>
          <cell r="P1029" t="str">
            <v/>
          </cell>
        </row>
        <row r="1030">
          <cell r="A1030" t="str">
            <v>OH</v>
          </cell>
          <cell r="B1030">
            <v>1</v>
          </cell>
          <cell r="C1030">
            <v>3</v>
          </cell>
          <cell r="D1030" t="str">
            <v>P</v>
          </cell>
          <cell r="E1030">
            <v>0.48</v>
          </cell>
          <cell r="F1030">
            <v>37616</v>
          </cell>
          <cell r="G1030">
            <v>0</v>
          </cell>
          <cell r="H1030">
            <v>0</v>
          </cell>
          <cell r="I1030" t="str">
            <v>0          0   .</v>
          </cell>
          <cell r="J1030">
            <v>0</v>
          </cell>
          <cell r="K1030">
            <v>0</v>
          </cell>
          <cell r="L1030">
            <v>2003</v>
          </cell>
          <cell r="M1030" t="str">
            <v>No Trade</v>
          </cell>
          <cell r="N1030" t="str">
            <v/>
          </cell>
          <cell r="O1030" t="str">
            <v/>
          </cell>
          <cell r="P1030" t="str">
            <v/>
          </cell>
        </row>
        <row r="1031">
          <cell r="A1031" t="str">
            <v>OH</v>
          </cell>
          <cell r="B1031">
            <v>1</v>
          </cell>
          <cell r="C1031">
            <v>3</v>
          </cell>
          <cell r="D1031" t="str">
            <v>P</v>
          </cell>
          <cell r="E1031">
            <v>0.49</v>
          </cell>
          <cell r="F1031">
            <v>37616</v>
          </cell>
          <cell r="G1031">
            <v>1E-4</v>
          </cell>
          <cell r="H1031">
            <v>0</v>
          </cell>
          <cell r="I1031" t="str">
            <v>1          0   .</v>
          </cell>
          <cell r="J1031">
            <v>0</v>
          </cell>
          <cell r="K1031">
            <v>0</v>
          </cell>
          <cell r="L1031">
            <v>2003</v>
          </cell>
          <cell r="M1031" t="str">
            <v>No Trade</v>
          </cell>
          <cell r="N1031" t="str">
            <v/>
          </cell>
          <cell r="O1031" t="str">
            <v/>
          </cell>
          <cell r="P1031" t="str">
            <v/>
          </cell>
        </row>
        <row r="1032">
          <cell r="A1032" t="str">
            <v>OH</v>
          </cell>
          <cell r="B1032">
            <v>1</v>
          </cell>
          <cell r="C1032">
            <v>3</v>
          </cell>
          <cell r="D1032" t="str">
            <v>P</v>
          </cell>
          <cell r="E1032">
            <v>0.5</v>
          </cell>
          <cell r="F1032">
            <v>37616</v>
          </cell>
          <cell r="G1032">
            <v>1E-4</v>
          </cell>
          <cell r="H1032">
            <v>0</v>
          </cell>
          <cell r="I1032" t="str">
            <v>1          0   .</v>
          </cell>
          <cell r="J1032">
            <v>0</v>
          </cell>
          <cell r="K1032">
            <v>0</v>
          </cell>
          <cell r="L1032">
            <v>2003</v>
          </cell>
          <cell r="M1032" t="str">
            <v>No Trade</v>
          </cell>
          <cell r="N1032" t="str">
            <v/>
          </cell>
          <cell r="O1032" t="str">
            <v/>
          </cell>
          <cell r="P1032" t="str">
            <v/>
          </cell>
        </row>
        <row r="1033">
          <cell r="A1033" t="str">
            <v>OH</v>
          </cell>
          <cell r="B1033">
            <v>1</v>
          </cell>
          <cell r="C1033">
            <v>3</v>
          </cell>
          <cell r="D1033" t="str">
            <v>P</v>
          </cell>
          <cell r="E1033">
            <v>0.51</v>
          </cell>
          <cell r="F1033">
            <v>37616</v>
          </cell>
          <cell r="G1033">
            <v>1E-4</v>
          </cell>
          <cell r="H1033">
            <v>0</v>
          </cell>
          <cell r="I1033" t="str">
            <v>1          0   .</v>
          </cell>
          <cell r="J1033">
            <v>0</v>
          </cell>
          <cell r="K1033">
            <v>0</v>
          </cell>
          <cell r="L1033">
            <v>2003</v>
          </cell>
          <cell r="M1033" t="str">
            <v>No Trade</v>
          </cell>
          <cell r="N1033" t="str">
            <v/>
          </cell>
          <cell r="O1033" t="str">
            <v/>
          </cell>
          <cell r="P1033" t="str">
            <v/>
          </cell>
        </row>
        <row r="1034">
          <cell r="A1034" t="str">
            <v>OH</v>
          </cell>
          <cell r="B1034">
            <v>1</v>
          </cell>
          <cell r="C1034">
            <v>3</v>
          </cell>
          <cell r="D1034" t="str">
            <v>P</v>
          </cell>
          <cell r="E1034">
            <v>0.52</v>
          </cell>
          <cell r="F1034">
            <v>37616</v>
          </cell>
          <cell r="G1034">
            <v>1E-4</v>
          </cell>
          <cell r="H1034">
            <v>0</v>
          </cell>
          <cell r="I1034" t="str">
            <v>1          0   .</v>
          </cell>
          <cell r="J1034">
            <v>0</v>
          </cell>
          <cell r="K1034">
            <v>0</v>
          </cell>
          <cell r="L1034">
            <v>2003</v>
          </cell>
          <cell r="M1034" t="str">
            <v>No Trade</v>
          </cell>
          <cell r="N1034" t="str">
            <v/>
          </cell>
          <cell r="O1034" t="str">
            <v/>
          </cell>
          <cell r="P1034" t="str">
            <v/>
          </cell>
        </row>
        <row r="1035">
          <cell r="A1035" t="str">
            <v>OH</v>
          </cell>
          <cell r="B1035">
            <v>1</v>
          </cell>
          <cell r="C1035">
            <v>3</v>
          </cell>
          <cell r="D1035" t="str">
            <v>P</v>
          </cell>
          <cell r="E1035">
            <v>0.53</v>
          </cell>
          <cell r="F1035">
            <v>37616</v>
          </cell>
          <cell r="G1035">
            <v>1E-4</v>
          </cell>
          <cell r="H1035">
            <v>0</v>
          </cell>
          <cell r="I1035" t="str">
            <v>1          0   .</v>
          </cell>
          <cell r="J1035">
            <v>0</v>
          </cell>
          <cell r="K1035">
            <v>0</v>
          </cell>
          <cell r="L1035">
            <v>2003</v>
          </cell>
          <cell r="M1035" t="str">
            <v>No Trade</v>
          </cell>
          <cell r="N1035" t="str">
            <v/>
          </cell>
          <cell r="O1035" t="str">
            <v/>
          </cell>
          <cell r="P1035" t="str">
            <v/>
          </cell>
        </row>
        <row r="1036">
          <cell r="A1036" t="str">
            <v>OH</v>
          </cell>
          <cell r="B1036">
            <v>1</v>
          </cell>
          <cell r="C1036">
            <v>3</v>
          </cell>
          <cell r="D1036" t="str">
            <v>P</v>
          </cell>
          <cell r="E1036">
            <v>0.54</v>
          </cell>
          <cell r="F1036">
            <v>37616</v>
          </cell>
          <cell r="G1036">
            <v>1E-4</v>
          </cell>
          <cell r="H1036">
            <v>0</v>
          </cell>
          <cell r="I1036" t="str">
            <v>1          0   .</v>
          </cell>
          <cell r="J1036">
            <v>0</v>
          </cell>
          <cell r="K1036">
            <v>0</v>
          </cell>
          <cell r="L1036">
            <v>2003</v>
          </cell>
          <cell r="M1036" t="str">
            <v>No Trade</v>
          </cell>
          <cell r="N1036" t="str">
            <v/>
          </cell>
          <cell r="O1036" t="str">
            <v/>
          </cell>
          <cell r="P1036" t="str">
            <v/>
          </cell>
        </row>
        <row r="1037">
          <cell r="A1037" t="str">
            <v>OH</v>
          </cell>
          <cell r="B1037">
            <v>1</v>
          </cell>
          <cell r="C1037">
            <v>3</v>
          </cell>
          <cell r="D1037" t="str">
            <v>P</v>
          </cell>
          <cell r="E1037">
            <v>0.55000000000000004</v>
          </cell>
          <cell r="F1037">
            <v>37616</v>
          </cell>
          <cell r="G1037">
            <v>1E-4</v>
          </cell>
          <cell r="H1037">
            <v>0</v>
          </cell>
          <cell r="I1037" t="str">
            <v>1          0   .</v>
          </cell>
          <cell r="J1037">
            <v>0</v>
          </cell>
          <cell r="K1037">
            <v>0</v>
          </cell>
          <cell r="L1037">
            <v>2003</v>
          </cell>
          <cell r="M1037" t="str">
            <v>No Trade</v>
          </cell>
          <cell r="N1037" t="str">
            <v/>
          </cell>
          <cell r="O1037" t="str">
            <v/>
          </cell>
          <cell r="P1037" t="str">
            <v/>
          </cell>
        </row>
        <row r="1038">
          <cell r="A1038" t="str">
            <v>OH</v>
          </cell>
          <cell r="B1038">
            <v>1</v>
          </cell>
          <cell r="C1038">
            <v>3</v>
          </cell>
          <cell r="D1038" t="str">
            <v>C</v>
          </cell>
          <cell r="E1038">
            <v>0.56000000000000005</v>
          </cell>
          <cell r="F1038">
            <v>37616</v>
          </cell>
          <cell r="G1038">
            <v>0</v>
          </cell>
          <cell r="H1038">
            <v>0</v>
          </cell>
          <cell r="I1038" t="str">
            <v>0          0   .</v>
          </cell>
          <cell r="J1038">
            <v>0</v>
          </cell>
          <cell r="K1038">
            <v>0</v>
          </cell>
          <cell r="L1038">
            <v>2003</v>
          </cell>
          <cell r="M1038" t="str">
            <v>No Trade</v>
          </cell>
          <cell r="N1038" t="str">
            <v/>
          </cell>
          <cell r="O1038" t="str">
            <v/>
          </cell>
          <cell r="P1038" t="str">
            <v/>
          </cell>
        </row>
        <row r="1039">
          <cell r="A1039" t="str">
            <v>OH</v>
          </cell>
          <cell r="B1039">
            <v>1</v>
          </cell>
          <cell r="C1039">
            <v>3</v>
          </cell>
          <cell r="D1039" t="str">
            <v>P</v>
          </cell>
          <cell r="E1039">
            <v>0.56000000000000005</v>
          </cell>
          <cell r="F1039">
            <v>37616</v>
          </cell>
          <cell r="G1039">
            <v>1E-4</v>
          </cell>
          <cell r="H1039">
            <v>0</v>
          </cell>
          <cell r="I1039" t="str">
            <v>1          0   .</v>
          </cell>
          <cell r="J1039">
            <v>0</v>
          </cell>
          <cell r="K1039">
            <v>0</v>
          </cell>
          <cell r="L1039">
            <v>2003</v>
          </cell>
          <cell r="M1039" t="str">
            <v>No Trade</v>
          </cell>
          <cell r="N1039" t="str">
            <v/>
          </cell>
          <cell r="O1039" t="str">
            <v/>
          </cell>
          <cell r="P1039" t="str">
            <v/>
          </cell>
        </row>
        <row r="1040">
          <cell r="A1040" t="str">
            <v>OH</v>
          </cell>
          <cell r="B1040">
            <v>1</v>
          </cell>
          <cell r="C1040">
            <v>3</v>
          </cell>
          <cell r="D1040" t="str">
            <v>C</v>
          </cell>
          <cell r="E1040">
            <v>0.56999999999999995</v>
          </cell>
          <cell r="F1040">
            <v>37616</v>
          </cell>
          <cell r="G1040">
            <v>0.1862</v>
          </cell>
          <cell r="H1040">
            <v>0.17499999999999999</v>
          </cell>
          <cell r="I1040" t="str">
            <v>4          0   .</v>
          </cell>
          <cell r="J1040">
            <v>0</v>
          </cell>
          <cell r="K1040">
            <v>0</v>
          </cell>
          <cell r="L1040">
            <v>2003</v>
          </cell>
          <cell r="M1040" t="str">
            <v>No Trade</v>
          </cell>
          <cell r="N1040" t="str">
            <v/>
          </cell>
          <cell r="O1040" t="str">
            <v/>
          </cell>
          <cell r="P1040" t="str">
            <v/>
          </cell>
        </row>
        <row r="1041">
          <cell r="A1041" t="str">
            <v>OH</v>
          </cell>
          <cell r="B1041">
            <v>1</v>
          </cell>
          <cell r="C1041">
            <v>3</v>
          </cell>
          <cell r="D1041" t="str">
            <v>P</v>
          </cell>
          <cell r="E1041">
            <v>0.56999999999999995</v>
          </cell>
          <cell r="F1041">
            <v>37616</v>
          </cell>
          <cell r="G1041">
            <v>1E-4</v>
          </cell>
          <cell r="H1041">
            <v>0</v>
          </cell>
          <cell r="I1041" t="str">
            <v>1          0   .</v>
          </cell>
          <cell r="J1041">
            <v>0</v>
          </cell>
          <cell r="K1041">
            <v>0</v>
          </cell>
          <cell r="L1041">
            <v>2003</v>
          </cell>
          <cell r="M1041" t="str">
            <v>No Trade</v>
          </cell>
          <cell r="N1041" t="str">
            <v/>
          </cell>
          <cell r="O1041" t="str">
            <v/>
          </cell>
          <cell r="P1041" t="str">
            <v/>
          </cell>
        </row>
        <row r="1042">
          <cell r="A1042" t="str">
            <v>OH</v>
          </cell>
          <cell r="B1042">
            <v>1</v>
          </cell>
          <cell r="C1042">
            <v>3</v>
          </cell>
          <cell r="D1042" t="str">
            <v>C</v>
          </cell>
          <cell r="E1042">
            <v>0.57999999999999996</v>
          </cell>
          <cell r="F1042">
            <v>37616</v>
          </cell>
          <cell r="G1042">
            <v>0.1762</v>
          </cell>
          <cell r="H1042">
            <v>0.16500000000000001</v>
          </cell>
          <cell r="I1042" t="str">
            <v>4          0   .</v>
          </cell>
          <cell r="J1042">
            <v>0</v>
          </cell>
          <cell r="K1042">
            <v>0</v>
          </cell>
          <cell r="L1042">
            <v>2003</v>
          </cell>
          <cell r="M1042" t="str">
            <v>No Trade</v>
          </cell>
          <cell r="N1042" t="str">
            <v/>
          </cell>
          <cell r="O1042" t="str">
            <v/>
          </cell>
          <cell r="P1042" t="str">
            <v/>
          </cell>
        </row>
        <row r="1043">
          <cell r="A1043" t="str">
            <v>OH</v>
          </cell>
          <cell r="B1043">
            <v>1</v>
          </cell>
          <cell r="C1043">
            <v>3</v>
          </cell>
          <cell r="D1043" t="str">
            <v>P</v>
          </cell>
          <cell r="E1043">
            <v>0.57999999999999996</v>
          </cell>
          <cell r="F1043">
            <v>37616</v>
          </cell>
          <cell r="G1043">
            <v>1E-4</v>
          </cell>
          <cell r="H1043">
            <v>0</v>
          </cell>
          <cell r="I1043" t="str">
            <v>1          0   .</v>
          </cell>
          <cell r="J1043">
            <v>0</v>
          </cell>
          <cell r="K1043">
            <v>0</v>
          </cell>
          <cell r="L1043">
            <v>2003</v>
          </cell>
          <cell r="M1043" t="str">
            <v>No Trade</v>
          </cell>
          <cell r="N1043" t="str">
            <v/>
          </cell>
          <cell r="O1043" t="str">
            <v/>
          </cell>
          <cell r="P1043" t="str">
            <v/>
          </cell>
        </row>
        <row r="1044">
          <cell r="A1044" t="str">
            <v>OH</v>
          </cell>
          <cell r="B1044">
            <v>1</v>
          </cell>
          <cell r="C1044">
            <v>3</v>
          </cell>
          <cell r="D1044" t="str">
            <v>P</v>
          </cell>
          <cell r="E1044">
            <v>0.59</v>
          </cell>
          <cell r="F1044">
            <v>37616</v>
          </cell>
          <cell r="G1044">
            <v>1E-4</v>
          </cell>
          <cell r="H1044">
            <v>0</v>
          </cell>
          <cell r="I1044" t="str">
            <v>1          0   .</v>
          </cell>
          <cell r="J1044">
            <v>0</v>
          </cell>
          <cell r="K1044">
            <v>0</v>
          </cell>
          <cell r="L1044">
            <v>2003</v>
          </cell>
          <cell r="M1044" t="str">
            <v>No Trade</v>
          </cell>
          <cell r="N1044" t="str">
            <v/>
          </cell>
          <cell r="O1044" t="str">
            <v/>
          </cell>
          <cell r="P1044" t="str">
            <v/>
          </cell>
        </row>
        <row r="1045">
          <cell r="A1045" t="str">
            <v>OH</v>
          </cell>
          <cell r="B1045">
            <v>1</v>
          </cell>
          <cell r="C1045">
            <v>3</v>
          </cell>
          <cell r="D1045" t="str">
            <v>C</v>
          </cell>
          <cell r="E1045">
            <v>0.6</v>
          </cell>
          <cell r="F1045">
            <v>37616</v>
          </cell>
          <cell r="G1045">
            <v>0.15620000000000001</v>
          </cell>
          <cell r="H1045">
            <v>0.14499999999999999</v>
          </cell>
          <cell r="I1045" t="str">
            <v>4          0   .</v>
          </cell>
          <cell r="J1045">
            <v>0</v>
          </cell>
          <cell r="K1045">
            <v>0</v>
          </cell>
          <cell r="L1045">
            <v>2003</v>
          </cell>
          <cell r="M1045" t="str">
            <v>No Trade</v>
          </cell>
          <cell r="N1045" t="str">
            <v/>
          </cell>
          <cell r="O1045" t="str">
            <v/>
          </cell>
          <cell r="P1045" t="str">
            <v/>
          </cell>
        </row>
        <row r="1046">
          <cell r="A1046" t="str">
            <v>OH</v>
          </cell>
          <cell r="B1046">
            <v>1</v>
          </cell>
          <cell r="C1046">
            <v>3</v>
          </cell>
          <cell r="D1046" t="str">
            <v>P</v>
          </cell>
          <cell r="E1046">
            <v>0.6</v>
          </cell>
          <cell r="F1046">
            <v>37616</v>
          </cell>
          <cell r="G1046">
            <v>1E-4</v>
          </cell>
          <cell r="H1046">
            <v>0</v>
          </cell>
          <cell r="I1046" t="str">
            <v>1          0   .</v>
          </cell>
          <cell r="J1046">
            <v>0</v>
          </cell>
          <cell r="K1046">
            <v>0</v>
          </cell>
          <cell r="L1046">
            <v>2003</v>
          </cell>
          <cell r="M1046" t="str">
            <v>No Trade</v>
          </cell>
          <cell r="N1046" t="str">
            <v/>
          </cell>
          <cell r="O1046" t="str">
            <v/>
          </cell>
          <cell r="P1046" t="str">
            <v/>
          </cell>
        </row>
        <row r="1047">
          <cell r="A1047" t="str">
            <v>OH</v>
          </cell>
          <cell r="B1047">
            <v>1</v>
          </cell>
          <cell r="C1047">
            <v>3</v>
          </cell>
          <cell r="D1047" t="str">
            <v>P</v>
          </cell>
          <cell r="E1047">
            <v>0.61</v>
          </cell>
          <cell r="F1047">
            <v>37616</v>
          </cell>
          <cell r="G1047">
            <v>1E-4</v>
          </cell>
          <cell r="H1047">
            <v>0</v>
          </cell>
          <cell r="I1047" t="str">
            <v>2          0   .</v>
          </cell>
          <cell r="J1047">
            <v>0</v>
          </cell>
          <cell r="K1047">
            <v>0</v>
          </cell>
          <cell r="L1047">
            <v>2003</v>
          </cell>
          <cell r="M1047" t="str">
            <v>No Trade</v>
          </cell>
          <cell r="N1047" t="str">
            <v/>
          </cell>
          <cell r="O1047" t="str">
            <v/>
          </cell>
          <cell r="P1047" t="str">
            <v/>
          </cell>
        </row>
        <row r="1048">
          <cell r="A1048" t="str">
            <v>OH</v>
          </cell>
          <cell r="B1048">
            <v>1</v>
          </cell>
          <cell r="C1048">
            <v>3</v>
          </cell>
          <cell r="D1048" t="str">
            <v>C</v>
          </cell>
          <cell r="E1048">
            <v>0.62</v>
          </cell>
          <cell r="F1048">
            <v>37616</v>
          </cell>
          <cell r="G1048">
            <v>0.13619999999999999</v>
          </cell>
          <cell r="H1048">
            <v>0.125</v>
          </cell>
          <cell r="I1048" t="str">
            <v>6          0   .</v>
          </cell>
          <cell r="J1048">
            <v>0</v>
          </cell>
          <cell r="K1048">
            <v>0</v>
          </cell>
          <cell r="L1048">
            <v>2003</v>
          </cell>
          <cell r="M1048" t="str">
            <v>No Trade</v>
          </cell>
          <cell r="N1048" t="str">
            <v/>
          </cell>
          <cell r="O1048" t="str">
            <v/>
          </cell>
          <cell r="P1048" t="str">
            <v/>
          </cell>
        </row>
        <row r="1049">
          <cell r="A1049" t="str">
            <v>OH</v>
          </cell>
          <cell r="B1049">
            <v>1</v>
          </cell>
          <cell r="C1049">
            <v>3</v>
          </cell>
          <cell r="D1049" t="str">
            <v>P</v>
          </cell>
          <cell r="E1049">
            <v>0.62</v>
          </cell>
          <cell r="F1049">
            <v>37616</v>
          </cell>
          <cell r="G1049">
            <v>2.0000000000000001E-4</v>
          </cell>
          <cell r="H1049">
            <v>0</v>
          </cell>
          <cell r="I1049" t="str">
            <v>4          0   .</v>
          </cell>
          <cell r="J1049">
            <v>0</v>
          </cell>
          <cell r="K1049">
            <v>0</v>
          </cell>
          <cell r="L1049">
            <v>2003</v>
          </cell>
          <cell r="M1049" t="str">
            <v>No Trade</v>
          </cell>
          <cell r="N1049" t="str">
            <v/>
          </cell>
          <cell r="O1049" t="str">
            <v/>
          </cell>
          <cell r="P1049" t="str">
            <v/>
          </cell>
        </row>
        <row r="1050">
          <cell r="A1050" t="str">
            <v>OH</v>
          </cell>
          <cell r="B1050">
            <v>1</v>
          </cell>
          <cell r="C1050">
            <v>3</v>
          </cell>
          <cell r="D1050" t="str">
            <v>C</v>
          </cell>
          <cell r="E1050">
            <v>0.63</v>
          </cell>
          <cell r="F1050">
            <v>37616</v>
          </cell>
          <cell r="G1050">
            <v>0.12620000000000001</v>
          </cell>
          <cell r="H1050">
            <v>0.115</v>
          </cell>
          <cell r="I1050" t="str">
            <v>8          0   .</v>
          </cell>
          <cell r="J1050">
            <v>0</v>
          </cell>
          <cell r="K1050">
            <v>0</v>
          </cell>
          <cell r="L1050">
            <v>2003</v>
          </cell>
          <cell r="M1050" t="str">
            <v>No Trade</v>
          </cell>
          <cell r="N1050" t="str">
            <v/>
          </cell>
          <cell r="O1050" t="str">
            <v/>
          </cell>
          <cell r="P1050" t="str">
            <v/>
          </cell>
        </row>
        <row r="1051">
          <cell r="A1051" t="str">
            <v>OH</v>
          </cell>
          <cell r="B1051">
            <v>1</v>
          </cell>
          <cell r="C1051">
            <v>3</v>
          </cell>
          <cell r="D1051" t="str">
            <v>P</v>
          </cell>
          <cell r="E1051">
            <v>0.63</v>
          </cell>
          <cell r="F1051">
            <v>37616</v>
          </cell>
          <cell r="G1051">
            <v>2.9999999999999997E-4</v>
          </cell>
          <cell r="H1051">
            <v>0</v>
          </cell>
          <cell r="I1051" t="str">
            <v>6          0   .</v>
          </cell>
          <cell r="J1051">
            <v>0</v>
          </cell>
          <cell r="K1051">
            <v>0</v>
          </cell>
          <cell r="L1051">
            <v>2003</v>
          </cell>
          <cell r="M1051" t="str">
            <v>No Trade</v>
          </cell>
          <cell r="N1051" t="str">
            <v/>
          </cell>
          <cell r="O1051" t="str">
            <v/>
          </cell>
          <cell r="P1051" t="str">
            <v/>
          </cell>
        </row>
        <row r="1052">
          <cell r="A1052" t="str">
            <v>OH</v>
          </cell>
          <cell r="B1052">
            <v>1</v>
          </cell>
          <cell r="C1052">
            <v>3</v>
          </cell>
          <cell r="D1052" t="str">
            <v>C</v>
          </cell>
          <cell r="E1052">
            <v>0.64</v>
          </cell>
          <cell r="F1052">
            <v>37616</v>
          </cell>
          <cell r="G1052">
            <v>0.11650000000000001</v>
          </cell>
          <cell r="H1052">
            <v>0.106</v>
          </cell>
          <cell r="I1052" t="str">
            <v>2          0   .</v>
          </cell>
          <cell r="J1052">
            <v>0</v>
          </cell>
          <cell r="K1052">
            <v>0</v>
          </cell>
          <cell r="L1052">
            <v>2003</v>
          </cell>
          <cell r="M1052" t="str">
            <v>No Trade</v>
          </cell>
          <cell r="N1052" t="str">
            <v/>
          </cell>
          <cell r="O1052" t="str">
            <v/>
          </cell>
          <cell r="P1052" t="str">
            <v/>
          </cell>
        </row>
        <row r="1053">
          <cell r="A1053" t="str">
            <v>OH</v>
          </cell>
          <cell r="B1053">
            <v>1</v>
          </cell>
          <cell r="C1053">
            <v>3</v>
          </cell>
          <cell r="D1053" t="str">
            <v>P</v>
          </cell>
          <cell r="E1053">
            <v>0.64</v>
          </cell>
          <cell r="F1053">
            <v>37616</v>
          </cell>
          <cell r="G1053">
            <v>5.0000000000000001E-4</v>
          </cell>
          <cell r="H1053">
            <v>1E-3</v>
          </cell>
          <cell r="I1053" t="str">
            <v>0          3   .</v>
          </cell>
          <cell r="J1053">
            <v>5</v>
          </cell>
          <cell r="K1053">
            <v>5.0000000000000001E-4</v>
          </cell>
          <cell r="L1053">
            <v>2003</v>
          </cell>
          <cell r="M1053" t="str">
            <v>No Trade</v>
          </cell>
          <cell r="N1053" t="str">
            <v/>
          </cell>
          <cell r="O1053" t="str">
            <v/>
          </cell>
          <cell r="P1053" t="str">
            <v/>
          </cell>
        </row>
        <row r="1054">
          <cell r="A1054" t="str">
            <v>OH</v>
          </cell>
          <cell r="B1054">
            <v>1</v>
          </cell>
          <cell r="C1054">
            <v>3</v>
          </cell>
          <cell r="D1054" t="str">
            <v>C</v>
          </cell>
          <cell r="E1054">
            <v>0.65</v>
          </cell>
          <cell r="F1054">
            <v>37616</v>
          </cell>
          <cell r="G1054">
            <v>0.10680000000000001</v>
          </cell>
          <cell r="H1054">
            <v>9.6000000000000002E-2</v>
          </cell>
          <cell r="I1054" t="str">
            <v>8          0   .</v>
          </cell>
          <cell r="J1054">
            <v>0</v>
          </cell>
          <cell r="K1054">
            <v>0</v>
          </cell>
          <cell r="L1054">
            <v>2003</v>
          </cell>
          <cell r="M1054" t="str">
            <v>No Trade</v>
          </cell>
          <cell r="N1054" t="str">
            <v/>
          </cell>
          <cell r="O1054" t="str">
            <v/>
          </cell>
          <cell r="P1054" t="str">
            <v/>
          </cell>
        </row>
        <row r="1055">
          <cell r="A1055" t="str">
            <v>OH</v>
          </cell>
          <cell r="B1055">
            <v>1</v>
          </cell>
          <cell r="C1055">
            <v>3</v>
          </cell>
          <cell r="D1055" t="str">
            <v>P</v>
          </cell>
          <cell r="E1055">
            <v>0.65</v>
          </cell>
          <cell r="F1055">
            <v>37616</v>
          </cell>
          <cell r="G1055">
            <v>8.0000000000000004E-4</v>
          </cell>
          <cell r="H1055">
            <v>1E-3</v>
          </cell>
          <cell r="I1055" t="str">
            <v>6          3   .</v>
          </cell>
          <cell r="J1055">
            <v>7</v>
          </cell>
          <cell r="K1055">
            <v>6.9999999999999999E-4</v>
          </cell>
          <cell r="L1055">
            <v>2003</v>
          </cell>
          <cell r="M1055" t="str">
            <v>No Trade</v>
          </cell>
          <cell r="N1055" t="str">
            <v/>
          </cell>
          <cell r="O1055" t="str">
            <v/>
          </cell>
          <cell r="P1055" t="str">
            <v/>
          </cell>
        </row>
        <row r="1056">
          <cell r="A1056" t="str">
            <v>OH</v>
          </cell>
          <cell r="B1056">
            <v>1</v>
          </cell>
          <cell r="C1056">
            <v>3</v>
          </cell>
          <cell r="D1056" t="str">
            <v>C</v>
          </cell>
          <cell r="E1056">
            <v>0.66</v>
          </cell>
          <cell r="F1056">
            <v>37616</v>
          </cell>
          <cell r="G1056">
            <v>9.7299999999999998E-2</v>
          </cell>
          <cell r="H1056">
            <v>8.6999999999999994E-2</v>
          </cell>
          <cell r="I1056" t="str">
            <v>5          0   .</v>
          </cell>
          <cell r="J1056">
            <v>0</v>
          </cell>
          <cell r="K1056">
            <v>0</v>
          </cell>
          <cell r="L1056">
            <v>2003</v>
          </cell>
          <cell r="M1056" t="str">
            <v>No Trade</v>
          </cell>
          <cell r="N1056" t="str">
            <v/>
          </cell>
          <cell r="O1056" t="str">
            <v/>
          </cell>
          <cell r="P1056" t="str">
            <v/>
          </cell>
        </row>
        <row r="1057">
          <cell r="A1057" t="str">
            <v>OH</v>
          </cell>
          <cell r="B1057">
            <v>1</v>
          </cell>
          <cell r="C1057">
            <v>3</v>
          </cell>
          <cell r="D1057" t="str">
            <v>P</v>
          </cell>
          <cell r="E1057">
            <v>0.66</v>
          </cell>
          <cell r="F1057">
            <v>37616</v>
          </cell>
          <cell r="G1057">
            <v>1.2999999999999999E-3</v>
          </cell>
          <cell r="H1057">
            <v>2E-3</v>
          </cell>
          <cell r="I1057" t="str">
            <v>3          3   .</v>
          </cell>
          <cell r="J1057">
            <v>10</v>
          </cell>
          <cell r="K1057">
            <v>1E-3</v>
          </cell>
          <cell r="L1057">
            <v>2003</v>
          </cell>
          <cell r="M1057" t="str">
            <v>No Trade</v>
          </cell>
          <cell r="N1057" t="str">
            <v/>
          </cell>
          <cell r="O1057" t="str">
            <v/>
          </cell>
          <cell r="P1057" t="str">
            <v/>
          </cell>
        </row>
        <row r="1058">
          <cell r="A1058" t="str">
            <v>OH</v>
          </cell>
          <cell r="B1058">
            <v>1</v>
          </cell>
          <cell r="C1058">
            <v>3</v>
          </cell>
          <cell r="D1058" t="str">
            <v>C</v>
          </cell>
          <cell r="E1058">
            <v>0.67</v>
          </cell>
          <cell r="F1058">
            <v>37616</v>
          </cell>
          <cell r="G1058">
            <v>8.7800000000000003E-2</v>
          </cell>
          <cell r="H1058">
            <v>7.8E-2</v>
          </cell>
          <cell r="I1058" t="str">
            <v>6          2   .</v>
          </cell>
          <cell r="J1058">
            <v>0</v>
          </cell>
          <cell r="K1058">
            <v>0</v>
          </cell>
          <cell r="L1058">
            <v>2003</v>
          </cell>
          <cell r="M1058" t="str">
            <v>No Trade</v>
          </cell>
          <cell r="N1058" t="str">
            <v/>
          </cell>
          <cell r="O1058" t="str">
            <v/>
          </cell>
          <cell r="P1058" t="str">
            <v/>
          </cell>
        </row>
        <row r="1059">
          <cell r="A1059" t="str">
            <v>OH</v>
          </cell>
          <cell r="B1059">
            <v>1</v>
          </cell>
          <cell r="C1059">
            <v>3</v>
          </cell>
          <cell r="D1059" t="str">
            <v>P</v>
          </cell>
          <cell r="E1059">
            <v>0.67</v>
          </cell>
          <cell r="F1059">
            <v>37616</v>
          </cell>
          <cell r="G1059">
            <v>1.8E-3</v>
          </cell>
          <cell r="H1059">
            <v>3.0000000000000001E-3</v>
          </cell>
          <cell r="I1059" t="str">
            <v>4         48   .</v>
          </cell>
          <cell r="J1059">
            <v>0</v>
          </cell>
          <cell r="K1059">
            <v>0</v>
          </cell>
          <cell r="L1059">
            <v>2003</v>
          </cell>
          <cell r="M1059" t="str">
            <v>No Trade</v>
          </cell>
          <cell r="N1059" t="str">
            <v/>
          </cell>
          <cell r="O1059" t="str">
            <v/>
          </cell>
          <cell r="P1059" t="str">
            <v/>
          </cell>
        </row>
        <row r="1060">
          <cell r="A1060" t="str">
            <v>OH</v>
          </cell>
          <cell r="B1060">
            <v>1</v>
          </cell>
          <cell r="C1060">
            <v>3</v>
          </cell>
          <cell r="D1060" t="str">
            <v>C</v>
          </cell>
          <cell r="E1060">
            <v>0.68</v>
          </cell>
          <cell r="F1060">
            <v>37616</v>
          </cell>
          <cell r="G1060">
            <v>7.8899999999999998E-2</v>
          </cell>
          <cell r="H1060">
            <v>7.0000000000000007E-2</v>
          </cell>
          <cell r="I1060" t="str">
            <v>0          0   .</v>
          </cell>
          <cell r="J1060">
            <v>0</v>
          </cell>
          <cell r="K1060">
            <v>0</v>
          </cell>
          <cell r="L1060">
            <v>2003</v>
          </cell>
          <cell r="M1060" t="str">
            <v>No Trade</v>
          </cell>
          <cell r="N1060" t="str">
            <v/>
          </cell>
          <cell r="O1060" t="str">
            <v/>
          </cell>
          <cell r="P1060" t="str">
            <v/>
          </cell>
        </row>
        <row r="1061">
          <cell r="A1061" t="str">
            <v>OH</v>
          </cell>
          <cell r="B1061">
            <v>1</v>
          </cell>
          <cell r="C1061">
            <v>3</v>
          </cell>
          <cell r="D1061" t="str">
            <v>P</v>
          </cell>
          <cell r="E1061">
            <v>0.68</v>
          </cell>
          <cell r="F1061">
            <v>37616</v>
          </cell>
          <cell r="G1061">
            <v>2.8999999999999998E-3</v>
          </cell>
          <cell r="H1061">
            <v>4.0000000000000001E-3</v>
          </cell>
          <cell r="I1061" t="str">
            <v>8         64   .</v>
          </cell>
          <cell r="J1061">
            <v>0</v>
          </cell>
          <cell r="K1061">
            <v>0</v>
          </cell>
          <cell r="L1061">
            <v>2003</v>
          </cell>
          <cell r="M1061" t="str">
            <v>No Trade</v>
          </cell>
          <cell r="N1061" t="str">
            <v/>
          </cell>
          <cell r="O1061" t="str">
            <v/>
          </cell>
          <cell r="P1061" t="str">
            <v/>
          </cell>
        </row>
        <row r="1062">
          <cell r="A1062" t="str">
            <v>OH</v>
          </cell>
          <cell r="B1062">
            <v>1</v>
          </cell>
          <cell r="C1062">
            <v>3</v>
          </cell>
          <cell r="D1062" t="str">
            <v>C</v>
          </cell>
          <cell r="E1062">
            <v>0.69</v>
          </cell>
          <cell r="F1062">
            <v>37616</v>
          </cell>
          <cell r="G1062">
            <v>7.0099999999999996E-2</v>
          </cell>
          <cell r="H1062">
            <v>6.0999999999999999E-2</v>
          </cell>
          <cell r="I1062" t="str">
            <v>8          0   .</v>
          </cell>
          <cell r="J1062">
            <v>0</v>
          </cell>
          <cell r="K1062">
            <v>0</v>
          </cell>
          <cell r="L1062">
            <v>2003</v>
          </cell>
          <cell r="M1062" t="str">
            <v>No Trade</v>
          </cell>
          <cell r="N1062" t="str">
            <v/>
          </cell>
          <cell r="O1062" t="str">
            <v/>
          </cell>
          <cell r="P1062" t="str">
            <v/>
          </cell>
        </row>
        <row r="1063">
          <cell r="A1063" t="str">
            <v>OH</v>
          </cell>
          <cell r="B1063">
            <v>1</v>
          </cell>
          <cell r="C1063">
            <v>3</v>
          </cell>
          <cell r="D1063" t="str">
            <v>P</v>
          </cell>
          <cell r="E1063">
            <v>0.69</v>
          </cell>
          <cell r="F1063">
            <v>37616</v>
          </cell>
          <cell r="G1063">
            <v>4.1000000000000003E-3</v>
          </cell>
          <cell r="H1063">
            <v>6.0000000000000001E-3</v>
          </cell>
          <cell r="I1063" t="str">
            <v>6        123   .</v>
          </cell>
          <cell r="J1063">
            <v>50</v>
          </cell>
          <cell r="K1063">
            <v>4.0000000000000001E-3</v>
          </cell>
          <cell r="L1063">
            <v>2003</v>
          </cell>
          <cell r="M1063" t="str">
            <v>No Trade</v>
          </cell>
          <cell r="N1063" t="str">
            <v/>
          </cell>
          <cell r="O1063" t="str">
            <v/>
          </cell>
          <cell r="P1063" t="str">
            <v/>
          </cell>
        </row>
        <row r="1064">
          <cell r="A1064" t="str">
            <v>OH</v>
          </cell>
          <cell r="B1064">
            <v>1</v>
          </cell>
          <cell r="C1064">
            <v>3</v>
          </cell>
          <cell r="D1064" t="str">
            <v>C</v>
          </cell>
          <cell r="E1064">
            <v>0.7</v>
          </cell>
          <cell r="F1064">
            <v>37616</v>
          </cell>
          <cell r="G1064">
            <v>6.1800000000000001E-2</v>
          </cell>
          <cell r="H1064">
            <v>5.3999999999999999E-2</v>
          </cell>
          <cell r="I1064" t="str">
            <v>1          0   .</v>
          </cell>
          <cell r="J1064">
            <v>0</v>
          </cell>
          <cell r="K1064">
            <v>0</v>
          </cell>
          <cell r="L1064">
            <v>2003</v>
          </cell>
          <cell r="M1064" t="str">
            <v>No Trade</v>
          </cell>
          <cell r="N1064" t="str">
            <v/>
          </cell>
          <cell r="O1064" t="str">
            <v/>
          </cell>
          <cell r="P1064" t="str">
            <v/>
          </cell>
        </row>
        <row r="1065">
          <cell r="A1065" t="str">
            <v>OH</v>
          </cell>
          <cell r="B1065">
            <v>1</v>
          </cell>
          <cell r="C1065">
            <v>3</v>
          </cell>
          <cell r="D1065" t="str">
            <v>P</v>
          </cell>
          <cell r="E1065">
            <v>0.7</v>
          </cell>
          <cell r="F1065">
            <v>37616</v>
          </cell>
          <cell r="G1065">
            <v>5.7999999999999996E-3</v>
          </cell>
          <cell r="H1065">
            <v>8.0000000000000002E-3</v>
          </cell>
          <cell r="I1065" t="str">
            <v>8          0   .</v>
          </cell>
          <cell r="J1065">
            <v>0</v>
          </cell>
          <cell r="K1065">
            <v>0</v>
          </cell>
          <cell r="L1065">
            <v>2003</v>
          </cell>
          <cell r="M1065" t="str">
            <v>No Trade</v>
          </cell>
          <cell r="N1065" t="str">
            <v/>
          </cell>
          <cell r="O1065" t="str">
            <v/>
          </cell>
          <cell r="P1065" t="str">
            <v/>
          </cell>
        </row>
        <row r="1066">
          <cell r="A1066" t="str">
            <v>OH</v>
          </cell>
          <cell r="B1066">
            <v>1</v>
          </cell>
          <cell r="C1066">
            <v>3</v>
          </cell>
          <cell r="D1066" t="str">
            <v>C</v>
          </cell>
          <cell r="E1066">
            <v>0.71</v>
          </cell>
          <cell r="F1066">
            <v>37616</v>
          </cell>
          <cell r="G1066">
            <v>5.3999999999999999E-2</v>
          </cell>
          <cell r="H1066">
            <v>4.5999999999999999E-2</v>
          </cell>
          <cell r="I1066" t="str">
            <v>9          6   .</v>
          </cell>
          <cell r="J1066">
            <v>530</v>
          </cell>
          <cell r="K1066">
            <v>5.2999999999999999E-2</v>
          </cell>
          <cell r="L1066">
            <v>2003</v>
          </cell>
          <cell r="M1066" t="str">
            <v>No Trade</v>
          </cell>
          <cell r="N1066" t="str">
            <v/>
          </cell>
          <cell r="O1066" t="str">
            <v/>
          </cell>
          <cell r="P1066" t="str">
            <v/>
          </cell>
        </row>
        <row r="1067">
          <cell r="A1067" t="str">
            <v>OH</v>
          </cell>
          <cell r="B1067">
            <v>1</v>
          </cell>
          <cell r="C1067">
            <v>3</v>
          </cell>
          <cell r="D1067" t="str">
            <v>P</v>
          </cell>
          <cell r="E1067">
            <v>0.71</v>
          </cell>
          <cell r="F1067">
            <v>37616</v>
          </cell>
          <cell r="G1067">
            <v>7.9000000000000008E-3</v>
          </cell>
          <cell r="H1067">
            <v>1.0999999999999999E-2</v>
          </cell>
          <cell r="I1067" t="str">
            <v>6          1   .</v>
          </cell>
          <cell r="J1067">
            <v>75</v>
          </cell>
          <cell r="K1067">
            <v>7.4999999999999997E-3</v>
          </cell>
          <cell r="L1067">
            <v>2003</v>
          </cell>
          <cell r="M1067" t="str">
            <v>No Trade</v>
          </cell>
          <cell r="N1067" t="str">
            <v/>
          </cell>
          <cell r="O1067" t="str">
            <v/>
          </cell>
          <cell r="P1067" t="str">
            <v/>
          </cell>
        </row>
        <row r="1068">
          <cell r="A1068" t="str">
            <v>OH</v>
          </cell>
          <cell r="B1068">
            <v>1</v>
          </cell>
          <cell r="C1068">
            <v>3</v>
          </cell>
          <cell r="D1068" t="str">
            <v>C</v>
          </cell>
          <cell r="E1068">
            <v>0.72</v>
          </cell>
          <cell r="F1068">
            <v>37616</v>
          </cell>
          <cell r="G1068">
            <v>4.6699999999999998E-2</v>
          </cell>
          <cell r="H1068">
            <v>0.04</v>
          </cell>
          <cell r="I1068" t="str">
            <v>2          2   .</v>
          </cell>
          <cell r="J1068">
            <v>480</v>
          </cell>
          <cell r="K1068">
            <v>4.4999999999999998E-2</v>
          </cell>
          <cell r="L1068">
            <v>2003</v>
          </cell>
          <cell r="M1068" t="str">
            <v>No Trade</v>
          </cell>
          <cell r="N1068" t="str">
            <v/>
          </cell>
          <cell r="O1068" t="str">
            <v/>
          </cell>
          <cell r="P1068" t="str">
            <v/>
          </cell>
        </row>
        <row r="1069">
          <cell r="A1069" t="str">
            <v>OH</v>
          </cell>
          <cell r="B1069">
            <v>1</v>
          </cell>
          <cell r="C1069">
            <v>3</v>
          </cell>
          <cell r="D1069" t="str">
            <v>P</v>
          </cell>
          <cell r="E1069">
            <v>0.72</v>
          </cell>
          <cell r="F1069">
            <v>37616</v>
          </cell>
          <cell r="G1069">
            <v>1.06E-2</v>
          </cell>
          <cell r="H1069">
            <v>1.4E-2</v>
          </cell>
          <cell r="I1069" t="str">
            <v>9         25   .</v>
          </cell>
          <cell r="J1069">
            <v>85</v>
          </cell>
          <cell r="K1069">
            <v>8.5000000000000006E-3</v>
          </cell>
          <cell r="L1069">
            <v>2003</v>
          </cell>
          <cell r="M1069" t="str">
            <v>No Trade</v>
          </cell>
          <cell r="N1069" t="str">
            <v/>
          </cell>
          <cell r="O1069" t="str">
            <v/>
          </cell>
          <cell r="P1069" t="str">
            <v/>
          </cell>
        </row>
        <row r="1070">
          <cell r="A1070" t="str">
            <v>OH</v>
          </cell>
          <cell r="B1070">
            <v>1</v>
          </cell>
          <cell r="C1070">
            <v>3</v>
          </cell>
          <cell r="D1070" t="str">
            <v>C</v>
          </cell>
          <cell r="E1070">
            <v>0.73</v>
          </cell>
          <cell r="F1070">
            <v>37616</v>
          </cell>
          <cell r="G1070">
            <v>3.9899999999999998E-2</v>
          </cell>
          <cell r="H1070">
            <v>3.4000000000000002E-2</v>
          </cell>
          <cell r="I1070" t="str">
            <v>2          0   .</v>
          </cell>
          <cell r="J1070">
            <v>0</v>
          </cell>
          <cell r="K1070">
            <v>0</v>
          </cell>
          <cell r="L1070">
            <v>2003</v>
          </cell>
          <cell r="M1070" t="str">
            <v>No Trade</v>
          </cell>
          <cell r="N1070" t="str">
            <v/>
          </cell>
          <cell r="O1070" t="str">
            <v/>
          </cell>
          <cell r="P1070" t="str">
            <v/>
          </cell>
        </row>
        <row r="1071">
          <cell r="A1071" t="str">
            <v>OH</v>
          </cell>
          <cell r="B1071">
            <v>1</v>
          </cell>
          <cell r="C1071">
            <v>3</v>
          </cell>
          <cell r="D1071" t="str">
            <v>P</v>
          </cell>
          <cell r="E1071">
            <v>0.73</v>
          </cell>
          <cell r="F1071">
            <v>37616</v>
          </cell>
          <cell r="G1071">
            <v>1.38E-2</v>
          </cell>
          <cell r="H1071">
            <v>1.7999999999999999E-2</v>
          </cell>
          <cell r="I1071" t="str">
            <v>8         38   .</v>
          </cell>
          <cell r="J1071">
            <v>110</v>
          </cell>
          <cell r="K1071">
            <v>1.0999999999999999E-2</v>
          </cell>
          <cell r="L1071">
            <v>2003</v>
          </cell>
          <cell r="M1071" t="str">
            <v>No Trade</v>
          </cell>
          <cell r="N1071" t="str">
            <v/>
          </cell>
          <cell r="O1071" t="str">
            <v/>
          </cell>
          <cell r="P1071" t="str">
            <v/>
          </cell>
        </row>
        <row r="1072">
          <cell r="A1072" t="str">
            <v>OH</v>
          </cell>
          <cell r="B1072">
            <v>1</v>
          </cell>
          <cell r="C1072">
            <v>3</v>
          </cell>
          <cell r="D1072" t="str">
            <v>C</v>
          </cell>
          <cell r="E1072">
            <v>0.74</v>
          </cell>
          <cell r="F1072">
            <v>37616</v>
          </cell>
          <cell r="G1072">
            <v>3.3799999999999997E-2</v>
          </cell>
          <cell r="H1072">
            <v>2.8000000000000001E-2</v>
          </cell>
          <cell r="I1072" t="str">
            <v>8         24   .</v>
          </cell>
          <cell r="J1072">
            <v>350</v>
          </cell>
          <cell r="K1072">
            <v>3.2000000000000001E-2</v>
          </cell>
          <cell r="L1072">
            <v>2003</v>
          </cell>
          <cell r="M1072" t="str">
            <v>No Trade</v>
          </cell>
          <cell r="N1072" t="str">
            <v/>
          </cell>
          <cell r="O1072" t="str">
            <v/>
          </cell>
          <cell r="P1072" t="str">
            <v/>
          </cell>
        </row>
        <row r="1073">
          <cell r="A1073" t="str">
            <v>OH</v>
          </cell>
          <cell r="B1073">
            <v>1</v>
          </cell>
          <cell r="C1073">
            <v>3</v>
          </cell>
          <cell r="D1073" t="str">
            <v>P</v>
          </cell>
          <cell r="E1073">
            <v>0.74</v>
          </cell>
          <cell r="F1073">
            <v>37616</v>
          </cell>
          <cell r="G1073">
            <v>1.7600000000000001E-2</v>
          </cell>
          <cell r="H1073">
            <v>2.3E-2</v>
          </cell>
          <cell r="I1073" t="str">
            <v>4         35   .</v>
          </cell>
          <cell r="J1073">
            <v>170</v>
          </cell>
          <cell r="K1073">
            <v>1.7000000000000001E-2</v>
          </cell>
          <cell r="L1073">
            <v>2003</v>
          </cell>
          <cell r="M1073" t="str">
            <v>No Trade</v>
          </cell>
          <cell r="N1073" t="str">
            <v/>
          </cell>
          <cell r="O1073" t="str">
            <v/>
          </cell>
          <cell r="P1073" t="str">
            <v/>
          </cell>
        </row>
        <row r="1074">
          <cell r="A1074" t="str">
            <v>OH</v>
          </cell>
          <cell r="B1074">
            <v>1</v>
          </cell>
          <cell r="C1074">
            <v>3</v>
          </cell>
          <cell r="D1074" t="str">
            <v>C</v>
          </cell>
          <cell r="E1074">
            <v>0.75</v>
          </cell>
          <cell r="F1074">
            <v>37616</v>
          </cell>
          <cell r="G1074">
            <v>2.8199999999999999E-2</v>
          </cell>
          <cell r="H1074">
            <v>2.3E-2</v>
          </cell>
          <cell r="I1074" t="str">
            <v>9         51   .</v>
          </cell>
          <cell r="J1074">
            <v>260</v>
          </cell>
          <cell r="K1074">
            <v>2.5999999999999999E-2</v>
          </cell>
          <cell r="L1074">
            <v>2003</v>
          </cell>
          <cell r="M1074" t="str">
            <v>No Trade</v>
          </cell>
          <cell r="N1074" t="str">
            <v/>
          </cell>
          <cell r="O1074" t="str">
            <v/>
          </cell>
          <cell r="P1074" t="str">
            <v/>
          </cell>
        </row>
        <row r="1075">
          <cell r="A1075" t="str">
            <v>OH</v>
          </cell>
          <cell r="B1075">
            <v>1</v>
          </cell>
          <cell r="C1075">
            <v>3</v>
          </cell>
          <cell r="D1075" t="str">
            <v>P</v>
          </cell>
          <cell r="E1075">
            <v>0.75</v>
          </cell>
          <cell r="F1075">
            <v>37616</v>
          </cell>
          <cell r="G1075">
            <v>2.1999999999999999E-2</v>
          </cell>
          <cell r="H1075">
            <v>2.8000000000000001E-2</v>
          </cell>
          <cell r="I1075" t="str">
            <v>5         55   .</v>
          </cell>
          <cell r="J1075">
            <v>200</v>
          </cell>
          <cell r="K1075">
            <v>0.02</v>
          </cell>
          <cell r="L1075">
            <v>2003</v>
          </cell>
          <cell r="M1075" t="str">
            <v>No Trade</v>
          </cell>
          <cell r="N1075" t="str">
            <v/>
          </cell>
          <cell r="O1075" t="str">
            <v/>
          </cell>
          <cell r="P1075" t="str">
            <v/>
          </cell>
        </row>
        <row r="1076">
          <cell r="A1076" t="str">
            <v>OH</v>
          </cell>
          <cell r="B1076">
            <v>1</v>
          </cell>
          <cell r="C1076">
            <v>3</v>
          </cell>
          <cell r="D1076" t="str">
            <v>C</v>
          </cell>
          <cell r="E1076">
            <v>0.76</v>
          </cell>
          <cell r="F1076">
            <v>37616</v>
          </cell>
          <cell r="G1076">
            <v>2.3300000000000001E-2</v>
          </cell>
          <cell r="H1076">
            <v>1.9E-2</v>
          </cell>
          <cell r="I1076" t="str">
            <v>7        159   .</v>
          </cell>
          <cell r="J1076">
            <v>260</v>
          </cell>
          <cell r="K1076">
            <v>1.7999999999999999E-2</v>
          </cell>
          <cell r="L1076">
            <v>2003</v>
          </cell>
          <cell r="M1076" t="str">
            <v>No Trade</v>
          </cell>
          <cell r="N1076" t="str">
            <v/>
          </cell>
          <cell r="O1076" t="str">
            <v/>
          </cell>
          <cell r="P1076" t="str">
            <v/>
          </cell>
        </row>
        <row r="1077">
          <cell r="A1077" t="str">
            <v>OH</v>
          </cell>
          <cell r="B1077">
            <v>1</v>
          </cell>
          <cell r="C1077">
            <v>3</v>
          </cell>
          <cell r="D1077" t="str">
            <v>P</v>
          </cell>
          <cell r="E1077">
            <v>0.76</v>
          </cell>
          <cell r="F1077">
            <v>37616</v>
          </cell>
          <cell r="G1077">
            <v>2.7099999999999999E-2</v>
          </cell>
          <cell r="H1077">
            <v>3.4000000000000002E-2</v>
          </cell>
          <cell r="I1077" t="str">
            <v>3        131   .</v>
          </cell>
          <cell r="J1077">
            <v>0</v>
          </cell>
          <cell r="K1077">
            <v>0</v>
          </cell>
          <cell r="L1077">
            <v>2003</v>
          </cell>
          <cell r="M1077" t="str">
            <v>No Trade</v>
          </cell>
          <cell r="N1077" t="str">
            <v/>
          </cell>
          <cell r="O1077" t="str">
            <v/>
          </cell>
          <cell r="P1077" t="str">
            <v/>
          </cell>
        </row>
        <row r="1078">
          <cell r="A1078" t="str">
            <v>OH</v>
          </cell>
          <cell r="B1078">
            <v>1</v>
          </cell>
          <cell r="C1078">
            <v>3</v>
          </cell>
          <cell r="D1078" t="str">
            <v>C</v>
          </cell>
          <cell r="E1078">
            <v>0.77</v>
          </cell>
          <cell r="F1078">
            <v>37616</v>
          </cell>
          <cell r="G1078">
            <v>1.9099999999999999E-2</v>
          </cell>
          <cell r="H1078">
            <v>1.6E-2</v>
          </cell>
          <cell r="I1078" t="str">
            <v>0          8   .</v>
          </cell>
          <cell r="J1078">
            <v>180</v>
          </cell>
          <cell r="K1078">
            <v>1.55E-2</v>
          </cell>
          <cell r="L1078">
            <v>2003</v>
          </cell>
          <cell r="M1078" t="str">
            <v>No Trade</v>
          </cell>
          <cell r="N1078" t="str">
            <v/>
          </cell>
          <cell r="O1078" t="str">
            <v/>
          </cell>
          <cell r="P1078" t="str">
            <v/>
          </cell>
        </row>
        <row r="1079">
          <cell r="A1079" t="str">
            <v>OH</v>
          </cell>
          <cell r="B1079">
            <v>1</v>
          </cell>
          <cell r="C1079">
            <v>3</v>
          </cell>
          <cell r="D1079" t="str">
            <v>P</v>
          </cell>
          <cell r="E1079">
            <v>0.77</v>
          </cell>
          <cell r="F1079">
            <v>37616</v>
          </cell>
          <cell r="G1079">
            <v>3.2899999999999999E-2</v>
          </cell>
          <cell r="H1079">
            <v>0.04</v>
          </cell>
          <cell r="I1079" t="str">
            <v>5          0   .</v>
          </cell>
          <cell r="J1079">
            <v>0</v>
          </cell>
          <cell r="K1079">
            <v>0</v>
          </cell>
          <cell r="L1079">
            <v>2003</v>
          </cell>
          <cell r="M1079" t="str">
            <v>No Trade</v>
          </cell>
          <cell r="N1079" t="str">
            <v/>
          </cell>
          <cell r="O1079" t="str">
            <v/>
          </cell>
          <cell r="P1079" t="str">
            <v/>
          </cell>
        </row>
        <row r="1080">
          <cell r="A1080" t="str">
            <v>OH</v>
          </cell>
          <cell r="B1080">
            <v>1</v>
          </cell>
          <cell r="C1080">
            <v>3</v>
          </cell>
          <cell r="D1080" t="str">
            <v>C</v>
          </cell>
          <cell r="E1080">
            <v>0.78</v>
          </cell>
          <cell r="F1080">
            <v>37616</v>
          </cell>
          <cell r="G1080">
            <v>1.54E-2</v>
          </cell>
          <cell r="H1080">
            <v>1.2E-2</v>
          </cell>
          <cell r="I1080" t="str">
            <v>9         15   .</v>
          </cell>
          <cell r="J1080">
            <v>130</v>
          </cell>
          <cell r="K1080">
            <v>1.2E-2</v>
          </cell>
          <cell r="L1080">
            <v>2003</v>
          </cell>
          <cell r="M1080" t="str">
            <v>No Trade</v>
          </cell>
          <cell r="N1080" t="str">
            <v/>
          </cell>
          <cell r="O1080" t="str">
            <v/>
          </cell>
          <cell r="P1080" t="str">
            <v/>
          </cell>
        </row>
        <row r="1081">
          <cell r="A1081" t="str">
            <v>OH</v>
          </cell>
          <cell r="B1081">
            <v>1</v>
          </cell>
          <cell r="C1081">
            <v>3</v>
          </cell>
          <cell r="D1081" t="str">
            <v>P</v>
          </cell>
          <cell r="E1081">
            <v>0.78</v>
          </cell>
          <cell r="F1081">
            <v>37616</v>
          </cell>
          <cell r="G1081">
            <v>3.9100000000000003E-2</v>
          </cell>
          <cell r="H1081">
            <v>4.7E-2</v>
          </cell>
          <cell r="I1081" t="str">
            <v>4          2   .</v>
          </cell>
          <cell r="J1081">
            <v>0</v>
          </cell>
          <cell r="K1081">
            <v>0</v>
          </cell>
          <cell r="L1081">
            <v>2003</v>
          </cell>
          <cell r="M1081" t="str">
            <v>No Trade</v>
          </cell>
          <cell r="N1081" t="str">
            <v/>
          </cell>
          <cell r="O1081" t="str">
            <v/>
          </cell>
          <cell r="P1081" t="str">
            <v/>
          </cell>
        </row>
        <row r="1082">
          <cell r="A1082" t="str">
            <v>OH</v>
          </cell>
          <cell r="B1082">
            <v>1</v>
          </cell>
          <cell r="C1082">
            <v>3</v>
          </cell>
          <cell r="D1082" t="str">
            <v>C</v>
          </cell>
          <cell r="E1082">
            <v>0.79</v>
          </cell>
          <cell r="F1082">
            <v>37616</v>
          </cell>
          <cell r="G1082">
            <v>1.23E-2</v>
          </cell>
          <cell r="H1082">
            <v>0.01</v>
          </cell>
          <cell r="I1082" t="str">
            <v>3         39   .</v>
          </cell>
          <cell r="J1082">
            <v>110</v>
          </cell>
          <cell r="K1082">
            <v>8.0000000000000002E-3</v>
          </cell>
          <cell r="L1082">
            <v>2003</v>
          </cell>
          <cell r="M1082" t="str">
            <v>No Trade</v>
          </cell>
          <cell r="N1082" t="str">
            <v/>
          </cell>
          <cell r="O1082" t="str">
            <v/>
          </cell>
          <cell r="P1082" t="str">
            <v/>
          </cell>
        </row>
        <row r="1083">
          <cell r="A1083" t="str">
            <v>OH</v>
          </cell>
          <cell r="B1083">
            <v>1</v>
          </cell>
          <cell r="C1083">
            <v>3</v>
          </cell>
          <cell r="D1083" t="str">
            <v>P</v>
          </cell>
          <cell r="E1083">
            <v>0.79</v>
          </cell>
          <cell r="F1083">
            <v>37616</v>
          </cell>
          <cell r="G1083">
            <v>4.5999999999999999E-2</v>
          </cell>
          <cell r="H1083">
            <v>5.3999999999999999E-2</v>
          </cell>
          <cell r="I1083" t="str">
            <v>8          0   .</v>
          </cell>
          <cell r="J1083">
            <v>0</v>
          </cell>
          <cell r="K1083">
            <v>0</v>
          </cell>
          <cell r="L1083">
            <v>2003</v>
          </cell>
          <cell r="M1083" t="str">
            <v>No Trade</v>
          </cell>
          <cell r="N1083" t="str">
            <v/>
          </cell>
          <cell r="O1083" t="str">
            <v/>
          </cell>
          <cell r="P1083" t="str">
            <v/>
          </cell>
        </row>
        <row r="1084">
          <cell r="A1084" t="str">
            <v>OH</v>
          </cell>
          <cell r="B1084">
            <v>1</v>
          </cell>
          <cell r="C1084">
            <v>3</v>
          </cell>
          <cell r="D1084" t="str">
            <v>C</v>
          </cell>
          <cell r="E1084">
            <v>0.8</v>
          </cell>
          <cell r="F1084">
            <v>37616</v>
          </cell>
          <cell r="G1084">
            <v>9.7000000000000003E-3</v>
          </cell>
          <cell r="H1084">
            <v>8.0000000000000002E-3</v>
          </cell>
          <cell r="I1084" t="str">
            <v>1         43   .</v>
          </cell>
          <cell r="J1084">
            <v>100</v>
          </cell>
          <cell r="K1084">
            <v>7.4999999999999997E-3</v>
          </cell>
          <cell r="L1084">
            <v>2003</v>
          </cell>
          <cell r="M1084" t="str">
            <v>No Trade</v>
          </cell>
          <cell r="N1084" t="str">
            <v/>
          </cell>
          <cell r="O1084" t="str">
            <v/>
          </cell>
          <cell r="P1084" t="str">
            <v/>
          </cell>
        </row>
        <row r="1085">
          <cell r="A1085" t="str">
            <v>OH</v>
          </cell>
          <cell r="B1085">
            <v>1</v>
          </cell>
          <cell r="C1085">
            <v>3</v>
          </cell>
          <cell r="D1085" t="str">
            <v>P</v>
          </cell>
          <cell r="E1085">
            <v>0.8</v>
          </cell>
          <cell r="F1085">
            <v>37616</v>
          </cell>
          <cell r="G1085">
            <v>5.3400000000000003E-2</v>
          </cell>
          <cell r="H1085">
            <v>6.2E-2</v>
          </cell>
          <cell r="I1085" t="str">
            <v>5          0   .</v>
          </cell>
          <cell r="J1085">
            <v>0</v>
          </cell>
          <cell r="K1085">
            <v>0</v>
          </cell>
          <cell r="L1085">
            <v>2003</v>
          </cell>
          <cell r="M1085" t="str">
            <v>No Trade</v>
          </cell>
          <cell r="N1085" t="str">
            <v/>
          </cell>
          <cell r="O1085" t="str">
            <v/>
          </cell>
          <cell r="P1085" t="str">
            <v/>
          </cell>
        </row>
        <row r="1086">
          <cell r="A1086" t="str">
            <v>OH</v>
          </cell>
          <cell r="B1086">
            <v>1</v>
          </cell>
          <cell r="C1086">
            <v>3</v>
          </cell>
          <cell r="D1086" t="str">
            <v>C</v>
          </cell>
          <cell r="E1086">
            <v>0.81</v>
          </cell>
          <cell r="F1086">
            <v>37616</v>
          </cell>
          <cell r="G1086">
            <v>7.4999999999999997E-3</v>
          </cell>
          <cell r="H1086">
            <v>6.0000000000000001E-3</v>
          </cell>
          <cell r="I1086" t="str">
            <v>3         22   .</v>
          </cell>
          <cell r="J1086">
            <v>60</v>
          </cell>
          <cell r="K1086">
            <v>5.4999999999999997E-3</v>
          </cell>
          <cell r="L1086">
            <v>2003</v>
          </cell>
          <cell r="M1086" t="str">
            <v>No Trade</v>
          </cell>
          <cell r="N1086" t="str">
            <v/>
          </cell>
          <cell r="O1086" t="str">
            <v/>
          </cell>
          <cell r="P1086" t="str">
            <v/>
          </cell>
        </row>
        <row r="1087">
          <cell r="A1087" t="str">
            <v>OH</v>
          </cell>
          <cell r="B1087">
            <v>1</v>
          </cell>
          <cell r="C1087">
            <v>3</v>
          </cell>
          <cell r="D1087" t="str">
            <v>P</v>
          </cell>
          <cell r="E1087">
            <v>0.81</v>
          </cell>
          <cell r="F1087">
            <v>37616</v>
          </cell>
          <cell r="G1087">
            <v>6.1199999999999997E-2</v>
          </cell>
          <cell r="H1087">
            <v>7.0000000000000007E-2</v>
          </cell>
          <cell r="I1087" t="str">
            <v>7          0   .</v>
          </cell>
          <cell r="J1087">
            <v>0</v>
          </cell>
          <cell r="K1087">
            <v>0</v>
          </cell>
          <cell r="L1087">
            <v>2003</v>
          </cell>
          <cell r="M1087" t="str">
            <v>No Trade</v>
          </cell>
          <cell r="N1087" t="str">
            <v/>
          </cell>
          <cell r="O1087" t="str">
            <v/>
          </cell>
          <cell r="P1087" t="str">
            <v/>
          </cell>
        </row>
        <row r="1088">
          <cell r="A1088" t="str">
            <v>OH</v>
          </cell>
          <cell r="B1088">
            <v>1</v>
          </cell>
          <cell r="C1088">
            <v>3</v>
          </cell>
          <cell r="D1088" t="str">
            <v>C</v>
          </cell>
          <cell r="E1088">
            <v>0.82</v>
          </cell>
          <cell r="F1088">
            <v>37616</v>
          </cell>
          <cell r="G1088">
            <v>5.7999999999999996E-3</v>
          </cell>
          <cell r="H1088">
            <v>4.0000000000000001E-3</v>
          </cell>
          <cell r="I1088" t="str">
            <v>5        134   .</v>
          </cell>
          <cell r="J1088">
            <v>50</v>
          </cell>
          <cell r="K1088">
            <v>4.4999999999999997E-3</v>
          </cell>
          <cell r="L1088">
            <v>2003</v>
          </cell>
          <cell r="M1088" t="str">
            <v>No Trade</v>
          </cell>
          <cell r="N1088" t="str">
            <v/>
          </cell>
          <cell r="O1088" t="str">
            <v/>
          </cell>
          <cell r="P1088" t="str">
            <v/>
          </cell>
        </row>
        <row r="1089">
          <cell r="A1089" t="str">
            <v>OH</v>
          </cell>
          <cell r="B1089">
            <v>1</v>
          </cell>
          <cell r="C1089">
            <v>3</v>
          </cell>
          <cell r="D1089" t="str">
            <v>P</v>
          </cell>
          <cell r="E1089">
            <v>0.82</v>
          </cell>
          <cell r="F1089">
            <v>37616</v>
          </cell>
          <cell r="G1089">
            <v>6.9400000000000003E-2</v>
          </cell>
          <cell r="H1089">
            <v>7.9000000000000001E-2</v>
          </cell>
          <cell r="I1089" t="str">
            <v>3          0   .</v>
          </cell>
          <cell r="J1089">
            <v>0</v>
          </cell>
          <cell r="K1089">
            <v>0</v>
          </cell>
          <cell r="L1089">
            <v>2003</v>
          </cell>
          <cell r="M1089" t="str">
            <v>No Trade</v>
          </cell>
          <cell r="N1089" t="str">
            <v/>
          </cell>
          <cell r="O1089" t="str">
            <v/>
          </cell>
          <cell r="P1089" t="str">
            <v/>
          </cell>
        </row>
        <row r="1090">
          <cell r="A1090" t="str">
            <v>OH</v>
          </cell>
          <cell r="B1090">
            <v>1</v>
          </cell>
          <cell r="C1090">
            <v>3</v>
          </cell>
          <cell r="D1090" t="str">
            <v>C</v>
          </cell>
          <cell r="E1090">
            <v>0.83</v>
          </cell>
          <cell r="F1090">
            <v>37616</v>
          </cell>
          <cell r="G1090">
            <v>4.4000000000000003E-3</v>
          </cell>
          <cell r="H1090">
            <v>3.0000000000000001E-3</v>
          </cell>
          <cell r="I1090" t="str">
            <v>7          0   .</v>
          </cell>
          <cell r="J1090">
            <v>0</v>
          </cell>
          <cell r="K1090">
            <v>0</v>
          </cell>
          <cell r="L1090">
            <v>2003</v>
          </cell>
          <cell r="M1090" t="str">
            <v>No Trade</v>
          </cell>
          <cell r="N1090" t="str">
            <v/>
          </cell>
          <cell r="O1090" t="str">
            <v/>
          </cell>
          <cell r="P1090" t="str">
            <v/>
          </cell>
        </row>
        <row r="1091">
          <cell r="A1091" t="str">
            <v>OH</v>
          </cell>
          <cell r="B1091">
            <v>1</v>
          </cell>
          <cell r="C1091">
            <v>3</v>
          </cell>
          <cell r="D1091" t="str">
            <v>C</v>
          </cell>
          <cell r="E1091">
            <v>0.84</v>
          </cell>
          <cell r="F1091">
            <v>37616</v>
          </cell>
          <cell r="G1091">
            <v>3.3E-3</v>
          </cell>
          <cell r="H1091">
            <v>2E-3</v>
          </cell>
          <cell r="I1091" t="str">
            <v>8          0   .</v>
          </cell>
          <cell r="J1091">
            <v>0</v>
          </cell>
          <cell r="K1091">
            <v>0</v>
          </cell>
          <cell r="L1091">
            <v>2003</v>
          </cell>
          <cell r="M1091" t="str">
            <v>No Trade</v>
          </cell>
          <cell r="N1091" t="str">
            <v/>
          </cell>
          <cell r="O1091" t="str">
            <v/>
          </cell>
          <cell r="P1091" t="str">
            <v/>
          </cell>
        </row>
        <row r="1092">
          <cell r="A1092" t="str">
            <v>OH</v>
          </cell>
          <cell r="B1092">
            <v>1</v>
          </cell>
          <cell r="C1092">
            <v>3</v>
          </cell>
          <cell r="D1092" t="str">
            <v>C</v>
          </cell>
          <cell r="E1092">
            <v>0.85</v>
          </cell>
          <cell r="F1092">
            <v>37616</v>
          </cell>
          <cell r="G1092">
            <v>2.3999999999999998E-3</v>
          </cell>
          <cell r="H1092">
            <v>2E-3</v>
          </cell>
          <cell r="I1092" t="str">
            <v>1         70   .</v>
          </cell>
          <cell r="J1092">
            <v>0</v>
          </cell>
          <cell r="K1092">
            <v>0</v>
          </cell>
          <cell r="L1092">
            <v>2003</v>
          </cell>
          <cell r="M1092" t="str">
            <v>No Trade</v>
          </cell>
          <cell r="N1092" t="str">
            <v/>
          </cell>
          <cell r="O1092" t="str">
            <v/>
          </cell>
          <cell r="P1092" t="str">
            <v/>
          </cell>
        </row>
        <row r="1093">
          <cell r="A1093" t="str">
            <v>OH</v>
          </cell>
          <cell r="B1093">
            <v>1</v>
          </cell>
          <cell r="C1093">
            <v>3</v>
          </cell>
          <cell r="D1093" t="str">
            <v>C</v>
          </cell>
          <cell r="E1093">
            <v>0.86</v>
          </cell>
          <cell r="F1093">
            <v>37616</v>
          </cell>
          <cell r="G1093">
            <v>1.8E-3</v>
          </cell>
          <cell r="H1093">
            <v>1E-3</v>
          </cell>
          <cell r="I1093" t="str">
            <v>5          6   .</v>
          </cell>
          <cell r="J1093">
            <v>0</v>
          </cell>
          <cell r="K1093">
            <v>0</v>
          </cell>
          <cell r="L1093">
            <v>2003</v>
          </cell>
          <cell r="M1093" t="str">
            <v>No Trade</v>
          </cell>
          <cell r="N1093" t="str">
            <v/>
          </cell>
          <cell r="O1093" t="str">
            <v/>
          </cell>
          <cell r="P1093" t="str">
            <v/>
          </cell>
        </row>
        <row r="1094">
          <cell r="A1094" t="str">
            <v>OH</v>
          </cell>
          <cell r="B1094">
            <v>1</v>
          </cell>
          <cell r="C1094">
            <v>3</v>
          </cell>
          <cell r="D1094" t="str">
            <v>C</v>
          </cell>
          <cell r="E1094">
            <v>0.87</v>
          </cell>
          <cell r="F1094">
            <v>37616</v>
          </cell>
          <cell r="G1094">
            <v>1.2999999999999999E-3</v>
          </cell>
          <cell r="H1094">
            <v>1E-3</v>
          </cell>
          <cell r="I1094" t="str">
            <v>1          0   .</v>
          </cell>
          <cell r="J1094">
            <v>0</v>
          </cell>
          <cell r="K1094">
            <v>0</v>
          </cell>
          <cell r="L1094">
            <v>2003</v>
          </cell>
          <cell r="M1094" t="str">
            <v>No Trade</v>
          </cell>
          <cell r="N1094" t="str">
            <v/>
          </cell>
          <cell r="O1094" t="str">
            <v/>
          </cell>
          <cell r="P1094" t="str">
            <v/>
          </cell>
        </row>
        <row r="1095">
          <cell r="A1095" t="str">
            <v>OH</v>
          </cell>
          <cell r="B1095">
            <v>1</v>
          </cell>
          <cell r="C1095">
            <v>3</v>
          </cell>
          <cell r="D1095" t="str">
            <v>P</v>
          </cell>
          <cell r="E1095">
            <v>0.87</v>
          </cell>
          <cell r="F1095">
            <v>37616</v>
          </cell>
          <cell r="G1095">
            <v>0.1149</v>
          </cell>
          <cell r="H1095">
            <v>0.125</v>
          </cell>
          <cell r="I1095" t="str">
            <v>4          0   .</v>
          </cell>
          <cell r="J1095">
            <v>0</v>
          </cell>
          <cell r="K1095">
            <v>0</v>
          </cell>
          <cell r="L1095">
            <v>2003</v>
          </cell>
          <cell r="M1095" t="str">
            <v>No Trade</v>
          </cell>
          <cell r="N1095" t="str">
            <v/>
          </cell>
          <cell r="O1095" t="str">
            <v/>
          </cell>
          <cell r="P1095" t="str">
            <v/>
          </cell>
        </row>
        <row r="1096">
          <cell r="A1096" t="str">
            <v>OH</v>
          </cell>
          <cell r="B1096">
            <v>1</v>
          </cell>
          <cell r="C1096">
            <v>3</v>
          </cell>
          <cell r="D1096" t="str">
            <v>C</v>
          </cell>
          <cell r="E1096">
            <v>0.88</v>
          </cell>
          <cell r="F1096">
            <v>37616</v>
          </cell>
          <cell r="G1096">
            <v>8.9999999999999998E-4</v>
          </cell>
          <cell r="H1096">
            <v>0</v>
          </cell>
          <cell r="I1096" t="str">
            <v>8          0   .</v>
          </cell>
          <cell r="J1096">
            <v>0</v>
          </cell>
          <cell r="K1096">
            <v>0</v>
          </cell>
          <cell r="L1096">
            <v>2003</v>
          </cell>
          <cell r="M1096" t="str">
            <v>No Trade</v>
          </cell>
          <cell r="N1096" t="str">
            <v/>
          </cell>
          <cell r="O1096" t="str">
            <v/>
          </cell>
          <cell r="P1096" t="str">
            <v/>
          </cell>
        </row>
        <row r="1097">
          <cell r="A1097" t="str">
            <v>OH</v>
          </cell>
          <cell r="B1097">
            <v>1</v>
          </cell>
          <cell r="C1097">
            <v>3</v>
          </cell>
          <cell r="D1097" t="str">
            <v>P</v>
          </cell>
          <cell r="E1097">
            <v>0.88</v>
          </cell>
          <cell r="F1097">
            <v>37616</v>
          </cell>
          <cell r="G1097">
            <v>0</v>
          </cell>
          <cell r="H1097">
            <v>0</v>
          </cell>
          <cell r="I1097" t="str">
            <v>0          0   .</v>
          </cell>
          <cell r="J1097">
            <v>0</v>
          </cell>
          <cell r="K1097">
            <v>0</v>
          </cell>
          <cell r="L1097">
            <v>2003</v>
          </cell>
          <cell r="M1097" t="str">
            <v>No Trade</v>
          </cell>
          <cell r="N1097" t="str">
            <v/>
          </cell>
          <cell r="O1097" t="str">
            <v/>
          </cell>
          <cell r="P1097" t="str">
            <v/>
          </cell>
        </row>
        <row r="1098">
          <cell r="A1098" t="str">
            <v>OH</v>
          </cell>
          <cell r="B1098">
            <v>1</v>
          </cell>
          <cell r="C1098">
            <v>3</v>
          </cell>
          <cell r="D1098" t="str">
            <v>C</v>
          </cell>
          <cell r="E1098">
            <v>0.89</v>
          </cell>
          <cell r="F1098">
            <v>37616</v>
          </cell>
          <cell r="G1098">
            <v>6.9999999999999999E-4</v>
          </cell>
          <cell r="H1098">
            <v>0</v>
          </cell>
          <cell r="I1098" t="str">
            <v>6          0   .</v>
          </cell>
          <cell r="J1098">
            <v>0</v>
          </cell>
          <cell r="K1098">
            <v>0</v>
          </cell>
          <cell r="L1098">
            <v>2003</v>
          </cell>
          <cell r="M1098" t="str">
            <v>No Trade</v>
          </cell>
          <cell r="N1098" t="str">
            <v/>
          </cell>
          <cell r="O1098" t="str">
            <v/>
          </cell>
          <cell r="P1098" t="str">
            <v/>
          </cell>
        </row>
        <row r="1099">
          <cell r="A1099" t="str">
            <v>OH</v>
          </cell>
          <cell r="B1099">
            <v>1</v>
          </cell>
          <cell r="C1099">
            <v>3</v>
          </cell>
          <cell r="D1099" t="str">
            <v>C</v>
          </cell>
          <cell r="E1099">
            <v>0.9</v>
          </cell>
          <cell r="F1099">
            <v>37616</v>
          </cell>
          <cell r="G1099">
            <v>5.0000000000000001E-4</v>
          </cell>
          <cell r="H1099">
            <v>0</v>
          </cell>
          <cell r="I1099" t="str">
            <v>5         18   .</v>
          </cell>
          <cell r="J1099">
            <v>8</v>
          </cell>
          <cell r="K1099">
            <v>8.0000000000000004E-4</v>
          </cell>
          <cell r="L1099">
            <v>2003</v>
          </cell>
          <cell r="M1099" t="str">
            <v>No Trade</v>
          </cell>
          <cell r="N1099" t="str">
            <v/>
          </cell>
          <cell r="O1099" t="str">
            <v/>
          </cell>
          <cell r="P1099" t="str">
            <v/>
          </cell>
        </row>
        <row r="1100">
          <cell r="A1100" t="str">
            <v>OH</v>
          </cell>
          <cell r="B1100">
            <v>1</v>
          </cell>
          <cell r="C1100">
            <v>3</v>
          </cell>
          <cell r="D1100" t="str">
            <v>C</v>
          </cell>
          <cell r="E1100">
            <v>0.91</v>
          </cell>
          <cell r="F1100">
            <v>37616</v>
          </cell>
          <cell r="G1100">
            <v>2.9999999999999997E-4</v>
          </cell>
          <cell r="H1100">
            <v>0</v>
          </cell>
          <cell r="I1100" t="str">
            <v>3          0   .</v>
          </cell>
          <cell r="J1100">
            <v>0</v>
          </cell>
          <cell r="K1100">
            <v>0</v>
          </cell>
          <cell r="L1100">
            <v>2003</v>
          </cell>
          <cell r="M1100" t="str">
            <v>No Trade</v>
          </cell>
          <cell r="N1100" t="str">
            <v/>
          </cell>
          <cell r="O1100" t="str">
            <v/>
          </cell>
          <cell r="P1100" t="str">
            <v/>
          </cell>
        </row>
        <row r="1101">
          <cell r="A1101" t="str">
            <v>OH</v>
          </cell>
          <cell r="B1101">
            <v>1</v>
          </cell>
          <cell r="C1101">
            <v>3</v>
          </cell>
          <cell r="D1101" t="str">
            <v>C</v>
          </cell>
          <cell r="E1101">
            <v>0.92</v>
          </cell>
          <cell r="F1101">
            <v>37616</v>
          </cell>
          <cell r="G1101">
            <v>2.0000000000000001E-4</v>
          </cell>
          <cell r="H1101">
            <v>0</v>
          </cell>
          <cell r="I1101" t="str">
            <v>2          0   .</v>
          </cell>
          <cell r="J1101">
            <v>0</v>
          </cell>
          <cell r="K1101">
            <v>0</v>
          </cell>
          <cell r="L1101">
            <v>2003</v>
          </cell>
          <cell r="M1101" t="str">
            <v>No Trade</v>
          </cell>
          <cell r="N1101" t="str">
            <v/>
          </cell>
          <cell r="O1101" t="str">
            <v/>
          </cell>
          <cell r="P1101" t="str">
            <v/>
          </cell>
        </row>
        <row r="1102">
          <cell r="A1102" t="str">
            <v>OH</v>
          </cell>
          <cell r="B1102">
            <v>1</v>
          </cell>
          <cell r="C1102">
            <v>3</v>
          </cell>
          <cell r="D1102" t="str">
            <v>C</v>
          </cell>
          <cell r="E1102">
            <v>0.93</v>
          </cell>
          <cell r="F1102">
            <v>37616</v>
          </cell>
          <cell r="G1102">
            <v>1E-4</v>
          </cell>
          <cell r="H1102">
            <v>0</v>
          </cell>
          <cell r="I1102" t="str">
            <v>1          0   .</v>
          </cell>
          <cell r="J1102">
            <v>0</v>
          </cell>
          <cell r="K1102">
            <v>0</v>
          </cell>
          <cell r="L1102">
            <v>2003</v>
          </cell>
          <cell r="M1102" t="str">
            <v>No Trade</v>
          </cell>
          <cell r="N1102" t="str">
            <v/>
          </cell>
          <cell r="O1102" t="str">
            <v/>
          </cell>
          <cell r="P1102" t="str">
            <v/>
          </cell>
        </row>
        <row r="1103">
          <cell r="A1103" t="str">
            <v>OH</v>
          </cell>
          <cell r="B1103">
            <v>1</v>
          </cell>
          <cell r="C1103">
            <v>3</v>
          </cell>
          <cell r="D1103" t="str">
            <v>C</v>
          </cell>
          <cell r="E1103">
            <v>0.94</v>
          </cell>
          <cell r="F1103">
            <v>37616</v>
          </cell>
          <cell r="G1103">
            <v>1E-4</v>
          </cell>
          <cell r="H1103">
            <v>0</v>
          </cell>
          <cell r="I1103" t="str">
            <v>1          0   .</v>
          </cell>
          <cell r="J1103">
            <v>0</v>
          </cell>
          <cell r="K1103">
            <v>0</v>
          </cell>
          <cell r="L1103">
            <v>2003</v>
          </cell>
          <cell r="M1103" t="str">
            <v>No Trade</v>
          </cell>
          <cell r="N1103" t="str">
            <v/>
          </cell>
          <cell r="O1103" t="str">
            <v/>
          </cell>
          <cell r="P1103" t="str">
            <v/>
          </cell>
        </row>
        <row r="1104">
          <cell r="A1104" t="str">
            <v>OH</v>
          </cell>
          <cell r="B1104">
            <v>1</v>
          </cell>
          <cell r="C1104">
            <v>3</v>
          </cell>
          <cell r="D1104" t="str">
            <v>C</v>
          </cell>
          <cell r="E1104">
            <v>0.95</v>
          </cell>
          <cell r="F1104">
            <v>37616</v>
          </cell>
          <cell r="G1104">
            <v>1E-4</v>
          </cell>
          <cell r="H1104">
            <v>0</v>
          </cell>
          <cell r="I1104" t="str">
            <v>1          0   .</v>
          </cell>
          <cell r="J1104">
            <v>0</v>
          </cell>
          <cell r="K1104">
            <v>0</v>
          </cell>
          <cell r="L1104">
            <v>2003</v>
          </cell>
          <cell r="M1104" t="str">
            <v>No Trade</v>
          </cell>
          <cell r="N1104" t="str">
            <v/>
          </cell>
          <cell r="O1104" t="str">
            <v/>
          </cell>
          <cell r="P1104" t="str">
            <v/>
          </cell>
        </row>
        <row r="1105">
          <cell r="A1105" t="str">
            <v>OH</v>
          </cell>
          <cell r="B1105">
            <v>1</v>
          </cell>
          <cell r="C1105">
            <v>3</v>
          </cell>
          <cell r="D1105" t="str">
            <v>C</v>
          </cell>
          <cell r="E1105">
            <v>0.96</v>
          </cell>
          <cell r="F1105">
            <v>37616</v>
          </cell>
          <cell r="G1105">
            <v>1E-4</v>
          </cell>
          <cell r="H1105">
            <v>0</v>
          </cell>
          <cell r="I1105" t="str">
            <v>1          0   .</v>
          </cell>
          <cell r="J1105">
            <v>0</v>
          </cell>
          <cell r="K1105">
            <v>0</v>
          </cell>
          <cell r="L1105">
            <v>2003</v>
          </cell>
          <cell r="M1105" t="str">
            <v>No Trade</v>
          </cell>
          <cell r="N1105" t="str">
            <v/>
          </cell>
          <cell r="O1105" t="str">
            <v/>
          </cell>
          <cell r="P1105" t="str">
            <v/>
          </cell>
        </row>
        <row r="1106">
          <cell r="A1106" t="str">
            <v>OH</v>
          </cell>
          <cell r="B1106">
            <v>1</v>
          </cell>
          <cell r="C1106">
            <v>3</v>
          </cell>
          <cell r="D1106" t="str">
            <v>C</v>
          </cell>
          <cell r="E1106">
            <v>0.97</v>
          </cell>
          <cell r="F1106">
            <v>37616</v>
          </cell>
          <cell r="G1106">
            <v>1E-4</v>
          </cell>
          <cell r="H1106">
            <v>0</v>
          </cell>
          <cell r="I1106" t="str">
            <v>1          0   .</v>
          </cell>
          <cell r="J1106">
            <v>0</v>
          </cell>
          <cell r="K1106">
            <v>0</v>
          </cell>
          <cell r="L1106">
            <v>2003</v>
          </cell>
          <cell r="M1106" t="str">
            <v>No Trade</v>
          </cell>
          <cell r="N1106" t="str">
            <v/>
          </cell>
          <cell r="O1106" t="str">
            <v/>
          </cell>
          <cell r="P1106" t="str">
            <v/>
          </cell>
        </row>
        <row r="1107">
          <cell r="A1107" t="str">
            <v>OH</v>
          </cell>
          <cell r="B1107">
            <v>1</v>
          </cell>
          <cell r="C1107">
            <v>3</v>
          </cell>
          <cell r="D1107" t="str">
            <v>C</v>
          </cell>
          <cell r="E1107">
            <v>0.98</v>
          </cell>
          <cell r="F1107">
            <v>37616</v>
          </cell>
          <cell r="G1107">
            <v>1E-4</v>
          </cell>
          <cell r="H1107">
            <v>0</v>
          </cell>
          <cell r="I1107" t="str">
            <v>1          0   .</v>
          </cell>
          <cell r="J1107">
            <v>0</v>
          </cell>
          <cell r="K1107">
            <v>0</v>
          </cell>
          <cell r="L1107">
            <v>2003</v>
          </cell>
          <cell r="M1107" t="str">
            <v>No Trade</v>
          </cell>
          <cell r="N1107" t="str">
            <v/>
          </cell>
          <cell r="O1107" t="str">
            <v/>
          </cell>
          <cell r="P1107" t="str">
            <v/>
          </cell>
        </row>
        <row r="1108">
          <cell r="A1108" t="str">
            <v>OH</v>
          </cell>
          <cell r="B1108">
            <v>1</v>
          </cell>
          <cell r="C1108">
            <v>3</v>
          </cell>
          <cell r="D1108" t="str">
            <v>C</v>
          </cell>
          <cell r="E1108">
            <v>0.99</v>
          </cell>
          <cell r="F1108">
            <v>37616</v>
          </cell>
          <cell r="G1108">
            <v>1E-4</v>
          </cell>
          <cell r="H1108">
            <v>0</v>
          </cell>
          <cell r="I1108" t="str">
            <v>1          0   .</v>
          </cell>
          <cell r="J1108">
            <v>0</v>
          </cell>
          <cell r="K1108">
            <v>0</v>
          </cell>
          <cell r="L1108">
            <v>2003</v>
          </cell>
          <cell r="M1108" t="str">
            <v>No Trade</v>
          </cell>
          <cell r="N1108" t="str">
            <v/>
          </cell>
          <cell r="O1108" t="str">
            <v/>
          </cell>
          <cell r="P1108" t="str">
            <v/>
          </cell>
        </row>
        <row r="1109">
          <cell r="A1109" t="str">
            <v>OH</v>
          </cell>
          <cell r="B1109">
            <v>1</v>
          </cell>
          <cell r="C1109">
            <v>3</v>
          </cell>
          <cell r="D1109" t="str">
            <v>C</v>
          </cell>
          <cell r="E1109">
            <v>1</v>
          </cell>
          <cell r="F1109">
            <v>37616</v>
          </cell>
          <cell r="G1109">
            <v>1E-4</v>
          </cell>
          <cell r="H1109">
            <v>0</v>
          </cell>
          <cell r="I1109" t="str">
            <v>1          0   .</v>
          </cell>
          <cell r="J1109">
            <v>0</v>
          </cell>
          <cell r="K1109">
            <v>0</v>
          </cell>
          <cell r="L1109">
            <v>2003</v>
          </cell>
          <cell r="M1109" t="str">
            <v>No Trade</v>
          </cell>
          <cell r="N1109" t="str">
            <v/>
          </cell>
          <cell r="O1109" t="str">
            <v/>
          </cell>
          <cell r="P1109" t="str">
            <v/>
          </cell>
        </row>
        <row r="1110">
          <cell r="A1110" t="str">
            <v>OH</v>
          </cell>
          <cell r="B1110">
            <v>1</v>
          </cell>
          <cell r="C1110">
            <v>3</v>
          </cell>
          <cell r="D1110" t="str">
            <v>C</v>
          </cell>
          <cell r="E1110">
            <v>1.1000000000000001</v>
          </cell>
          <cell r="F1110">
            <v>37616</v>
          </cell>
          <cell r="G1110">
            <v>1E-4</v>
          </cell>
          <cell r="H1110">
            <v>0</v>
          </cell>
          <cell r="I1110" t="str">
            <v>1          0   .</v>
          </cell>
          <cell r="J1110">
            <v>0</v>
          </cell>
          <cell r="K1110">
            <v>0</v>
          </cell>
          <cell r="L1110">
            <v>2003</v>
          </cell>
          <cell r="M1110" t="str">
            <v>No Trade</v>
          </cell>
          <cell r="N1110" t="str">
            <v/>
          </cell>
          <cell r="O1110" t="str">
            <v/>
          </cell>
          <cell r="P1110" t="str">
            <v/>
          </cell>
        </row>
        <row r="1111">
          <cell r="A1111" t="str">
            <v>OH</v>
          </cell>
          <cell r="B1111">
            <v>1</v>
          </cell>
          <cell r="C1111">
            <v>3</v>
          </cell>
          <cell r="D1111" t="str">
            <v>P</v>
          </cell>
          <cell r="E1111">
            <v>1.1000000000000001</v>
          </cell>
          <cell r="F1111">
            <v>37616</v>
          </cell>
          <cell r="G1111">
            <v>0.28410000000000002</v>
          </cell>
          <cell r="H1111">
            <v>0.28399999999999997</v>
          </cell>
          <cell r="I1111" t="str">
            <v>1          0   .</v>
          </cell>
          <cell r="J1111">
            <v>0</v>
          </cell>
          <cell r="K1111">
            <v>0</v>
          </cell>
          <cell r="L1111">
            <v>2003</v>
          </cell>
          <cell r="M1111" t="str">
            <v>No Trade</v>
          </cell>
          <cell r="N1111" t="str">
            <v/>
          </cell>
          <cell r="O1111" t="str">
            <v/>
          </cell>
          <cell r="P1111" t="str">
            <v/>
          </cell>
        </row>
        <row r="1112">
          <cell r="A1112" t="str">
            <v>OH</v>
          </cell>
          <cell r="B1112">
            <v>1</v>
          </cell>
          <cell r="C1112">
            <v>3</v>
          </cell>
          <cell r="D1112" t="str">
            <v>C</v>
          </cell>
          <cell r="E1112">
            <v>1.2</v>
          </cell>
          <cell r="F1112">
            <v>37616</v>
          </cell>
          <cell r="G1112">
            <v>1E-4</v>
          </cell>
          <cell r="H1112">
            <v>0</v>
          </cell>
          <cell r="I1112" t="str">
            <v>1          0   .</v>
          </cell>
          <cell r="J1112">
            <v>0</v>
          </cell>
          <cell r="K1112">
            <v>0</v>
          </cell>
          <cell r="L1112">
            <v>2003</v>
          </cell>
          <cell r="M1112" t="str">
            <v>No Trade</v>
          </cell>
          <cell r="N1112" t="str">
            <v/>
          </cell>
          <cell r="O1112" t="str">
            <v/>
          </cell>
          <cell r="P1112" t="str">
            <v/>
          </cell>
        </row>
        <row r="1113">
          <cell r="A1113" t="str">
            <v>OH</v>
          </cell>
          <cell r="B1113">
            <v>2</v>
          </cell>
          <cell r="C1113">
            <v>3</v>
          </cell>
          <cell r="D1113" t="str">
            <v>P</v>
          </cell>
          <cell r="E1113">
            <v>0.05</v>
          </cell>
          <cell r="F1113">
            <v>37649</v>
          </cell>
          <cell r="G1113">
            <v>0</v>
          </cell>
          <cell r="H1113">
            <v>0</v>
          </cell>
          <cell r="I1113" t="str">
            <v>0          0   .</v>
          </cell>
          <cell r="J1113">
            <v>0</v>
          </cell>
          <cell r="K1113">
            <v>0</v>
          </cell>
          <cell r="L1113">
            <v>2003</v>
          </cell>
          <cell r="M1113" t="str">
            <v>No Trade</v>
          </cell>
          <cell r="N1113" t="str">
            <v/>
          </cell>
          <cell r="O1113" t="str">
            <v/>
          </cell>
          <cell r="P1113" t="str">
            <v/>
          </cell>
        </row>
        <row r="1114">
          <cell r="A1114" t="str">
            <v>OH</v>
          </cell>
          <cell r="B1114">
            <v>2</v>
          </cell>
          <cell r="C1114">
            <v>3</v>
          </cell>
          <cell r="D1114" t="str">
            <v>P</v>
          </cell>
          <cell r="E1114">
            <v>0.49</v>
          </cell>
          <cell r="F1114">
            <v>37649</v>
          </cell>
          <cell r="G1114">
            <v>1E-4</v>
          </cell>
          <cell r="H1114">
            <v>0</v>
          </cell>
          <cell r="I1114" t="str">
            <v>1          0   .</v>
          </cell>
          <cell r="J1114">
            <v>0</v>
          </cell>
          <cell r="K1114">
            <v>0</v>
          </cell>
          <cell r="L1114">
            <v>2003</v>
          </cell>
          <cell r="M1114" t="str">
            <v>No Trade</v>
          </cell>
          <cell r="N1114" t="str">
            <v/>
          </cell>
          <cell r="O1114" t="str">
            <v/>
          </cell>
          <cell r="P1114" t="str">
            <v/>
          </cell>
        </row>
        <row r="1115">
          <cell r="A1115" t="str">
            <v>OH</v>
          </cell>
          <cell r="B1115">
            <v>2</v>
          </cell>
          <cell r="C1115">
            <v>3</v>
          </cell>
          <cell r="D1115" t="str">
            <v>P</v>
          </cell>
          <cell r="E1115">
            <v>0.5</v>
          </cell>
          <cell r="F1115">
            <v>37649</v>
          </cell>
          <cell r="G1115">
            <v>1E-4</v>
          </cell>
          <cell r="H1115">
            <v>0</v>
          </cell>
          <cell r="I1115" t="str">
            <v>1          0   .</v>
          </cell>
          <cell r="J1115">
            <v>0</v>
          </cell>
          <cell r="K1115">
            <v>0</v>
          </cell>
          <cell r="L1115">
            <v>2003</v>
          </cell>
          <cell r="M1115" t="str">
            <v>No Trade</v>
          </cell>
          <cell r="N1115" t="str">
            <v/>
          </cell>
          <cell r="O1115" t="str">
            <v/>
          </cell>
          <cell r="P1115" t="str">
            <v/>
          </cell>
        </row>
        <row r="1116">
          <cell r="A1116" t="str">
            <v>OH</v>
          </cell>
          <cell r="B1116">
            <v>2</v>
          </cell>
          <cell r="C1116">
            <v>3</v>
          </cell>
          <cell r="D1116" t="str">
            <v>C</v>
          </cell>
          <cell r="E1116">
            <v>0.52</v>
          </cell>
          <cell r="F1116">
            <v>37649</v>
          </cell>
          <cell r="G1116">
            <v>0.1235</v>
          </cell>
          <cell r="H1116">
            <v>0.123</v>
          </cell>
          <cell r="I1116" t="str">
            <v>5          0   .</v>
          </cell>
          <cell r="J1116">
            <v>0</v>
          </cell>
          <cell r="K1116">
            <v>0</v>
          </cell>
          <cell r="L1116">
            <v>2003</v>
          </cell>
          <cell r="M1116" t="str">
            <v>No Trade</v>
          </cell>
          <cell r="N1116" t="str">
            <v/>
          </cell>
          <cell r="O1116" t="str">
            <v/>
          </cell>
          <cell r="P1116" t="str">
            <v/>
          </cell>
        </row>
        <row r="1117">
          <cell r="A1117" t="str">
            <v>OH</v>
          </cell>
          <cell r="B1117">
            <v>2</v>
          </cell>
          <cell r="C1117">
            <v>3</v>
          </cell>
          <cell r="D1117" t="str">
            <v>P</v>
          </cell>
          <cell r="E1117">
            <v>0.52</v>
          </cell>
          <cell r="F1117">
            <v>37649</v>
          </cell>
          <cell r="G1117">
            <v>2.0000000000000001E-4</v>
          </cell>
          <cell r="H1117">
            <v>0</v>
          </cell>
          <cell r="I1117" t="str">
            <v>3          0   .</v>
          </cell>
          <cell r="J1117">
            <v>0</v>
          </cell>
          <cell r="K1117">
            <v>0</v>
          </cell>
          <cell r="L1117">
            <v>2003</v>
          </cell>
          <cell r="M1117" t="str">
            <v>No Trade</v>
          </cell>
          <cell r="N1117" t="str">
            <v/>
          </cell>
          <cell r="O1117" t="str">
            <v/>
          </cell>
          <cell r="P1117" t="str">
            <v/>
          </cell>
        </row>
        <row r="1118">
          <cell r="A1118" t="str">
            <v>OH</v>
          </cell>
          <cell r="B1118">
            <v>2</v>
          </cell>
          <cell r="C1118">
            <v>3</v>
          </cell>
          <cell r="D1118" t="str">
            <v>P</v>
          </cell>
          <cell r="E1118">
            <v>0.53</v>
          </cell>
          <cell r="F1118">
            <v>37649</v>
          </cell>
          <cell r="G1118">
            <v>2.0000000000000001E-4</v>
          </cell>
          <cell r="H1118">
            <v>0</v>
          </cell>
          <cell r="I1118" t="str">
            <v>4          0   .</v>
          </cell>
          <cell r="J1118">
            <v>0</v>
          </cell>
          <cell r="K1118">
            <v>0</v>
          </cell>
          <cell r="L1118">
            <v>2003</v>
          </cell>
          <cell r="M1118" t="str">
            <v>No Trade</v>
          </cell>
          <cell r="N1118" t="str">
            <v/>
          </cell>
          <cell r="O1118" t="str">
            <v/>
          </cell>
          <cell r="P1118" t="str">
            <v/>
          </cell>
        </row>
        <row r="1119">
          <cell r="A1119" t="str">
            <v>OH</v>
          </cell>
          <cell r="B1119">
            <v>2</v>
          </cell>
          <cell r="C1119">
            <v>3</v>
          </cell>
          <cell r="D1119" t="str">
            <v>P</v>
          </cell>
          <cell r="E1119">
            <v>0.54</v>
          </cell>
          <cell r="F1119">
            <v>37649</v>
          </cell>
          <cell r="G1119">
            <v>4.0000000000000002E-4</v>
          </cell>
          <cell r="H1119">
            <v>0</v>
          </cell>
          <cell r="I1119" t="str">
            <v>6          0   .</v>
          </cell>
          <cell r="J1119">
            <v>0</v>
          </cell>
          <cell r="K1119">
            <v>0</v>
          </cell>
          <cell r="L1119">
            <v>2003</v>
          </cell>
          <cell r="M1119" t="str">
            <v>No Trade</v>
          </cell>
          <cell r="N1119" t="str">
            <v/>
          </cell>
          <cell r="O1119" t="str">
            <v/>
          </cell>
          <cell r="P1119" t="str">
            <v/>
          </cell>
        </row>
        <row r="1120">
          <cell r="A1120" t="str">
            <v>OH</v>
          </cell>
          <cell r="B1120">
            <v>2</v>
          </cell>
          <cell r="C1120">
            <v>3</v>
          </cell>
          <cell r="D1120" t="str">
            <v>P</v>
          </cell>
          <cell r="E1120">
            <v>0.55000000000000004</v>
          </cell>
          <cell r="F1120">
            <v>37649</v>
          </cell>
          <cell r="G1120">
            <v>5.0000000000000001E-4</v>
          </cell>
          <cell r="H1120">
            <v>0</v>
          </cell>
          <cell r="I1120" t="str">
            <v>9          0   .</v>
          </cell>
          <cell r="J1120">
            <v>0</v>
          </cell>
          <cell r="K1120">
            <v>0</v>
          </cell>
          <cell r="L1120">
            <v>2003</v>
          </cell>
          <cell r="M1120" t="str">
            <v>No Trade</v>
          </cell>
          <cell r="N1120" t="str">
            <v/>
          </cell>
          <cell r="O1120" t="str">
            <v/>
          </cell>
          <cell r="P1120" t="str">
            <v/>
          </cell>
        </row>
        <row r="1121">
          <cell r="A1121" t="str">
            <v>OH</v>
          </cell>
          <cell r="B1121">
            <v>2</v>
          </cell>
          <cell r="C1121">
            <v>3</v>
          </cell>
          <cell r="D1121" t="str">
            <v>P</v>
          </cell>
          <cell r="E1121">
            <v>0.56000000000000005</v>
          </cell>
          <cell r="F1121">
            <v>37649</v>
          </cell>
          <cell r="G1121">
            <v>6.9999999999999999E-4</v>
          </cell>
          <cell r="H1121">
            <v>1E-3</v>
          </cell>
          <cell r="I1121" t="str">
            <v>2          0   .</v>
          </cell>
          <cell r="J1121">
            <v>0</v>
          </cell>
          <cell r="K1121">
            <v>0</v>
          </cell>
          <cell r="L1121">
            <v>2003</v>
          </cell>
          <cell r="M1121" t="str">
            <v>No Trade</v>
          </cell>
          <cell r="N1121" t="str">
            <v/>
          </cell>
          <cell r="O1121" t="str">
            <v/>
          </cell>
          <cell r="P1121" t="str">
            <v/>
          </cell>
        </row>
        <row r="1122">
          <cell r="A1122" t="str">
            <v>OH</v>
          </cell>
          <cell r="B1122">
            <v>2</v>
          </cell>
          <cell r="C1122">
            <v>3</v>
          </cell>
          <cell r="D1122" t="str">
            <v>P</v>
          </cell>
          <cell r="E1122">
            <v>0.56999999999999995</v>
          </cell>
          <cell r="F1122">
            <v>37649</v>
          </cell>
          <cell r="G1122">
            <v>1E-3</v>
          </cell>
          <cell r="H1122">
            <v>1E-3</v>
          </cell>
          <cell r="I1122" t="str">
            <v>7          0   .</v>
          </cell>
          <cell r="J1122">
            <v>0</v>
          </cell>
          <cell r="K1122">
            <v>0</v>
          </cell>
          <cell r="L1122">
            <v>2003</v>
          </cell>
          <cell r="M1122" t="str">
            <v>No Trade</v>
          </cell>
          <cell r="N1122" t="str">
            <v/>
          </cell>
          <cell r="O1122" t="str">
            <v/>
          </cell>
          <cell r="P1122" t="str">
            <v/>
          </cell>
        </row>
        <row r="1123">
          <cell r="A1123" t="str">
            <v>OH</v>
          </cell>
          <cell r="B1123">
            <v>2</v>
          </cell>
          <cell r="C1123">
            <v>3</v>
          </cell>
          <cell r="D1123" t="str">
            <v>C</v>
          </cell>
          <cell r="E1123">
            <v>0.57999999999999996</v>
          </cell>
          <cell r="F1123">
            <v>37649</v>
          </cell>
          <cell r="G1123">
            <v>0.1726</v>
          </cell>
          <cell r="H1123">
            <v>0.161</v>
          </cell>
          <cell r="I1123" t="str">
            <v>1          0   .</v>
          </cell>
          <cell r="J1123">
            <v>0</v>
          </cell>
          <cell r="K1123">
            <v>0</v>
          </cell>
          <cell r="L1123">
            <v>2003</v>
          </cell>
          <cell r="M1123" t="str">
            <v>No Trade</v>
          </cell>
          <cell r="N1123" t="str">
            <v/>
          </cell>
          <cell r="O1123" t="str">
            <v/>
          </cell>
          <cell r="P1123" t="str">
            <v/>
          </cell>
        </row>
        <row r="1124">
          <cell r="A1124" t="str">
            <v>OH</v>
          </cell>
          <cell r="B1124">
            <v>2</v>
          </cell>
          <cell r="C1124">
            <v>3</v>
          </cell>
          <cell r="D1124" t="str">
            <v>P</v>
          </cell>
          <cell r="E1124">
            <v>0.57999999999999996</v>
          </cell>
          <cell r="F1124">
            <v>37649</v>
          </cell>
          <cell r="G1124">
            <v>1.4E-3</v>
          </cell>
          <cell r="H1124">
            <v>2E-3</v>
          </cell>
          <cell r="I1124" t="str">
            <v>2          0   .</v>
          </cell>
          <cell r="J1124">
            <v>0</v>
          </cell>
          <cell r="K1124">
            <v>0</v>
          </cell>
          <cell r="L1124">
            <v>2003</v>
          </cell>
          <cell r="M1124" t="str">
            <v>No Trade</v>
          </cell>
          <cell r="N1124" t="str">
            <v/>
          </cell>
          <cell r="O1124" t="str">
            <v/>
          </cell>
          <cell r="P1124" t="str">
            <v/>
          </cell>
        </row>
        <row r="1125">
          <cell r="A1125" t="str">
            <v>OH</v>
          </cell>
          <cell r="B1125">
            <v>2</v>
          </cell>
          <cell r="C1125">
            <v>3</v>
          </cell>
          <cell r="D1125" t="str">
            <v>P</v>
          </cell>
          <cell r="E1125">
            <v>0.59</v>
          </cell>
          <cell r="F1125">
            <v>37649</v>
          </cell>
          <cell r="G1125">
            <v>1.9E-3</v>
          </cell>
          <cell r="H1125">
            <v>2E-3</v>
          </cell>
          <cell r="I1125" t="str">
            <v>9          0   .</v>
          </cell>
          <cell r="J1125">
            <v>0</v>
          </cell>
          <cell r="K1125">
            <v>0</v>
          </cell>
          <cell r="L1125">
            <v>2003</v>
          </cell>
          <cell r="M1125" t="str">
            <v>No Trade</v>
          </cell>
          <cell r="N1125" t="str">
            <v/>
          </cell>
          <cell r="O1125" t="str">
            <v/>
          </cell>
          <cell r="P1125" t="str">
            <v/>
          </cell>
        </row>
        <row r="1126">
          <cell r="A1126" t="str">
            <v>OH</v>
          </cell>
          <cell r="B1126">
            <v>2</v>
          </cell>
          <cell r="C1126">
            <v>3</v>
          </cell>
          <cell r="D1126" t="str">
            <v>C</v>
          </cell>
          <cell r="E1126">
            <v>0.6</v>
          </cell>
          <cell r="F1126">
            <v>37649</v>
          </cell>
          <cell r="G1126">
            <v>0.15359999999999999</v>
          </cell>
          <cell r="H1126">
            <v>0.14199999999999999</v>
          </cell>
          <cell r="I1126" t="str">
            <v>7          0   .</v>
          </cell>
          <cell r="J1126">
            <v>0</v>
          </cell>
          <cell r="K1126">
            <v>0</v>
          </cell>
          <cell r="L1126">
            <v>2003</v>
          </cell>
          <cell r="M1126" t="str">
            <v>No Trade</v>
          </cell>
          <cell r="N1126" t="str">
            <v/>
          </cell>
          <cell r="O1126" t="str">
            <v/>
          </cell>
          <cell r="P1126" t="str">
            <v/>
          </cell>
        </row>
        <row r="1127">
          <cell r="A1127" t="str">
            <v>OH</v>
          </cell>
          <cell r="B1127">
            <v>2</v>
          </cell>
          <cell r="C1127">
            <v>3</v>
          </cell>
          <cell r="D1127" t="str">
            <v>P</v>
          </cell>
          <cell r="E1127">
            <v>0.6</v>
          </cell>
          <cell r="F1127">
            <v>37649</v>
          </cell>
          <cell r="G1127">
            <v>2.5000000000000001E-3</v>
          </cell>
          <cell r="H1127">
            <v>3.0000000000000001E-3</v>
          </cell>
          <cell r="I1127" t="str">
            <v>8          0   .</v>
          </cell>
          <cell r="J1127">
            <v>0</v>
          </cell>
          <cell r="K1127">
            <v>0</v>
          </cell>
          <cell r="L1127">
            <v>2003</v>
          </cell>
          <cell r="M1127" t="str">
            <v>No Trade</v>
          </cell>
          <cell r="N1127" t="str">
            <v/>
          </cell>
          <cell r="O1127" t="str">
            <v/>
          </cell>
          <cell r="P1127" t="str">
            <v/>
          </cell>
        </row>
        <row r="1128">
          <cell r="A1128" t="str">
            <v>OH</v>
          </cell>
          <cell r="B1128">
            <v>2</v>
          </cell>
          <cell r="C1128">
            <v>3</v>
          </cell>
          <cell r="D1128" t="str">
            <v>C</v>
          </cell>
          <cell r="E1128">
            <v>0.61</v>
          </cell>
          <cell r="F1128">
            <v>37649</v>
          </cell>
          <cell r="G1128">
            <v>0.1444</v>
          </cell>
          <cell r="H1128">
            <v>0.13300000000000001</v>
          </cell>
          <cell r="I1128" t="str">
            <v>7          0   .</v>
          </cell>
          <cell r="J1128">
            <v>0</v>
          </cell>
          <cell r="K1128">
            <v>0</v>
          </cell>
          <cell r="L1128">
            <v>2003</v>
          </cell>
          <cell r="M1128" t="str">
            <v>No Trade</v>
          </cell>
          <cell r="N1128" t="str">
            <v/>
          </cell>
          <cell r="O1128" t="str">
            <v/>
          </cell>
          <cell r="P1128" t="str">
            <v/>
          </cell>
        </row>
        <row r="1129">
          <cell r="A1129" t="str">
            <v>OH</v>
          </cell>
          <cell r="B1129">
            <v>2</v>
          </cell>
          <cell r="C1129">
            <v>3</v>
          </cell>
          <cell r="D1129" t="str">
            <v>P</v>
          </cell>
          <cell r="E1129">
            <v>0.61</v>
          </cell>
          <cell r="F1129">
            <v>37649</v>
          </cell>
          <cell r="G1129">
            <v>3.3E-3</v>
          </cell>
          <cell r="H1129">
            <v>4.0000000000000001E-3</v>
          </cell>
          <cell r="I1129" t="str">
            <v>8          0   .</v>
          </cell>
          <cell r="J1129">
            <v>0</v>
          </cell>
          <cell r="K1129">
            <v>0</v>
          </cell>
          <cell r="L1129">
            <v>2003</v>
          </cell>
          <cell r="M1129" t="str">
            <v>No Trade</v>
          </cell>
          <cell r="N1129" t="str">
            <v/>
          </cell>
          <cell r="O1129" t="str">
            <v/>
          </cell>
          <cell r="P1129" t="str">
            <v/>
          </cell>
        </row>
        <row r="1130">
          <cell r="A1130" t="str">
            <v>OH</v>
          </cell>
          <cell r="B1130">
            <v>2</v>
          </cell>
          <cell r="C1130">
            <v>3</v>
          </cell>
          <cell r="D1130" t="str">
            <v>C</v>
          </cell>
          <cell r="E1130">
            <v>0.62</v>
          </cell>
          <cell r="F1130">
            <v>37649</v>
          </cell>
          <cell r="G1130">
            <v>0.1024</v>
          </cell>
          <cell r="H1130">
            <v>0.10199999999999999</v>
          </cell>
          <cell r="I1130" t="str">
            <v>4          0   .</v>
          </cell>
          <cell r="J1130">
            <v>0</v>
          </cell>
          <cell r="K1130">
            <v>0</v>
          </cell>
          <cell r="L1130">
            <v>2003</v>
          </cell>
          <cell r="M1130" t="str">
            <v>No Trade</v>
          </cell>
          <cell r="N1130" t="str">
            <v/>
          </cell>
          <cell r="O1130" t="str">
            <v/>
          </cell>
          <cell r="P1130" t="str">
            <v/>
          </cell>
        </row>
        <row r="1131">
          <cell r="A1131" t="str">
            <v>OH</v>
          </cell>
          <cell r="B1131">
            <v>2</v>
          </cell>
          <cell r="C1131">
            <v>3</v>
          </cell>
          <cell r="D1131" t="str">
            <v>P</v>
          </cell>
          <cell r="E1131">
            <v>0.62</v>
          </cell>
          <cell r="F1131">
            <v>37649</v>
          </cell>
          <cell r="G1131">
            <v>4.3E-3</v>
          </cell>
          <cell r="H1131">
            <v>6.0000000000000001E-3</v>
          </cell>
          <cell r="I1131" t="str">
            <v>0          5   .</v>
          </cell>
          <cell r="J1131">
            <v>50</v>
          </cell>
          <cell r="K1131">
            <v>5.0000000000000001E-3</v>
          </cell>
          <cell r="L1131">
            <v>2003</v>
          </cell>
          <cell r="M1131" t="str">
            <v>No Trade</v>
          </cell>
          <cell r="N1131" t="str">
            <v/>
          </cell>
          <cell r="O1131" t="str">
            <v/>
          </cell>
          <cell r="P1131" t="str">
            <v/>
          </cell>
        </row>
        <row r="1132">
          <cell r="A1132" t="str">
            <v>OH</v>
          </cell>
          <cell r="B1132">
            <v>2</v>
          </cell>
          <cell r="C1132">
            <v>3</v>
          </cell>
          <cell r="D1132" t="str">
            <v>C</v>
          </cell>
          <cell r="E1132">
            <v>0.63</v>
          </cell>
          <cell r="F1132">
            <v>37649</v>
          </cell>
          <cell r="G1132">
            <v>0.12659999999999999</v>
          </cell>
          <cell r="H1132">
            <v>0.11600000000000001</v>
          </cell>
          <cell r="I1132" t="str">
            <v>5          0   .</v>
          </cell>
          <cell r="J1132">
            <v>0</v>
          </cell>
          <cell r="K1132">
            <v>0</v>
          </cell>
          <cell r="L1132">
            <v>2003</v>
          </cell>
          <cell r="M1132" t="str">
            <v>No Trade</v>
          </cell>
          <cell r="N1132" t="str">
            <v/>
          </cell>
          <cell r="O1132" t="str">
            <v/>
          </cell>
          <cell r="P1132" t="str">
            <v/>
          </cell>
        </row>
        <row r="1133">
          <cell r="A1133" t="str">
            <v>OH</v>
          </cell>
          <cell r="B1133">
            <v>2</v>
          </cell>
          <cell r="C1133">
            <v>3</v>
          </cell>
          <cell r="D1133" t="str">
            <v>P</v>
          </cell>
          <cell r="E1133">
            <v>0.63</v>
          </cell>
          <cell r="F1133">
            <v>37649</v>
          </cell>
          <cell r="G1133">
            <v>5.4000000000000003E-3</v>
          </cell>
          <cell r="H1133">
            <v>7.0000000000000001E-3</v>
          </cell>
          <cell r="I1133" t="str">
            <v>5          0   .</v>
          </cell>
          <cell r="J1133">
            <v>0</v>
          </cell>
          <cell r="K1133">
            <v>0</v>
          </cell>
          <cell r="L1133">
            <v>2003</v>
          </cell>
          <cell r="M1133" t="str">
            <v>No Trade</v>
          </cell>
          <cell r="N1133" t="str">
            <v/>
          </cell>
          <cell r="O1133" t="str">
            <v/>
          </cell>
          <cell r="P1133" t="str">
            <v/>
          </cell>
        </row>
        <row r="1134">
          <cell r="A1134" t="str">
            <v>OH</v>
          </cell>
          <cell r="B1134">
            <v>2</v>
          </cell>
          <cell r="C1134">
            <v>3</v>
          </cell>
          <cell r="D1134" t="str">
            <v>P</v>
          </cell>
          <cell r="E1134">
            <v>0.64</v>
          </cell>
          <cell r="F1134">
            <v>37649</v>
          </cell>
          <cell r="G1134">
            <v>6.7999999999999996E-3</v>
          </cell>
          <cell r="H1134">
            <v>8.9999999999999993E-3</v>
          </cell>
          <cell r="I1134" t="str">
            <v>3          0   .</v>
          </cell>
          <cell r="J1134">
            <v>0</v>
          </cell>
          <cell r="K1134">
            <v>0</v>
          </cell>
          <cell r="L1134">
            <v>2003</v>
          </cell>
          <cell r="M1134" t="str">
            <v>No Trade</v>
          </cell>
          <cell r="N1134" t="str">
            <v/>
          </cell>
          <cell r="O1134" t="str">
            <v/>
          </cell>
          <cell r="P1134" t="str">
            <v/>
          </cell>
        </row>
        <row r="1135">
          <cell r="A1135" t="str">
            <v>OH</v>
          </cell>
          <cell r="B1135">
            <v>2</v>
          </cell>
          <cell r="C1135">
            <v>3</v>
          </cell>
          <cell r="D1135" t="str">
            <v>C</v>
          </cell>
          <cell r="E1135">
            <v>0.65</v>
          </cell>
          <cell r="F1135">
            <v>37649</v>
          </cell>
          <cell r="G1135">
            <v>0.10970000000000001</v>
          </cell>
          <cell r="H1135">
            <v>0.1</v>
          </cell>
          <cell r="I1135" t="str">
            <v>4          0   .</v>
          </cell>
          <cell r="J1135">
            <v>0</v>
          </cell>
          <cell r="K1135">
            <v>0</v>
          </cell>
          <cell r="L1135">
            <v>2003</v>
          </cell>
          <cell r="M1135" t="str">
            <v>No Trade</v>
          </cell>
          <cell r="N1135" t="str">
            <v/>
          </cell>
          <cell r="O1135" t="str">
            <v/>
          </cell>
          <cell r="P1135" t="str">
            <v/>
          </cell>
        </row>
        <row r="1136">
          <cell r="A1136" t="str">
            <v>OH</v>
          </cell>
          <cell r="B1136">
            <v>2</v>
          </cell>
          <cell r="C1136">
            <v>3</v>
          </cell>
          <cell r="D1136" t="str">
            <v>P</v>
          </cell>
          <cell r="E1136">
            <v>0.65</v>
          </cell>
          <cell r="F1136">
            <v>37649</v>
          </cell>
          <cell r="G1136">
            <v>8.3999999999999995E-3</v>
          </cell>
          <cell r="H1136">
            <v>1.0999999999999999E-2</v>
          </cell>
          <cell r="I1136" t="str">
            <v>3          0   .</v>
          </cell>
          <cell r="J1136">
            <v>0</v>
          </cell>
          <cell r="K1136">
            <v>0</v>
          </cell>
          <cell r="L1136">
            <v>2003</v>
          </cell>
          <cell r="M1136" t="str">
            <v>No Trade</v>
          </cell>
          <cell r="N1136" t="str">
            <v/>
          </cell>
          <cell r="O1136" t="str">
            <v/>
          </cell>
          <cell r="P1136" t="str">
            <v/>
          </cell>
        </row>
        <row r="1137">
          <cell r="A1137" t="str">
            <v>OH</v>
          </cell>
          <cell r="B1137">
            <v>2</v>
          </cell>
          <cell r="C1137">
            <v>3</v>
          </cell>
          <cell r="D1137" t="str">
            <v>C</v>
          </cell>
          <cell r="E1137">
            <v>0.66</v>
          </cell>
          <cell r="F1137">
            <v>37649</v>
          </cell>
          <cell r="G1137">
            <v>0.1016</v>
          </cell>
          <cell r="H1137">
            <v>9.1999999999999998E-2</v>
          </cell>
          <cell r="I1137" t="str">
            <v>8          0   .</v>
          </cell>
          <cell r="J1137">
            <v>0</v>
          </cell>
          <cell r="K1137">
            <v>0</v>
          </cell>
          <cell r="L1137">
            <v>2003</v>
          </cell>
          <cell r="M1137" t="str">
            <v>No Trade</v>
          </cell>
          <cell r="N1137" t="str">
            <v/>
          </cell>
          <cell r="O1137" t="str">
            <v/>
          </cell>
          <cell r="P1137" t="str">
            <v/>
          </cell>
        </row>
        <row r="1138">
          <cell r="A1138" t="str">
            <v>OH</v>
          </cell>
          <cell r="B1138">
            <v>2</v>
          </cell>
          <cell r="C1138">
            <v>3</v>
          </cell>
          <cell r="D1138" t="str">
            <v>P</v>
          </cell>
          <cell r="E1138">
            <v>0.66</v>
          </cell>
          <cell r="F1138">
            <v>37649</v>
          </cell>
          <cell r="G1138">
            <v>1.03E-2</v>
          </cell>
          <cell r="H1138">
            <v>1.2999999999999999E-2</v>
          </cell>
          <cell r="I1138" t="str">
            <v>6          0   .</v>
          </cell>
          <cell r="J1138">
            <v>0</v>
          </cell>
          <cell r="K1138">
            <v>0</v>
          </cell>
          <cell r="L1138">
            <v>2003</v>
          </cell>
          <cell r="M1138" t="str">
            <v>No Trade</v>
          </cell>
          <cell r="N1138" t="str">
            <v/>
          </cell>
          <cell r="O1138" t="str">
            <v/>
          </cell>
          <cell r="P1138" t="str">
            <v/>
          </cell>
        </row>
        <row r="1139">
          <cell r="A1139" t="str">
            <v>OH</v>
          </cell>
          <cell r="B1139">
            <v>2</v>
          </cell>
          <cell r="C1139">
            <v>3</v>
          </cell>
          <cell r="D1139" t="str">
            <v>C</v>
          </cell>
          <cell r="E1139">
            <v>0.67</v>
          </cell>
          <cell r="F1139">
            <v>37649</v>
          </cell>
          <cell r="G1139">
            <v>9.3899999999999997E-2</v>
          </cell>
          <cell r="H1139">
            <v>8.5000000000000006E-2</v>
          </cell>
          <cell r="I1139" t="str">
            <v>5          2   .</v>
          </cell>
          <cell r="J1139">
            <v>0</v>
          </cell>
          <cell r="K1139">
            <v>0</v>
          </cell>
          <cell r="L1139">
            <v>2003</v>
          </cell>
          <cell r="M1139" t="str">
            <v>No Trade</v>
          </cell>
          <cell r="N1139" t="str">
            <v/>
          </cell>
          <cell r="O1139" t="str">
            <v/>
          </cell>
          <cell r="P1139" t="str">
            <v/>
          </cell>
        </row>
        <row r="1140">
          <cell r="A1140" t="str">
            <v>OH</v>
          </cell>
          <cell r="B1140">
            <v>2</v>
          </cell>
          <cell r="C1140">
            <v>3</v>
          </cell>
          <cell r="D1140" t="str">
            <v>P</v>
          </cell>
          <cell r="E1140">
            <v>0.67</v>
          </cell>
          <cell r="F1140">
            <v>37649</v>
          </cell>
          <cell r="G1140">
            <v>1.2500000000000001E-2</v>
          </cell>
          <cell r="H1140">
            <v>1.6E-2</v>
          </cell>
          <cell r="I1140" t="str">
            <v>2          0   .</v>
          </cell>
          <cell r="J1140">
            <v>0</v>
          </cell>
          <cell r="K1140">
            <v>0</v>
          </cell>
          <cell r="L1140">
            <v>2003</v>
          </cell>
          <cell r="M1140" t="str">
            <v>No Trade</v>
          </cell>
          <cell r="N1140" t="str">
            <v/>
          </cell>
          <cell r="O1140" t="str">
            <v/>
          </cell>
          <cell r="P1140" t="str">
            <v/>
          </cell>
        </row>
        <row r="1141">
          <cell r="A1141" t="str">
            <v>OH</v>
          </cell>
          <cell r="B1141">
            <v>2</v>
          </cell>
          <cell r="C1141">
            <v>3</v>
          </cell>
          <cell r="D1141" t="str">
            <v>C</v>
          </cell>
          <cell r="E1141">
            <v>0.68</v>
          </cell>
          <cell r="F1141">
            <v>37649</v>
          </cell>
          <cell r="G1141">
            <v>8.6400000000000005E-2</v>
          </cell>
          <cell r="H1141">
            <v>7.8E-2</v>
          </cell>
          <cell r="I1141" t="str">
            <v>5          0   .</v>
          </cell>
          <cell r="J1141">
            <v>0</v>
          </cell>
          <cell r="K1141">
            <v>0</v>
          </cell>
          <cell r="L1141">
            <v>2003</v>
          </cell>
          <cell r="M1141" t="str">
            <v>No Trade</v>
          </cell>
          <cell r="N1141" t="str">
            <v/>
          </cell>
          <cell r="O1141" t="str">
            <v/>
          </cell>
          <cell r="P1141" t="str">
            <v/>
          </cell>
        </row>
        <row r="1142">
          <cell r="A1142" t="str">
            <v>OH</v>
          </cell>
          <cell r="B1142">
            <v>2</v>
          </cell>
          <cell r="C1142">
            <v>3</v>
          </cell>
          <cell r="D1142" t="str">
            <v>P</v>
          </cell>
          <cell r="E1142">
            <v>0.68</v>
          </cell>
          <cell r="F1142">
            <v>37649</v>
          </cell>
          <cell r="G1142">
            <v>1.4999999999999999E-2</v>
          </cell>
          <cell r="H1142">
            <v>1.9E-2</v>
          </cell>
          <cell r="I1142" t="str">
            <v>2          0   .</v>
          </cell>
          <cell r="J1142">
            <v>0</v>
          </cell>
          <cell r="K1142">
            <v>0</v>
          </cell>
          <cell r="L1142">
            <v>2003</v>
          </cell>
          <cell r="M1142" t="str">
            <v>No Trade</v>
          </cell>
          <cell r="N1142" t="str">
            <v/>
          </cell>
          <cell r="O1142" t="str">
            <v/>
          </cell>
          <cell r="P1142" t="str">
            <v/>
          </cell>
        </row>
        <row r="1143">
          <cell r="A1143" t="str">
            <v>OH</v>
          </cell>
          <cell r="B1143">
            <v>2</v>
          </cell>
          <cell r="C1143">
            <v>3</v>
          </cell>
          <cell r="D1143" t="str">
            <v>C</v>
          </cell>
          <cell r="E1143">
            <v>0.69</v>
          </cell>
          <cell r="F1143">
            <v>37649</v>
          </cell>
          <cell r="G1143">
            <v>7.9399999999999998E-2</v>
          </cell>
          <cell r="H1143">
            <v>7.0999999999999994E-2</v>
          </cell>
          <cell r="I1143" t="str">
            <v>9          0   .</v>
          </cell>
          <cell r="J1143">
            <v>0</v>
          </cell>
          <cell r="K1143">
            <v>0</v>
          </cell>
          <cell r="L1143">
            <v>2003</v>
          </cell>
          <cell r="M1143" t="str">
            <v>No Trade</v>
          </cell>
          <cell r="N1143" t="str">
            <v/>
          </cell>
          <cell r="O1143" t="str">
            <v/>
          </cell>
          <cell r="P1143" t="str">
            <v/>
          </cell>
        </row>
        <row r="1144">
          <cell r="A1144" t="str">
            <v>OH</v>
          </cell>
          <cell r="B1144">
            <v>2</v>
          </cell>
          <cell r="C1144">
            <v>3</v>
          </cell>
          <cell r="D1144" t="str">
            <v>P</v>
          </cell>
          <cell r="E1144">
            <v>0.69</v>
          </cell>
          <cell r="F1144">
            <v>37649</v>
          </cell>
          <cell r="G1144">
            <v>1.7899999999999999E-2</v>
          </cell>
          <cell r="H1144">
            <v>2.1999999999999999E-2</v>
          </cell>
          <cell r="I1144" t="str">
            <v>5        110   .</v>
          </cell>
          <cell r="J1144">
            <v>0</v>
          </cell>
          <cell r="K1144">
            <v>0</v>
          </cell>
          <cell r="L1144">
            <v>2003</v>
          </cell>
          <cell r="M1144" t="str">
            <v>No Trade</v>
          </cell>
          <cell r="N1144" t="str">
            <v/>
          </cell>
          <cell r="O1144" t="str">
            <v/>
          </cell>
          <cell r="P1144" t="str">
            <v/>
          </cell>
        </row>
        <row r="1145">
          <cell r="A1145" t="str">
            <v>OH</v>
          </cell>
          <cell r="B1145">
            <v>2</v>
          </cell>
          <cell r="C1145">
            <v>3</v>
          </cell>
          <cell r="D1145" t="str">
            <v>C</v>
          </cell>
          <cell r="E1145">
            <v>0.7</v>
          </cell>
          <cell r="F1145">
            <v>37649</v>
          </cell>
          <cell r="G1145">
            <v>7.2599999999999998E-2</v>
          </cell>
          <cell r="H1145">
            <v>6.5000000000000002E-2</v>
          </cell>
          <cell r="I1145" t="str">
            <v>6        127   .</v>
          </cell>
          <cell r="J1145">
            <v>750</v>
          </cell>
          <cell r="K1145">
            <v>7.3999999999999996E-2</v>
          </cell>
          <cell r="L1145">
            <v>2003</v>
          </cell>
          <cell r="M1145" t="str">
            <v>No Trade</v>
          </cell>
          <cell r="N1145" t="str">
            <v/>
          </cell>
          <cell r="O1145" t="str">
            <v/>
          </cell>
          <cell r="P1145" t="str">
            <v/>
          </cell>
        </row>
        <row r="1146">
          <cell r="A1146" t="str">
            <v>OH</v>
          </cell>
          <cell r="B1146">
            <v>2</v>
          </cell>
          <cell r="C1146">
            <v>3</v>
          </cell>
          <cell r="D1146" t="str">
            <v>P</v>
          </cell>
          <cell r="E1146">
            <v>0.7</v>
          </cell>
          <cell r="F1146">
            <v>37649</v>
          </cell>
          <cell r="G1146">
            <v>2.1000000000000001E-2</v>
          </cell>
          <cell r="H1146">
            <v>2.5999999999999999E-2</v>
          </cell>
          <cell r="I1146" t="str">
            <v>1        100   .</v>
          </cell>
          <cell r="J1146">
            <v>0</v>
          </cell>
          <cell r="K1146">
            <v>0</v>
          </cell>
          <cell r="L1146">
            <v>2003</v>
          </cell>
          <cell r="M1146" t="str">
            <v>No Trade</v>
          </cell>
          <cell r="N1146" t="str">
            <v/>
          </cell>
          <cell r="O1146" t="str">
            <v/>
          </cell>
          <cell r="P1146" t="str">
            <v/>
          </cell>
        </row>
        <row r="1147">
          <cell r="A1147" t="str">
            <v>OH</v>
          </cell>
          <cell r="B1147">
            <v>2</v>
          </cell>
          <cell r="C1147">
            <v>3</v>
          </cell>
          <cell r="D1147" t="str">
            <v>C</v>
          </cell>
          <cell r="E1147">
            <v>0.71</v>
          </cell>
          <cell r="F1147">
            <v>37649</v>
          </cell>
          <cell r="G1147">
            <v>6.6299999999999998E-2</v>
          </cell>
          <cell r="H1147">
            <v>5.8999999999999997E-2</v>
          </cell>
          <cell r="I1147" t="str">
            <v>7          0   .</v>
          </cell>
          <cell r="J1147">
            <v>0</v>
          </cell>
          <cell r="K1147">
            <v>0</v>
          </cell>
          <cell r="L1147">
            <v>2003</v>
          </cell>
          <cell r="M1147" t="str">
            <v>No Trade</v>
          </cell>
          <cell r="N1147" t="str">
            <v/>
          </cell>
          <cell r="O1147" t="str">
            <v/>
          </cell>
          <cell r="P1147" t="str">
            <v/>
          </cell>
        </row>
        <row r="1148">
          <cell r="A1148" t="str">
            <v>OH</v>
          </cell>
          <cell r="B1148">
            <v>2</v>
          </cell>
          <cell r="C1148">
            <v>3</v>
          </cell>
          <cell r="D1148" t="str">
            <v>P</v>
          </cell>
          <cell r="E1148">
            <v>0.71</v>
          </cell>
          <cell r="F1148">
            <v>37649</v>
          </cell>
          <cell r="G1148">
            <v>2.46E-2</v>
          </cell>
          <cell r="H1148">
            <v>0.03</v>
          </cell>
          <cell r="I1148" t="str">
            <v>2          0   .</v>
          </cell>
          <cell r="J1148">
            <v>0</v>
          </cell>
          <cell r="K1148">
            <v>0</v>
          </cell>
          <cell r="L1148">
            <v>2003</v>
          </cell>
          <cell r="M1148" t="str">
            <v>No Trade</v>
          </cell>
          <cell r="N1148" t="str">
            <v/>
          </cell>
          <cell r="O1148" t="str">
            <v/>
          </cell>
          <cell r="P1148" t="str">
            <v/>
          </cell>
        </row>
        <row r="1149">
          <cell r="A1149" t="str">
            <v>OH</v>
          </cell>
          <cell r="B1149">
            <v>2</v>
          </cell>
          <cell r="C1149">
            <v>3</v>
          </cell>
          <cell r="D1149" t="str">
            <v>C</v>
          </cell>
          <cell r="E1149">
            <v>0.72</v>
          </cell>
          <cell r="F1149">
            <v>37649</v>
          </cell>
          <cell r="G1149">
            <v>6.0199999999999997E-2</v>
          </cell>
          <cell r="H1149">
            <v>5.3999999999999999E-2</v>
          </cell>
          <cell r="I1149" t="str">
            <v>1          0   .</v>
          </cell>
          <cell r="J1149">
            <v>0</v>
          </cell>
          <cell r="K1149">
            <v>0</v>
          </cell>
          <cell r="L1149">
            <v>2003</v>
          </cell>
          <cell r="M1149" t="str">
            <v>No Trade</v>
          </cell>
          <cell r="N1149" t="str">
            <v/>
          </cell>
          <cell r="O1149" t="str">
            <v/>
          </cell>
          <cell r="P1149" t="str">
            <v/>
          </cell>
        </row>
        <row r="1150">
          <cell r="A1150" t="str">
            <v>OH</v>
          </cell>
          <cell r="B1150">
            <v>2</v>
          </cell>
          <cell r="C1150">
            <v>3</v>
          </cell>
          <cell r="D1150" t="str">
            <v>P</v>
          </cell>
          <cell r="E1150">
            <v>0.72</v>
          </cell>
          <cell r="F1150">
            <v>37649</v>
          </cell>
          <cell r="G1150">
            <v>2.8500000000000001E-2</v>
          </cell>
          <cell r="H1150">
            <v>3.4000000000000002E-2</v>
          </cell>
          <cell r="I1150" t="str">
            <v>5          0   .</v>
          </cell>
          <cell r="J1150">
            <v>0</v>
          </cell>
          <cell r="K1150">
            <v>0</v>
          </cell>
          <cell r="L1150">
            <v>2003</v>
          </cell>
          <cell r="M1150" t="str">
            <v>No Trade</v>
          </cell>
          <cell r="N1150" t="str">
            <v/>
          </cell>
          <cell r="O1150" t="str">
            <v/>
          </cell>
          <cell r="P1150" t="str">
            <v/>
          </cell>
        </row>
        <row r="1151">
          <cell r="A1151" t="str">
            <v>OH</v>
          </cell>
          <cell r="B1151">
            <v>2</v>
          </cell>
          <cell r="C1151">
            <v>3</v>
          </cell>
          <cell r="D1151" t="str">
            <v>C</v>
          </cell>
          <cell r="E1151">
            <v>0.73</v>
          </cell>
          <cell r="F1151">
            <v>37649</v>
          </cell>
          <cell r="G1151">
            <v>5.4600000000000003E-2</v>
          </cell>
          <cell r="H1151">
            <v>4.9000000000000002E-2</v>
          </cell>
          <cell r="I1151" t="str">
            <v>0          0   .</v>
          </cell>
          <cell r="J1151">
            <v>0</v>
          </cell>
          <cell r="K1151">
            <v>0</v>
          </cell>
          <cell r="L1151">
            <v>2003</v>
          </cell>
          <cell r="M1151" t="str">
            <v>No Trade</v>
          </cell>
          <cell r="N1151" t="str">
            <v/>
          </cell>
          <cell r="O1151" t="str">
            <v/>
          </cell>
          <cell r="P1151" t="str">
            <v/>
          </cell>
        </row>
        <row r="1152">
          <cell r="A1152" t="str">
            <v>OH</v>
          </cell>
          <cell r="B1152">
            <v>2</v>
          </cell>
          <cell r="C1152">
            <v>3</v>
          </cell>
          <cell r="D1152" t="str">
            <v>P</v>
          </cell>
          <cell r="E1152">
            <v>0.73</v>
          </cell>
          <cell r="F1152">
            <v>37649</v>
          </cell>
          <cell r="G1152">
            <v>3.2800000000000003E-2</v>
          </cell>
          <cell r="H1152">
            <v>3.9E-2</v>
          </cell>
          <cell r="I1152" t="str">
            <v>3          0   .</v>
          </cell>
          <cell r="J1152">
            <v>0</v>
          </cell>
          <cell r="K1152">
            <v>0</v>
          </cell>
          <cell r="L1152">
            <v>2003</v>
          </cell>
          <cell r="M1152" t="str">
            <v>No Trade</v>
          </cell>
          <cell r="N1152" t="str">
            <v/>
          </cell>
          <cell r="O1152" t="str">
            <v/>
          </cell>
          <cell r="P1152" t="str">
            <v/>
          </cell>
        </row>
        <row r="1153">
          <cell r="A1153" t="str">
            <v>OH</v>
          </cell>
          <cell r="B1153">
            <v>2</v>
          </cell>
          <cell r="C1153">
            <v>3</v>
          </cell>
          <cell r="D1153" t="str">
            <v>C</v>
          </cell>
          <cell r="E1153">
            <v>0.74</v>
          </cell>
          <cell r="F1153">
            <v>37649</v>
          </cell>
          <cell r="G1153">
            <v>4.9299999999999997E-2</v>
          </cell>
          <cell r="H1153">
            <v>4.3999999999999997E-2</v>
          </cell>
          <cell r="I1153" t="str">
            <v>1          5   .</v>
          </cell>
          <cell r="J1153">
            <v>0</v>
          </cell>
          <cell r="K1153">
            <v>0</v>
          </cell>
          <cell r="L1153">
            <v>2003</v>
          </cell>
          <cell r="M1153" t="str">
            <v>No Trade</v>
          </cell>
          <cell r="N1153" t="str">
            <v/>
          </cell>
          <cell r="O1153" t="str">
            <v/>
          </cell>
          <cell r="P1153" t="str">
            <v/>
          </cell>
        </row>
        <row r="1154">
          <cell r="A1154" t="str">
            <v>OH</v>
          </cell>
          <cell r="B1154">
            <v>2</v>
          </cell>
          <cell r="C1154">
            <v>3</v>
          </cell>
          <cell r="D1154" t="str">
            <v>P</v>
          </cell>
          <cell r="E1154">
            <v>0.74</v>
          </cell>
          <cell r="F1154">
            <v>37649</v>
          </cell>
          <cell r="G1154">
            <v>3.7400000000000003E-2</v>
          </cell>
          <cell r="H1154">
            <v>4.3999999999999997E-2</v>
          </cell>
          <cell r="I1154" t="str">
            <v>4          0   .</v>
          </cell>
          <cell r="J1154">
            <v>0</v>
          </cell>
          <cell r="K1154">
            <v>0</v>
          </cell>
          <cell r="L1154">
            <v>2003</v>
          </cell>
          <cell r="M1154" t="str">
            <v>No Trade</v>
          </cell>
          <cell r="N1154" t="str">
            <v/>
          </cell>
          <cell r="O1154" t="str">
            <v/>
          </cell>
          <cell r="P1154" t="str">
            <v/>
          </cell>
        </row>
        <row r="1155">
          <cell r="A1155" t="str">
            <v>OH</v>
          </cell>
          <cell r="B1155">
            <v>2</v>
          </cell>
          <cell r="C1155">
            <v>3</v>
          </cell>
          <cell r="D1155" t="str">
            <v>C</v>
          </cell>
          <cell r="E1155">
            <v>0.75</v>
          </cell>
          <cell r="F1155">
            <v>37649</v>
          </cell>
          <cell r="G1155">
            <v>4.4299999999999999E-2</v>
          </cell>
          <cell r="H1155">
            <v>3.9E-2</v>
          </cell>
          <cell r="I1155" t="str">
            <v>7         53   .</v>
          </cell>
          <cell r="J1155">
            <v>0</v>
          </cell>
          <cell r="K1155">
            <v>0</v>
          </cell>
          <cell r="L1155">
            <v>2003</v>
          </cell>
          <cell r="M1155" t="str">
            <v>No Trade</v>
          </cell>
          <cell r="N1155" t="str">
            <v/>
          </cell>
          <cell r="O1155" t="str">
            <v/>
          </cell>
          <cell r="P1155" t="str">
            <v/>
          </cell>
        </row>
        <row r="1156">
          <cell r="A1156" t="str">
            <v>OH</v>
          </cell>
          <cell r="B1156">
            <v>2</v>
          </cell>
          <cell r="C1156">
            <v>3</v>
          </cell>
          <cell r="D1156" t="str">
            <v>P</v>
          </cell>
          <cell r="E1156">
            <v>0.75</v>
          </cell>
          <cell r="F1156">
            <v>37649</v>
          </cell>
          <cell r="G1156">
            <v>4.24E-2</v>
          </cell>
          <cell r="H1156">
            <v>0.05</v>
          </cell>
          <cell r="I1156" t="str">
            <v>0        262   .</v>
          </cell>
          <cell r="J1156">
            <v>0</v>
          </cell>
          <cell r="K1156">
            <v>0</v>
          </cell>
          <cell r="L1156">
            <v>2003</v>
          </cell>
          <cell r="M1156" t="str">
            <v>No Trade</v>
          </cell>
          <cell r="N1156" t="str">
            <v/>
          </cell>
          <cell r="O1156" t="str">
            <v/>
          </cell>
          <cell r="P1156" t="str">
            <v/>
          </cell>
        </row>
        <row r="1157">
          <cell r="A1157" t="str">
            <v>OH</v>
          </cell>
          <cell r="B1157">
            <v>2</v>
          </cell>
          <cell r="C1157">
            <v>3</v>
          </cell>
          <cell r="D1157" t="str">
            <v>C</v>
          </cell>
          <cell r="E1157">
            <v>0.76</v>
          </cell>
          <cell r="F1157">
            <v>37649</v>
          </cell>
          <cell r="G1157">
            <v>3.9800000000000002E-2</v>
          </cell>
          <cell r="H1157">
            <v>3.5000000000000003E-2</v>
          </cell>
          <cell r="I1157" t="str">
            <v>7         10   .</v>
          </cell>
          <cell r="J1157">
            <v>380</v>
          </cell>
          <cell r="K1157">
            <v>3.7999999999999999E-2</v>
          </cell>
          <cell r="L1157">
            <v>2003</v>
          </cell>
          <cell r="M1157" t="str">
            <v>No Trade</v>
          </cell>
          <cell r="N1157" t="str">
            <v/>
          </cell>
          <cell r="O1157" t="str">
            <v/>
          </cell>
          <cell r="P1157" t="str">
            <v/>
          </cell>
        </row>
        <row r="1158">
          <cell r="A1158" t="str">
            <v>OH</v>
          </cell>
          <cell r="B1158">
            <v>2</v>
          </cell>
          <cell r="C1158">
            <v>3</v>
          </cell>
          <cell r="D1158" t="str">
            <v>P</v>
          </cell>
          <cell r="E1158">
            <v>0.76</v>
          </cell>
          <cell r="F1158">
            <v>37649</v>
          </cell>
          <cell r="G1158">
            <v>4.7899999999999998E-2</v>
          </cell>
          <cell r="H1158">
            <v>5.5E-2</v>
          </cell>
          <cell r="I1158" t="str">
            <v>9          0   .</v>
          </cell>
          <cell r="J1158">
            <v>0</v>
          </cell>
          <cell r="K1158">
            <v>0</v>
          </cell>
          <cell r="L1158">
            <v>2003</v>
          </cell>
          <cell r="M1158" t="str">
            <v>No Trade</v>
          </cell>
          <cell r="N1158" t="str">
            <v/>
          </cell>
          <cell r="O1158" t="str">
            <v/>
          </cell>
          <cell r="P1158" t="str">
            <v/>
          </cell>
        </row>
        <row r="1159">
          <cell r="A1159" t="str">
            <v>OH</v>
          </cell>
          <cell r="B1159">
            <v>2</v>
          </cell>
          <cell r="C1159">
            <v>3</v>
          </cell>
          <cell r="D1159" t="str">
            <v>C</v>
          </cell>
          <cell r="E1159">
            <v>0.77</v>
          </cell>
          <cell r="F1159">
            <v>37649</v>
          </cell>
          <cell r="G1159">
            <v>3.5700000000000003E-2</v>
          </cell>
          <cell r="H1159">
            <v>3.2000000000000001E-2</v>
          </cell>
          <cell r="I1159" t="str">
            <v>0          0   .</v>
          </cell>
          <cell r="J1159">
            <v>0</v>
          </cell>
          <cell r="K1159">
            <v>0</v>
          </cell>
          <cell r="L1159">
            <v>2003</v>
          </cell>
          <cell r="M1159" t="str">
            <v>No Trade</v>
          </cell>
          <cell r="N1159" t="str">
            <v/>
          </cell>
          <cell r="O1159" t="str">
            <v/>
          </cell>
          <cell r="P1159" t="str">
            <v/>
          </cell>
        </row>
        <row r="1160">
          <cell r="A1160" t="str">
            <v>OH</v>
          </cell>
          <cell r="B1160">
            <v>2</v>
          </cell>
          <cell r="C1160">
            <v>3</v>
          </cell>
          <cell r="D1160" t="str">
            <v>P</v>
          </cell>
          <cell r="E1160">
            <v>0.77</v>
          </cell>
          <cell r="F1160">
            <v>37649</v>
          </cell>
          <cell r="G1160">
            <v>5.3699999999999998E-2</v>
          </cell>
          <cell r="H1160">
            <v>6.2E-2</v>
          </cell>
          <cell r="I1160" t="str">
            <v>1          0   .</v>
          </cell>
          <cell r="J1160">
            <v>0</v>
          </cell>
          <cell r="K1160">
            <v>0</v>
          </cell>
          <cell r="L1160">
            <v>2003</v>
          </cell>
          <cell r="M1160" t="str">
            <v>No Trade</v>
          </cell>
          <cell r="N1160" t="str">
            <v/>
          </cell>
          <cell r="O1160" t="str">
            <v/>
          </cell>
          <cell r="P1160" t="str">
            <v/>
          </cell>
        </row>
        <row r="1161">
          <cell r="A1161" t="str">
            <v>OH</v>
          </cell>
          <cell r="B1161">
            <v>2</v>
          </cell>
          <cell r="C1161">
            <v>3</v>
          </cell>
          <cell r="D1161" t="str">
            <v>C</v>
          </cell>
          <cell r="E1161">
            <v>0.78</v>
          </cell>
          <cell r="F1161">
            <v>37649</v>
          </cell>
          <cell r="G1161">
            <v>3.1899999999999998E-2</v>
          </cell>
          <cell r="H1161">
            <v>2.9000000000000001E-2</v>
          </cell>
          <cell r="I1161" t="str">
            <v>5         20   .</v>
          </cell>
          <cell r="J1161">
            <v>310</v>
          </cell>
          <cell r="K1161">
            <v>3.1E-2</v>
          </cell>
          <cell r="L1161">
            <v>2003</v>
          </cell>
          <cell r="M1161" t="str">
            <v>No Trade</v>
          </cell>
          <cell r="N1161" t="str">
            <v/>
          </cell>
          <cell r="O1161" t="str">
            <v/>
          </cell>
          <cell r="P1161" t="str">
            <v/>
          </cell>
        </row>
        <row r="1162">
          <cell r="A1162" t="str">
            <v>OH</v>
          </cell>
          <cell r="B1162">
            <v>2</v>
          </cell>
          <cell r="C1162">
            <v>3</v>
          </cell>
          <cell r="D1162" t="str">
            <v>P</v>
          </cell>
          <cell r="E1162">
            <v>0.78</v>
          </cell>
          <cell r="F1162">
            <v>37649</v>
          </cell>
          <cell r="G1162">
            <v>5.9900000000000002E-2</v>
          </cell>
          <cell r="H1162">
            <v>6.9000000000000006E-2</v>
          </cell>
          <cell r="I1162" t="str">
            <v>6          0   .</v>
          </cell>
          <cell r="J1162">
            <v>0</v>
          </cell>
          <cell r="K1162">
            <v>0</v>
          </cell>
          <cell r="L1162">
            <v>2003</v>
          </cell>
          <cell r="M1162" t="str">
            <v>No Trade</v>
          </cell>
          <cell r="N1162" t="str">
            <v/>
          </cell>
          <cell r="O1162" t="str">
            <v/>
          </cell>
          <cell r="P1162" t="str">
            <v/>
          </cell>
        </row>
        <row r="1163">
          <cell r="A1163" t="str">
            <v>OH</v>
          </cell>
          <cell r="B1163">
            <v>2</v>
          </cell>
          <cell r="C1163">
            <v>3</v>
          </cell>
          <cell r="D1163" t="str">
            <v>C</v>
          </cell>
          <cell r="E1163">
            <v>0.79</v>
          </cell>
          <cell r="F1163">
            <v>37649</v>
          </cell>
          <cell r="G1163">
            <v>2.8500000000000001E-2</v>
          </cell>
          <cell r="H1163">
            <v>2.7E-2</v>
          </cell>
          <cell r="I1163" t="str">
            <v>0        295   .</v>
          </cell>
          <cell r="J1163">
            <v>270</v>
          </cell>
          <cell r="K1163">
            <v>2.5000000000000001E-2</v>
          </cell>
          <cell r="L1163">
            <v>2003</v>
          </cell>
          <cell r="M1163" t="str">
            <v>No Trade</v>
          </cell>
          <cell r="N1163" t="str">
            <v/>
          </cell>
          <cell r="O1163" t="str">
            <v/>
          </cell>
          <cell r="P1163" t="str">
            <v/>
          </cell>
        </row>
        <row r="1164">
          <cell r="A1164" t="str">
            <v>OH</v>
          </cell>
          <cell r="B1164">
            <v>2</v>
          </cell>
          <cell r="C1164">
            <v>3</v>
          </cell>
          <cell r="D1164" t="str">
            <v>P</v>
          </cell>
          <cell r="E1164">
            <v>0.79</v>
          </cell>
          <cell r="F1164">
            <v>37649</v>
          </cell>
          <cell r="G1164">
            <v>6.6400000000000001E-2</v>
          </cell>
          <cell r="H1164">
            <v>7.6999999999999999E-2</v>
          </cell>
          <cell r="I1164" t="str">
            <v>0          0   .</v>
          </cell>
          <cell r="J1164">
            <v>0</v>
          </cell>
          <cell r="K1164">
            <v>0</v>
          </cell>
          <cell r="L1164">
            <v>2003</v>
          </cell>
          <cell r="M1164" t="str">
            <v>No Trade</v>
          </cell>
          <cell r="N1164" t="str">
            <v/>
          </cell>
          <cell r="O1164" t="str">
            <v/>
          </cell>
          <cell r="P1164" t="str">
            <v/>
          </cell>
        </row>
        <row r="1165">
          <cell r="A1165" t="str">
            <v>OH</v>
          </cell>
          <cell r="B1165">
            <v>2</v>
          </cell>
          <cell r="C1165">
            <v>3</v>
          </cell>
          <cell r="D1165" t="str">
            <v>C</v>
          </cell>
          <cell r="E1165">
            <v>0.8</v>
          </cell>
          <cell r="F1165">
            <v>37649</v>
          </cell>
          <cell r="G1165">
            <v>2.5399999999999999E-2</v>
          </cell>
          <cell r="H1165">
            <v>2.1999999999999999E-2</v>
          </cell>
          <cell r="I1165" t="str">
            <v>7         33   .</v>
          </cell>
          <cell r="J1165">
            <v>270</v>
          </cell>
          <cell r="K1165">
            <v>2.1000000000000001E-2</v>
          </cell>
          <cell r="L1165">
            <v>2003</v>
          </cell>
          <cell r="M1165" t="str">
            <v>No Trade</v>
          </cell>
          <cell r="N1165" t="str">
            <v/>
          </cell>
          <cell r="O1165" t="str">
            <v/>
          </cell>
          <cell r="P1165" t="str">
            <v/>
          </cell>
        </row>
        <row r="1166">
          <cell r="A1166" t="str">
            <v>OH</v>
          </cell>
          <cell r="B1166">
            <v>2</v>
          </cell>
          <cell r="C1166">
            <v>3</v>
          </cell>
          <cell r="D1166" t="str">
            <v>P</v>
          </cell>
          <cell r="E1166">
            <v>0.8</v>
          </cell>
          <cell r="F1166">
            <v>37649</v>
          </cell>
          <cell r="G1166">
            <v>7.3200000000000001E-2</v>
          </cell>
          <cell r="H1166">
            <v>8.2000000000000003E-2</v>
          </cell>
          <cell r="I1166" t="str">
            <v>6          0   .</v>
          </cell>
          <cell r="J1166">
            <v>0</v>
          </cell>
          <cell r="K1166">
            <v>0</v>
          </cell>
          <cell r="L1166">
            <v>2003</v>
          </cell>
          <cell r="M1166" t="str">
            <v>No Trade</v>
          </cell>
          <cell r="N1166" t="str">
            <v/>
          </cell>
          <cell r="O1166" t="str">
            <v/>
          </cell>
          <cell r="P1166" t="str">
            <v/>
          </cell>
        </row>
        <row r="1167">
          <cell r="A1167" t="str">
            <v>OH</v>
          </cell>
          <cell r="B1167">
            <v>2</v>
          </cell>
          <cell r="C1167">
            <v>3</v>
          </cell>
          <cell r="D1167" t="str">
            <v>C</v>
          </cell>
          <cell r="E1167">
            <v>0.81</v>
          </cell>
          <cell r="F1167">
            <v>37649</v>
          </cell>
          <cell r="G1167">
            <v>2.2499999999999999E-2</v>
          </cell>
          <cell r="H1167">
            <v>0.02</v>
          </cell>
          <cell r="I1167" t="str">
            <v>1         11   .</v>
          </cell>
          <cell r="J1167">
            <v>210</v>
          </cell>
          <cell r="K1167">
            <v>0.02</v>
          </cell>
          <cell r="L1167">
            <v>2003</v>
          </cell>
          <cell r="M1167" t="str">
            <v>No Trade</v>
          </cell>
          <cell r="N1167" t="str">
            <v/>
          </cell>
          <cell r="O1167" t="str">
            <v/>
          </cell>
          <cell r="P1167" t="str">
            <v/>
          </cell>
        </row>
        <row r="1168">
          <cell r="A1168" t="str">
            <v>OH</v>
          </cell>
          <cell r="B1168">
            <v>2</v>
          </cell>
          <cell r="C1168">
            <v>3</v>
          </cell>
          <cell r="D1168" t="str">
            <v>P</v>
          </cell>
          <cell r="E1168">
            <v>0.81</v>
          </cell>
          <cell r="F1168">
            <v>37649</v>
          </cell>
          <cell r="G1168">
            <v>8.0199999999999994E-2</v>
          </cell>
          <cell r="H1168">
            <v>0.09</v>
          </cell>
          <cell r="I1168" t="str">
            <v>0          0   .</v>
          </cell>
          <cell r="J1168">
            <v>0</v>
          </cell>
          <cell r="K1168">
            <v>0</v>
          </cell>
          <cell r="L1168">
            <v>2003</v>
          </cell>
          <cell r="M1168" t="str">
            <v>No Trade</v>
          </cell>
          <cell r="N1168" t="str">
            <v/>
          </cell>
          <cell r="O1168" t="str">
            <v/>
          </cell>
          <cell r="P1168" t="str">
            <v/>
          </cell>
        </row>
        <row r="1169">
          <cell r="A1169" t="str">
            <v>OH</v>
          </cell>
          <cell r="B1169">
            <v>2</v>
          </cell>
          <cell r="C1169">
            <v>3</v>
          </cell>
          <cell r="D1169" t="str">
            <v>C</v>
          </cell>
          <cell r="E1169">
            <v>0.82</v>
          </cell>
          <cell r="F1169">
            <v>37649</v>
          </cell>
          <cell r="G1169">
            <v>1.9900000000000001E-2</v>
          </cell>
          <cell r="H1169">
            <v>1.7000000000000001E-2</v>
          </cell>
          <cell r="I1169" t="str">
            <v>8         10   .</v>
          </cell>
          <cell r="J1169">
            <v>180</v>
          </cell>
          <cell r="K1169">
            <v>1.7999999999999999E-2</v>
          </cell>
          <cell r="L1169">
            <v>2003</v>
          </cell>
          <cell r="M1169" t="str">
            <v>No Trade</v>
          </cell>
          <cell r="N1169" t="str">
            <v/>
          </cell>
          <cell r="O1169" t="str">
            <v/>
          </cell>
          <cell r="P1169" t="str">
            <v/>
          </cell>
        </row>
        <row r="1170">
          <cell r="A1170" t="str">
            <v>OH</v>
          </cell>
          <cell r="B1170">
            <v>2</v>
          </cell>
          <cell r="C1170">
            <v>3</v>
          </cell>
          <cell r="D1170" t="str">
            <v>C</v>
          </cell>
          <cell r="E1170">
            <v>0.83</v>
          </cell>
          <cell r="F1170">
            <v>37649</v>
          </cell>
          <cell r="G1170">
            <v>1.7600000000000001E-2</v>
          </cell>
          <cell r="H1170">
            <v>1.4999999999999999E-2</v>
          </cell>
          <cell r="I1170" t="str">
            <v>8         12   .</v>
          </cell>
          <cell r="J1170">
            <v>178</v>
          </cell>
          <cell r="K1170">
            <v>1.7500000000000002E-2</v>
          </cell>
          <cell r="L1170">
            <v>2003</v>
          </cell>
          <cell r="M1170" t="str">
            <v>No Trade</v>
          </cell>
          <cell r="N1170" t="str">
            <v/>
          </cell>
          <cell r="O1170" t="str">
            <v/>
          </cell>
          <cell r="P1170" t="str">
            <v/>
          </cell>
        </row>
        <row r="1171">
          <cell r="A1171" t="str">
            <v>OH</v>
          </cell>
          <cell r="B1171">
            <v>2</v>
          </cell>
          <cell r="C1171">
            <v>3</v>
          </cell>
          <cell r="D1171" t="str">
            <v>C</v>
          </cell>
          <cell r="E1171">
            <v>0.84</v>
          </cell>
          <cell r="F1171">
            <v>37649</v>
          </cell>
          <cell r="G1171">
            <v>1.55E-2</v>
          </cell>
          <cell r="H1171">
            <v>1.2999999999999999E-2</v>
          </cell>
          <cell r="I1171" t="str">
            <v>9         32   .</v>
          </cell>
          <cell r="J1171">
            <v>180</v>
          </cell>
          <cell r="K1171">
            <v>1.2E-2</v>
          </cell>
          <cell r="L1171">
            <v>2003</v>
          </cell>
          <cell r="M1171" t="str">
            <v>No Trade</v>
          </cell>
          <cell r="N1171" t="str">
            <v/>
          </cell>
          <cell r="O1171" t="str">
            <v/>
          </cell>
          <cell r="P1171" t="str">
            <v/>
          </cell>
        </row>
        <row r="1172">
          <cell r="A1172" t="str">
            <v>OH</v>
          </cell>
          <cell r="B1172">
            <v>2</v>
          </cell>
          <cell r="C1172">
            <v>3</v>
          </cell>
          <cell r="D1172" t="str">
            <v>C</v>
          </cell>
          <cell r="E1172">
            <v>0.85</v>
          </cell>
          <cell r="F1172">
            <v>37649</v>
          </cell>
          <cell r="G1172">
            <v>1.37E-2</v>
          </cell>
          <cell r="H1172">
            <v>1.2E-2</v>
          </cell>
          <cell r="I1172" t="str">
            <v>3         15   .</v>
          </cell>
          <cell r="J1172">
            <v>0</v>
          </cell>
          <cell r="K1172">
            <v>0</v>
          </cell>
          <cell r="L1172">
            <v>2003</v>
          </cell>
          <cell r="M1172" t="str">
            <v>No Trade</v>
          </cell>
          <cell r="N1172" t="str">
            <v/>
          </cell>
          <cell r="O1172" t="str">
            <v/>
          </cell>
          <cell r="P1172" t="str">
            <v/>
          </cell>
        </row>
        <row r="1173">
          <cell r="A1173" t="str">
            <v>OH</v>
          </cell>
          <cell r="B1173">
            <v>2</v>
          </cell>
          <cell r="C1173">
            <v>3</v>
          </cell>
          <cell r="D1173" t="str">
            <v>C</v>
          </cell>
          <cell r="E1173">
            <v>0.86</v>
          </cell>
          <cell r="F1173">
            <v>37649</v>
          </cell>
          <cell r="G1173">
            <v>1.2E-2</v>
          </cell>
          <cell r="H1173">
            <v>0.01</v>
          </cell>
          <cell r="I1173" t="str">
            <v>8          4   .</v>
          </cell>
          <cell r="J1173">
            <v>0</v>
          </cell>
          <cell r="K1173">
            <v>0</v>
          </cell>
          <cell r="L1173">
            <v>2003</v>
          </cell>
          <cell r="M1173" t="str">
            <v>No Trade</v>
          </cell>
          <cell r="N1173" t="str">
            <v/>
          </cell>
          <cell r="O1173" t="str">
            <v/>
          </cell>
          <cell r="P1173" t="str">
            <v/>
          </cell>
        </row>
        <row r="1174">
          <cell r="A1174" t="str">
            <v>OH</v>
          </cell>
          <cell r="B1174">
            <v>2</v>
          </cell>
          <cell r="C1174">
            <v>3</v>
          </cell>
          <cell r="D1174" t="str">
            <v>C</v>
          </cell>
          <cell r="E1174">
            <v>0.87</v>
          </cell>
          <cell r="F1174">
            <v>37649</v>
          </cell>
          <cell r="G1174">
            <v>1.0500000000000001E-2</v>
          </cell>
          <cell r="H1174">
            <v>8.9999999999999993E-3</v>
          </cell>
          <cell r="I1174" t="str">
            <v>5          0   .</v>
          </cell>
          <cell r="J1174">
            <v>0</v>
          </cell>
          <cell r="K1174">
            <v>0</v>
          </cell>
          <cell r="L1174">
            <v>2003</v>
          </cell>
          <cell r="M1174" t="str">
            <v>No Trade</v>
          </cell>
          <cell r="N1174" t="str">
            <v/>
          </cell>
          <cell r="O1174" t="str">
            <v/>
          </cell>
          <cell r="P1174" t="str">
            <v/>
          </cell>
        </row>
        <row r="1175">
          <cell r="A1175" t="str">
            <v>OH</v>
          </cell>
          <cell r="B1175">
            <v>2</v>
          </cell>
          <cell r="C1175">
            <v>3</v>
          </cell>
          <cell r="D1175" t="str">
            <v>P</v>
          </cell>
          <cell r="E1175">
            <v>0.87</v>
          </cell>
          <cell r="F1175">
            <v>37649</v>
          </cell>
          <cell r="G1175">
            <v>0.13189999999999999</v>
          </cell>
          <cell r="H1175">
            <v>0.13100000000000001</v>
          </cell>
          <cell r="I1175" t="str">
            <v>9          0   .</v>
          </cell>
          <cell r="J1175">
            <v>0</v>
          </cell>
          <cell r="K1175">
            <v>0</v>
          </cell>
          <cell r="L1175">
            <v>2003</v>
          </cell>
          <cell r="M1175" t="str">
            <v>No Trade</v>
          </cell>
          <cell r="N1175" t="str">
            <v/>
          </cell>
          <cell r="O1175" t="str">
            <v/>
          </cell>
          <cell r="P1175" t="str">
            <v/>
          </cell>
        </row>
        <row r="1176">
          <cell r="A1176" t="str">
            <v>OH</v>
          </cell>
          <cell r="B1176">
            <v>2</v>
          </cell>
          <cell r="C1176">
            <v>3</v>
          </cell>
          <cell r="D1176" t="str">
            <v>C</v>
          </cell>
          <cell r="E1176">
            <v>0.88</v>
          </cell>
          <cell r="F1176">
            <v>37649</v>
          </cell>
          <cell r="G1176">
            <v>9.1999999999999998E-3</v>
          </cell>
          <cell r="H1176">
            <v>8.0000000000000002E-3</v>
          </cell>
          <cell r="I1176" t="str">
            <v>3         15   .</v>
          </cell>
          <cell r="J1176">
            <v>70</v>
          </cell>
          <cell r="K1176">
            <v>7.0000000000000001E-3</v>
          </cell>
          <cell r="L1176">
            <v>2003</v>
          </cell>
          <cell r="M1176" t="str">
            <v>No Trade</v>
          </cell>
          <cell r="N1176" t="str">
            <v/>
          </cell>
          <cell r="O1176" t="str">
            <v/>
          </cell>
          <cell r="P1176" t="str">
            <v/>
          </cell>
        </row>
        <row r="1177">
          <cell r="A1177" t="str">
            <v>OH</v>
          </cell>
          <cell r="B1177">
            <v>2</v>
          </cell>
          <cell r="C1177">
            <v>3</v>
          </cell>
          <cell r="D1177" t="str">
            <v>P</v>
          </cell>
          <cell r="E1177">
            <v>0.88</v>
          </cell>
          <cell r="F1177">
            <v>37649</v>
          </cell>
          <cell r="G1177">
            <v>0.14130000000000001</v>
          </cell>
          <cell r="H1177">
            <v>0.14099999999999999</v>
          </cell>
          <cell r="I1177" t="str">
            <v>3          0   .</v>
          </cell>
          <cell r="J1177">
            <v>0</v>
          </cell>
          <cell r="K1177">
            <v>0</v>
          </cell>
          <cell r="L1177">
            <v>2003</v>
          </cell>
          <cell r="M1177" t="str">
            <v>No Trade</v>
          </cell>
          <cell r="N1177" t="str">
            <v/>
          </cell>
          <cell r="O1177" t="str">
            <v/>
          </cell>
          <cell r="P1177" t="str">
            <v/>
          </cell>
        </row>
        <row r="1178">
          <cell r="A1178" t="str">
            <v>OH</v>
          </cell>
          <cell r="B1178">
            <v>2</v>
          </cell>
          <cell r="C1178">
            <v>3</v>
          </cell>
          <cell r="D1178" t="str">
            <v>C</v>
          </cell>
          <cell r="E1178">
            <v>0.89</v>
          </cell>
          <cell r="F1178">
            <v>37649</v>
          </cell>
          <cell r="G1178">
            <v>8.0999999999999996E-3</v>
          </cell>
          <cell r="H1178">
            <v>7.0000000000000001E-3</v>
          </cell>
          <cell r="I1178" t="str">
            <v>3          0   .</v>
          </cell>
          <cell r="J1178">
            <v>0</v>
          </cell>
          <cell r="K1178">
            <v>0</v>
          </cell>
          <cell r="L1178">
            <v>2003</v>
          </cell>
          <cell r="M1178" t="str">
            <v>No Trade</v>
          </cell>
          <cell r="N1178" t="str">
            <v/>
          </cell>
          <cell r="O1178" t="str">
            <v/>
          </cell>
          <cell r="P1178" t="str">
            <v/>
          </cell>
        </row>
        <row r="1179">
          <cell r="A1179" t="str">
            <v>OH</v>
          </cell>
          <cell r="B1179">
            <v>2</v>
          </cell>
          <cell r="C1179">
            <v>3</v>
          </cell>
          <cell r="D1179" t="str">
            <v>C</v>
          </cell>
          <cell r="E1179">
            <v>0.9</v>
          </cell>
          <cell r="F1179">
            <v>37649</v>
          </cell>
          <cell r="G1179">
            <v>7.0000000000000001E-3</v>
          </cell>
          <cell r="H1179">
            <v>6.0000000000000001E-3</v>
          </cell>
          <cell r="I1179" t="str">
            <v>4          5   .</v>
          </cell>
          <cell r="J1179">
            <v>50</v>
          </cell>
          <cell r="K1179">
            <v>5.0000000000000001E-3</v>
          </cell>
          <cell r="L1179">
            <v>2003</v>
          </cell>
          <cell r="M1179" t="str">
            <v>No Trade</v>
          </cell>
          <cell r="N1179" t="str">
            <v/>
          </cell>
          <cell r="O1179" t="str">
            <v/>
          </cell>
          <cell r="P1179" t="str">
            <v/>
          </cell>
        </row>
        <row r="1180">
          <cell r="A1180" t="str">
            <v>OH</v>
          </cell>
          <cell r="B1180">
            <v>2</v>
          </cell>
          <cell r="C1180">
            <v>3</v>
          </cell>
          <cell r="D1180" t="str">
            <v>C</v>
          </cell>
          <cell r="E1180">
            <v>0.91</v>
          </cell>
          <cell r="F1180">
            <v>37649</v>
          </cell>
          <cell r="G1180">
            <v>6.1000000000000004E-3</v>
          </cell>
          <cell r="H1180">
            <v>5.0000000000000001E-3</v>
          </cell>
          <cell r="I1180" t="str">
            <v>6          0   .</v>
          </cell>
          <cell r="J1180">
            <v>0</v>
          </cell>
          <cell r="K1180">
            <v>0</v>
          </cell>
          <cell r="L1180">
            <v>2003</v>
          </cell>
          <cell r="M1180" t="str">
            <v>No Trade</v>
          </cell>
          <cell r="N1180" t="str">
            <v/>
          </cell>
          <cell r="O1180" t="str">
            <v/>
          </cell>
          <cell r="P1180" t="str">
            <v/>
          </cell>
        </row>
        <row r="1181">
          <cell r="A1181" t="str">
            <v>OH</v>
          </cell>
          <cell r="B1181">
            <v>2</v>
          </cell>
          <cell r="C1181">
            <v>3</v>
          </cell>
          <cell r="D1181" t="str">
            <v>C</v>
          </cell>
          <cell r="E1181">
            <v>0.92</v>
          </cell>
          <cell r="F1181">
            <v>37649</v>
          </cell>
          <cell r="G1181">
            <v>5.3E-3</v>
          </cell>
          <cell r="H1181">
            <v>4.0000000000000001E-3</v>
          </cell>
          <cell r="I1181" t="str">
            <v>8         15   .</v>
          </cell>
          <cell r="J1181">
            <v>0</v>
          </cell>
          <cell r="K1181">
            <v>0</v>
          </cell>
          <cell r="L1181">
            <v>2003</v>
          </cell>
          <cell r="M1181" t="str">
            <v>No Trade</v>
          </cell>
          <cell r="N1181" t="str">
            <v/>
          </cell>
          <cell r="O1181" t="str">
            <v/>
          </cell>
          <cell r="P1181" t="str">
            <v/>
          </cell>
        </row>
        <row r="1182">
          <cell r="A1182" t="str">
            <v>OH</v>
          </cell>
          <cell r="B1182">
            <v>2</v>
          </cell>
          <cell r="C1182">
            <v>3</v>
          </cell>
          <cell r="D1182" t="str">
            <v>C</v>
          </cell>
          <cell r="E1182">
            <v>0.93</v>
          </cell>
          <cell r="F1182">
            <v>37649</v>
          </cell>
          <cell r="G1182">
            <v>4.5999999999999999E-3</v>
          </cell>
          <cell r="H1182">
            <v>4.0000000000000001E-3</v>
          </cell>
          <cell r="I1182" t="str">
            <v>2          0   .</v>
          </cell>
          <cell r="J1182">
            <v>0</v>
          </cell>
          <cell r="K1182">
            <v>0</v>
          </cell>
          <cell r="L1182">
            <v>2003</v>
          </cell>
          <cell r="M1182" t="str">
            <v>No Trade</v>
          </cell>
          <cell r="N1182" t="str">
            <v/>
          </cell>
          <cell r="O1182" t="str">
            <v/>
          </cell>
          <cell r="P1182" t="str">
            <v/>
          </cell>
        </row>
        <row r="1183">
          <cell r="A1183" t="str">
            <v>OH</v>
          </cell>
          <cell r="B1183">
            <v>2</v>
          </cell>
          <cell r="C1183">
            <v>3</v>
          </cell>
          <cell r="D1183" t="str">
            <v>C</v>
          </cell>
          <cell r="E1183">
            <v>0.94</v>
          </cell>
          <cell r="F1183">
            <v>37649</v>
          </cell>
          <cell r="G1183">
            <v>4.0000000000000001E-3</v>
          </cell>
          <cell r="H1183">
            <v>3.0000000000000001E-3</v>
          </cell>
          <cell r="I1183" t="str">
            <v>7          0   .</v>
          </cell>
          <cell r="J1183">
            <v>0</v>
          </cell>
          <cell r="K1183">
            <v>0</v>
          </cell>
          <cell r="L1183">
            <v>2003</v>
          </cell>
          <cell r="M1183" t="str">
            <v>No Trade</v>
          </cell>
          <cell r="N1183" t="str">
            <v/>
          </cell>
          <cell r="O1183" t="str">
            <v/>
          </cell>
          <cell r="P1183" t="str">
            <v/>
          </cell>
        </row>
        <row r="1184">
          <cell r="A1184" t="str">
            <v>OH</v>
          </cell>
          <cell r="B1184">
            <v>2</v>
          </cell>
          <cell r="C1184">
            <v>3</v>
          </cell>
          <cell r="D1184" t="str">
            <v>C</v>
          </cell>
          <cell r="E1184">
            <v>0.95</v>
          </cell>
          <cell r="F1184">
            <v>37649</v>
          </cell>
          <cell r="G1184">
            <v>3.5000000000000001E-3</v>
          </cell>
          <cell r="H1184">
            <v>3.0000000000000001E-3</v>
          </cell>
          <cell r="I1184" t="str">
            <v>2          0   .</v>
          </cell>
          <cell r="J1184">
            <v>0</v>
          </cell>
          <cell r="K1184">
            <v>0</v>
          </cell>
          <cell r="L1184">
            <v>2003</v>
          </cell>
          <cell r="M1184" t="str">
            <v>No Trade</v>
          </cell>
          <cell r="N1184" t="str">
            <v/>
          </cell>
          <cell r="O1184" t="str">
            <v/>
          </cell>
          <cell r="P1184" t="str">
            <v/>
          </cell>
        </row>
        <row r="1185">
          <cell r="A1185" t="str">
            <v>OH</v>
          </cell>
          <cell r="B1185">
            <v>2</v>
          </cell>
          <cell r="C1185">
            <v>3</v>
          </cell>
          <cell r="D1185" t="str">
            <v>C</v>
          </cell>
          <cell r="E1185">
            <v>0.96</v>
          </cell>
          <cell r="F1185">
            <v>37649</v>
          </cell>
          <cell r="G1185">
            <v>3.0000000000000001E-3</v>
          </cell>
          <cell r="H1185">
            <v>2E-3</v>
          </cell>
          <cell r="I1185" t="str">
            <v>8          0   .</v>
          </cell>
          <cell r="J1185">
            <v>0</v>
          </cell>
          <cell r="K1185">
            <v>0</v>
          </cell>
          <cell r="L1185">
            <v>2003</v>
          </cell>
          <cell r="M1185" t="str">
            <v>No Trade</v>
          </cell>
          <cell r="N1185" t="str">
            <v/>
          </cell>
          <cell r="O1185" t="str">
            <v/>
          </cell>
          <cell r="P1185" t="str">
            <v/>
          </cell>
        </row>
        <row r="1186">
          <cell r="A1186" t="str">
            <v>OH</v>
          </cell>
          <cell r="B1186">
            <v>2</v>
          </cell>
          <cell r="C1186">
            <v>3</v>
          </cell>
          <cell r="D1186" t="str">
            <v>C</v>
          </cell>
          <cell r="E1186">
            <v>0.97</v>
          </cell>
          <cell r="F1186">
            <v>37649</v>
          </cell>
          <cell r="G1186">
            <v>2.5999999999999999E-3</v>
          </cell>
          <cell r="H1186">
            <v>2E-3</v>
          </cell>
          <cell r="I1186" t="str">
            <v>4          0   .</v>
          </cell>
          <cell r="J1186">
            <v>0</v>
          </cell>
          <cell r="K1186">
            <v>0</v>
          </cell>
          <cell r="L1186">
            <v>2003</v>
          </cell>
          <cell r="M1186" t="str">
            <v>No Trade</v>
          </cell>
          <cell r="N1186" t="str">
            <v/>
          </cell>
          <cell r="O1186" t="str">
            <v/>
          </cell>
          <cell r="P1186" t="str">
            <v/>
          </cell>
        </row>
        <row r="1187">
          <cell r="A1187" t="str">
            <v>OH</v>
          </cell>
          <cell r="B1187">
            <v>2</v>
          </cell>
          <cell r="C1187">
            <v>3</v>
          </cell>
          <cell r="D1187" t="str">
            <v>P</v>
          </cell>
          <cell r="E1187">
            <v>0.97</v>
          </cell>
          <cell r="F1187">
            <v>37649</v>
          </cell>
          <cell r="G1187">
            <v>0.21970000000000001</v>
          </cell>
          <cell r="H1187">
            <v>0.23100000000000001</v>
          </cell>
          <cell r="I1187" t="str">
            <v>6          0   .</v>
          </cell>
          <cell r="J1187">
            <v>0</v>
          </cell>
          <cell r="K1187">
            <v>0</v>
          </cell>
          <cell r="L1187">
            <v>2003</v>
          </cell>
          <cell r="M1187" t="str">
            <v>No Trade</v>
          </cell>
          <cell r="N1187" t="str">
            <v/>
          </cell>
          <cell r="O1187" t="str">
            <v/>
          </cell>
          <cell r="P1187" t="str">
            <v/>
          </cell>
        </row>
        <row r="1188">
          <cell r="A1188" t="str">
            <v>OH</v>
          </cell>
          <cell r="B1188">
            <v>2</v>
          </cell>
          <cell r="C1188">
            <v>3</v>
          </cell>
          <cell r="D1188" t="str">
            <v>C</v>
          </cell>
          <cell r="E1188">
            <v>0.98</v>
          </cell>
          <cell r="F1188">
            <v>37649</v>
          </cell>
          <cell r="G1188">
            <v>2.3E-3</v>
          </cell>
          <cell r="H1188">
            <v>2E-3</v>
          </cell>
          <cell r="I1188" t="str">
            <v>1          0   .</v>
          </cell>
          <cell r="J1188">
            <v>0</v>
          </cell>
          <cell r="K1188">
            <v>0</v>
          </cell>
          <cell r="L1188">
            <v>2003</v>
          </cell>
          <cell r="M1188" t="str">
            <v>No Trade</v>
          </cell>
          <cell r="N1188" t="str">
            <v/>
          </cell>
          <cell r="O1188" t="str">
            <v/>
          </cell>
          <cell r="P1188" t="str">
            <v/>
          </cell>
        </row>
        <row r="1189">
          <cell r="A1189" t="str">
            <v>OH</v>
          </cell>
          <cell r="B1189">
            <v>2</v>
          </cell>
          <cell r="C1189">
            <v>3</v>
          </cell>
          <cell r="D1189" t="str">
            <v>C</v>
          </cell>
          <cell r="E1189">
            <v>0.99</v>
          </cell>
          <cell r="F1189">
            <v>37649</v>
          </cell>
          <cell r="G1189">
            <v>1.9E-3</v>
          </cell>
          <cell r="H1189">
            <v>1E-3</v>
          </cell>
          <cell r="I1189" t="str">
            <v>8          0   .</v>
          </cell>
          <cell r="J1189">
            <v>0</v>
          </cell>
          <cell r="K1189">
            <v>0</v>
          </cell>
          <cell r="L1189">
            <v>2003</v>
          </cell>
          <cell r="M1189" t="str">
            <v>No Trade</v>
          </cell>
          <cell r="N1189" t="str">
            <v/>
          </cell>
          <cell r="O1189" t="str">
            <v/>
          </cell>
          <cell r="P1189" t="str">
            <v/>
          </cell>
        </row>
        <row r="1190">
          <cell r="A1190" t="str">
            <v>OH</v>
          </cell>
          <cell r="B1190">
            <v>2</v>
          </cell>
          <cell r="C1190">
            <v>3</v>
          </cell>
          <cell r="D1190" t="str">
            <v>C</v>
          </cell>
          <cell r="E1190">
            <v>1</v>
          </cell>
          <cell r="F1190">
            <v>37649</v>
          </cell>
          <cell r="G1190">
            <v>1.6999999999999999E-3</v>
          </cell>
          <cell r="H1190">
            <v>1E-3</v>
          </cell>
          <cell r="I1190" t="str">
            <v>6          0   .</v>
          </cell>
          <cell r="J1190">
            <v>0</v>
          </cell>
          <cell r="K1190">
            <v>0</v>
          </cell>
          <cell r="L1190">
            <v>2003</v>
          </cell>
          <cell r="M1190" t="str">
            <v>No Trade</v>
          </cell>
          <cell r="N1190" t="str">
            <v/>
          </cell>
          <cell r="O1190" t="str">
            <v/>
          </cell>
          <cell r="P1190" t="str">
            <v/>
          </cell>
        </row>
        <row r="1191">
          <cell r="A1191" t="str">
            <v>OH</v>
          </cell>
          <cell r="B1191">
            <v>2</v>
          </cell>
          <cell r="C1191">
            <v>3</v>
          </cell>
          <cell r="D1191" t="str">
            <v>C</v>
          </cell>
          <cell r="E1191">
            <v>1.1000000000000001</v>
          </cell>
          <cell r="F1191">
            <v>37649</v>
          </cell>
          <cell r="G1191">
            <v>4.0000000000000002E-4</v>
          </cell>
          <cell r="H1191">
            <v>0</v>
          </cell>
          <cell r="I1191" t="str">
            <v>4          0   .</v>
          </cell>
          <cell r="J1191">
            <v>0</v>
          </cell>
          <cell r="K1191">
            <v>0</v>
          </cell>
          <cell r="L1191">
            <v>2003</v>
          </cell>
          <cell r="M1191" t="str">
            <v>No Trade</v>
          </cell>
          <cell r="N1191" t="str">
            <v/>
          </cell>
          <cell r="O1191" t="str">
            <v/>
          </cell>
          <cell r="P1191" t="str">
            <v/>
          </cell>
        </row>
        <row r="1192">
          <cell r="A1192" t="str">
            <v>OH</v>
          </cell>
          <cell r="B1192">
            <v>3</v>
          </cell>
          <cell r="C1192">
            <v>3</v>
          </cell>
          <cell r="D1192" t="str">
            <v>C</v>
          </cell>
          <cell r="E1192">
            <v>0.1</v>
          </cell>
          <cell r="F1192">
            <v>37677</v>
          </cell>
          <cell r="G1192">
            <v>0.62839999999999996</v>
          </cell>
          <cell r="H1192">
            <v>0.61599999999999999</v>
          </cell>
          <cell r="I1192" t="str">
            <v>2          0   .</v>
          </cell>
          <cell r="J1192">
            <v>0</v>
          </cell>
          <cell r="K1192">
            <v>0</v>
          </cell>
          <cell r="L1192">
            <v>2003</v>
          </cell>
          <cell r="M1192" t="str">
            <v>No Trade</v>
          </cell>
          <cell r="N1192" t="str">
            <v/>
          </cell>
          <cell r="O1192" t="str">
            <v/>
          </cell>
          <cell r="P1192" t="str">
            <v/>
          </cell>
        </row>
        <row r="1193">
          <cell r="A1193" t="str">
            <v>OH</v>
          </cell>
          <cell r="B1193">
            <v>3</v>
          </cell>
          <cell r="C1193">
            <v>3</v>
          </cell>
          <cell r="D1193" t="str">
            <v>P</v>
          </cell>
          <cell r="E1193">
            <v>0.1</v>
          </cell>
          <cell r="F1193">
            <v>37677</v>
          </cell>
          <cell r="G1193">
            <v>1E-4</v>
          </cell>
          <cell r="H1193">
            <v>0</v>
          </cell>
          <cell r="I1193" t="str">
            <v>1          0   .</v>
          </cell>
          <cell r="J1193">
            <v>0</v>
          </cell>
          <cell r="K1193">
            <v>0</v>
          </cell>
          <cell r="L1193">
            <v>2003</v>
          </cell>
          <cell r="M1193" t="str">
            <v>No Trade</v>
          </cell>
          <cell r="N1193" t="str">
            <v/>
          </cell>
          <cell r="O1193" t="str">
            <v/>
          </cell>
          <cell r="P1193" t="str">
            <v/>
          </cell>
        </row>
        <row r="1194">
          <cell r="A1194" t="str">
            <v>OH</v>
          </cell>
          <cell r="B1194">
            <v>3</v>
          </cell>
          <cell r="C1194">
            <v>3</v>
          </cell>
          <cell r="D1194" t="str">
            <v>C</v>
          </cell>
          <cell r="E1194">
            <v>0.25</v>
          </cell>
          <cell r="F1194">
            <v>37677</v>
          </cell>
          <cell r="G1194">
            <v>0.42359999999999998</v>
          </cell>
          <cell r="H1194">
            <v>0.42299999999999999</v>
          </cell>
          <cell r="I1194" t="str">
            <v>6          0   .</v>
          </cell>
          <cell r="J1194">
            <v>0</v>
          </cell>
          <cell r="K1194">
            <v>0</v>
          </cell>
          <cell r="L1194">
            <v>2003</v>
          </cell>
          <cell r="M1194" t="str">
            <v>No Trade</v>
          </cell>
          <cell r="N1194" t="str">
            <v/>
          </cell>
          <cell r="O1194" t="str">
            <v/>
          </cell>
          <cell r="P1194" t="str">
            <v/>
          </cell>
        </row>
        <row r="1195">
          <cell r="A1195" t="str">
            <v>OH</v>
          </cell>
          <cell r="B1195">
            <v>3</v>
          </cell>
          <cell r="C1195">
            <v>3</v>
          </cell>
          <cell r="D1195" t="str">
            <v>P</v>
          </cell>
          <cell r="E1195">
            <v>0.25</v>
          </cell>
          <cell r="F1195">
            <v>37677</v>
          </cell>
          <cell r="G1195">
            <v>1E-4</v>
          </cell>
          <cell r="H1195">
            <v>0</v>
          </cell>
          <cell r="I1195" t="str">
            <v>1          0   .</v>
          </cell>
          <cell r="J1195">
            <v>0</v>
          </cell>
          <cell r="K1195">
            <v>0</v>
          </cell>
          <cell r="L1195">
            <v>2003</v>
          </cell>
          <cell r="M1195" t="str">
            <v>No Trade</v>
          </cell>
          <cell r="N1195" t="str">
            <v/>
          </cell>
          <cell r="O1195" t="str">
            <v/>
          </cell>
          <cell r="P1195" t="str">
            <v/>
          </cell>
        </row>
        <row r="1196">
          <cell r="A1196" t="str">
            <v>OH</v>
          </cell>
          <cell r="B1196">
            <v>3</v>
          </cell>
          <cell r="C1196">
            <v>3</v>
          </cell>
          <cell r="D1196" t="str">
            <v>C</v>
          </cell>
          <cell r="E1196">
            <v>0.3</v>
          </cell>
          <cell r="F1196">
            <v>37677</v>
          </cell>
          <cell r="G1196">
            <v>0.43730000000000002</v>
          </cell>
          <cell r="H1196">
            <v>0.437</v>
          </cell>
          <cell r="I1196" t="str">
            <v>3          0   .</v>
          </cell>
          <cell r="J1196">
            <v>0</v>
          </cell>
          <cell r="K1196">
            <v>0</v>
          </cell>
          <cell r="L1196">
            <v>2003</v>
          </cell>
          <cell r="M1196" t="str">
            <v>No Trade</v>
          </cell>
          <cell r="N1196" t="str">
            <v/>
          </cell>
          <cell r="O1196" t="str">
            <v/>
          </cell>
          <cell r="P1196" t="str">
            <v/>
          </cell>
        </row>
        <row r="1197">
          <cell r="A1197" t="str">
            <v>OH</v>
          </cell>
          <cell r="B1197">
            <v>3</v>
          </cell>
          <cell r="C1197">
            <v>3</v>
          </cell>
          <cell r="D1197" t="str">
            <v>P</v>
          </cell>
          <cell r="E1197">
            <v>0.3</v>
          </cell>
          <cell r="F1197">
            <v>37677</v>
          </cell>
          <cell r="G1197">
            <v>1E-4</v>
          </cell>
          <cell r="H1197">
            <v>0</v>
          </cell>
          <cell r="I1197" t="str">
            <v>1          0   .</v>
          </cell>
          <cell r="J1197">
            <v>0</v>
          </cell>
          <cell r="K1197">
            <v>0</v>
          </cell>
          <cell r="L1197">
            <v>2003</v>
          </cell>
          <cell r="M1197" t="str">
            <v>No Trade</v>
          </cell>
          <cell r="N1197" t="str">
            <v/>
          </cell>
          <cell r="O1197" t="str">
            <v/>
          </cell>
          <cell r="P1197" t="str">
            <v/>
          </cell>
        </row>
        <row r="1198">
          <cell r="A1198" t="str">
            <v>OH</v>
          </cell>
          <cell r="B1198">
            <v>3</v>
          </cell>
          <cell r="C1198">
            <v>3</v>
          </cell>
          <cell r="D1198" t="str">
            <v>P</v>
          </cell>
          <cell r="E1198">
            <v>0.48</v>
          </cell>
          <cell r="F1198">
            <v>37677</v>
          </cell>
          <cell r="G1198">
            <v>2.0000000000000001E-4</v>
          </cell>
          <cell r="H1198">
            <v>0</v>
          </cell>
          <cell r="I1198" t="str">
            <v>4          0   .</v>
          </cell>
          <cell r="J1198">
            <v>0</v>
          </cell>
          <cell r="K1198">
            <v>0</v>
          </cell>
          <cell r="L1198">
            <v>2003</v>
          </cell>
          <cell r="M1198" t="str">
            <v>No Trade</v>
          </cell>
          <cell r="N1198" t="str">
            <v/>
          </cell>
          <cell r="O1198" t="str">
            <v/>
          </cell>
          <cell r="P1198" t="str">
            <v/>
          </cell>
        </row>
        <row r="1199">
          <cell r="A1199" t="str">
            <v>OH</v>
          </cell>
          <cell r="B1199">
            <v>3</v>
          </cell>
          <cell r="C1199">
            <v>3</v>
          </cell>
          <cell r="D1199" t="str">
            <v>C</v>
          </cell>
          <cell r="E1199">
            <v>0.51</v>
          </cell>
          <cell r="F1199">
            <v>37677</v>
          </cell>
          <cell r="G1199">
            <v>0</v>
          </cell>
          <cell r="H1199">
            <v>0</v>
          </cell>
          <cell r="I1199" t="str">
            <v>0          0   .</v>
          </cell>
          <cell r="J1199">
            <v>0</v>
          </cell>
          <cell r="K1199">
            <v>0</v>
          </cell>
          <cell r="L1199">
            <v>2003</v>
          </cell>
          <cell r="M1199" t="str">
            <v>No Trade</v>
          </cell>
          <cell r="N1199" t="str">
            <v/>
          </cell>
          <cell r="O1199" t="str">
            <v/>
          </cell>
          <cell r="P1199" t="str">
            <v/>
          </cell>
        </row>
        <row r="1200">
          <cell r="A1200" t="str">
            <v>OH</v>
          </cell>
          <cell r="B1200">
            <v>3</v>
          </cell>
          <cell r="C1200">
            <v>3</v>
          </cell>
          <cell r="D1200" t="str">
            <v>P</v>
          </cell>
          <cell r="E1200">
            <v>0.51</v>
          </cell>
          <cell r="F1200">
            <v>37677</v>
          </cell>
          <cell r="G1200">
            <v>5.9999999999999995E-4</v>
          </cell>
          <cell r="H1200">
            <v>1E-3</v>
          </cell>
          <cell r="I1200" t="str">
            <v>0          0   .</v>
          </cell>
          <cell r="J1200">
            <v>0</v>
          </cell>
          <cell r="K1200">
            <v>0</v>
          </cell>
          <cell r="L1200">
            <v>2003</v>
          </cell>
          <cell r="M1200" t="str">
            <v>No Trade</v>
          </cell>
          <cell r="N1200" t="str">
            <v/>
          </cell>
          <cell r="O1200" t="str">
            <v/>
          </cell>
          <cell r="P1200" t="str">
            <v/>
          </cell>
        </row>
        <row r="1201">
          <cell r="A1201" t="str">
            <v>OH</v>
          </cell>
          <cell r="B1201">
            <v>3</v>
          </cell>
          <cell r="C1201">
            <v>3</v>
          </cell>
          <cell r="D1201" t="str">
            <v>P</v>
          </cell>
          <cell r="E1201">
            <v>0.52</v>
          </cell>
          <cell r="F1201">
            <v>37677</v>
          </cell>
          <cell r="G1201">
            <v>8.0000000000000004E-4</v>
          </cell>
          <cell r="H1201">
            <v>1E-3</v>
          </cell>
          <cell r="I1201" t="str">
            <v>3          0   .</v>
          </cell>
          <cell r="J1201">
            <v>0</v>
          </cell>
          <cell r="K1201">
            <v>0</v>
          </cell>
          <cell r="L1201">
            <v>2003</v>
          </cell>
          <cell r="M1201" t="str">
            <v>No Trade</v>
          </cell>
          <cell r="N1201" t="str">
            <v/>
          </cell>
          <cell r="O1201" t="str">
            <v/>
          </cell>
          <cell r="P1201" t="str">
            <v/>
          </cell>
        </row>
        <row r="1202">
          <cell r="A1202" t="str">
            <v>OH</v>
          </cell>
          <cell r="B1202">
            <v>3</v>
          </cell>
          <cell r="C1202">
            <v>3</v>
          </cell>
          <cell r="D1202" t="str">
            <v>P</v>
          </cell>
          <cell r="E1202">
            <v>0.53</v>
          </cell>
          <cell r="F1202">
            <v>37677</v>
          </cell>
          <cell r="G1202">
            <v>1.1000000000000001E-3</v>
          </cell>
          <cell r="H1202">
            <v>1E-3</v>
          </cell>
          <cell r="I1202" t="str">
            <v>7          0   .</v>
          </cell>
          <cell r="J1202">
            <v>0</v>
          </cell>
          <cell r="K1202">
            <v>0</v>
          </cell>
          <cell r="L1202">
            <v>2003</v>
          </cell>
          <cell r="M1202" t="str">
            <v>No Trade</v>
          </cell>
          <cell r="N1202" t="str">
            <v/>
          </cell>
          <cell r="O1202" t="str">
            <v/>
          </cell>
          <cell r="P1202" t="str">
            <v/>
          </cell>
        </row>
        <row r="1203">
          <cell r="A1203" t="str">
            <v>OH</v>
          </cell>
          <cell r="B1203">
            <v>3</v>
          </cell>
          <cell r="C1203">
            <v>3</v>
          </cell>
          <cell r="D1203" t="str">
            <v>P</v>
          </cell>
          <cell r="E1203">
            <v>0.54</v>
          </cell>
          <cell r="F1203">
            <v>37677</v>
          </cell>
          <cell r="G1203">
            <v>1.5E-3</v>
          </cell>
          <cell r="H1203">
            <v>2E-3</v>
          </cell>
          <cell r="I1203" t="str">
            <v>3          0   .</v>
          </cell>
          <cell r="J1203">
            <v>0</v>
          </cell>
          <cell r="K1203">
            <v>0</v>
          </cell>
          <cell r="L1203">
            <v>2003</v>
          </cell>
          <cell r="M1203" t="str">
            <v>No Trade</v>
          </cell>
          <cell r="N1203" t="str">
            <v/>
          </cell>
          <cell r="O1203" t="str">
            <v/>
          </cell>
          <cell r="P1203" t="str">
            <v/>
          </cell>
        </row>
        <row r="1204">
          <cell r="A1204" t="str">
            <v>OH</v>
          </cell>
          <cell r="B1204">
            <v>3</v>
          </cell>
          <cell r="C1204">
            <v>3</v>
          </cell>
          <cell r="D1204" t="str">
            <v>P</v>
          </cell>
          <cell r="E1204">
            <v>0.55000000000000004</v>
          </cell>
          <cell r="F1204">
            <v>37677</v>
          </cell>
          <cell r="G1204">
            <v>2E-3</v>
          </cell>
          <cell r="H1204">
            <v>2E-3</v>
          </cell>
          <cell r="I1204" t="str">
            <v>9          0   .</v>
          </cell>
          <cell r="J1204">
            <v>0</v>
          </cell>
          <cell r="K1204">
            <v>0</v>
          </cell>
          <cell r="L1204">
            <v>2003</v>
          </cell>
          <cell r="M1204" t="str">
            <v>No Trade</v>
          </cell>
          <cell r="N1204" t="str">
            <v/>
          </cell>
          <cell r="O1204" t="str">
            <v/>
          </cell>
          <cell r="P1204" t="str">
            <v/>
          </cell>
        </row>
        <row r="1205">
          <cell r="A1205" t="str">
            <v>OH</v>
          </cell>
          <cell r="B1205">
            <v>3</v>
          </cell>
          <cell r="C1205">
            <v>3</v>
          </cell>
          <cell r="D1205" t="str">
            <v>P</v>
          </cell>
          <cell r="E1205">
            <v>0.56000000000000005</v>
          </cell>
          <cell r="F1205">
            <v>37677</v>
          </cell>
          <cell r="G1205">
            <v>2.5999999999999999E-3</v>
          </cell>
          <cell r="H1205">
            <v>3.0000000000000001E-3</v>
          </cell>
          <cell r="I1205" t="str">
            <v>8          0   .</v>
          </cell>
          <cell r="J1205">
            <v>0</v>
          </cell>
          <cell r="K1205">
            <v>0</v>
          </cell>
          <cell r="L1205">
            <v>2003</v>
          </cell>
          <cell r="M1205" t="str">
            <v>No Trade</v>
          </cell>
          <cell r="N1205" t="str">
            <v/>
          </cell>
          <cell r="O1205" t="str">
            <v/>
          </cell>
          <cell r="P1205" t="str">
            <v/>
          </cell>
        </row>
        <row r="1206">
          <cell r="A1206" t="str">
            <v>OH</v>
          </cell>
          <cell r="B1206">
            <v>3</v>
          </cell>
          <cell r="C1206">
            <v>3</v>
          </cell>
          <cell r="D1206" t="str">
            <v>P</v>
          </cell>
          <cell r="E1206">
            <v>0.56999999999999995</v>
          </cell>
          <cell r="F1206">
            <v>37677</v>
          </cell>
          <cell r="G1206">
            <v>3.3E-3</v>
          </cell>
          <cell r="H1206">
            <v>4.0000000000000001E-3</v>
          </cell>
          <cell r="I1206" t="str">
            <v>7          0   .</v>
          </cell>
          <cell r="J1206">
            <v>0</v>
          </cell>
          <cell r="K1206">
            <v>0</v>
          </cell>
          <cell r="L1206">
            <v>2003</v>
          </cell>
          <cell r="M1206" t="str">
            <v>No Trade</v>
          </cell>
          <cell r="N1206" t="str">
            <v/>
          </cell>
          <cell r="O1206" t="str">
            <v/>
          </cell>
          <cell r="P1206" t="str">
            <v/>
          </cell>
        </row>
        <row r="1207">
          <cell r="A1207" t="str">
            <v>OH</v>
          </cell>
          <cell r="B1207">
            <v>3</v>
          </cell>
          <cell r="C1207">
            <v>3</v>
          </cell>
          <cell r="D1207" t="str">
            <v>C</v>
          </cell>
          <cell r="E1207">
            <v>0.57999999999999996</v>
          </cell>
          <cell r="F1207">
            <v>37677</v>
          </cell>
          <cell r="G1207">
            <v>0.13519999999999999</v>
          </cell>
          <cell r="H1207">
            <v>0.13500000000000001</v>
          </cell>
          <cell r="I1207" t="str">
            <v>2          0   .</v>
          </cell>
          <cell r="J1207">
            <v>0</v>
          </cell>
          <cell r="K1207">
            <v>0</v>
          </cell>
          <cell r="L1207">
            <v>2003</v>
          </cell>
          <cell r="M1207" t="str">
            <v>No Trade</v>
          </cell>
          <cell r="N1207" t="str">
            <v/>
          </cell>
          <cell r="O1207" t="str">
            <v/>
          </cell>
          <cell r="P1207" t="str">
            <v/>
          </cell>
        </row>
        <row r="1208">
          <cell r="A1208" t="str">
            <v>OH</v>
          </cell>
          <cell r="B1208">
            <v>3</v>
          </cell>
          <cell r="C1208">
            <v>3</v>
          </cell>
          <cell r="D1208" t="str">
            <v>P</v>
          </cell>
          <cell r="E1208">
            <v>0.57999999999999996</v>
          </cell>
          <cell r="F1208">
            <v>37677</v>
          </cell>
          <cell r="G1208">
            <v>4.3E-3</v>
          </cell>
          <cell r="H1208">
            <v>5.0000000000000001E-3</v>
          </cell>
          <cell r="I1208" t="str">
            <v>9          0   .</v>
          </cell>
          <cell r="J1208">
            <v>0</v>
          </cell>
          <cell r="K1208">
            <v>0</v>
          </cell>
          <cell r="L1208">
            <v>2003</v>
          </cell>
          <cell r="M1208" t="str">
            <v>No Trade</v>
          </cell>
          <cell r="N1208" t="str">
            <v/>
          </cell>
          <cell r="O1208" t="str">
            <v/>
          </cell>
          <cell r="P1208" t="str">
            <v/>
          </cell>
        </row>
        <row r="1209">
          <cell r="A1209" t="str">
            <v>OH</v>
          </cell>
          <cell r="B1209">
            <v>3</v>
          </cell>
          <cell r="C1209">
            <v>3</v>
          </cell>
          <cell r="D1209" t="str">
            <v>P</v>
          </cell>
          <cell r="E1209">
            <v>0.59</v>
          </cell>
          <cell r="F1209">
            <v>37677</v>
          </cell>
          <cell r="G1209">
            <v>5.3E-3</v>
          </cell>
          <cell r="H1209">
            <v>7.0000000000000001E-3</v>
          </cell>
          <cell r="I1209" t="str">
            <v>3          0   .</v>
          </cell>
          <cell r="J1209">
            <v>0</v>
          </cell>
          <cell r="K1209">
            <v>0</v>
          </cell>
          <cell r="L1209">
            <v>2003</v>
          </cell>
          <cell r="M1209" t="str">
            <v>No Trade</v>
          </cell>
          <cell r="N1209" t="str">
            <v/>
          </cell>
          <cell r="O1209" t="str">
            <v/>
          </cell>
          <cell r="P1209" t="str">
            <v/>
          </cell>
        </row>
        <row r="1210">
          <cell r="A1210" t="str">
            <v>OH</v>
          </cell>
          <cell r="B1210">
            <v>3</v>
          </cell>
          <cell r="C1210">
            <v>3</v>
          </cell>
          <cell r="D1210" t="str">
            <v>C</v>
          </cell>
          <cell r="E1210">
            <v>0.6</v>
          </cell>
          <cell r="F1210">
            <v>37677</v>
          </cell>
          <cell r="G1210">
            <v>0.1328</v>
          </cell>
          <cell r="H1210">
            <v>0.13200000000000001</v>
          </cell>
          <cell r="I1210" t="str">
            <v>8          0   .</v>
          </cell>
          <cell r="J1210">
            <v>0</v>
          </cell>
          <cell r="K1210">
            <v>0</v>
          </cell>
          <cell r="L1210">
            <v>2003</v>
          </cell>
          <cell r="M1210" t="str">
            <v>No Trade</v>
          </cell>
          <cell r="N1210" t="str">
            <v/>
          </cell>
          <cell r="O1210" t="str">
            <v/>
          </cell>
          <cell r="P1210" t="str">
            <v/>
          </cell>
        </row>
        <row r="1211">
          <cell r="A1211" t="str">
            <v>OH</v>
          </cell>
          <cell r="B1211">
            <v>3</v>
          </cell>
          <cell r="C1211">
            <v>3</v>
          </cell>
          <cell r="D1211" t="str">
            <v>P</v>
          </cell>
          <cell r="E1211">
            <v>0.6</v>
          </cell>
          <cell r="F1211">
            <v>37677</v>
          </cell>
          <cell r="G1211">
            <v>6.6E-3</v>
          </cell>
          <cell r="H1211">
            <v>8.0000000000000002E-3</v>
          </cell>
          <cell r="I1211" t="str">
            <v>9          0   .</v>
          </cell>
          <cell r="J1211">
            <v>0</v>
          </cell>
          <cell r="K1211">
            <v>0</v>
          </cell>
          <cell r="L1211">
            <v>2003</v>
          </cell>
          <cell r="M1211" t="str">
            <v>No Trade</v>
          </cell>
          <cell r="N1211" t="str">
            <v/>
          </cell>
          <cell r="O1211" t="str">
            <v/>
          </cell>
          <cell r="P1211" t="str">
            <v/>
          </cell>
        </row>
        <row r="1212">
          <cell r="A1212" t="str">
            <v>OH</v>
          </cell>
          <cell r="B1212">
            <v>3</v>
          </cell>
          <cell r="C1212">
            <v>3</v>
          </cell>
          <cell r="D1212" t="str">
            <v>P</v>
          </cell>
          <cell r="E1212">
            <v>0.61</v>
          </cell>
          <cell r="F1212">
            <v>37677</v>
          </cell>
          <cell r="G1212">
            <v>8.0999999999999996E-3</v>
          </cell>
          <cell r="H1212">
            <v>0.01</v>
          </cell>
          <cell r="I1212" t="str">
            <v>8          0   .</v>
          </cell>
          <cell r="J1212">
            <v>0</v>
          </cell>
          <cell r="K1212">
            <v>0</v>
          </cell>
          <cell r="L1212">
            <v>2003</v>
          </cell>
          <cell r="M1212" t="str">
            <v>No Trade</v>
          </cell>
          <cell r="N1212" t="str">
            <v/>
          </cell>
          <cell r="O1212" t="str">
            <v/>
          </cell>
          <cell r="P1212" t="str">
            <v/>
          </cell>
        </row>
        <row r="1213">
          <cell r="A1213" t="str">
            <v>OH</v>
          </cell>
          <cell r="B1213">
            <v>3</v>
          </cell>
          <cell r="C1213">
            <v>3</v>
          </cell>
          <cell r="D1213" t="str">
            <v>C</v>
          </cell>
          <cell r="E1213">
            <v>0.62</v>
          </cell>
          <cell r="F1213">
            <v>37677</v>
          </cell>
          <cell r="G1213">
            <v>0.1041</v>
          </cell>
          <cell r="H1213">
            <v>0.104</v>
          </cell>
          <cell r="I1213" t="str">
            <v>1          0   .</v>
          </cell>
          <cell r="J1213">
            <v>0</v>
          </cell>
          <cell r="K1213">
            <v>0</v>
          </cell>
          <cell r="L1213">
            <v>2003</v>
          </cell>
          <cell r="M1213" t="str">
            <v>No Trade</v>
          </cell>
          <cell r="N1213" t="str">
            <v/>
          </cell>
          <cell r="O1213" t="str">
            <v/>
          </cell>
          <cell r="P1213" t="str">
            <v/>
          </cell>
        </row>
        <row r="1214">
          <cell r="A1214" t="str">
            <v>OH</v>
          </cell>
          <cell r="B1214">
            <v>3</v>
          </cell>
          <cell r="C1214">
            <v>3</v>
          </cell>
          <cell r="D1214" t="str">
            <v>P</v>
          </cell>
          <cell r="E1214">
            <v>0.62</v>
          </cell>
          <cell r="F1214">
            <v>37677</v>
          </cell>
          <cell r="G1214">
            <v>9.9000000000000008E-3</v>
          </cell>
          <cell r="H1214">
            <v>1.2E-2</v>
          </cell>
          <cell r="I1214" t="str">
            <v>9          0   .</v>
          </cell>
          <cell r="J1214">
            <v>0</v>
          </cell>
          <cell r="K1214">
            <v>0</v>
          </cell>
          <cell r="L1214">
            <v>2003</v>
          </cell>
          <cell r="M1214" t="str">
            <v>No Trade</v>
          </cell>
          <cell r="N1214" t="str">
            <v/>
          </cell>
          <cell r="O1214" t="str">
            <v/>
          </cell>
          <cell r="P1214" t="str">
            <v/>
          </cell>
        </row>
        <row r="1215">
          <cell r="A1215" t="str">
            <v>OH</v>
          </cell>
          <cell r="B1215">
            <v>3</v>
          </cell>
          <cell r="C1215">
            <v>3</v>
          </cell>
          <cell r="D1215" t="str">
            <v>P</v>
          </cell>
          <cell r="E1215">
            <v>0.63</v>
          </cell>
          <cell r="F1215">
            <v>37677</v>
          </cell>
          <cell r="G1215">
            <v>1.1900000000000001E-2</v>
          </cell>
          <cell r="H1215">
            <v>1.4999999999999999E-2</v>
          </cell>
          <cell r="I1215" t="str">
            <v>3          0   .</v>
          </cell>
          <cell r="J1215">
            <v>0</v>
          </cell>
          <cell r="K1215">
            <v>0</v>
          </cell>
          <cell r="L1215">
            <v>2003</v>
          </cell>
          <cell r="M1215" t="str">
            <v>No Trade</v>
          </cell>
          <cell r="N1215" t="str">
            <v/>
          </cell>
          <cell r="O1215" t="str">
            <v/>
          </cell>
          <cell r="P1215" t="str">
            <v/>
          </cell>
        </row>
        <row r="1216">
          <cell r="A1216" t="str">
            <v>OH</v>
          </cell>
          <cell r="B1216">
            <v>3</v>
          </cell>
          <cell r="C1216">
            <v>3</v>
          </cell>
          <cell r="D1216" t="str">
            <v>P</v>
          </cell>
          <cell r="E1216">
            <v>0.64</v>
          </cell>
          <cell r="F1216">
            <v>37677</v>
          </cell>
          <cell r="G1216">
            <v>1.4200000000000001E-2</v>
          </cell>
          <cell r="H1216">
            <v>1.7999999999999999E-2</v>
          </cell>
          <cell r="I1216" t="str">
            <v>0         10   .</v>
          </cell>
          <cell r="J1216">
            <v>170</v>
          </cell>
          <cell r="K1216">
            <v>1.7000000000000001E-2</v>
          </cell>
          <cell r="L1216">
            <v>2003</v>
          </cell>
          <cell r="M1216" t="str">
            <v>No Trade</v>
          </cell>
          <cell r="N1216" t="str">
            <v/>
          </cell>
          <cell r="O1216" t="str">
            <v/>
          </cell>
          <cell r="P1216" t="str">
            <v/>
          </cell>
        </row>
        <row r="1217">
          <cell r="A1217" t="str">
            <v>OH</v>
          </cell>
          <cell r="B1217">
            <v>3</v>
          </cell>
          <cell r="C1217">
            <v>3</v>
          </cell>
          <cell r="D1217" t="str">
            <v>C</v>
          </cell>
          <cell r="E1217">
            <v>0.65</v>
          </cell>
          <cell r="F1217">
            <v>37677</v>
          </cell>
          <cell r="G1217">
            <v>9.4399999999999998E-2</v>
          </cell>
          <cell r="H1217">
            <v>8.5999999999999993E-2</v>
          </cell>
          <cell r="I1217" t="str">
            <v>5          0   .</v>
          </cell>
          <cell r="J1217">
            <v>0</v>
          </cell>
          <cell r="K1217">
            <v>0</v>
          </cell>
          <cell r="L1217">
            <v>2003</v>
          </cell>
          <cell r="M1217" t="str">
            <v>No Trade</v>
          </cell>
          <cell r="N1217" t="str">
            <v/>
          </cell>
          <cell r="O1217" t="str">
            <v/>
          </cell>
          <cell r="P1217" t="str">
            <v/>
          </cell>
        </row>
        <row r="1218">
          <cell r="A1218" t="str">
            <v>OH</v>
          </cell>
          <cell r="B1218">
            <v>3</v>
          </cell>
          <cell r="C1218">
            <v>3</v>
          </cell>
          <cell r="D1218" t="str">
            <v>P</v>
          </cell>
          <cell r="E1218">
            <v>0.65</v>
          </cell>
          <cell r="F1218">
            <v>37677</v>
          </cell>
          <cell r="G1218">
            <v>1.67E-2</v>
          </cell>
          <cell r="H1218">
            <v>0.02</v>
          </cell>
          <cell r="I1218" t="str">
            <v>9          0   .</v>
          </cell>
          <cell r="J1218">
            <v>0</v>
          </cell>
          <cell r="K1218">
            <v>0</v>
          </cell>
          <cell r="L1218">
            <v>2003</v>
          </cell>
          <cell r="M1218" t="str">
            <v>No Trade</v>
          </cell>
          <cell r="N1218" t="str">
            <v/>
          </cell>
          <cell r="O1218" t="str">
            <v/>
          </cell>
          <cell r="P1218" t="str">
            <v/>
          </cell>
        </row>
        <row r="1219">
          <cell r="A1219" t="str">
            <v>OH</v>
          </cell>
          <cell r="B1219">
            <v>3</v>
          </cell>
          <cell r="C1219">
            <v>3</v>
          </cell>
          <cell r="D1219" t="str">
            <v>C</v>
          </cell>
          <cell r="E1219">
            <v>0.66</v>
          </cell>
          <cell r="F1219">
            <v>37677</v>
          </cell>
          <cell r="G1219">
            <v>8.7400000000000005E-2</v>
          </cell>
          <cell r="H1219">
            <v>0.08</v>
          </cell>
          <cell r="I1219" t="str">
            <v>0          0   .</v>
          </cell>
          <cell r="J1219">
            <v>0</v>
          </cell>
          <cell r="K1219">
            <v>0</v>
          </cell>
          <cell r="L1219">
            <v>2003</v>
          </cell>
          <cell r="M1219" t="str">
            <v>No Trade</v>
          </cell>
          <cell r="N1219" t="str">
            <v/>
          </cell>
          <cell r="O1219" t="str">
            <v/>
          </cell>
          <cell r="P1219" t="str">
            <v/>
          </cell>
        </row>
        <row r="1220">
          <cell r="A1220" t="str">
            <v>OH</v>
          </cell>
          <cell r="B1220">
            <v>3</v>
          </cell>
          <cell r="C1220">
            <v>3</v>
          </cell>
          <cell r="D1220" t="str">
            <v>P</v>
          </cell>
          <cell r="E1220">
            <v>0.66</v>
          </cell>
          <cell r="F1220">
            <v>37677</v>
          </cell>
          <cell r="G1220">
            <v>1.9599999999999999E-2</v>
          </cell>
          <cell r="H1220">
            <v>2.4E-2</v>
          </cell>
          <cell r="I1220" t="str">
            <v>3          0   .</v>
          </cell>
          <cell r="J1220">
            <v>0</v>
          </cell>
          <cell r="K1220">
            <v>0</v>
          </cell>
          <cell r="L1220">
            <v>2003</v>
          </cell>
          <cell r="M1220" t="str">
            <v>No Trade</v>
          </cell>
          <cell r="N1220" t="str">
            <v/>
          </cell>
          <cell r="O1220" t="str">
            <v/>
          </cell>
          <cell r="P1220" t="str">
            <v/>
          </cell>
        </row>
        <row r="1221">
          <cell r="A1221" t="str">
            <v>OH</v>
          </cell>
          <cell r="B1221">
            <v>3</v>
          </cell>
          <cell r="C1221">
            <v>3</v>
          </cell>
          <cell r="D1221" t="str">
            <v>C</v>
          </cell>
          <cell r="E1221">
            <v>0.67</v>
          </cell>
          <cell r="F1221">
            <v>37677</v>
          </cell>
          <cell r="G1221">
            <v>8.0699999999999994E-2</v>
          </cell>
          <cell r="H1221">
            <v>7.2999999999999995E-2</v>
          </cell>
          <cell r="I1221" t="str">
            <v>7          0   .</v>
          </cell>
          <cell r="J1221">
            <v>0</v>
          </cell>
          <cell r="K1221">
            <v>0</v>
          </cell>
          <cell r="L1221">
            <v>2003</v>
          </cell>
          <cell r="M1221" t="str">
            <v>No Trade</v>
          </cell>
          <cell r="N1221" t="str">
            <v/>
          </cell>
          <cell r="O1221" t="str">
            <v/>
          </cell>
          <cell r="P1221" t="str">
            <v/>
          </cell>
        </row>
        <row r="1222">
          <cell r="A1222" t="str">
            <v>OH</v>
          </cell>
          <cell r="B1222">
            <v>3</v>
          </cell>
          <cell r="C1222">
            <v>3</v>
          </cell>
          <cell r="D1222" t="str">
            <v>P</v>
          </cell>
          <cell r="E1222">
            <v>0.67</v>
          </cell>
          <cell r="F1222">
            <v>37677</v>
          </cell>
          <cell r="G1222">
            <v>2.2800000000000001E-2</v>
          </cell>
          <cell r="H1222">
            <v>2.7E-2</v>
          </cell>
          <cell r="I1222" t="str">
            <v>9          0   .</v>
          </cell>
          <cell r="J1222">
            <v>0</v>
          </cell>
          <cell r="K1222">
            <v>0</v>
          </cell>
          <cell r="L1222">
            <v>2003</v>
          </cell>
          <cell r="M1222" t="str">
            <v>No Trade</v>
          </cell>
          <cell r="N1222" t="str">
            <v/>
          </cell>
          <cell r="O1222" t="str">
            <v/>
          </cell>
          <cell r="P1222" t="str">
            <v/>
          </cell>
        </row>
        <row r="1223">
          <cell r="A1223" t="str">
            <v>OH</v>
          </cell>
          <cell r="B1223">
            <v>3</v>
          </cell>
          <cell r="C1223">
            <v>3</v>
          </cell>
          <cell r="D1223" t="str">
            <v>C</v>
          </cell>
          <cell r="E1223">
            <v>0.68</v>
          </cell>
          <cell r="F1223">
            <v>37677</v>
          </cell>
          <cell r="G1223">
            <v>7.4300000000000005E-2</v>
          </cell>
          <cell r="H1223">
            <v>6.7000000000000004E-2</v>
          </cell>
          <cell r="I1223" t="str">
            <v>7          0   .</v>
          </cell>
          <cell r="J1223">
            <v>0</v>
          </cell>
          <cell r="K1223">
            <v>0</v>
          </cell>
          <cell r="L1223">
            <v>2003</v>
          </cell>
          <cell r="M1223" t="str">
            <v>No Trade</v>
          </cell>
          <cell r="N1223" t="str">
            <v/>
          </cell>
          <cell r="O1223" t="str">
            <v/>
          </cell>
          <cell r="P1223" t="str">
            <v/>
          </cell>
        </row>
        <row r="1224">
          <cell r="A1224" t="str">
            <v>OH</v>
          </cell>
          <cell r="B1224">
            <v>3</v>
          </cell>
          <cell r="C1224">
            <v>3</v>
          </cell>
          <cell r="D1224" t="str">
            <v>P</v>
          </cell>
          <cell r="E1224">
            <v>0.68</v>
          </cell>
          <cell r="F1224">
            <v>37677</v>
          </cell>
          <cell r="G1224">
            <v>2.63E-2</v>
          </cell>
          <cell r="H1224">
            <v>3.1E-2</v>
          </cell>
          <cell r="I1224" t="str">
            <v>8          0   .</v>
          </cell>
          <cell r="J1224">
            <v>0</v>
          </cell>
          <cell r="K1224">
            <v>0</v>
          </cell>
          <cell r="L1224">
            <v>2003</v>
          </cell>
          <cell r="M1224" t="str">
            <v>No Trade</v>
          </cell>
          <cell r="N1224" t="str">
            <v/>
          </cell>
          <cell r="O1224" t="str">
            <v/>
          </cell>
          <cell r="P1224" t="str">
            <v/>
          </cell>
        </row>
        <row r="1225">
          <cell r="A1225" t="str">
            <v>OH</v>
          </cell>
          <cell r="B1225">
            <v>3</v>
          </cell>
          <cell r="C1225">
            <v>3</v>
          </cell>
          <cell r="D1225" t="str">
            <v>C</v>
          </cell>
          <cell r="E1225">
            <v>0.69</v>
          </cell>
          <cell r="F1225">
            <v>37677</v>
          </cell>
          <cell r="G1225">
            <v>6.83E-2</v>
          </cell>
          <cell r="H1225">
            <v>6.2E-2</v>
          </cell>
          <cell r="I1225" t="str">
            <v>1          0   .</v>
          </cell>
          <cell r="J1225">
            <v>0</v>
          </cell>
          <cell r="K1225">
            <v>0</v>
          </cell>
          <cell r="L1225">
            <v>2003</v>
          </cell>
          <cell r="M1225" t="str">
            <v>No Trade</v>
          </cell>
          <cell r="N1225" t="str">
            <v/>
          </cell>
          <cell r="O1225" t="str">
            <v/>
          </cell>
          <cell r="P1225" t="str">
            <v/>
          </cell>
        </row>
        <row r="1226">
          <cell r="A1226" t="str">
            <v>OH</v>
          </cell>
          <cell r="B1226">
            <v>3</v>
          </cell>
          <cell r="C1226">
            <v>3</v>
          </cell>
          <cell r="D1226" t="str">
            <v>P</v>
          </cell>
          <cell r="E1226">
            <v>0.69</v>
          </cell>
          <cell r="F1226">
            <v>37677</v>
          </cell>
          <cell r="G1226">
            <v>3.0200000000000001E-2</v>
          </cell>
          <cell r="H1226">
            <v>3.5999999999999997E-2</v>
          </cell>
          <cell r="I1226" t="str">
            <v>1          0   .</v>
          </cell>
          <cell r="J1226">
            <v>0</v>
          </cell>
          <cell r="K1226">
            <v>0</v>
          </cell>
          <cell r="L1226">
            <v>2003</v>
          </cell>
          <cell r="M1226" t="str">
            <v>No Trade</v>
          </cell>
          <cell r="N1226" t="str">
            <v/>
          </cell>
          <cell r="O1226" t="str">
            <v/>
          </cell>
          <cell r="P1226" t="str">
            <v/>
          </cell>
        </row>
        <row r="1227">
          <cell r="A1227" t="str">
            <v>OH</v>
          </cell>
          <cell r="B1227">
            <v>3</v>
          </cell>
          <cell r="C1227">
            <v>3</v>
          </cell>
          <cell r="D1227" t="str">
            <v>C</v>
          </cell>
          <cell r="E1227">
            <v>0.7</v>
          </cell>
          <cell r="F1227">
            <v>37677</v>
          </cell>
          <cell r="G1227">
            <v>6.2600000000000003E-2</v>
          </cell>
          <cell r="H1227">
            <v>5.6000000000000001E-2</v>
          </cell>
          <cell r="I1227" t="str">
            <v>8          3   .</v>
          </cell>
          <cell r="J1227">
            <v>675</v>
          </cell>
          <cell r="K1227">
            <v>6.7500000000000004E-2</v>
          </cell>
          <cell r="L1227">
            <v>2003</v>
          </cell>
          <cell r="M1227" t="str">
            <v>No Trade</v>
          </cell>
          <cell r="N1227" t="str">
            <v/>
          </cell>
          <cell r="O1227" t="str">
            <v/>
          </cell>
          <cell r="P1227" t="str">
            <v/>
          </cell>
        </row>
        <row r="1228">
          <cell r="A1228" t="str">
            <v>OH</v>
          </cell>
          <cell r="B1228">
            <v>3</v>
          </cell>
          <cell r="C1228">
            <v>3</v>
          </cell>
          <cell r="D1228" t="str">
            <v>P</v>
          </cell>
          <cell r="E1228">
            <v>0.7</v>
          </cell>
          <cell r="F1228">
            <v>37677</v>
          </cell>
          <cell r="G1228">
            <v>3.44E-2</v>
          </cell>
          <cell r="H1228">
            <v>0.04</v>
          </cell>
          <cell r="I1228" t="str">
            <v>7          0   .</v>
          </cell>
          <cell r="J1228">
            <v>0</v>
          </cell>
          <cell r="K1228">
            <v>0</v>
          </cell>
          <cell r="L1228">
            <v>2003</v>
          </cell>
          <cell r="M1228" t="str">
            <v>No Trade</v>
          </cell>
          <cell r="N1228" t="str">
            <v/>
          </cell>
          <cell r="O1228" t="str">
            <v/>
          </cell>
          <cell r="P1228" t="str">
            <v/>
          </cell>
        </row>
        <row r="1229">
          <cell r="A1229" t="str">
            <v>OH</v>
          </cell>
          <cell r="B1229">
            <v>3</v>
          </cell>
          <cell r="C1229">
            <v>3</v>
          </cell>
          <cell r="D1229" t="str">
            <v>C</v>
          </cell>
          <cell r="E1229">
            <v>0.71</v>
          </cell>
          <cell r="F1229">
            <v>37677</v>
          </cell>
          <cell r="G1229">
            <v>5.7200000000000001E-2</v>
          </cell>
          <cell r="H1229">
            <v>5.0999999999999997E-2</v>
          </cell>
          <cell r="I1229" t="str">
            <v>9          0   .</v>
          </cell>
          <cell r="J1229">
            <v>0</v>
          </cell>
          <cell r="K1229">
            <v>0</v>
          </cell>
          <cell r="L1229">
            <v>2003</v>
          </cell>
          <cell r="M1229" t="str">
            <v>No Trade</v>
          </cell>
          <cell r="N1229" t="str">
            <v/>
          </cell>
          <cell r="O1229" t="str">
            <v/>
          </cell>
          <cell r="P1229" t="str">
            <v/>
          </cell>
        </row>
        <row r="1230">
          <cell r="A1230" t="str">
            <v>OH</v>
          </cell>
          <cell r="B1230">
            <v>3</v>
          </cell>
          <cell r="C1230">
            <v>3</v>
          </cell>
          <cell r="D1230" t="str">
            <v>P</v>
          </cell>
          <cell r="E1230">
            <v>0.71</v>
          </cell>
          <cell r="F1230">
            <v>37677</v>
          </cell>
          <cell r="G1230">
            <v>3.8899999999999997E-2</v>
          </cell>
          <cell r="H1230">
            <v>4.4999999999999998E-2</v>
          </cell>
          <cell r="I1230" t="str">
            <v>7          0   .</v>
          </cell>
          <cell r="J1230">
            <v>0</v>
          </cell>
          <cell r="K1230">
            <v>0</v>
          </cell>
          <cell r="L1230">
            <v>2003</v>
          </cell>
          <cell r="M1230" t="str">
            <v>No Trade</v>
          </cell>
          <cell r="N1230" t="str">
            <v/>
          </cell>
          <cell r="O1230" t="str">
            <v/>
          </cell>
          <cell r="P1230" t="str">
            <v/>
          </cell>
        </row>
        <row r="1231">
          <cell r="A1231" t="str">
            <v>OH</v>
          </cell>
          <cell r="B1231">
            <v>3</v>
          </cell>
          <cell r="C1231">
            <v>3</v>
          </cell>
          <cell r="D1231" t="str">
            <v>C</v>
          </cell>
          <cell r="E1231">
            <v>0.72</v>
          </cell>
          <cell r="F1231">
            <v>37677</v>
          </cell>
          <cell r="G1231">
            <v>5.2200000000000003E-2</v>
          </cell>
          <cell r="H1231">
            <v>4.7E-2</v>
          </cell>
          <cell r="I1231" t="str">
            <v>2          0   .</v>
          </cell>
          <cell r="J1231">
            <v>0</v>
          </cell>
          <cell r="K1231">
            <v>0</v>
          </cell>
          <cell r="L1231">
            <v>2003</v>
          </cell>
          <cell r="M1231" t="str">
            <v>No Trade</v>
          </cell>
          <cell r="N1231" t="str">
            <v/>
          </cell>
          <cell r="O1231" t="str">
            <v/>
          </cell>
          <cell r="P1231" t="str">
            <v/>
          </cell>
        </row>
        <row r="1232">
          <cell r="A1232" t="str">
            <v>OH</v>
          </cell>
          <cell r="B1232">
            <v>3</v>
          </cell>
          <cell r="C1232">
            <v>3</v>
          </cell>
          <cell r="D1232" t="str">
            <v>P</v>
          </cell>
          <cell r="E1232">
            <v>0.72</v>
          </cell>
          <cell r="F1232">
            <v>37677</v>
          </cell>
          <cell r="G1232">
            <v>4.3799999999999999E-2</v>
          </cell>
          <cell r="H1232">
            <v>5.0999999999999997E-2</v>
          </cell>
          <cell r="I1232" t="str">
            <v>0          0   .</v>
          </cell>
          <cell r="J1232">
            <v>0</v>
          </cell>
          <cell r="K1232">
            <v>0</v>
          </cell>
          <cell r="L1232">
            <v>2003</v>
          </cell>
          <cell r="M1232" t="str">
            <v>No Trade</v>
          </cell>
          <cell r="N1232" t="str">
            <v/>
          </cell>
          <cell r="O1232" t="str">
            <v/>
          </cell>
          <cell r="P1232" t="str">
            <v/>
          </cell>
        </row>
        <row r="1233">
          <cell r="A1233" t="str">
            <v>OH</v>
          </cell>
          <cell r="B1233">
            <v>3</v>
          </cell>
          <cell r="C1233">
            <v>3</v>
          </cell>
          <cell r="D1233" t="str">
            <v>C</v>
          </cell>
          <cell r="E1233">
            <v>0.73</v>
          </cell>
          <cell r="F1233">
            <v>37677</v>
          </cell>
          <cell r="G1233">
            <v>4.7300000000000002E-2</v>
          </cell>
          <cell r="H1233">
            <v>4.2999999999999997E-2</v>
          </cell>
          <cell r="I1233" t="str">
            <v>0          0   .</v>
          </cell>
          <cell r="J1233">
            <v>0</v>
          </cell>
          <cell r="K1233">
            <v>0</v>
          </cell>
          <cell r="L1233">
            <v>2003</v>
          </cell>
          <cell r="M1233" t="str">
            <v>No Trade</v>
          </cell>
          <cell r="N1233" t="str">
            <v/>
          </cell>
          <cell r="O1233" t="str">
            <v/>
          </cell>
          <cell r="P1233" t="str">
            <v/>
          </cell>
        </row>
        <row r="1234">
          <cell r="A1234" t="str">
            <v>OH</v>
          </cell>
          <cell r="B1234">
            <v>3</v>
          </cell>
          <cell r="C1234">
            <v>3</v>
          </cell>
          <cell r="D1234" t="str">
            <v>P</v>
          </cell>
          <cell r="E1234">
            <v>0.73</v>
          </cell>
          <cell r="F1234">
            <v>37677</v>
          </cell>
          <cell r="G1234">
            <v>4.8899999999999999E-2</v>
          </cell>
          <cell r="H1234">
            <v>5.6000000000000001E-2</v>
          </cell>
          <cell r="I1234" t="str">
            <v>8          0   .</v>
          </cell>
          <cell r="J1234">
            <v>0</v>
          </cell>
          <cell r="K1234">
            <v>0</v>
          </cell>
          <cell r="L1234">
            <v>2003</v>
          </cell>
          <cell r="M1234" t="str">
            <v>No Trade</v>
          </cell>
          <cell r="N1234" t="str">
            <v/>
          </cell>
          <cell r="O1234" t="str">
            <v/>
          </cell>
          <cell r="P1234" t="str">
            <v/>
          </cell>
        </row>
        <row r="1235">
          <cell r="A1235" t="str">
            <v>OH</v>
          </cell>
          <cell r="B1235">
            <v>3</v>
          </cell>
          <cell r="C1235">
            <v>3</v>
          </cell>
          <cell r="D1235" t="str">
            <v>C</v>
          </cell>
          <cell r="E1235">
            <v>0.74</v>
          </cell>
          <cell r="F1235">
            <v>37677</v>
          </cell>
          <cell r="G1235">
            <v>4.3099999999999999E-2</v>
          </cell>
          <cell r="H1235">
            <v>3.9E-2</v>
          </cell>
          <cell r="I1235" t="str">
            <v>0          2   .</v>
          </cell>
          <cell r="J1235">
            <v>465</v>
          </cell>
          <cell r="K1235">
            <v>4.65E-2</v>
          </cell>
          <cell r="L1235">
            <v>2003</v>
          </cell>
          <cell r="M1235" t="str">
            <v>No Trade</v>
          </cell>
          <cell r="N1235" t="str">
            <v/>
          </cell>
          <cell r="O1235" t="str">
            <v/>
          </cell>
          <cell r="P1235" t="str">
            <v/>
          </cell>
        </row>
        <row r="1236">
          <cell r="A1236" t="str">
            <v>OH</v>
          </cell>
          <cell r="B1236">
            <v>3</v>
          </cell>
          <cell r="C1236">
            <v>3</v>
          </cell>
          <cell r="D1236" t="str">
            <v>P</v>
          </cell>
          <cell r="E1236">
            <v>0.74</v>
          </cell>
          <cell r="F1236">
            <v>37677</v>
          </cell>
          <cell r="G1236">
            <v>5.4699999999999999E-2</v>
          </cell>
          <cell r="H1236">
            <v>6.2E-2</v>
          </cell>
          <cell r="I1236" t="str">
            <v>7          0   .</v>
          </cell>
          <cell r="J1236">
            <v>0</v>
          </cell>
          <cell r="K1236">
            <v>0</v>
          </cell>
          <cell r="L1236">
            <v>2003</v>
          </cell>
          <cell r="M1236" t="str">
            <v>No Trade</v>
          </cell>
          <cell r="N1236" t="str">
            <v/>
          </cell>
          <cell r="O1236" t="str">
            <v/>
          </cell>
          <cell r="P1236" t="str">
            <v/>
          </cell>
        </row>
        <row r="1237">
          <cell r="A1237" t="str">
            <v>OH</v>
          </cell>
          <cell r="B1237">
            <v>3</v>
          </cell>
          <cell r="C1237">
            <v>3</v>
          </cell>
          <cell r="D1237" t="str">
            <v>C</v>
          </cell>
          <cell r="E1237">
            <v>0.75</v>
          </cell>
          <cell r="F1237">
            <v>37677</v>
          </cell>
          <cell r="G1237">
            <v>3.9100000000000003E-2</v>
          </cell>
          <cell r="H1237">
            <v>3.5000000000000003E-2</v>
          </cell>
          <cell r="I1237" t="str">
            <v>4          1   .</v>
          </cell>
          <cell r="J1237">
            <v>420</v>
          </cell>
          <cell r="K1237">
            <v>4.2000000000000003E-2</v>
          </cell>
          <cell r="L1237">
            <v>2003</v>
          </cell>
          <cell r="M1237" t="str">
            <v>No Trade</v>
          </cell>
          <cell r="N1237" t="str">
            <v/>
          </cell>
          <cell r="O1237" t="str">
            <v/>
          </cell>
          <cell r="P1237" t="str">
            <v/>
          </cell>
        </row>
        <row r="1238">
          <cell r="A1238" t="str">
            <v>OH</v>
          </cell>
          <cell r="B1238">
            <v>3</v>
          </cell>
          <cell r="C1238">
            <v>3</v>
          </cell>
          <cell r="D1238" t="str">
            <v>P</v>
          </cell>
          <cell r="E1238">
            <v>0.75</v>
          </cell>
          <cell r="F1238">
            <v>37677</v>
          </cell>
          <cell r="G1238">
            <v>6.0600000000000001E-2</v>
          </cell>
          <cell r="H1238">
            <v>6.9000000000000006E-2</v>
          </cell>
          <cell r="I1238" t="str">
            <v>0          0   .</v>
          </cell>
          <cell r="J1238">
            <v>0</v>
          </cell>
          <cell r="K1238">
            <v>0</v>
          </cell>
          <cell r="L1238">
            <v>2003</v>
          </cell>
          <cell r="M1238" t="str">
            <v>No Trade</v>
          </cell>
          <cell r="N1238" t="str">
            <v/>
          </cell>
          <cell r="O1238" t="str">
            <v/>
          </cell>
          <cell r="P1238" t="str">
            <v/>
          </cell>
        </row>
        <row r="1239">
          <cell r="A1239" t="str">
            <v>OH</v>
          </cell>
          <cell r="B1239">
            <v>3</v>
          </cell>
          <cell r="C1239">
            <v>3</v>
          </cell>
          <cell r="D1239" t="str">
            <v>C</v>
          </cell>
          <cell r="E1239">
            <v>0.76</v>
          </cell>
          <cell r="F1239">
            <v>37677</v>
          </cell>
          <cell r="G1239">
            <v>3.5400000000000001E-2</v>
          </cell>
          <cell r="H1239">
            <v>3.2000000000000001E-2</v>
          </cell>
          <cell r="I1239" t="str">
            <v>1          0   .</v>
          </cell>
          <cell r="J1239">
            <v>0</v>
          </cell>
          <cell r="K1239">
            <v>0</v>
          </cell>
          <cell r="L1239">
            <v>2003</v>
          </cell>
          <cell r="M1239" t="str">
            <v>No Trade</v>
          </cell>
          <cell r="N1239" t="str">
            <v/>
          </cell>
          <cell r="O1239" t="str">
            <v/>
          </cell>
          <cell r="P1239" t="str">
            <v/>
          </cell>
        </row>
        <row r="1240">
          <cell r="A1240" t="str">
            <v>OH</v>
          </cell>
          <cell r="B1240">
            <v>3</v>
          </cell>
          <cell r="C1240">
            <v>3</v>
          </cell>
          <cell r="D1240" t="str">
            <v>P</v>
          </cell>
          <cell r="E1240">
            <v>0.76</v>
          </cell>
          <cell r="F1240">
            <v>37677</v>
          </cell>
          <cell r="G1240">
            <v>6.6799999999999998E-2</v>
          </cell>
          <cell r="H1240">
            <v>7.4999999999999997E-2</v>
          </cell>
          <cell r="I1240" t="str">
            <v>5          0   .</v>
          </cell>
          <cell r="J1240">
            <v>0</v>
          </cell>
          <cell r="K1240">
            <v>0</v>
          </cell>
          <cell r="L1240">
            <v>2003</v>
          </cell>
          <cell r="M1240" t="str">
            <v>No Trade</v>
          </cell>
          <cell r="N1240" t="str">
            <v/>
          </cell>
          <cell r="O1240" t="str">
            <v/>
          </cell>
          <cell r="P1240" t="str">
            <v/>
          </cell>
        </row>
        <row r="1241">
          <cell r="A1241" t="str">
            <v>OH</v>
          </cell>
          <cell r="B1241">
            <v>3</v>
          </cell>
          <cell r="C1241">
            <v>3</v>
          </cell>
          <cell r="D1241" t="str">
            <v>C</v>
          </cell>
          <cell r="E1241">
            <v>0.77</v>
          </cell>
          <cell r="F1241">
            <v>37677</v>
          </cell>
          <cell r="G1241">
            <v>3.2000000000000001E-2</v>
          </cell>
          <cell r="H1241">
            <v>2.9000000000000001E-2</v>
          </cell>
          <cell r="I1241" t="str">
            <v>0         28   .</v>
          </cell>
          <cell r="J1241">
            <v>0</v>
          </cell>
          <cell r="K1241">
            <v>0</v>
          </cell>
          <cell r="L1241">
            <v>2003</v>
          </cell>
          <cell r="M1241" t="str">
            <v>No Trade</v>
          </cell>
          <cell r="N1241" t="str">
            <v/>
          </cell>
          <cell r="O1241" t="str">
            <v/>
          </cell>
          <cell r="P1241" t="str">
            <v/>
          </cell>
        </row>
        <row r="1242">
          <cell r="A1242" t="str">
            <v>OH</v>
          </cell>
          <cell r="B1242">
            <v>3</v>
          </cell>
          <cell r="C1242">
            <v>3</v>
          </cell>
          <cell r="D1242" t="str">
            <v>P</v>
          </cell>
          <cell r="E1242">
            <v>0.77</v>
          </cell>
          <cell r="F1242">
            <v>37677</v>
          </cell>
          <cell r="G1242">
            <v>7.3300000000000004E-2</v>
          </cell>
          <cell r="H1242">
            <v>8.2000000000000003E-2</v>
          </cell>
          <cell r="I1242" t="str">
            <v>3          0   .</v>
          </cell>
          <cell r="J1242">
            <v>0</v>
          </cell>
          <cell r="K1242">
            <v>0</v>
          </cell>
          <cell r="L1242">
            <v>2003</v>
          </cell>
          <cell r="M1242" t="str">
            <v>No Trade</v>
          </cell>
          <cell r="N1242" t="str">
            <v/>
          </cell>
          <cell r="O1242" t="str">
            <v/>
          </cell>
          <cell r="P1242" t="str">
            <v/>
          </cell>
        </row>
        <row r="1243">
          <cell r="A1243" t="str">
            <v>OH</v>
          </cell>
          <cell r="B1243">
            <v>3</v>
          </cell>
          <cell r="C1243">
            <v>3</v>
          </cell>
          <cell r="D1243" t="str">
            <v>C</v>
          </cell>
          <cell r="E1243">
            <v>0.78</v>
          </cell>
          <cell r="F1243">
            <v>37677</v>
          </cell>
          <cell r="G1243">
            <v>2.8899999999999999E-2</v>
          </cell>
          <cell r="H1243">
            <v>2.5999999999999999E-2</v>
          </cell>
          <cell r="I1243" t="str">
            <v>2          0   .</v>
          </cell>
          <cell r="J1243">
            <v>0</v>
          </cell>
          <cell r="K1243">
            <v>0</v>
          </cell>
          <cell r="L1243">
            <v>2003</v>
          </cell>
          <cell r="M1243" t="str">
            <v>No Trade</v>
          </cell>
          <cell r="N1243" t="str">
            <v/>
          </cell>
          <cell r="O1243" t="str">
            <v/>
          </cell>
          <cell r="P1243" t="str">
            <v/>
          </cell>
        </row>
        <row r="1244">
          <cell r="A1244" t="str">
            <v>OH</v>
          </cell>
          <cell r="B1244">
            <v>3</v>
          </cell>
          <cell r="C1244">
            <v>3</v>
          </cell>
          <cell r="D1244" t="str">
            <v>P</v>
          </cell>
          <cell r="E1244">
            <v>0.78</v>
          </cell>
          <cell r="F1244">
            <v>37677</v>
          </cell>
          <cell r="G1244">
            <v>8.0100000000000005E-2</v>
          </cell>
          <cell r="H1244">
            <v>8.8999999999999996E-2</v>
          </cell>
          <cell r="I1244" t="str">
            <v>4          0   .</v>
          </cell>
          <cell r="J1244">
            <v>0</v>
          </cell>
          <cell r="K1244">
            <v>0</v>
          </cell>
          <cell r="L1244">
            <v>2003</v>
          </cell>
          <cell r="M1244" t="str">
            <v>No Trade</v>
          </cell>
          <cell r="N1244" t="str">
            <v/>
          </cell>
          <cell r="O1244" t="str">
            <v/>
          </cell>
          <cell r="P1244" t="str">
            <v/>
          </cell>
        </row>
        <row r="1245">
          <cell r="A1245" t="str">
            <v>OH</v>
          </cell>
          <cell r="B1245">
            <v>3</v>
          </cell>
          <cell r="C1245">
            <v>3</v>
          </cell>
          <cell r="D1245" t="str">
            <v>C</v>
          </cell>
          <cell r="E1245">
            <v>0.79</v>
          </cell>
          <cell r="F1245">
            <v>37677</v>
          </cell>
          <cell r="G1245">
            <v>2.5999999999999999E-2</v>
          </cell>
          <cell r="H1245">
            <v>2.3E-2</v>
          </cell>
          <cell r="I1245" t="str">
            <v>6          0   .</v>
          </cell>
          <cell r="J1245">
            <v>0</v>
          </cell>
          <cell r="K1245">
            <v>0</v>
          </cell>
          <cell r="L1245">
            <v>2003</v>
          </cell>
          <cell r="M1245" t="str">
            <v>No Trade</v>
          </cell>
          <cell r="N1245" t="str">
            <v/>
          </cell>
          <cell r="O1245" t="str">
            <v/>
          </cell>
          <cell r="P1245" t="str">
            <v/>
          </cell>
        </row>
        <row r="1246">
          <cell r="A1246" t="str">
            <v>OH</v>
          </cell>
          <cell r="B1246">
            <v>3</v>
          </cell>
          <cell r="C1246">
            <v>3</v>
          </cell>
          <cell r="D1246" t="str">
            <v>C</v>
          </cell>
          <cell r="E1246">
            <v>0.8</v>
          </cell>
          <cell r="F1246">
            <v>37677</v>
          </cell>
          <cell r="G1246">
            <v>2.3400000000000001E-2</v>
          </cell>
          <cell r="H1246">
            <v>2.1000000000000001E-2</v>
          </cell>
          <cell r="I1246" t="str">
            <v>3          6   .</v>
          </cell>
          <cell r="J1246">
            <v>280</v>
          </cell>
          <cell r="K1246">
            <v>2.8000000000000001E-2</v>
          </cell>
          <cell r="L1246">
            <v>2003</v>
          </cell>
          <cell r="M1246" t="str">
            <v>No Trade</v>
          </cell>
          <cell r="N1246" t="str">
            <v/>
          </cell>
          <cell r="O1246" t="str">
            <v/>
          </cell>
          <cell r="P1246" t="str">
            <v/>
          </cell>
        </row>
        <row r="1247">
          <cell r="A1247" t="str">
            <v>OH</v>
          </cell>
          <cell r="B1247">
            <v>3</v>
          </cell>
          <cell r="C1247">
            <v>3</v>
          </cell>
          <cell r="D1247" t="str">
            <v>P</v>
          </cell>
          <cell r="E1247">
            <v>0.8</v>
          </cell>
          <cell r="F1247">
            <v>37677</v>
          </cell>
          <cell r="G1247">
            <v>0</v>
          </cell>
          <cell r="H1247">
            <v>0</v>
          </cell>
          <cell r="I1247" t="str">
            <v>0          0   .</v>
          </cell>
          <cell r="J1247">
            <v>0</v>
          </cell>
          <cell r="K1247">
            <v>0</v>
          </cell>
          <cell r="L1247">
            <v>2003</v>
          </cell>
          <cell r="M1247" t="str">
            <v>No Trade</v>
          </cell>
          <cell r="N1247" t="str">
            <v/>
          </cell>
          <cell r="O1247" t="str">
            <v/>
          </cell>
          <cell r="P1247" t="str">
            <v/>
          </cell>
        </row>
        <row r="1248">
          <cell r="A1248" t="str">
            <v>OH</v>
          </cell>
          <cell r="B1248">
            <v>3</v>
          </cell>
          <cell r="C1248">
            <v>3</v>
          </cell>
          <cell r="D1248" t="str">
            <v>C</v>
          </cell>
          <cell r="E1248">
            <v>0.81</v>
          </cell>
          <cell r="F1248">
            <v>37677</v>
          </cell>
          <cell r="G1248">
            <v>2.1000000000000001E-2</v>
          </cell>
          <cell r="H1248">
            <v>1.9E-2</v>
          </cell>
          <cell r="I1248" t="str">
            <v>1          0   .</v>
          </cell>
          <cell r="J1248">
            <v>0</v>
          </cell>
          <cell r="K1248">
            <v>0</v>
          </cell>
          <cell r="L1248">
            <v>2003</v>
          </cell>
          <cell r="M1248" t="str">
            <v>No Trade</v>
          </cell>
          <cell r="N1248" t="str">
            <v/>
          </cell>
          <cell r="O1248" t="str">
            <v/>
          </cell>
          <cell r="P1248" t="str">
            <v/>
          </cell>
        </row>
        <row r="1249">
          <cell r="A1249" t="str">
            <v>OH</v>
          </cell>
          <cell r="B1249">
            <v>3</v>
          </cell>
          <cell r="C1249">
            <v>3</v>
          </cell>
          <cell r="D1249" t="str">
            <v>C</v>
          </cell>
          <cell r="E1249">
            <v>0.82</v>
          </cell>
          <cell r="F1249">
            <v>37677</v>
          </cell>
          <cell r="G1249">
            <v>1.89E-2</v>
          </cell>
          <cell r="H1249">
            <v>1.7000000000000001E-2</v>
          </cell>
          <cell r="I1249" t="str">
            <v>2         26   .</v>
          </cell>
          <cell r="J1249">
            <v>210</v>
          </cell>
          <cell r="K1249">
            <v>2.1000000000000001E-2</v>
          </cell>
          <cell r="L1249">
            <v>2003</v>
          </cell>
          <cell r="M1249" t="str">
            <v>No Trade</v>
          </cell>
          <cell r="N1249" t="str">
            <v/>
          </cell>
          <cell r="O1249" t="str">
            <v/>
          </cell>
          <cell r="P1249" t="str">
            <v/>
          </cell>
        </row>
        <row r="1250">
          <cell r="A1250" t="str">
            <v>OH</v>
          </cell>
          <cell r="B1250">
            <v>3</v>
          </cell>
          <cell r="C1250">
            <v>3</v>
          </cell>
          <cell r="D1250" t="str">
            <v>C</v>
          </cell>
          <cell r="E1250">
            <v>0.83</v>
          </cell>
          <cell r="F1250">
            <v>37677</v>
          </cell>
          <cell r="G1250">
            <v>1.6899999999999998E-2</v>
          </cell>
          <cell r="H1250">
            <v>1.4999999999999999E-2</v>
          </cell>
          <cell r="I1250" t="str">
            <v>4         10   .</v>
          </cell>
          <cell r="J1250">
            <v>0</v>
          </cell>
          <cell r="K1250">
            <v>0</v>
          </cell>
          <cell r="L1250">
            <v>2003</v>
          </cell>
          <cell r="M1250" t="str">
            <v>No Trade</v>
          </cell>
          <cell r="N1250" t="str">
            <v/>
          </cell>
          <cell r="O1250" t="str">
            <v/>
          </cell>
          <cell r="P1250" t="str">
            <v/>
          </cell>
        </row>
        <row r="1251">
          <cell r="A1251" t="str">
            <v>OH</v>
          </cell>
          <cell r="B1251">
            <v>3</v>
          </cell>
          <cell r="C1251">
            <v>3</v>
          </cell>
          <cell r="D1251" t="str">
            <v>C</v>
          </cell>
          <cell r="E1251">
            <v>0.84</v>
          </cell>
          <cell r="F1251">
            <v>37677</v>
          </cell>
          <cell r="G1251">
            <v>1.5100000000000001E-2</v>
          </cell>
          <cell r="H1251">
            <v>1.2999999999999999E-2</v>
          </cell>
          <cell r="I1251" t="str">
            <v>8         21   .</v>
          </cell>
          <cell r="J1251">
            <v>185</v>
          </cell>
          <cell r="K1251">
            <v>1.7000000000000001E-2</v>
          </cell>
          <cell r="L1251">
            <v>2003</v>
          </cell>
          <cell r="M1251" t="str">
            <v>No Trade</v>
          </cell>
          <cell r="N1251" t="str">
            <v/>
          </cell>
          <cell r="O1251" t="str">
            <v/>
          </cell>
          <cell r="P1251" t="str">
            <v/>
          </cell>
        </row>
        <row r="1252">
          <cell r="A1252" t="str">
            <v>OH</v>
          </cell>
          <cell r="B1252">
            <v>3</v>
          </cell>
          <cell r="C1252">
            <v>3</v>
          </cell>
          <cell r="D1252" t="str">
            <v>C</v>
          </cell>
          <cell r="E1252">
            <v>0.85</v>
          </cell>
          <cell r="F1252">
            <v>37677</v>
          </cell>
          <cell r="G1252">
            <v>1.35E-2</v>
          </cell>
          <cell r="H1252">
            <v>1.2E-2</v>
          </cell>
          <cell r="I1252" t="str">
            <v>4          0   .</v>
          </cell>
          <cell r="J1252">
            <v>0</v>
          </cell>
          <cell r="K1252">
            <v>0</v>
          </cell>
          <cell r="L1252">
            <v>2003</v>
          </cell>
          <cell r="M1252" t="str">
            <v>No Trade</v>
          </cell>
          <cell r="N1252" t="str">
            <v/>
          </cell>
          <cell r="O1252" t="str">
            <v/>
          </cell>
          <cell r="P1252" t="str">
            <v/>
          </cell>
        </row>
        <row r="1253">
          <cell r="A1253" t="str">
            <v>OH</v>
          </cell>
          <cell r="B1253">
            <v>3</v>
          </cell>
          <cell r="C1253">
            <v>3</v>
          </cell>
          <cell r="D1253" t="str">
            <v>C</v>
          </cell>
          <cell r="E1253">
            <v>0.86</v>
          </cell>
          <cell r="F1253">
            <v>37677</v>
          </cell>
          <cell r="G1253">
            <v>1.21E-2</v>
          </cell>
          <cell r="H1253">
            <v>1.0999999999999999E-2</v>
          </cell>
          <cell r="I1253" t="str">
            <v>1         10   .</v>
          </cell>
          <cell r="J1253">
            <v>100</v>
          </cell>
          <cell r="K1253">
            <v>0.01</v>
          </cell>
          <cell r="L1253">
            <v>2003</v>
          </cell>
          <cell r="M1253" t="str">
            <v>No Trade</v>
          </cell>
          <cell r="N1253" t="str">
            <v/>
          </cell>
          <cell r="O1253" t="str">
            <v/>
          </cell>
          <cell r="P1253" t="str">
            <v/>
          </cell>
        </row>
        <row r="1254">
          <cell r="A1254" t="str">
            <v>OH</v>
          </cell>
          <cell r="B1254">
            <v>3</v>
          </cell>
          <cell r="C1254">
            <v>3</v>
          </cell>
          <cell r="D1254" t="str">
            <v>C</v>
          </cell>
          <cell r="E1254">
            <v>0.87</v>
          </cell>
          <cell r="F1254">
            <v>37677</v>
          </cell>
          <cell r="G1254">
            <v>1.0800000000000001E-2</v>
          </cell>
          <cell r="H1254">
            <v>8.9999999999999993E-3</v>
          </cell>
          <cell r="I1254" t="str">
            <v>9          0   .</v>
          </cell>
          <cell r="J1254">
            <v>0</v>
          </cell>
          <cell r="K1254">
            <v>0</v>
          </cell>
          <cell r="L1254">
            <v>2003</v>
          </cell>
          <cell r="M1254" t="str">
            <v>No Trade</v>
          </cell>
          <cell r="N1254" t="str">
            <v/>
          </cell>
          <cell r="O1254" t="str">
            <v/>
          </cell>
          <cell r="P1254" t="str">
            <v/>
          </cell>
        </row>
        <row r="1255">
          <cell r="A1255" t="str">
            <v>OH</v>
          </cell>
          <cell r="B1255">
            <v>3</v>
          </cell>
          <cell r="C1255">
            <v>3</v>
          </cell>
          <cell r="D1255" t="str">
            <v>C</v>
          </cell>
          <cell r="E1255">
            <v>0.88</v>
          </cell>
          <cell r="F1255">
            <v>37677</v>
          </cell>
          <cell r="G1255">
            <v>9.5999999999999992E-3</v>
          </cell>
          <cell r="H1255">
            <v>8.0000000000000002E-3</v>
          </cell>
          <cell r="I1255" t="str">
            <v>8          4   .</v>
          </cell>
          <cell r="J1255">
            <v>130</v>
          </cell>
          <cell r="K1255">
            <v>1.2999999999999999E-2</v>
          </cell>
          <cell r="L1255">
            <v>2003</v>
          </cell>
          <cell r="M1255" t="str">
            <v>No Trade</v>
          </cell>
          <cell r="N1255" t="str">
            <v/>
          </cell>
          <cell r="O1255" t="str">
            <v/>
          </cell>
          <cell r="P1255" t="str">
            <v/>
          </cell>
        </row>
        <row r="1256">
          <cell r="A1256" t="str">
            <v>OH</v>
          </cell>
          <cell r="B1256">
            <v>3</v>
          </cell>
          <cell r="C1256">
            <v>3</v>
          </cell>
          <cell r="D1256" t="str">
            <v>C</v>
          </cell>
          <cell r="E1256">
            <v>0.89</v>
          </cell>
          <cell r="F1256">
            <v>37677</v>
          </cell>
          <cell r="G1256">
            <v>8.6E-3</v>
          </cell>
          <cell r="H1256">
            <v>7.0000000000000001E-3</v>
          </cell>
          <cell r="I1256" t="str">
            <v>9          0   .</v>
          </cell>
          <cell r="J1256">
            <v>0</v>
          </cell>
          <cell r="K1256">
            <v>0</v>
          </cell>
          <cell r="L1256">
            <v>2003</v>
          </cell>
          <cell r="M1256" t="str">
            <v>No Trade</v>
          </cell>
          <cell r="N1256" t="str">
            <v/>
          </cell>
          <cell r="O1256" t="str">
            <v/>
          </cell>
          <cell r="P1256" t="str">
            <v/>
          </cell>
        </row>
        <row r="1257">
          <cell r="A1257" t="str">
            <v>OH</v>
          </cell>
          <cell r="B1257">
            <v>3</v>
          </cell>
          <cell r="C1257">
            <v>3</v>
          </cell>
          <cell r="D1257" t="str">
            <v>C</v>
          </cell>
          <cell r="E1257">
            <v>0.9</v>
          </cell>
          <cell r="F1257">
            <v>37677</v>
          </cell>
          <cell r="G1257">
            <v>7.6E-3</v>
          </cell>
          <cell r="H1257">
            <v>7.0000000000000001E-3</v>
          </cell>
          <cell r="I1257" t="str">
            <v>0         15   .</v>
          </cell>
          <cell r="J1257">
            <v>90</v>
          </cell>
          <cell r="K1257">
            <v>8.5000000000000006E-3</v>
          </cell>
          <cell r="L1257">
            <v>2003</v>
          </cell>
          <cell r="M1257" t="str">
            <v>No Trade</v>
          </cell>
          <cell r="N1257" t="str">
            <v/>
          </cell>
          <cell r="O1257" t="str">
            <v/>
          </cell>
          <cell r="P1257" t="str">
            <v/>
          </cell>
        </row>
        <row r="1258">
          <cell r="A1258" t="str">
            <v>OH</v>
          </cell>
          <cell r="B1258">
            <v>3</v>
          </cell>
          <cell r="C1258">
            <v>3</v>
          </cell>
          <cell r="D1258" t="str">
            <v>P</v>
          </cell>
          <cell r="E1258">
            <v>0.9</v>
          </cell>
          <cell r="F1258">
            <v>37677</v>
          </cell>
          <cell r="G1258">
            <v>0</v>
          </cell>
          <cell r="H1258">
            <v>0</v>
          </cell>
          <cell r="I1258" t="str">
            <v>0          0   .</v>
          </cell>
          <cell r="J1258">
            <v>0</v>
          </cell>
          <cell r="K1258">
            <v>0</v>
          </cell>
          <cell r="L1258">
            <v>2003</v>
          </cell>
          <cell r="M1258" t="str">
            <v>No Trade</v>
          </cell>
          <cell r="N1258" t="str">
            <v/>
          </cell>
          <cell r="O1258" t="str">
            <v/>
          </cell>
          <cell r="P1258" t="str">
            <v/>
          </cell>
        </row>
        <row r="1259">
          <cell r="A1259" t="str">
            <v>OH</v>
          </cell>
          <cell r="B1259">
            <v>3</v>
          </cell>
          <cell r="C1259">
            <v>3</v>
          </cell>
          <cell r="D1259" t="str">
            <v>C</v>
          </cell>
          <cell r="E1259">
            <v>0.91</v>
          </cell>
          <cell r="F1259">
            <v>37677</v>
          </cell>
          <cell r="G1259">
            <v>6.7999999999999996E-3</v>
          </cell>
          <cell r="H1259">
            <v>6.0000000000000001E-3</v>
          </cell>
          <cell r="I1259" t="str">
            <v>3          0   .</v>
          </cell>
          <cell r="J1259">
            <v>0</v>
          </cell>
          <cell r="K1259">
            <v>0</v>
          </cell>
          <cell r="L1259">
            <v>2003</v>
          </cell>
          <cell r="M1259" t="str">
            <v>No Trade</v>
          </cell>
          <cell r="N1259" t="str">
            <v/>
          </cell>
          <cell r="O1259" t="str">
            <v/>
          </cell>
          <cell r="P1259" t="str">
            <v/>
          </cell>
        </row>
        <row r="1260">
          <cell r="A1260" t="str">
            <v>OH</v>
          </cell>
          <cell r="B1260">
            <v>3</v>
          </cell>
          <cell r="C1260">
            <v>3</v>
          </cell>
          <cell r="D1260" t="str">
            <v>C</v>
          </cell>
          <cell r="E1260">
            <v>0.92</v>
          </cell>
          <cell r="F1260">
            <v>37677</v>
          </cell>
          <cell r="G1260">
            <v>6.0000000000000001E-3</v>
          </cell>
          <cell r="H1260">
            <v>5.0000000000000001E-3</v>
          </cell>
          <cell r="I1260" t="str">
            <v>6          2   .</v>
          </cell>
          <cell r="J1260">
            <v>0</v>
          </cell>
          <cell r="K1260">
            <v>0</v>
          </cell>
          <cell r="L1260">
            <v>2003</v>
          </cell>
          <cell r="M1260" t="str">
            <v>No Trade</v>
          </cell>
          <cell r="N1260" t="str">
            <v/>
          </cell>
          <cell r="O1260" t="str">
            <v/>
          </cell>
          <cell r="P1260" t="str">
            <v/>
          </cell>
        </row>
        <row r="1261">
          <cell r="A1261" t="str">
            <v>OH</v>
          </cell>
          <cell r="B1261">
            <v>3</v>
          </cell>
          <cell r="C1261">
            <v>3</v>
          </cell>
          <cell r="D1261" t="str">
            <v>C</v>
          </cell>
          <cell r="E1261">
            <v>0.94</v>
          </cell>
          <cell r="F1261">
            <v>37677</v>
          </cell>
          <cell r="G1261">
            <v>4.7000000000000002E-3</v>
          </cell>
          <cell r="H1261">
            <v>4.0000000000000001E-3</v>
          </cell>
          <cell r="I1261" t="str">
            <v>4          0   .</v>
          </cell>
          <cell r="J1261">
            <v>0</v>
          </cell>
          <cell r="K1261">
            <v>0</v>
          </cell>
          <cell r="L1261">
            <v>2003</v>
          </cell>
          <cell r="M1261" t="str">
            <v>No Trade</v>
          </cell>
          <cell r="N1261" t="str">
            <v/>
          </cell>
          <cell r="O1261" t="str">
            <v/>
          </cell>
          <cell r="P1261" t="str">
            <v/>
          </cell>
        </row>
        <row r="1262">
          <cell r="A1262" t="str">
            <v>OH</v>
          </cell>
          <cell r="B1262">
            <v>3</v>
          </cell>
          <cell r="C1262">
            <v>3</v>
          </cell>
          <cell r="D1262" t="str">
            <v>C</v>
          </cell>
          <cell r="E1262">
            <v>0.95</v>
          </cell>
          <cell r="F1262">
            <v>37677</v>
          </cell>
          <cell r="G1262">
            <v>4.1999999999999997E-3</v>
          </cell>
          <cell r="H1262">
            <v>3.0000000000000001E-3</v>
          </cell>
          <cell r="I1262" t="str">
            <v>9          0   .</v>
          </cell>
          <cell r="J1262">
            <v>0</v>
          </cell>
          <cell r="K1262">
            <v>0</v>
          </cell>
          <cell r="L1262">
            <v>2003</v>
          </cell>
          <cell r="M1262" t="str">
            <v>No Trade</v>
          </cell>
          <cell r="N1262" t="str">
            <v/>
          </cell>
          <cell r="O1262" t="str">
            <v/>
          </cell>
          <cell r="P1262" t="str">
            <v/>
          </cell>
        </row>
        <row r="1263">
          <cell r="A1263" t="str">
            <v>OH</v>
          </cell>
          <cell r="B1263">
            <v>3</v>
          </cell>
          <cell r="C1263">
            <v>3</v>
          </cell>
          <cell r="D1263" t="str">
            <v>C</v>
          </cell>
          <cell r="E1263">
            <v>0.96</v>
          </cell>
          <cell r="F1263">
            <v>37677</v>
          </cell>
          <cell r="G1263">
            <v>3.7000000000000002E-3</v>
          </cell>
          <cell r="H1263">
            <v>3.0000000000000001E-3</v>
          </cell>
          <cell r="I1263" t="str">
            <v>5          0   .</v>
          </cell>
          <cell r="J1263">
            <v>0</v>
          </cell>
          <cell r="K1263">
            <v>0</v>
          </cell>
          <cell r="L1263">
            <v>2003</v>
          </cell>
          <cell r="M1263" t="str">
            <v>No Trade</v>
          </cell>
          <cell r="N1263" t="str">
            <v/>
          </cell>
          <cell r="O1263" t="str">
            <v/>
          </cell>
          <cell r="P1263" t="str">
            <v/>
          </cell>
        </row>
        <row r="1264">
          <cell r="A1264" t="str">
            <v>OH</v>
          </cell>
          <cell r="B1264">
            <v>3</v>
          </cell>
          <cell r="C1264">
            <v>3</v>
          </cell>
          <cell r="D1264" t="str">
            <v>C</v>
          </cell>
          <cell r="E1264">
            <v>0.98</v>
          </cell>
          <cell r="F1264">
            <v>37677</v>
          </cell>
          <cell r="G1264">
            <v>2.8999999999999998E-3</v>
          </cell>
          <cell r="H1264">
            <v>2E-3</v>
          </cell>
          <cell r="I1264" t="str">
            <v>8          0   .</v>
          </cell>
          <cell r="J1264">
            <v>0</v>
          </cell>
          <cell r="K1264">
            <v>0</v>
          </cell>
          <cell r="L1264">
            <v>2003</v>
          </cell>
          <cell r="M1264" t="str">
            <v>No Trade</v>
          </cell>
          <cell r="N1264" t="str">
            <v/>
          </cell>
          <cell r="O1264" t="str">
            <v/>
          </cell>
          <cell r="P1264" t="str">
            <v/>
          </cell>
        </row>
        <row r="1265">
          <cell r="A1265" t="str">
            <v>OH</v>
          </cell>
          <cell r="B1265">
            <v>3</v>
          </cell>
          <cell r="C1265">
            <v>3</v>
          </cell>
          <cell r="D1265" t="str">
            <v>C</v>
          </cell>
          <cell r="E1265">
            <v>1</v>
          </cell>
          <cell r="F1265">
            <v>37677</v>
          </cell>
          <cell r="G1265">
            <v>2.3E-3</v>
          </cell>
          <cell r="H1265">
            <v>2E-3</v>
          </cell>
          <cell r="I1265" t="str">
            <v>2          0   .</v>
          </cell>
          <cell r="J1265">
            <v>0</v>
          </cell>
          <cell r="K1265">
            <v>0</v>
          </cell>
          <cell r="L1265">
            <v>2003</v>
          </cell>
          <cell r="M1265" t="str">
            <v>No Trade</v>
          </cell>
          <cell r="N1265" t="str">
            <v/>
          </cell>
          <cell r="O1265" t="str">
            <v/>
          </cell>
          <cell r="P1265" t="str">
            <v/>
          </cell>
        </row>
        <row r="1266">
          <cell r="A1266" t="str">
            <v>OH</v>
          </cell>
          <cell r="B1266">
            <v>3</v>
          </cell>
          <cell r="C1266">
            <v>3</v>
          </cell>
          <cell r="D1266" t="str">
            <v>C</v>
          </cell>
          <cell r="E1266">
            <v>1.01</v>
          </cell>
          <cell r="F1266">
            <v>37677</v>
          </cell>
          <cell r="G1266">
            <v>2E-3</v>
          </cell>
          <cell r="H1266">
            <v>1E-3</v>
          </cell>
          <cell r="I1266" t="str">
            <v>9          0   .</v>
          </cell>
          <cell r="J1266">
            <v>0</v>
          </cell>
          <cell r="K1266">
            <v>0</v>
          </cell>
          <cell r="L1266">
            <v>2003</v>
          </cell>
          <cell r="M1266" t="str">
            <v>No Trade</v>
          </cell>
          <cell r="N1266" t="str">
            <v/>
          </cell>
          <cell r="O1266" t="str">
            <v/>
          </cell>
          <cell r="P1266" t="str">
            <v/>
          </cell>
        </row>
        <row r="1267">
          <cell r="A1267" t="str">
            <v>OH</v>
          </cell>
          <cell r="B1267">
            <v>3</v>
          </cell>
          <cell r="C1267">
            <v>3</v>
          </cell>
          <cell r="D1267" t="str">
            <v>C</v>
          </cell>
          <cell r="E1267">
            <v>1.02</v>
          </cell>
          <cell r="F1267">
            <v>37677</v>
          </cell>
          <cell r="G1267">
            <v>1.8E-3</v>
          </cell>
          <cell r="H1267">
            <v>1E-3</v>
          </cell>
          <cell r="I1267" t="str">
            <v>7          0   .</v>
          </cell>
          <cell r="J1267">
            <v>0</v>
          </cell>
          <cell r="K1267">
            <v>0</v>
          </cell>
          <cell r="L1267">
            <v>2003</v>
          </cell>
          <cell r="M1267" t="str">
            <v>No Trade</v>
          </cell>
          <cell r="N1267" t="str">
            <v/>
          </cell>
          <cell r="O1267" t="str">
            <v/>
          </cell>
          <cell r="P1267" t="str">
            <v/>
          </cell>
        </row>
        <row r="1268">
          <cell r="A1268" t="str">
            <v>OH</v>
          </cell>
          <cell r="B1268">
            <v>3</v>
          </cell>
          <cell r="C1268">
            <v>3</v>
          </cell>
          <cell r="D1268" t="str">
            <v>C</v>
          </cell>
          <cell r="E1268">
            <v>1.2</v>
          </cell>
          <cell r="F1268">
            <v>37677</v>
          </cell>
          <cell r="G1268">
            <v>2.0000000000000001E-4</v>
          </cell>
          <cell r="H1268">
            <v>0</v>
          </cell>
          <cell r="I1268" t="str">
            <v>2          0   .</v>
          </cell>
          <cell r="J1268">
            <v>0</v>
          </cell>
          <cell r="K1268">
            <v>0</v>
          </cell>
          <cell r="L1268">
            <v>2003</v>
          </cell>
          <cell r="M1268" t="str">
            <v>No Trade</v>
          </cell>
          <cell r="N1268" t="str">
            <v/>
          </cell>
          <cell r="O1268" t="str">
            <v/>
          </cell>
          <cell r="P1268" t="str">
            <v/>
          </cell>
        </row>
        <row r="1269">
          <cell r="A1269" t="str">
            <v>OH</v>
          </cell>
          <cell r="B1269">
            <v>4</v>
          </cell>
          <cell r="C1269">
            <v>3</v>
          </cell>
          <cell r="D1269" t="str">
            <v>C</v>
          </cell>
          <cell r="E1269">
            <v>0.05</v>
          </cell>
          <cell r="F1269">
            <v>37706</v>
          </cell>
          <cell r="G1269">
            <v>0.68769999999999998</v>
          </cell>
          <cell r="H1269">
            <v>0.68700000000000006</v>
          </cell>
          <cell r="I1269" t="str">
            <v>7          0   .</v>
          </cell>
          <cell r="J1269">
            <v>0</v>
          </cell>
          <cell r="K1269">
            <v>0</v>
          </cell>
          <cell r="L1269">
            <v>2003</v>
          </cell>
          <cell r="M1269" t="str">
            <v>No Trade</v>
          </cell>
          <cell r="N1269" t="str">
            <v/>
          </cell>
          <cell r="O1269" t="str">
            <v/>
          </cell>
          <cell r="P1269" t="str">
            <v/>
          </cell>
        </row>
        <row r="1270">
          <cell r="A1270" t="str">
            <v>OH</v>
          </cell>
          <cell r="B1270">
            <v>4</v>
          </cell>
          <cell r="C1270">
            <v>3</v>
          </cell>
          <cell r="D1270" t="str">
            <v>P</v>
          </cell>
          <cell r="E1270">
            <v>0.05</v>
          </cell>
          <cell r="F1270">
            <v>37706</v>
          </cell>
          <cell r="G1270">
            <v>1E-4</v>
          </cell>
          <cell r="H1270">
            <v>0</v>
          </cell>
          <cell r="I1270" t="str">
            <v>1          0   .</v>
          </cell>
          <cell r="J1270">
            <v>0</v>
          </cell>
          <cell r="K1270">
            <v>0</v>
          </cell>
          <cell r="L1270">
            <v>2003</v>
          </cell>
          <cell r="M1270" t="str">
            <v>No Trade</v>
          </cell>
          <cell r="N1270" t="str">
            <v/>
          </cell>
          <cell r="O1270" t="str">
            <v/>
          </cell>
          <cell r="P1270" t="str">
            <v/>
          </cell>
        </row>
        <row r="1271">
          <cell r="A1271" t="str">
            <v>OH</v>
          </cell>
          <cell r="B1271">
            <v>4</v>
          </cell>
          <cell r="C1271">
            <v>3</v>
          </cell>
          <cell r="D1271" t="str">
            <v>P</v>
          </cell>
          <cell r="E1271">
            <v>0.49</v>
          </cell>
          <cell r="F1271">
            <v>37706</v>
          </cell>
          <cell r="G1271">
            <v>0</v>
          </cell>
          <cell r="H1271">
            <v>0</v>
          </cell>
          <cell r="I1271" t="str">
            <v>0          0   .</v>
          </cell>
          <cell r="J1271">
            <v>0</v>
          </cell>
          <cell r="K1271">
            <v>0</v>
          </cell>
          <cell r="L1271">
            <v>2003</v>
          </cell>
          <cell r="M1271" t="str">
            <v>No Trade</v>
          </cell>
          <cell r="N1271" t="str">
            <v/>
          </cell>
          <cell r="O1271" t="str">
            <v/>
          </cell>
          <cell r="P1271" t="str">
            <v/>
          </cell>
        </row>
        <row r="1272">
          <cell r="A1272" t="str">
            <v>OH</v>
          </cell>
          <cell r="B1272">
            <v>4</v>
          </cell>
          <cell r="C1272">
            <v>3</v>
          </cell>
          <cell r="D1272" t="str">
            <v>C</v>
          </cell>
          <cell r="E1272">
            <v>0.5</v>
          </cell>
          <cell r="F1272">
            <v>37706</v>
          </cell>
          <cell r="G1272">
            <v>0.17810000000000001</v>
          </cell>
          <cell r="H1272">
            <v>0.17799999999999999</v>
          </cell>
          <cell r="I1272" t="str">
            <v>1          0   .</v>
          </cell>
          <cell r="J1272">
            <v>0</v>
          </cell>
          <cell r="K1272">
            <v>0</v>
          </cell>
          <cell r="L1272">
            <v>2003</v>
          </cell>
          <cell r="M1272" t="str">
            <v>No Trade</v>
          </cell>
          <cell r="N1272" t="str">
            <v/>
          </cell>
          <cell r="O1272" t="str">
            <v/>
          </cell>
          <cell r="P1272" t="str">
            <v/>
          </cell>
        </row>
        <row r="1273">
          <cell r="A1273" t="str">
            <v>OH</v>
          </cell>
          <cell r="B1273">
            <v>4</v>
          </cell>
          <cell r="C1273">
            <v>3</v>
          </cell>
          <cell r="D1273" t="str">
            <v>P</v>
          </cell>
          <cell r="E1273">
            <v>0.5</v>
          </cell>
          <cell r="F1273">
            <v>37706</v>
          </cell>
          <cell r="G1273">
            <v>1.1000000000000001E-3</v>
          </cell>
          <cell r="H1273">
            <v>1E-3</v>
          </cell>
          <cell r="I1273" t="str">
            <v>6          0   .</v>
          </cell>
          <cell r="J1273">
            <v>0</v>
          </cell>
          <cell r="K1273">
            <v>0</v>
          </cell>
          <cell r="L1273">
            <v>2003</v>
          </cell>
          <cell r="M1273" t="str">
            <v>No Trade</v>
          </cell>
          <cell r="N1273" t="str">
            <v/>
          </cell>
          <cell r="O1273" t="str">
            <v/>
          </cell>
          <cell r="P1273" t="str">
            <v/>
          </cell>
        </row>
        <row r="1274">
          <cell r="A1274" t="str">
            <v>OH</v>
          </cell>
          <cell r="B1274">
            <v>4</v>
          </cell>
          <cell r="C1274">
            <v>3</v>
          </cell>
          <cell r="D1274" t="str">
            <v>C</v>
          </cell>
          <cell r="E1274">
            <v>0.51</v>
          </cell>
          <cell r="F1274">
            <v>37706</v>
          </cell>
          <cell r="G1274">
            <v>0</v>
          </cell>
          <cell r="H1274">
            <v>0</v>
          </cell>
          <cell r="I1274" t="str">
            <v>0          0   .</v>
          </cell>
          <cell r="J1274">
            <v>0</v>
          </cell>
          <cell r="K1274">
            <v>0</v>
          </cell>
          <cell r="L1274">
            <v>2003</v>
          </cell>
          <cell r="M1274" t="str">
            <v>No Trade</v>
          </cell>
          <cell r="N1274" t="str">
            <v/>
          </cell>
          <cell r="O1274" t="str">
            <v/>
          </cell>
          <cell r="P1274" t="str">
            <v/>
          </cell>
        </row>
        <row r="1275">
          <cell r="A1275" t="str">
            <v>OH</v>
          </cell>
          <cell r="B1275">
            <v>4</v>
          </cell>
          <cell r="C1275">
            <v>3</v>
          </cell>
          <cell r="D1275" t="str">
            <v>P</v>
          </cell>
          <cell r="E1275">
            <v>0.51</v>
          </cell>
          <cell r="F1275">
            <v>37706</v>
          </cell>
          <cell r="G1275">
            <v>1.5E-3</v>
          </cell>
          <cell r="H1275">
            <v>2E-3</v>
          </cell>
          <cell r="I1275" t="str">
            <v>1          0   .</v>
          </cell>
          <cell r="J1275">
            <v>0</v>
          </cell>
          <cell r="K1275">
            <v>0</v>
          </cell>
          <cell r="L1275">
            <v>2003</v>
          </cell>
          <cell r="M1275" t="str">
            <v>No Trade</v>
          </cell>
          <cell r="N1275" t="str">
            <v/>
          </cell>
          <cell r="O1275" t="str">
            <v/>
          </cell>
          <cell r="P1275" t="str">
            <v/>
          </cell>
        </row>
        <row r="1276">
          <cell r="A1276" t="str">
            <v>OH</v>
          </cell>
          <cell r="B1276">
            <v>4</v>
          </cell>
          <cell r="C1276">
            <v>3</v>
          </cell>
          <cell r="D1276" t="str">
            <v>P</v>
          </cell>
          <cell r="E1276">
            <v>0.52</v>
          </cell>
          <cell r="F1276">
            <v>37706</v>
          </cell>
          <cell r="G1276">
            <v>0</v>
          </cell>
          <cell r="H1276">
            <v>0</v>
          </cell>
          <cell r="I1276" t="str">
            <v>0          0   .</v>
          </cell>
          <cell r="J1276">
            <v>0</v>
          </cell>
          <cell r="K1276">
            <v>0</v>
          </cell>
          <cell r="L1276">
            <v>2003</v>
          </cell>
          <cell r="M1276" t="str">
            <v>No Trade</v>
          </cell>
          <cell r="N1276" t="str">
            <v/>
          </cell>
          <cell r="O1276" t="str">
            <v/>
          </cell>
          <cell r="P1276" t="str">
            <v/>
          </cell>
        </row>
        <row r="1277">
          <cell r="A1277" t="str">
            <v>OH</v>
          </cell>
          <cell r="B1277">
            <v>4</v>
          </cell>
          <cell r="C1277">
            <v>3</v>
          </cell>
          <cell r="D1277" t="str">
            <v>P</v>
          </cell>
          <cell r="E1277">
            <v>0.53</v>
          </cell>
          <cell r="F1277">
            <v>37706</v>
          </cell>
          <cell r="G1277">
            <v>0</v>
          </cell>
          <cell r="H1277">
            <v>0</v>
          </cell>
          <cell r="I1277" t="str">
            <v>0          0   .</v>
          </cell>
          <cell r="J1277">
            <v>0</v>
          </cell>
          <cell r="K1277">
            <v>0</v>
          </cell>
          <cell r="L1277">
            <v>2003</v>
          </cell>
          <cell r="M1277" t="str">
            <v>No Trade</v>
          </cell>
          <cell r="N1277" t="str">
            <v/>
          </cell>
          <cell r="O1277" t="str">
            <v/>
          </cell>
          <cell r="P1277" t="str">
            <v/>
          </cell>
        </row>
        <row r="1278">
          <cell r="A1278" t="str">
            <v>OH</v>
          </cell>
          <cell r="B1278">
            <v>4</v>
          </cell>
          <cell r="C1278">
            <v>3</v>
          </cell>
          <cell r="D1278" t="str">
            <v>P</v>
          </cell>
          <cell r="E1278">
            <v>0.54</v>
          </cell>
          <cell r="F1278">
            <v>37706</v>
          </cell>
          <cell r="G1278">
            <v>3.3E-3</v>
          </cell>
          <cell r="H1278">
            <v>4.0000000000000001E-3</v>
          </cell>
          <cell r="I1278" t="str">
            <v>5          0   .</v>
          </cell>
          <cell r="J1278">
            <v>0</v>
          </cell>
          <cell r="K1278">
            <v>0</v>
          </cell>
          <cell r="L1278">
            <v>2003</v>
          </cell>
          <cell r="M1278" t="str">
            <v>No Trade</v>
          </cell>
          <cell r="N1278" t="str">
            <v/>
          </cell>
          <cell r="O1278" t="str">
            <v/>
          </cell>
          <cell r="P1278" t="str">
            <v/>
          </cell>
        </row>
        <row r="1279">
          <cell r="A1279" t="str">
            <v>OH</v>
          </cell>
          <cell r="B1279">
            <v>4</v>
          </cell>
          <cell r="C1279">
            <v>3</v>
          </cell>
          <cell r="D1279" t="str">
            <v>P</v>
          </cell>
          <cell r="E1279">
            <v>0.55000000000000004</v>
          </cell>
          <cell r="F1279">
            <v>37706</v>
          </cell>
          <cell r="G1279">
            <v>4.1999999999999997E-3</v>
          </cell>
          <cell r="H1279">
            <v>5.0000000000000001E-3</v>
          </cell>
          <cell r="I1279" t="str">
            <v>6          1   .</v>
          </cell>
          <cell r="J1279">
            <v>70</v>
          </cell>
          <cell r="K1279">
            <v>7.0000000000000001E-3</v>
          </cell>
          <cell r="L1279">
            <v>2003</v>
          </cell>
          <cell r="M1279" t="str">
            <v>No Trade</v>
          </cell>
          <cell r="N1279" t="str">
            <v/>
          </cell>
          <cell r="O1279" t="str">
            <v/>
          </cell>
          <cell r="P1279" t="str">
            <v/>
          </cell>
        </row>
        <row r="1280">
          <cell r="A1280" t="str">
            <v>OH</v>
          </cell>
          <cell r="B1280">
            <v>4</v>
          </cell>
          <cell r="C1280">
            <v>3</v>
          </cell>
          <cell r="D1280" t="str">
            <v>P</v>
          </cell>
          <cell r="E1280">
            <v>0.56000000000000005</v>
          </cell>
          <cell r="F1280">
            <v>37706</v>
          </cell>
          <cell r="G1280">
            <v>5.1999999999999998E-3</v>
          </cell>
          <cell r="H1280">
            <v>6.0000000000000001E-3</v>
          </cell>
          <cell r="I1280" t="str">
            <v>7          0   .</v>
          </cell>
          <cell r="J1280">
            <v>0</v>
          </cell>
          <cell r="K1280">
            <v>0</v>
          </cell>
          <cell r="L1280">
            <v>2003</v>
          </cell>
          <cell r="M1280" t="str">
            <v>No Trade</v>
          </cell>
          <cell r="N1280" t="str">
            <v/>
          </cell>
          <cell r="O1280" t="str">
            <v/>
          </cell>
          <cell r="P1280" t="str">
            <v/>
          </cell>
        </row>
        <row r="1281">
          <cell r="A1281" t="str">
            <v>OH</v>
          </cell>
          <cell r="B1281">
            <v>4</v>
          </cell>
          <cell r="C1281">
            <v>3</v>
          </cell>
          <cell r="D1281" t="str">
            <v>C</v>
          </cell>
          <cell r="E1281">
            <v>0.56999999999999995</v>
          </cell>
          <cell r="F1281">
            <v>37706</v>
          </cell>
          <cell r="G1281">
            <v>0</v>
          </cell>
          <cell r="H1281">
            <v>0</v>
          </cell>
          <cell r="I1281" t="str">
            <v>0          0   .</v>
          </cell>
          <cell r="J1281">
            <v>0</v>
          </cell>
          <cell r="K1281">
            <v>0</v>
          </cell>
          <cell r="L1281">
            <v>2003</v>
          </cell>
          <cell r="M1281" t="str">
            <v>No Trade</v>
          </cell>
          <cell r="N1281" t="str">
            <v/>
          </cell>
          <cell r="O1281" t="str">
            <v/>
          </cell>
          <cell r="P1281" t="str">
            <v/>
          </cell>
        </row>
        <row r="1282">
          <cell r="A1282" t="str">
            <v>OH</v>
          </cell>
          <cell r="B1282">
            <v>4</v>
          </cell>
          <cell r="C1282">
            <v>3</v>
          </cell>
          <cell r="D1282" t="str">
            <v>P</v>
          </cell>
          <cell r="E1282">
            <v>0.56999999999999995</v>
          </cell>
          <cell r="F1282">
            <v>37706</v>
          </cell>
          <cell r="G1282">
            <v>6.4999999999999997E-3</v>
          </cell>
          <cell r="H1282">
            <v>8.0000000000000002E-3</v>
          </cell>
          <cell r="I1282" t="str">
            <v>4          0   .</v>
          </cell>
          <cell r="J1282">
            <v>0</v>
          </cell>
          <cell r="K1282">
            <v>0</v>
          </cell>
          <cell r="L1282">
            <v>2003</v>
          </cell>
          <cell r="M1282" t="str">
            <v>No Trade</v>
          </cell>
          <cell r="N1282" t="str">
            <v/>
          </cell>
          <cell r="O1282" t="str">
            <v/>
          </cell>
          <cell r="P1282" t="str">
            <v/>
          </cell>
        </row>
        <row r="1283">
          <cell r="A1283" t="str">
            <v>OH</v>
          </cell>
          <cell r="B1283">
            <v>4</v>
          </cell>
          <cell r="C1283">
            <v>3</v>
          </cell>
          <cell r="D1283" t="str">
            <v>C</v>
          </cell>
          <cell r="E1283">
            <v>0.57999999999999996</v>
          </cell>
          <cell r="F1283">
            <v>37706</v>
          </cell>
          <cell r="G1283">
            <v>0</v>
          </cell>
          <cell r="H1283">
            <v>0</v>
          </cell>
          <cell r="I1283" t="str">
            <v>0          0   .</v>
          </cell>
          <cell r="J1283">
            <v>0</v>
          </cell>
          <cell r="K1283">
            <v>0</v>
          </cell>
          <cell r="L1283">
            <v>2003</v>
          </cell>
          <cell r="M1283" t="str">
            <v>No Trade</v>
          </cell>
          <cell r="N1283" t="str">
            <v/>
          </cell>
          <cell r="O1283" t="str">
            <v/>
          </cell>
          <cell r="P1283" t="str">
            <v/>
          </cell>
        </row>
        <row r="1284">
          <cell r="A1284" t="str">
            <v>OH</v>
          </cell>
          <cell r="B1284">
            <v>4</v>
          </cell>
          <cell r="C1284">
            <v>3</v>
          </cell>
          <cell r="D1284" t="str">
            <v>P</v>
          </cell>
          <cell r="E1284">
            <v>0.57999999999999996</v>
          </cell>
          <cell r="F1284">
            <v>37706</v>
          </cell>
          <cell r="G1284">
            <v>7.9000000000000008E-3</v>
          </cell>
          <cell r="H1284">
            <v>0.01</v>
          </cell>
          <cell r="I1284" t="str">
            <v>2          0   .</v>
          </cell>
          <cell r="J1284">
            <v>0</v>
          </cell>
          <cell r="K1284">
            <v>0</v>
          </cell>
          <cell r="L1284">
            <v>2003</v>
          </cell>
          <cell r="M1284" t="str">
            <v>No Trade</v>
          </cell>
          <cell r="N1284" t="str">
            <v/>
          </cell>
          <cell r="O1284" t="str">
            <v/>
          </cell>
          <cell r="P1284" t="str">
            <v/>
          </cell>
        </row>
        <row r="1285">
          <cell r="A1285" t="str">
            <v>OH</v>
          </cell>
          <cell r="B1285">
            <v>4</v>
          </cell>
          <cell r="C1285">
            <v>3</v>
          </cell>
          <cell r="D1285" t="str">
            <v>C</v>
          </cell>
          <cell r="E1285">
            <v>0.59</v>
          </cell>
          <cell r="F1285">
            <v>37706</v>
          </cell>
          <cell r="G1285">
            <v>0</v>
          </cell>
          <cell r="H1285">
            <v>0</v>
          </cell>
          <cell r="I1285" t="str">
            <v>0          0   .</v>
          </cell>
          <cell r="J1285">
            <v>0</v>
          </cell>
          <cell r="K1285">
            <v>0</v>
          </cell>
          <cell r="L1285">
            <v>2003</v>
          </cell>
          <cell r="M1285" t="str">
            <v>No Trade</v>
          </cell>
          <cell r="N1285" t="str">
            <v/>
          </cell>
          <cell r="O1285" t="str">
            <v/>
          </cell>
          <cell r="P1285" t="str">
            <v/>
          </cell>
        </row>
        <row r="1286">
          <cell r="A1286" t="str">
            <v>OH</v>
          </cell>
          <cell r="B1286">
            <v>4</v>
          </cell>
          <cell r="C1286">
            <v>3</v>
          </cell>
          <cell r="D1286" t="str">
            <v>P</v>
          </cell>
          <cell r="E1286">
            <v>0.59</v>
          </cell>
          <cell r="F1286">
            <v>37706</v>
          </cell>
          <cell r="G1286">
            <v>9.5999999999999992E-3</v>
          </cell>
          <cell r="H1286">
            <v>1.2E-2</v>
          </cell>
          <cell r="I1286" t="str">
            <v>2          0   .</v>
          </cell>
          <cell r="J1286">
            <v>0</v>
          </cell>
          <cell r="K1286">
            <v>0</v>
          </cell>
          <cell r="L1286">
            <v>2003</v>
          </cell>
          <cell r="M1286" t="str">
            <v>No Trade</v>
          </cell>
          <cell r="N1286" t="str">
            <v/>
          </cell>
          <cell r="O1286" t="str">
            <v/>
          </cell>
          <cell r="P1286" t="str">
            <v/>
          </cell>
        </row>
        <row r="1287">
          <cell r="A1287" t="str">
            <v>OH</v>
          </cell>
          <cell r="B1287">
            <v>4</v>
          </cell>
          <cell r="C1287">
            <v>3</v>
          </cell>
          <cell r="D1287" t="str">
            <v>C</v>
          </cell>
          <cell r="E1287">
            <v>0.6</v>
          </cell>
          <cell r="F1287">
            <v>37706</v>
          </cell>
          <cell r="G1287">
            <v>0.1166</v>
          </cell>
          <cell r="H1287">
            <v>0.106</v>
          </cell>
          <cell r="I1287" t="str">
            <v>1          0   .</v>
          </cell>
          <cell r="J1287">
            <v>0</v>
          </cell>
          <cell r="K1287">
            <v>0</v>
          </cell>
          <cell r="L1287">
            <v>2003</v>
          </cell>
          <cell r="M1287" t="str">
            <v>No Trade</v>
          </cell>
          <cell r="N1287" t="str">
            <v/>
          </cell>
          <cell r="O1287" t="str">
            <v/>
          </cell>
          <cell r="P1287" t="str">
            <v/>
          </cell>
        </row>
        <row r="1288">
          <cell r="A1288" t="str">
            <v>OH</v>
          </cell>
          <cell r="B1288">
            <v>4</v>
          </cell>
          <cell r="C1288">
            <v>3</v>
          </cell>
          <cell r="D1288" t="str">
            <v>P</v>
          </cell>
          <cell r="E1288">
            <v>0.6</v>
          </cell>
          <cell r="F1288">
            <v>37706</v>
          </cell>
          <cell r="G1288">
            <v>1.1599999999999999E-2</v>
          </cell>
          <cell r="H1288">
            <v>1.4E-2</v>
          </cell>
          <cell r="I1288" t="str">
            <v>5          0   .</v>
          </cell>
          <cell r="J1288">
            <v>0</v>
          </cell>
          <cell r="K1288">
            <v>0</v>
          </cell>
          <cell r="L1288">
            <v>2003</v>
          </cell>
          <cell r="M1288" t="str">
            <v>No Trade</v>
          </cell>
          <cell r="N1288" t="str">
            <v/>
          </cell>
          <cell r="O1288" t="str">
            <v/>
          </cell>
          <cell r="P1288" t="str">
            <v/>
          </cell>
        </row>
        <row r="1289">
          <cell r="A1289" t="str">
            <v>OH</v>
          </cell>
          <cell r="B1289">
            <v>4</v>
          </cell>
          <cell r="C1289">
            <v>3</v>
          </cell>
          <cell r="D1289" t="str">
            <v>C</v>
          </cell>
          <cell r="E1289">
            <v>0.61</v>
          </cell>
          <cell r="F1289">
            <v>37706</v>
          </cell>
          <cell r="G1289">
            <v>0</v>
          </cell>
          <cell r="H1289">
            <v>0</v>
          </cell>
          <cell r="I1289" t="str">
            <v>0          0   .</v>
          </cell>
          <cell r="J1289">
            <v>0</v>
          </cell>
          <cell r="K1289">
            <v>0</v>
          </cell>
          <cell r="L1289">
            <v>2003</v>
          </cell>
          <cell r="M1289" t="str">
            <v>No Trade</v>
          </cell>
          <cell r="N1289" t="str">
            <v/>
          </cell>
          <cell r="O1289" t="str">
            <v/>
          </cell>
          <cell r="P1289" t="str">
            <v/>
          </cell>
        </row>
        <row r="1290">
          <cell r="A1290" t="str">
            <v>OH</v>
          </cell>
          <cell r="B1290">
            <v>4</v>
          </cell>
          <cell r="C1290">
            <v>3</v>
          </cell>
          <cell r="D1290" t="str">
            <v>P</v>
          </cell>
          <cell r="E1290">
            <v>0.61</v>
          </cell>
          <cell r="F1290">
            <v>37706</v>
          </cell>
          <cell r="G1290">
            <v>1.38E-2</v>
          </cell>
          <cell r="H1290">
            <v>1.7000000000000001E-2</v>
          </cell>
          <cell r="I1290" t="str">
            <v>1          0   .</v>
          </cell>
          <cell r="J1290">
            <v>0</v>
          </cell>
          <cell r="K1290">
            <v>0</v>
          </cell>
          <cell r="L1290">
            <v>2003</v>
          </cell>
          <cell r="M1290" t="str">
            <v>No Trade</v>
          </cell>
          <cell r="N1290" t="str">
            <v/>
          </cell>
          <cell r="O1290" t="str">
            <v/>
          </cell>
          <cell r="P1290" t="str">
            <v/>
          </cell>
        </row>
        <row r="1291">
          <cell r="A1291" t="str">
            <v>OH</v>
          </cell>
          <cell r="B1291">
            <v>4</v>
          </cell>
          <cell r="C1291">
            <v>3</v>
          </cell>
          <cell r="D1291" t="str">
            <v>C</v>
          </cell>
          <cell r="E1291">
            <v>0.62</v>
          </cell>
          <cell r="F1291">
            <v>37706</v>
          </cell>
          <cell r="G1291">
            <v>0</v>
          </cell>
          <cell r="H1291">
            <v>0</v>
          </cell>
          <cell r="I1291" t="str">
            <v>0          0   .</v>
          </cell>
          <cell r="J1291">
            <v>0</v>
          </cell>
          <cell r="K1291">
            <v>0</v>
          </cell>
          <cell r="L1291">
            <v>2003</v>
          </cell>
          <cell r="M1291" t="str">
            <v>No Trade</v>
          </cell>
          <cell r="N1291" t="str">
            <v/>
          </cell>
          <cell r="O1291" t="str">
            <v/>
          </cell>
          <cell r="P1291" t="str">
            <v/>
          </cell>
        </row>
        <row r="1292">
          <cell r="A1292" t="str">
            <v>OH</v>
          </cell>
          <cell r="B1292">
            <v>4</v>
          </cell>
          <cell r="C1292">
            <v>3</v>
          </cell>
          <cell r="D1292" t="str">
            <v>P</v>
          </cell>
          <cell r="E1292">
            <v>0.62</v>
          </cell>
          <cell r="F1292">
            <v>37706</v>
          </cell>
          <cell r="G1292">
            <v>1.6199999999999999E-2</v>
          </cell>
          <cell r="H1292">
            <v>1.9E-2</v>
          </cell>
          <cell r="I1292" t="str">
            <v>9          0   .</v>
          </cell>
          <cell r="J1292">
            <v>0</v>
          </cell>
          <cell r="K1292">
            <v>0</v>
          </cell>
          <cell r="L1292">
            <v>2003</v>
          </cell>
          <cell r="M1292" t="str">
            <v>No Trade</v>
          </cell>
          <cell r="N1292" t="str">
            <v/>
          </cell>
          <cell r="O1292" t="str">
            <v/>
          </cell>
          <cell r="P1292" t="str">
            <v/>
          </cell>
        </row>
        <row r="1293">
          <cell r="A1293" t="str">
            <v>OH</v>
          </cell>
          <cell r="B1293">
            <v>4</v>
          </cell>
          <cell r="C1293">
            <v>3</v>
          </cell>
          <cell r="D1293" t="str">
            <v>C</v>
          </cell>
          <cell r="E1293">
            <v>0.63</v>
          </cell>
          <cell r="F1293">
            <v>37706</v>
          </cell>
          <cell r="G1293">
            <v>0</v>
          </cell>
          <cell r="H1293">
            <v>0</v>
          </cell>
          <cell r="I1293" t="str">
            <v>0          0   .</v>
          </cell>
          <cell r="J1293">
            <v>0</v>
          </cell>
          <cell r="K1293">
            <v>0</v>
          </cell>
          <cell r="L1293">
            <v>2003</v>
          </cell>
          <cell r="M1293" t="str">
            <v>No Trade</v>
          </cell>
          <cell r="N1293" t="str">
            <v/>
          </cell>
          <cell r="O1293" t="str">
            <v/>
          </cell>
          <cell r="P1293" t="str">
            <v/>
          </cell>
        </row>
        <row r="1294">
          <cell r="A1294" t="str">
            <v>OH</v>
          </cell>
          <cell r="B1294">
            <v>4</v>
          </cell>
          <cell r="C1294">
            <v>3</v>
          </cell>
          <cell r="D1294" t="str">
            <v>P</v>
          </cell>
          <cell r="E1294">
            <v>0.63</v>
          </cell>
          <cell r="F1294">
            <v>37706</v>
          </cell>
          <cell r="G1294">
            <v>1.9E-2</v>
          </cell>
          <cell r="H1294">
            <v>2.3E-2</v>
          </cell>
          <cell r="I1294" t="str">
            <v>1          0   .</v>
          </cell>
          <cell r="J1294">
            <v>0</v>
          </cell>
          <cell r="K1294">
            <v>0</v>
          </cell>
          <cell r="L1294">
            <v>2003</v>
          </cell>
          <cell r="M1294" t="str">
            <v>No Trade</v>
          </cell>
          <cell r="N1294" t="str">
            <v/>
          </cell>
          <cell r="O1294" t="str">
            <v/>
          </cell>
          <cell r="P1294" t="str">
            <v/>
          </cell>
        </row>
        <row r="1295">
          <cell r="A1295" t="str">
            <v>OH</v>
          </cell>
          <cell r="B1295">
            <v>4</v>
          </cell>
          <cell r="C1295">
            <v>3</v>
          </cell>
          <cell r="D1295" t="str">
            <v>C</v>
          </cell>
          <cell r="E1295">
            <v>0.64</v>
          </cell>
          <cell r="F1295">
            <v>37706</v>
          </cell>
          <cell r="G1295">
            <v>0</v>
          </cell>
          <cell r="H1295">
            <v>0</v>
          </cell>
          <cell r="I1295" t="str">
            <v>0          0   .</v>
          </cell>
          <cell r="J1295">
            <v>0</v>
          </cell>
          <cell r="K1295">
            <v>0</v>
          </cell>
          <cell r="L1295">
            <v>2003</v>
          </cell>
          <cell r="M1295" t="str">
            <v>No Trade</v>
          </cell>
          <cell r="N1295" t="str">
            <v/>
          </cell>
          <cell r="O1295" t="str">
            <v/>
          </cell>
          <cell r="P1295" t="str">
            <v/>
          </cell>
        </row>
        <row r="1296">
          <cell r="A1296" t="str">
            <v>OH</v>
          </cell>
          <cell r="B1296">
            <v>4</v>
          </cell>
          <cell r="C1296">
            <v>3</v>
          </cell>
          <cell r="D1296" t="str">
            <v>P</v>
          </cell>
          <cell r="E1296">
            <v>0.64</v>
          </cell>
          <cell r="F1296">
            <v>37706</v>
          </cell>
          <cell r="G1296">
            <v>2.2100000000000002E-2</v>
          </cell>
          <cell r="H1296">
            <v>2.5999999999999999E-2</v>
          </cell>
          <cell r="I1296" t="str">
            <v>6          0   .</v>
          </cell>
          <cell r="J1296">
            <v>0</v>
          </cell>
          <cell r="K1296">
            <v>0</v>
          </cell>
          <cell r="L1296">
            <v>2003</v>
          </cell>
          <cell r="M1296" t="str">
            <v>No Trade</v>
          </cell>
          <cell r="N1296" t="str">
            <v/>
          </cell>
          <cell r="O1296" t="str">
            <v/>
          </cell>
          <cell r="P1296" t="str">
            <v/>
          </cell>
        </row>
        <row r="1297">
          <cell r="A1297" t="str">
            <v>OH</v>
          </cell>
          <cell r="B1297">
            <v>4</v>
          </cell>
          <cell r="C1297">
            <v>3</v>
          </cell>
          <cell r="D1297" t="str">
            <v>C</v>
          </cell>
          <cell r="E1297">
            <v>0.65</v>
          </cell>
          <cell r="F1297">
            <v>37706</v>
          </cell>
          <cell r="G1297">
            <v>8.0699999999999994E-2</v>
          </cell>
          <cell r="H1297">
            <v>7.1999999999999995E-2</v>
          </cell>
          <cell r="I1297" t="str">
            <v>7          0   .</v>
          </cell>
          <cell r="J1297">
            <v>0</v>
          </cell>
          <cell r="K1297">
            <v>0</v>
          </cell>
          <cell r="L1297">
            <v>2003</v>
          </cell>
          <cell r="M1297" t="str">
            <v>No Trade</v>
          </cell>
          <cell r="N1297" t="str">
            <v/>
          </cell>
          <cell r="O1297" t="str">
            <v/>
          </cell>
          <cell r="P1297" t="str">
            <v/>
          </cell>
        </row>
        <row r="1298">
          <cell r="A1298" t="str">
            <v>OH</v>
          </cell>
          <cell r="B1298">
            <v>4</v>
          </cell>
          <cell r="C1298">
            <v>3</v>
          </cell>
          <cell r="D1298" t="str">
            <v>P</v>
          </cell>
          <cell r="E1298">
            <v>0.65</v>
          </cell>
          <cell r="F1298">
            <v>37706</v>
          </cell>
          <cell r="G1298">
            <v>2.5399999999999999E-2</v>
          </cell>
          <cell r="H1298">
            <v>0.03</v>
          </cell>
          <cell r="I1298" t="str">
            <v>4          0   .</v>
          </cell>
          <cell r="J1298">
            <v>0</v>
          </cell>
          <cell r="K1298">
            <v>0</v>
          </cell>
          <cell r="L1298">
            <v>2003</v>
          </cell>
          <cell r="M1298" t="str">
            <v>No Trade</v>
          </cell>
          <cell r="N1298" t="str">
            <v/>
          </cell>
          <cell r="O1298" t="str">
            <v/>
          </cell>
          <cell r="P1298" t="str">
            <v/>
          </cell>
        </row>
        <row r="1299">
          <cell r="A1299" t="str">
            <v>OH</v>
          </cell>
          <cell r="B1299">
            <v>4</v>
          </cell>
          <cell r="C1299">
            <v>3</v>
          </cell>
          <cell r="D1299" t="str">
            <v>C</v>
          </cell>
          <cell r="E1299">
            <v>0.66</v>
          </cell>
          <cell r="F1299">
            <v>37706</v>
          </cell>
          <cell r="G1299">
            <v>7.4499999999999997E-2</v>
          </cell>
          <cell r="H1299">
            <v>6.6000000000000003E-2</v>
          </cell>
          <cell r="I1299" t="str">
            <v>9          0   .</v>
          </cell>
          <cell r="J1299">
            <v>0</v>
          </cell>
          <cell r="K1299">
            <v>0</v>
          </cell>
          <cell r="L1299">
            <v>2003</v>
          </cell>
          <cell r="M1299" t="str">
            <v>No Trade</v>
          </cell>
          <cell r="N1299" t="str">
            <v/>
          </cell>
          <cell r="O1299" t="str">
            <v/>
          </cell>
          <cell r="P1299" t="str">
            <v/>
          </cell>
        </row>
        <row r="1300">
          <cell r="A1300" t="str">
            <v>OH</v>
          </cell>
          <cell r="B1300">
            <v>4</v>
          </cell>
          <cell r="C1300">
            <v>3</v>
          </cell>
          <cell r="D1300" t="str">
            <v>P</v>
          </cell>
          <cell r="E1300">
            <v>0.66</v>
          </cell>
          <cell r="F1300">
            <v>37706</v>
          </cell>
          <cell r="G1300">
            <v>2.9100000000000001E-2</v>
          </cell>
          <cell r="H1300">
            <v>3.4000000000000002E-2</v>
          </cell>
          <cell r="I1300" t="str">
            <v>5          0   .</v>
          </cell>
          <cell r="J1300">
            <v>0</v>
          </cell>
          <cell r="K1300">
            <v>0</v>
          </cell>
          <cell r="L1300">
            <v>2003</v>
          </cell>
          <cell r="M1300" t="str">
            <v>No Trade</v>
          </cell>
          <cell r="N1300" t="str">
            <v/>
          </cell>
          <cell r="O1300" t="str">
            <v/>
          </cell>
          <cell r="P1300" t="str">
            <v/>
          </cell>
        </row>
        <row r="1301">
          <cell r="A1301" t="str">
            <v>OH</v>
          </cell>
          <cell r="B1301">
            <v>4</v>
          </cell>
          <cell r="C1301">
            <v>3</v>
          </cell>
          <cell r="D1301" t="str">
            <v>C</v>
          </cell>
          <cell r="E1301">
            <v>0.67</v>
          </cell>
          <cell r="F1301">
            <v>37706</v>
          </cell>
          <cell r="G1301">
            <v>6.8699999999999997E-2</v>
          </cell>
          <cell r="H1301">
            <v>6.0999999999999999E-2</v>
          </cell>
          <cell r="I1301" t="str">
            <v>5          0   .</v>
          </cell>
          <cell r="J1301">
            <v>0</v>
          </cell>
          <cell r="K1301">
            <v>0</v>
          </cell>
          <cell r="L1301">
            <v>2003</v>
          </cell>
          <cell r="M1301" t="str">
            <v>No Trade</v>
          </cell>
          <cell r="N1301" t="str">
            <v/>
          </cell>
          <cell r="O1301" t="str">
            <v/>
          </cell>
          <cell r="P1301" t="str">
            <v/>
          </cell>
        </row>
        <row r="1302">
          <cell r="A1302" t="str">
            <v>OH</v>
          </cell>
          <cell r="B1302">
            <v>4</v>
          </cell>
          <cell r="C1302">
            <v>3</v>
          </cell>
          <cell r="D1302" t="str">
            <v>P</v>
          </cell>
          <cell r="E1302">
            <v>0.67</v>
          </cell>
          <cell r="F1302">
            <v>37706</v>
          </cell>
          <cell r="G1302">
            <v>3.3099999999999997E-2</v>
          </cell>
          <cell r="H1302">
            <v>3.7999999999999999E-2</v>
          </cell>
          <cell r="I1302" t="str">
            <v>9        100   .</v>
          </cell>
          <cell r="J1302">
            <v>0</v>
          </cell>
          <cell r="K1302">
            <v>0</v>
          </cell>
          <cell r="L1302">
            <v>2003</v>
          </cell>
          <cell r="M1302" t="str">
            <v>No Trade</v>
          </cell>
          <cell r="N1302" t="str">
            <v/>
          </cell>
          <cell r="O1302" t="str">
            <v/>
          </cell>
          <cell r="P1302" t="str">
            <v/>
          </cell>
        </row>
        <row r="1303">
          <cell r="A1303" t="str">
            <v>OH</v>
          </cell>
          <cell r="B1303">
            <v>4</v>
          </cell>
          <cell r="C1303">
            <v>3</v>
          </cell>
          <cell r="D1303" t="str">
            <v>C</v>
          </cell>
          <cell r="E1303">
            <v>0.68</v>
          </cell>
          <cell r="F1303">
            <v>37706</v>
          </cell>
          <cell r="G1303">
            <v>6.3100000000000003E-2</v>
          </cell>
          <cell r="H1303">
            <v>5.6000000000000001E-2</v>
          </cell>
          <cell r="I1303" t="str">
            <v>4          0   .</v>
          </cell>
          <cell r="J1303">
            <v>0</v>
          </cell>
          <cell r="K1303">
            <v>0</v>
          </cell>
          <cell r="L1303">
            <v>2003</v>
          </cell>
          <cell r="M1303" t="str">
            <v>No Trade</v>
          </cell>
          <cell r="N1303" t="str">
            <v/>
          </cell>
          <cell r="O1303" t="str">
            <v/>
          </cell>
          <cell r="P1303" t="str">
            <v/>
          </cell>
        </row>
        <row r="1304">
          <cell r="A1304" t="str">
            <v>OH</v>
          </cell>
          <cell r="B1304">
            <v>4</v>
          </cell>
          <cell r="C1304">
            <v>3</v>
          </cell>
          <cell r="D1304" t="str">
            <v>P</v>
          </cell>
          <cell r="E1304">
            <v>0.68</v>
          </cell>
          <cell r="F1304">
            <v>37706</v>
          </cell>
          <cell r="G1304">
            <v>3.7400000000000003E-2</v>
          </cell>
          <cell r="H1304">
            <v>4.2999999999999997E-2</v>
          </cell>
          <cell r="I1304" t="str">
            <v>7          0   .</v>
          </cell>
          <cell r="J1304">
            <v>0</v>
          </cell>
          <cell r="K1304">
            <v>0</v>
          </cell>
          <cell r="L1304">
            <v>2003</v>
          </cell>
          <cell r="M1304" t="str">
            <v>No Trade</v>
          </cell>
          <cell r="N1304" t="str">
            <v/>
          </cell>
          <cell r="O1304" t="str">
            <v/>
          </cell>
          <cell r="P1304" t="str">
            <v/>
          </cell>
        </row>
        <row r="1305">
          <cell r="A1305" t="str">
            <v>OH</v>
          </cell>
          <cell r="B1305">
            <v>4</v>
          </cell>
          <cell r="C1305">
            <v>3</v>
          </cell>
          <cell r="D1305" t="str">
            <v>C</v>
          </cell>
          <cell r="E1305">
            <v>0.69</v>
          </cell>
          <cell r="F1305">
            <v>37706</v>
          </cell>
          <cell r="G1305">
            <v>5.8000000000000003E-2</v>
          </cell>
          <cell r="H1305">
            <v>5.0999999999999997E-2</v>
          </cell>
          <cell r="I1305" t="str">
            <v>4          0   .</v>
          </cell>
          <cell r="J1305">
            <v>0</v>
          </cell>
          <cell r="K1305">
            <v>0</v>
          </cell>
          <cell r="L1305">
            <v>2003</v>
          </cell>
          <cell r="M1305" t="str">
            <v>No Trade</v>
          </cell>
          <cell r="N1305" t="str">
            <v/>
          </cell>
          <cell r="O1305" t="str">
            <v/>
          </cell>
          <cell r="P1305" t="str">
            <v/>
          </cell>
        </row>
        <row r="1306">
          <cell r="A1306" t="str">
            <v>OH</v>
          </cell>
          <cell r="B1306">
            <v>4</v>
          </cell>
          <cell r="C1306">
            <v>3</v>
          </cell>
          <cell r="D1306" t="str">
            <v>P</v>
          </cell>
          <cell r="E1306">
            <v>0.69</v>
          </cell>
          <cell r="F1306">
            <v>37706</v>
          </cell>
          <cell r="G1306">
            <v>4.2099999999999999E-2</v>
          </cell>
          <cell r="H1306">
            <v>4.8000000000000001E-2</v>
          </cell>
          <cell r="I1306" t="str">
            <v>7          0   .</v>
          </cell>
          <cell r="J1306">
            <v>0</v>
          </cell>
          <cell r="K1306">
            <v>0</v>
          </cell>
          <cell r="L1306">
            <v>2003</v>
          </cell>
          <cell r="M1306" t="str">
            <v>No Trade</v>
          </cell>
          <cell r="N1306" t="str">
            <v/>
          </cell>
          <cell r="O1306" t="str">
            <v/>
          </cell>
          <cell r="P1306" t="str">
            <v/>
          </cell>
        </row>
        <row r="1307">
          <cell r="A1307" t="str">
            <v>OH</v>
          </cell>
          <cell r="B1307">
            <v>4</v>
          </cell>
          <cell r="C1307">
            <v>3</v>
          </cell>
          <cell r="D1307" t="str">
            <v>C</v>
          </cell>
          <cell r="E1307">
            <v>0.7</v>
          </cell>
          <cell r="F1307">
            <v>37706</v>
          </cell>
          <cell r="G1307">
            <v>5.2999999999999999E-2</v>
          </cell>
          <cell r="H1307">
            <v>4.7E-2</v>
          </cell>
          <cell r="I1307" t="str">
            <v>0          0   .</v>
          </cell>
          <cell r="J1307">
            <v>0</v>
          </cell>
          <cell r="K1307">
            <v>0</v>
          </cell>
          <cell r="L1307">
            <v>2003</v>
          </cell>
          <cell r="M1307" t="str">
            <v>No Trade</v>
          </cell>
          <cell r="N1307" t="str">
            <v/>
          </cell>
          <cell r="O1307" t="str">
            <v/>
          </cell>
          <cell r="P1307" t="str">
            <v/>
          </cell>
        </row>
        <row r="1308">
          <cell r="A1308" t="str">
            <v>OH</v>
          </cell>
          <cell r="B1308">
            <v>4</v>
          </cell>
          <cell r="C1308">
            <v>3</v>
          </cell>
          <cell r="D1308" t="str">
            <v>P</v>
          </cell>
          <cell r="E1308">
            <v>0.7</v>
          </cell>
          <cell r="F1308">
            <v>37706</v>
          </cell>
          <cell r="G1308">
            <v>4.7100000000000003E-2</v>
          </cell>
          <cell r="H1308">
            <v>5.3999999999999999E-2</v>
          </cell>
          <cell r="I1308" t="str">
            <v>3          0   .</v>
          </cell>
          <cell r="J1308">
            <v>0</v>
          </cell>
          <cell r="K1308">
            <v>0</v>
          </cell>
          <cell r="L1308">
            <v>2003</v>
          </cell>
          <cell r="M1308" t="str">
            <v>No Trade</v>
          </cell>
          <cell r="N1308" t="str">
            <v/>
          </cell>
          <cell r="O1308" t="str">
            <v/>
          </cell>
          <cell r="P1308" t="str">
            <v/>
          </cell>
        </row>
        <row r="1309">
          <cell r="A1309" t="str">
            <v>OH</v>
          </cell>
          <cell r="B1309">
            <v>4</v>
          </cell>
          <cell r="C1309">
            <v>3</v>
          </cell>
          <cell r="D1309" t="str">
            <v>C</v>
          </cell>
          <cell r="E1309">
            <v>0.71</v>
          </cell>
          <cell r="F1309">
            <v>37706</v>
          </cell>
          <cell r="G1309">
            <v>4.8300000000000003E-2</v>
          </cell>
          <cell r="H1309">
            <v>4.2999999999999997E-2</v>
          </cell>
          <cell r="I1309" t="str">
            <v>0          0   .</v>
          </cell>
          <cell r="J1309">
            <v>0</v>
          </cell>
          <cell r="K1309">
            <v>0</v>
          </cell>
          <cell r="L1309">
            <v>2003</v>
          </cell>
          <cell r="M1309" t="str">
            <v>No Trade</v>
          </cell>
          <cell r="N1309" t="str">
            <v/>
          </cell>
          <cell r="O1309" t="str">
            <v/>
          </cell>
          <cell r="P1309" t="str">
            <v/>
          </cell>
        </row>
        <row r="1310">
          <cell r="A1310" t="str">
            <v>OH</v>
          </cell>
          <cell r="B1310">
            <v>4</v>
          </cell>
          <cell r="C1310">
            <v>3</v>
          </cell>
          <cell r="D1310" t="str">
            <v>P</v>
          </cell>
          <cell r="E1310">
            <v>0.71</v>
          </cell>
          <cell r="F1310">
            <v>37706</v>
          </cell>
          <cell r="G1310">
            <v>5.2400000000000002E-2</v>
          </cell>
          <cell r="H1310">
            <v>0.06</v>
          </cell>
          <cell r="I1310" t="str">
            <v>2          0   .</v>
          </cell>
          <cell r="J1310">
            <v>0</v>
          </cell>
          <cell r="K1310">
            <v>0</v>
          </cell>
          <cell r="L1310">
            <v>2003</v>
          </cell>
          <cell r="M1310" t="str">
            <v>No Trade</v>
          </cell>
          <cell r="N1310" t="str">
            <v/>
          </cell>
          <cell r="O1310" t="str">
            <v/>
          </cell>
          <cell r="P1310" t="str">
            <v/>
          </cell>
        </row>
        <row r="1311">
          <cell r="A1311" t="str">
            <v>OH</v>
          </cell>
          <cell r="B1311">
            <v>4</v>
          </cell>
          <cell r="C1311">
            <v>3</v>
          </cell>
          <cell r="D1311" t="str">
            <v>C</v>
          </cell>
          <cell r="E1311">
            <v>0.72</v>
          </cell>
          <cell r="F1311">
            <v>37706</v>
          </cell>
          <cell r="G1311">
            <v>4.41E-2</v>
          </cell>
          <cell r="H1311">
            <v>3.9E-2</v>
          </cell>
          <cell r="I1311" t="str">
            <v>2          0   .</v>
          </cell>
          <cell r="J1311">
            <v>0</v>
          </cell>
          <cell r="K1311">
            <v>0</v>
          </cell>
          <cell r="L1311">
            <v>2003</v>
          </cell>
          <cell r="M1311" t="str">
            <v>No Trade</v>
          </cell>
          <cell r="N1311" t="str">
            <v/>
          </cell>
          <cell r="O1311" t="str">
            <v/>
          </cell>
          <cell r="P1311" t="str">
            <v/>
          </cell>
        </row>
        <row r="1312">
          <cell r="A1312" t="str">
            <v>OH</v>
          </cell>
          <cell r="B1312">
            <v>4</v>
          </cell>
          <cell r="C1312">
            <v>3</v>
          </cell>
          <cell r="D1312" t="str">
            <v>P</v>
          </cell>
          <cell r="E1312">
            <v>0.72</v>
          </cell>
          <cell r="F1312">
            <v>37706</v>
          </cell>
          <cell r="G1312">
            <v>5.8200000000000002E-2</v>
          </cell>
          <cell r="H1312">
            <v>6.6000000000000003E-2</v>
          </cell>
          <cell r="I1312" t="str">
            <v>3          0   .</v>
          </cell>
          <cell r="J1312">
            <v>0</v>
          </cell>
          <cell r="K1312">
            <v>0</v>
          </cell>
          <cell r="L1312">
            <v>2003</v>
          </cell>
          <cell r="M1312" t="str">
            <v>No Trade</v>
          </cell>
          <cell r="N1312" t="str">
            <v/>
          </cell>
          <cell r="O1312" t="str">
            <v/>
          </cell>
          <cell r="P1312" t="str">
            <v/>
          </cell>
        </row>
        <row r="1313">
          <cell r="A1313" t="str">
            <v>OH</v>
          </cell>
          <cell r="B1313">
            <v>4</v>
          </cell>
          <cell r="C1313">
            <v>3</v>
          </cell>
          <cell r="D1313" t="str">
            <v>C</v>
          </cell>
          <cell r="E1313">
            <v>0.73</v>
          </cell>
          <cell r="F1313">
            <v>37706</v>
          </cell>
          <cell r="G1313">
            <v>4.02E-2</v>
          </cell>
          <cell r="H1313">
            <v>3.5000000000000003E-2</v>
          </cell>
          <cell r="I1313" t="str">
            <v>7          0   .</v>
          </cell>
          <cell r="J1313">
            <v>0</v>
          </cell>
          <cell r="K1313">
            <v>0</v>
          </cell>
          <cell r="L1313">
            <v>2003</v>
          </cell>
          <cell r="M1313" t="str">
            <v>No Trade</v>
          </cell>
          <cell r="N1313" t="str">
            <v/>
          </cell>
          <cell r="O1313" t="str">
            <v/>
          </cell>
          <cell r="P1313" t="str">
            <v/>
          </cell>
        </row>
        <row r="1314">
          <cell r="A1314" t="str">
            <v>OH</v>
          </cell>
          <cell r="B1314">
            <v>4</v>
          </cell>
          <cell r="C1314">
            <v>3</v>
          </cell>
          <cell r="D1314" t="str">
            <v>P</v>
          </cell>
          <cell r="E1314">
            <v>0.73</v>
          </cell>
          <cell r="F1314">
            <v>37706</v>
          </cell>
          <cell r="G1314">
            <v>6.4100000000000004E-2</v>
          </cell>
          <cell r="H1314">
            <v>7.1999999999999995E-2</v>
          </cell>
          <cell r="I1314" t="str">
            <v>6          0   .</v>
          </cell>
          <cell r="J1314">
            <v>0</v>
          </cell>
          <cell r="K1314">
            <v>0</v>
          </cell>
          <cell r="L1314">
            <v>2003</v>
          </cell>
          <cell r="M1314" t="str">
            <v>No Trade</v>
          </cell>
          <cell r="N1314" t="str">
            <v/>
          </cell>
          <cell r="O1314" t="str">
            <v/>
          </cell>
          <cell r="P1314" t="str">
            <v/>
          </cell>
        </row>
        <row r="1315">
          <cell r="A1315" t="str">
            <v>OH</v>
          </cell>
          <cell r="B1315">
            <v>4</v>
          </cell>
          <cell r="C1315">
            <v>3</v>
          </cell>
          <cell r="D1315" t="str">
            <v>C</v>
          </cell>
          <cell r="E1315">
            <v>0.74</v>
          </cell>
          <cell r="F1315">
            <v>37706</v>
          </cell>
          <cell r="G1315">
            <v>3.6600000000000001E-2</v>
          </cell>
          <cell r="H1315">
            <v>3.2000000000000001E-2</v>
          </cell>
          <cell r="I1315" t="str">
            <v>4          0   .</v>
          </cell>
          <cell r="J1315">
            <v>0</v>
          </cell>
          <cell r="K1315">
            <v>0</v>
          </cell>
          <cell r="L1315">
            <v>2003</v>
          </cell>
          <cell r="M1315" t="str">
            <v>No Trade</v>
          </cell>
          <cell r="N1315" t="str">
            <v/>
          </cell>
          <cell r="O1315" t="str">
            <v/>
          </cell>
          <cell r="P1315" t="str">
            <v/>
          </cell>
        </row>
        <row r="1316">
          <cell r="A1316" t="str">
            <v>OH</v>
          </cell>
          <cell r="B1316">
            <v>4</v>
          </cell>
          <cell r="C1316">
            <v>3</v>
          </cell>
          <cell r="D1316" t="str">
            <v>P</v>
          </cell>
          <cell r="E1316">
            <v>0.74</v>
          </cell>
          <cell r="F1316">
            <v>37706</v>
          </cell>
          <cell r="G1316">
            <v>7.0400000000000004E-2</v>
          </cell>
          <cell r="H1316">
            <v>7.9000000000000001E-2</v>
          </cell>
          <cell r="I1316" t="str">
            <v>2          0   .</v>
          </cell>
          <cell r="J1316">
            <v>0</v>
          </cell>
          <cell r="K1316">
            <v>0</v>
          </cell>
          <cell r="L1316">
            <v>2003</v>
          </cell>
          <cell r="M1316" t="str">
            <v>No Trade</v>
          </cell>
          <cell r="N1316" t="str">
            <v/>
          </cell>
          <cell r="O1316" t="str">
            <v/>
          </cell>
          <cell r="P1316" t="str">
            <v/>
          </cell>
        </row>
        <row r="1317">
          <cell r="A1317" t="str">
            <v>OH</v>
          </cell>
          <cell r="B1317">
            <v>4</v>
          </cell>
          <cell r="C1317">
            <v>3</v>
          </cell>
          <cell r="D1317" t="str">
            <v>C</v>
          </cell>
          <cell r="E1317">
            <v>0.75</v>
          </cell>
          <cell r="F1317">
            <v>37706</v>
          </cell>
          <cell r="G1317">
            <v>3.3300000000000003E-2</v>
          </cell>
          <cell r="H1317">
            <v>2.9000000000000001E-2</v>
          </cell>
          <cell r="I1317" t="str">
            <v>5        100   .</v>
          </cell>
          <cell r="J1317">
            <v>0</v>
          </cell>
          <cell r="K1317">
            <v>0</v>
          </cell>
          <cell r="L1317">
            <v>2003</v>
          </cell>
          <cell r="M1317" t="str">
            <v>No Trade</v>
          </cell>
          <cell r="N1317" t="str">
            <v/>
          </cell>
          <cell r="O1317" t="str">
            <v/>
          </cell>
          <cell r="P1317" t="str">
            <v/>
          </cell>
        </row>
        <row r="1318">
          <cell r="A1318" t="str">
            <v>OH</v>
          </cell>
          <cell r="B1318">
            <v>4</v>
          </cell>
          <cell r="C1318">
            <v>3</v>
          </cell>
          <cell r="D1318" t="str">
            <v>C</v>
          </cell>
          <cell r="E1318">
            <v>0.76</v>
          </cell>
          <cell r="F1318">
            <v>37706</v>
          </cell>
          <cell r="G1318">
            <v>3.0200000000000001E-2</v>
          </cell>
          <cell r="H1318">
            <v>2.5999999999999999E-2</v>
          </cell>
          <cell r="I1318" t="str">
            <v>7          9   .</v>
          </cell>
          <cell r="J1318">
            <v>0</v>
          </cell>
          <cell r="K1318">
            <v>0</v>
          </cell>
          <cell r="L1318">
            <v>2003</v>
          </cell>
          <cell r="M1318" t="str">
            <v>No Trade</v>
          </cell>
          <cell r="N1318" t="str">
            <v/>
          </cell>
          <cell r="O1318" t="str">
            <v/>
          </cell>
          <cell r="P1318" t="str">
            <v/>
          </cell>
        </row>
        <row r="1319">
          <cell r="A1319" t="str">
            <v>OH</v>
          </cell>
          <cell r="B1319">
            <v>4</v>
          </cell>
          <cell r="C1319">
            <v>3</v>
          </cell>
          <cell r="D1319" t="str">
            <v>C</v>
          </cell>
          <cell r="E1319">
            <v>0.77</v>
          </cell>
          <cell r="F1319">
            <v>37706</v>
          </cell>
          <cell r="G1319">
            <v>2.7400000000000001E-2</v>
          </cell>
          <cell r="H1319">
            <v>2.4E-2</v>
          </cell>
          <cell r="I1319" t="str">
            <v>2          0   .</v>
          </cell>
          <cell r="J1319">
            <v>0</v>
          </cell>
          <cell r="K1319">
            <v>0</v>
          </cell>
          <cell r="L1319">
            <v>2003</v>
          </cell>
          <cell r="M1319" t="str">
            <v>No Trade</v>
          </cell>
          <cell r="N1319" t="str">
            <v/>
          </cell>
          <cell r="O1319" t="str">
            <v/>
          </cell>
          <cell r="P1319" t="str">
            <v/>
          </cell>
        </row>
        <row r="1320">
          <cell r="A1320" t="str">
            <v>OH</v>
          </cell>
          <cell r="B1320">
            <v>4</v>
          </cell>
          <cell r="C1320">
            <v>3</v>
          </cell>
          <cell r="D1320" t="str">
            <v>C</v>
          </cell>
          <cell r="E1320">
            <v>0.78</v>
          </cell>
          <cell r="F1320">
            <v>37706</v>
          </cell>
          <cell r="G1320">
            <v>2.4799999999999999E-2</v>
          </cell>
          <cell r="H1320">
            <v>2.1000000000000001E-2</v>
          </cell>
          <cell r="I1320" t="str">
            <v>9          0   .</v>
          </cell>
          <cell r="J1320">
            <v>0</v>
          </cell>
          <cell r="K1320">
            <v>0</v>
          </cell>
          <cell r="L1320">
            <v>2003</v>
          </cell>
          <cell r="M1320" t="str">
            <v>No Trade</v>
          </cell>
          <cell r="N1320" t="str">
            <v/>
          </cell>
          <cell r="O1320" t="str">
            <v/>
          </cell>
          <cell r="P1320" t="str">
            <v/>
          </cell>
        </row>
        <row r="1321">
          <cell r="A1321" t="str">
            <v>OH</v>
          </cell>
          <cell r="B1321">
            <v>4</v>
          </cell>
          <cell r="C1321">
            <v>3</v>
          </cell>
          <cell r="D1321" t="str">
            <v>C</v>
          </cell>
          <cell r="E1321">
            <v>0.79</v>
          </cell>
          <cell r="F1321">
            <v>37706</v>
          </cell>
          <cell r="G1321">
            <v>2.2499999999999999E-2</v>
          </cell>
          <cell r="H1321">
            <v>1.9E-2</v>
          </cell>
          <cell r="I1321" t="str">
            <v>8          0   .</v>
          </cell>
          <cell r="J1321">
            <v>0</v>
          </cell>
          <cell r="K1321">
            <v>0</v>
          </cell>
          <cell r="L1321">
            <v>2003</v>
          </cell>
          <cell r="M1321" t="str">
            <v>No Trade</v>
          </cell>
          <cell r="N1321" t="str">
            <v/>
          </cell>
          <cell r="O1321" t="str">
            <v/>
          </cell>
          <cell r="P1321" t="str">
            <v/>
          </cell>
        </row>
        <row r="1322">
          <cell r="A1322" t="str">
            <v>OH</v>
          </cell>
          <cell r="B1322">
            <v>4</v>
          </cell>
          <cell r="C1322">
            <v>3</v>
          </cell>
          <cell r="D1322" t="str">
            <v>C</v>
          </cell>
          <cell r="E1322">
            <v>0.8</v>
          </cell>
          <cell r="F1322">
            <v>37706</v>
          </cell>
          <cell r="G1322">
            <v>2.0299999999999999E-2</v>
          </cell>
          <cell r="H1322">
            <v>1.7000000000000001E-2</v>
          </cell>
          <cell r="I1322" t="str">
            <v>9          0   .</v>
          </cell>
          <cell r="J1322">
            <v>0</v>
          </cell>
          <cell r="K1322">
            <v>0</v>
          </cell>
          <cell r="L1322">
            <v>2003</v>
          </cell>
          <cell r="M1322" t="str">
            <v>No Trade</v>
          </cell>
          <cell r="N1322" t="str">
            <v/>
          </cell>
          <cell r="O1322" t="str">
            <v/>
          </cell>
          <cell r="P1322" t="str">
            <v/>
          </cell>
        </row>
        <row r="1323">
          <cell r="A1323" t="str">
            <v>OH</v>
          </cell>
          <cell r="B1323">
            <v>4</v>
          </cell>
          <cell r="C1323">
            <v>3</v>
          </cell>
          <cell r="D1323" t="str">
            <v>C</v>
          </cell>
          <cell r="E1323">
            <v>0.81</v>
          </cell>
          <cell r="F1323">
            <v>37706</v>
          </cell>
          <cell r="G1323">
            <v>1.83E-2</v>
          </cell>
          <cell r="H1323">
            <v>1.6E-2</v>
          </cell>
          <cell r="I1323" t="str">
            <v>1          9   .</v>
          </cell>
          <cell r="J1323">
            <v>0</v>
          </cell>
          <cell r="K1323">
            <v>0</v>
          </cell>
          <cell r="L1323">
            <v>2003</v>
          </cell>
          <cell r="M1323" t="str">
            <v>No Trade</v>
          </cell>
          <cell r="N1323" t="str">
            <v/>
          </cell>
          <cell r="O1323" t="str">
            <v/>
          </cell>
          <cell r="P1323" t="str">
            <v/>
          </cell>
        </row>
        <row r="1324">
          <cell r="A1324" t="str">
            <v>OH</v>
          </cell>
          <cell r="B1324">
            <v>4</v>
          </cell>
          <cell r="C1324">
            <v>3</v>
          </cell>
          <cell r="D1324" t="str">
            <v>C</v>
          </cell>
          <cell r="E1324">
            <v>0.82</v>
          </cell>
          <cell r="F1324">
            <v>37706</v>
          </cell>
          <cell r="G1324">
            <v>1.6500000000000001E-2</v>
          </cell>
          <cell r="H1324">
            <v>1.4E-2</v>
          </cell>
          <cell r="I1324" t="str">
            <v>5          0   .</v>
          </cell>
          <cell r="J1324">
            <v>0</v>
          </cell>
          <cell r="K1324">
            <v>0</v>
          </cell>
          <cell r="L1324">
            <v>2003</v>
          </cell>
          <cell r="M1324" t="str">
            <v>No Trade</v>
          </cell>
          <cell r="N1324" t="str">
            <v/>
          </cell>
          <cell r="O1324" t="str">
            <v/>
          </cell>
          <cell r="P1324" t="str">
            <v/>
          </cell>
        </row>
        <row r="1325">
          <cell r="A1325" t="str">
            <v>OH</v>
          </cell>
          <cell r="B1325">
            <v>4</v>
          </cell>
          <cell r="C1325">
            <v>3</v>
          </cell>
          <cell r="D1325" t="str">
            <v>C</v>
          </cell>
          <cell r="E1325">
            <v>0.83</v>
          </cell>
          <cell r="F1325">
            <v>37706</v>
          </cell>
          <cell r="G1325">
            <v>1.49E-2</v>
          </cell>
          <cell r="H1325">
            <v>1.2999999999999999E-2</v>
          </cell>
          <cell r="I1325" t="str">
            <v>1          0   .</v>
          </cell>
          <cell r="J1325">
            <v>0</v>
          </cell>
          <cell r="K1325">
            <v>0</v>
          </cell>
          <cell r="L1325">
            <v>2003</v>
          </cell>
          <cell r="M1325" t="str">
            <v>No Trade</v>
          </cell>
          <cell r="N1325" t="str">
            <v/>
          </cell>
          <cell r="O1325" t="str">
            <v/>
          </cell>
          <cell r="P1325" t="str">
            <v/>
          </cell>
        </row>
        <row r="1326">
          <cell r="A1326" t="str">
            <v>OH</v>
          </cell>
          <cell r="B1326">
            <v>4</v>
          </cell>
          <cell r="C1326">
            <v>3</v>
          </cell>
          <cell r="D1326" t="str">
            <v>C</v>
          </cell>
          <cell r="E1326">
            <v>0.84</v>
          </cell>
          <cell r="F1326">
            <v>37706</v>
          </cell>
          <cell r="G1326">
            <v>1.34E-2</v>
          </cell>
          <cell r="H1326">
            <v>1.0999999999999999E-2</v>
          </cell>
          <cell r="I1326" t="str">
            <v>8          3   .</v>
          </cell>
          <cell r="J1326">
            <v>160</v>
          </cell>
          <cell r="K1326">
            <v>1.6E-2</v>
          </cell>
          <cell r="L1326">
            <v>2003</v>
          </cell>
          <cell r="M1326" t="str">
            <v>No Trade</v>
          </cell>
          <cell r="N1326" t="str">
            <v/>
          </cell>
          <cell r="O1326" t="str">
            <v/>
          </cell>
          <cell r="P1326" t="str">
            <v/>
          </cell>
        </row>
        <row r="1327">
          <cell r="A1327" t="str">
            <v>OH</v>
          </cell>
          <cell r="B1327">
            <v>4</v>
          </cell>
          <cell r="C1327">
            <v>3</v>
          </cell>
          <cell r="D1327" t="str">
            <v>C</v>
          </cell>
          <cell r="E1327">
            <v>0.85</v>
          </cell>
          <cell r="F1327">
            <v>37706</v>
          </cell>
          <cell r="G1327">
            <v>1.21E-2</v>
          </cell>
          <cell r="H1327">
            <v>0.01</v>
          </cell>
          <cell r="I1327" t="str">
            <v>6          0   .</v>
          </cell>
          <cell r="J1327">
            <v>0</v>
          </cell>
          <cell r="K1327">
            <v>0</v>
          </cell>
          <cell r="L1327">
            <v>2003</v>
          </cell>
          <cell r="M1327" t="str">
            <v>No Trade</v>
          </cell>
          <cell r="N1327" t="str">
            <v/>
          </cell>
          <cell r="O1327" t="str">
            <v/>
          </cell>
          <cell r="P1327" t="str">
            <v/>
          </cell>
        </row>
        <row r="1328">
          <cell r="A1328" t="str">
            <v>OH</v>
          </cell>
          <cell r="B1328">
            <v>4</v>
          </cell>
          <cell r="C1328">
            <v>3</v>
          </cell>
          <cell r="D1328" t="str">
            <v>P</v>
          </cell>
          <cell r="E1328">
            <v>0.85</v>
          </cell>
          <cell r="F1328">
            <v>37706</v>
          </cell>
          <cell r="G1328">
            <v>0.155</v>
          </cell>
          <cell r="H1328">
            <v>0.16600000000000001</v>
          </cell>
          <cell r="I1328" t="str">
            <v>1          0   .</v>
          </cell>
          <cell r="J1328">
            <v>0</v>
          </cell>
          <cell r="K1328">
            <v>0</v>
          </cell>
          <cell r="L1328">
            <v>2003</v>
          </cell>
          <cell r="M1328" t="str">
            <v>No Trade</v>
          </cell>
          <cell r="N1328" t="str">
            <v/>
          </cell>
          <cell r="O1328" t="str">
            <v/>
          </cell>
          <cell r="P1328" t="str">
            <v/>
          </cell>
        </row>
        <row r="1329">
          <cell r="A1329" t="str">
            <v>OH</v>
          </cell>
          <cell r="B1329">
            <v>4</v>
          </cell>
          <cell r="C1329">
            <v>3</v>
          </cell>
          <cell r="D1329" t="str">
            <v>C</v>
          </cell>
          <cell r="E1329">
            <v>0.86</v>
          </cell>
          <cell r="F1329">
            <v>37706</v>
          </cell>
          <cell r="G1329">
            <v>1.09E-2</v>
          </cell>
          <cell r="H1329">
            <v>8.9999999999999993E-3</v>
          </cell>
          <cell r="I1329" t="str">
            <v>5          0   .</v>
          </cell>
          <cell r="J1329">
            <v>0</v>
          </cell>
          <cell r="K1329">
            <v>0</v>
          </cell>
          <cell r="L1329">
            <v>2003</v>
          </cell>
          <cell r="M1329" t="str">
            <v>No Trade</v>
          </cell>
          <cell r="N1329" t="str">
            <v/>
          </cell>
          <cell r="O1329" t="str">
            <v/>
          </cell>
          <cell r="P1329" t="str">
            <v/>
          </cell>
        </row>
        <row r="1330">
          <cell r="A1330" t="str">
            <v>OH</v>
          </cell>
          <cell r="B1330">
            <v>4</v>
          </cell>
          <cell r="C1330">
            <v>3</v>
          </cell>
          <cell r="D1330" t="str">
            <v>C</v>
          </cell>
          <cell r="E1330">
            <v>0.87</v>
          </cell>
          <cell r="F1330">
            <v>37706</v>
          </cell>
          <cell r="G1330">
            <v>0</v>
          </cell>
          <cell r="H1330">
            <v>0</v>
          </cell>
          <cell r="I1330" t="str">
            <v>0          0   .</v>
          </cell>
          <cell r="J1330">
            <v>0</v>
          </cell>
          <cell r="K1330">
            <v>0</v>
          </cell>
          <cell r="L1330">
            <v>2003</v>
          </cell>
          <cell r="M1330" t="str">
            <v>No Trade</v>
          </cell>
          <cell r="N1330" t="str">
            <v/>
          </cell>
          <cell r="O1330" t="str">
            <v/>
          </cell>
          <cell r="P1330" t="str">
            <v/>
          </cell>
        </row>
        <row r="1331">
          <cell r="A1331" t="str">
            <v>OH</v>
          </cell>
          <cell r="B1331">
            <v>4</v>
          </cell>
          <cell r="C1331">
            <v>3</v>
          </cell>
          <cell r="D1331" t="str">
            <v>C</v>
          </cell>
          <cell r="E1331">
            <v>0.88</v>
          </cell>
          <cell r="F1331">
            <v>37706</v>
          </cell>
          <cell r="G1331">
            <v>8.8000000000000005E-3</v>
          </cell>
          <cell r="H1331">
            <v>7.0000000000000001E-3</v>
          </cell>
          <cell r="I1331" t="str">
            <v>7          0   .</v>
          </cell>
          <cell r="J1331">
            <v>0</v>
          </cell>
          <cell r="K1331">
            <v>0</v>
          </cell>
          <cell r="L1331">
            <v>2003</v>
          </cell>
          <cell r="M1331" t="str">
            <v>No Trade</v>
          </cell>
          <cell r="N1331" t="str">
            <v/>
          </cell>
          <cell r="O1331" t="str">
            <v/>
          </cell>
          <cell r="P1331" t="str">
            <v/>
          </cell>
        </row>
        <row r="1332">
          <cell r="A1332" t="str">
            <v>OH</v>
          </cell>
          <cell r="B1332">
            <v>4</v>
          </cell>
          <cell r="C1332">
            <v>3</v>
          </cell>
          <cell r="D1332" t="str">
            <v>P</v>
          </cell>
          <cell r="E1332">
            <v>0.88</v>
          </cell>
          <cell r="F1332">
            <v>37706</v>
          </cell>
          <cell r="G1332">
            <v>0.16520000000000001</v>
          </cell>
          <cell r="H1332">
            <v>0.16500000000000001</v>
          </cell>
          <cell r="I1332" t="str">
            <v>2          0   .</v>
          </cell>
          <cell r="J1332">
            <v>0</v>
          </cell>
          <cell r="K1332">
            <v>0</v>
          </cell>
          <cell r="L1332">
            <v>2003</v>
          </cell>
          <cell r="M1332" t="str">
            <v>No Trade</v>
          </cell>
          <cell r="N1332" t="str">
            <v/>
          </cell>
          <cell r="O1332" t="str">
            <v/>
          </cell>
          <cell r="P1332" t="str">
            <v/>
          </cell>
        </row>
        <row r="1333">
          <cell r="A1333" t="str">
            <v>OH</v>
          </cell>
          <cell r="B1333">
            <v>4</v>
          </cell>
          <cell r="C1333">
            <v>3</v>
          </cell>
          <cell r="D1333" t="str">
            <v>C</v>
          </cell>
          <cell r="E1333">
            <v>0.89</v>
          </cell>
          <cell r="F1333">
            <v>37706</v>
          </cell>
          <cell r="G1333">
            <v>7.9000000000000008E-3</v>
          </cell>
          <cell r="H1333">
            <v>6.0000000000000001E-3</v>
          </cell>
          <cell r="I1333" t="str">
            <v>9          0   .</v>
          </cell>
          <cell r="J1333">
            <v>0</v>
          </cell>
          <cell r="K1333">
            <v>0</v>
          </cell>
          <cell r="L1333">
            <v>2003</v>
          </cell>
          <cell r="M1333" t="str">
            <v>No Trade</v>
          </cell>
          <cell r="N1333" t="str">
            <v/>
          </cell>
          <cell r="O1333" t="str">
            <v/>
          </cell>
          <cell r="P1333" t="str">
            <v/>
          </cell>
        </row>
        <row r="1334">
          <cell r="A1334" t="str">
            <v>OH</v>
          </cell>
          <cell r="B1334">
            <v>4</v>
          </cell>
          <cell r="C1334">
            <v>3</v>
          </cell>
          <cell r="D1334" t="str">
            <v>C</v>
          </cell>
          <cell r="E1334">
            <v>0.9</v>
          </cell>
          <cell r="F1334">
            <v>37706</v>
          </cell>
          <cell r="G1334">
            <v>7.1000000000000004E-3</v>
          </cell>
          <cell r="H1334">
            <v>6.0000000000000001E-3</v>
          </cell>
          <cell r="I1334" t="str">
            <v>2          0   .</v>
          </cell>
          <cell r="J1334">
            <v>0</v>
          </cell>
          <cell r="K1334">
            <v>0</v>
          </cell>
          <cell r="L1334">
            <v>2003</v>
          </cell>
          <cell r="M1334" t="str">
            <v>No Trade</v>
          </cell>
          <cell r="N1334" t="str">
            <v/>
          </cell>
          <cell r="O1334" t="str">
            <v/>
          </cell>
          <cell r="P1334" t="str">
            <v/>
          </cell>
        </row>
        <row r="1335">
          <cell r="A1335" t="str">
            <v>OH</v>
          </cell>
          <cell r="B1335">
            <v>4</v>
          </cell>
          <cell r="C1335">
            <v>3</v>
          </cell>
          <cell r="D1335" t="str">
            <v>C</v>
          </cell>
          <cell r="E1335">
            <v>0.91</v>
          </cell>
          <cell r="F1335">
            <v>37706</v>
          </cell>
          <cell r="G1335">
            <v>6.3E-3</v>
          </cell>
          <cell r="H1335">
            <v>5.0000000000000001E-3</v>
          </cell>
          <cell r="I1335" t="str">
            <v>6          0   .</v>
          </cell>
          <cell r="J1335">
            <v>0</v>
          </cell>
          <cell r="K1335">
            <v>0</v>
          </cell>
          <cell r="L1335">
            <v>2003</v>
          </cell>
          <cell r="M1335" t="str">
            <v>No Trade</v>
          </cell>
          <cell r="N1335" t="str">
            <v/>
          </cell>
          <cell r="O1335" t="str">
            <v/>
          </cell>
          <cell r="P1335" t="str">
            <v/>
          </cell>
        </row>
        <row r="1336">
          <cell r="A1336" t="str">
            <v>OH</v>
          </cell>
          <cell r="B1336">
            <v>4</v>
          </cell>
          <cell r="C1336">
            <v>3</v>
          </cell>
          <cell r="D1336" t="str">
            <v>C</v>
          </cell>
          <cell r="E1336">
            <v>0.92</v>
          </cell>
          <cell r="F1336">
            <v>37706</v>
          </cell>
          <cell r="G1336">
            <v>5.7000000000000002E-3</v>
          </cell>
          <cell r="H1336">
            <v>5.0000000000000001E-3</v>
          </cell>
          <cell r="I1336" t="str">
            <v>0          0   .</v>
          </cell>
          <cell r="J1336">
            <v>0</v>
          </cell>
          <cell r="K1336">
            <v>0</v>
          </cell>
          <cell r="L1336">
            <v>2003</v>
          </cell>
          <cell r="M1336" t="str">
            <v>No Trade</v>
          </cell>
          <cell r="N1336" t="str">
            <v/>
          </cell>
          <cell r="O1336" t="str">
            <v/>
          </cell>
          <cell r="P1336" t="str">
            <v/>
          </cell>
        </row>
        <row r="1337">
          <cell r="A1337" t="str">
            <v>OH</v>
          </cell>
          <cell r="B1337">
            <v>4</v>
          </cell>
          <cell r="C1337">
            <v>3</v>
          </cell>
          <cell r="D1337" t="str">
            <v>C</v>
          </cell>
          <cell r="E1337">
            <v>0.94</v>
          </cell>
          <cell r="F1337">
            <v>37706</v>
          </cell>
          <cell r="G1337">
            <v>4.5999999999999999E-3</v>
          </cell>
          <cell r="H1337">
            <v>4.0000000000000001E-3</v>
          </cell>
          <cell r="I1337" t="str">
            <v>0          0   .</v>
          </cell>
          <cell r="J1337">
            <v>0</v>
          </cell>
          <cell r="K1337">
            <v>0</v>
          </cell>
          <cell r="L1337">
            <v>2003</v>
          </cell>
          <cell r="M1337" t="str">
            <v>No Trade</v>
          </cell>
          <cell r="N1337" t="str">
            <v/>
          </cell>
          <cell r="O1337" t="str">
            <v/>
          </cell>
          <cell r="P1337" t="str">
            <v/>
          </cell>
        </row>
        <row r="1338">
          <cell r="A1338" t="str">
            <v>OH</v>
          </cell>
          <cell r="B1338">
            <v>4</v>
          </cell>
          <cell r="C1338">
            <v>3</v>
          </cell>
          <cell r="D1338" t="str">
            <v>C</v>
          </cell>
          <cell r="E1338">
            <v>0.95</v>
          </cell>
          <cell r="F1338">
            <v>37706</v>
          </cell>
          <cell r="G1338">
            <v>4.1000000000000003E-3</v>
          </cell>
          <cell r="H1338">
            <v>3.0000000000000001E-3</v>
          </cell>
          <cell r="I1338" t="str">
            <v>6          0   .</v>
          </cell>
          <cell r="J1338">
            <v>0</v>
          </cell>
          <cell r="K1338">
            <v>0</v>
          </cell>
          <cell r="L1338">
            <v>2003</v>
          </cell>
          <cell r="M1338" t="str">
            <v>No Trade</v>
          </cell>
          <cell r="N1338" t="str">
            <v/>
          </cell>
          <cell r="O1338" t="str">
            <v/>
          </cell>
          <cell r="P1338" t="str">
            <v/>
          </cell>
        </row>
        <row r="1339">
          <cell r="A1339" t="str">
            <v>OH</v>
          </cell>
          <cell r="B1339">
            <v>4</v>
          </cell>
          <cell r="C1339">
            <v>3</v>
          </cell>
          <cell r="D1339" t="str">
            <v>C</v>
          </cell>
          <cell r="E1339">
            <v>0.97</v>
          </cell>
          <cell r="F1339">
            <v>37706</v>
          </cell>
          <cell r="G1339">
            <v>3.3E-3</v>
          </cell>
          <cell r="H1339">
            <v>2E-3</v>
          </cell>
          <cell r="I1339" t="str">
            <v>9          0   .</v>
          </cell>
          <cell r="J1339">
            <v>0</v>
          </cell>
          <cell r="K1339">
            <v>0</v>
          </cell>
          <cell r="L1339">
            <v>2003</v>
          </cell>
          <cell r="M1339" t="str">
            <v>No Trade</v>
          </cell>
          <cell r="N1339" t="str">
            <v/>
          </cell>
          <cell r="O1339" t="str">
            <v/>
          </cell>
          <cell r="P1339" t="str">
            <v/>
          </cell>
        </row>
        <row r="1340">
          <cell r="A1340" t="str">
            <v>OH</v>
          </cell>
          <cell r="B1340">
            <v>5</v>
          </cell>
          <cell r="C1340">
            <v>3</v>
          </cell>
          <cell r="D1340" t="str">
            <v>P</v>
          </cell>
          <cell r="E1340">
            <v>0.45</v>
          </cell>
          <cell r="F1340">
            <v>37736</v>
          </cell>
          <cell r="G1340">
            <v>0</v>
          </cell>
          <cell r="H1340">
            <v>0</v>
          </cell>
          <cell r="I1340" t="str">
            <v>0          0   .</v>
          </cell>
          <cell r="J1340">
            <v>0</v>
          </cell>
          <cell r="K1340">
            <v>0</v>
          </cell>
          <cell r="L1340">
            <v>2003</v>
          </cell>
          <cell r="M1340" t="str">
            <v>No Trade</v>
          </cell>
          <cell r="N1340" t="str">
            <v/>
          </cell>
          <cell r="O1340" t="str">
            <v/>
          </cell>
          <cell r="P1340" t="str">
            <v/>
          </cell>
        </row>
        <row r="1341">
          <cell r="A1341" t="str">
            <v>OH</v>
          </cell>
          <cell r="B1341">
            <v>5</v>
          </cell>
          <cell r="C1341">
            <v>3</v>
          </cell>
          <cell r="D1341" t="str">
            <v>P</v>
          </cell>
          <cell r="E1341">
            <v>0.47</v>
          </cell>
          <cell r="F1341">
            <v>37736</v>
          </cell>
          <cell r="G1341">
            <v>0</v>
          </cell>
          <cell r="H1341">
            <v>0</v>
          </cell>
          <cell r="I1341" t="str">
            <v>0          0   .</v>
          </cell>
          <cell r="J1341">
            <v>0</v>
          </cell>
          <cell r="K1341">
            <v>0</v>
          </cell>
          <cell r="L1341">
            <v>2003</v>
          </cell>
          <cell r="M1341" t="str">
            <v>No Trade</v>
          </cell>
          <cell r="N1341" t="str">
            <v/>
          </cell>
          <cell r="O1341" t="str">
            <v/>
          </cell>
          <cell r="P1341" t="str">
            <v/>
          </cell>
        </row>
        <row r="1342">
          <cell r="A1342" t="str">
            <v>OH</v>
          </cell>
          <cell r="B1342">
            <v>5</v>
          </cell>
          <cell r="C1342">
            <v>3</v>
          </cell>
          <cell r="D1342" t="str">
            <v>P</v>
          </cell>
          <cell r="E1342">
            <v>0.52</v>
          </cell>
          <cell r="F1342">
            <v>37736</v>
          </cell>
          <cell r="G1342">
            <v>0</v>
          </cell>
          <cell r="H1342">
            <v>0</v>
          </cell>
          <cell r="I1342" t="str">
            <v>0          0   .</v>
          </cell>
          <cell r="J1342">
            <v>0</v>
          </cell>
          <cell r="K1342">
            <v>0</v>
          </cell>
          <cell r="L1342">
            <v>2003</v>
          </cell>
          <cell r="M1342" t="str">
            <v>No Trade</v>
          </cell>
          <cell r="N1342" t="str">
            <v/>
          </cell>
          <cell r="O1342" t="str">
            <v/>
          </cell>
          <cell r="P1342" t="str">
            <v/>
          </cell>
        </row>
        <row r="1343">
          <cell r="A1343" t="str">
            <v>OH</v>
          </cell>
          <cell r="B1343">
            <v>5</v>
          </cell>
          <cell r="C1343">
            <v>3</v>
          </cell>
          <cell r="D1343" t="str">
            <v>P</v>
          </cell>
          <cell r="E1343">
            <v>0.54</v>
          </cell>
          <cell r="F1343">
            <v>37736</v>
          </cell>
          <cell r="G1343">
            <v>6.1000000000000004E-3</v>
          </cell>
          <cell r="H1343">
            <v>8.0000000000000002E-3</v>
          </cell>
          <cell r="I1343" t="str">
            <v>3          0   .</v>
          </cell>
          <cell r="J1343">
            <v>0</v>
          </cell>
          <cell r="K1343">
            <v>0</v>
          </cell>
          <cell r="L1343">
            <v>2003</v>
          </cell>
          <cell r="M1343" t="str">
            <v>No Trade</v>
          </cell>
          <cell r="N1343" t="str">
            <v/>
          </cell>
          <cell r="O1343" t="str">
            <v/>
          </cell>
          <cell r="P1343" t="str">
            <v/>
          </cell>
        </row>
        <row r="1344">
          <cell r="A1344" t="str">
            <v>OH</v>
          </cell>
          <cell r="B1344">
            <v>5</v>
          </cell>
          <cell r="C1344">
            <v>3</v>
          </cell>
          <cell r="D1344" t="str">
            <v>P</v>
          </cell>
          <cell r="E1344">
            <v>0.55000000000000004</v>
          </cell>
          <cell r="F1344">
            <v>37736</v>
          </cell>
          <cell r="G1344">
            <v>7.4000000000000003E-3</v>
          </cell>
          <cell r="H1344">
            <v>0.01</v>
          </cell>
          <cell r="I1344" t="str">
            <v>0          0   .</v>
          </cell>
          <cell r="J1344">
            <v>0</v>
          </cell>
          <cell r="K1344">
            <v>0</v>
          </cell>
          <cell r="L1344">
            <v>2003</v>
          </cell>
          <cell r="M1344" t="str">
            <v>No Trade</v>
          </cell>
          <cell r="N1344" t="str">
            <v/>
          </cell>
          <cell r="O1344" t="str">
            <v/>
          </cell>
          <cell r="P1344" t="str">
            <v/>
          </cell>
        </row>
        <row r="1345">
          <cell r="A1345" t="str">
            <v>OH</v>
          </cell>
          <cell r="B1345">
            <v>5</v>
          </cell>
          <cell r="C1345">
            <v>3</v>
          </cell>
          <cell r="D1345" t="str">
            <v>P</v>
          </cell>
          <cell r="E1345">
            <v>0.56000000000000005</v>
          </cell>
          <cell r="F1345">
            <v>37736</v>
          </cell>
          <cell r="G1345">
            <v>8.9999999999999993E-3</v>
          </cell>
          <cell r="H1345">
            <v>1.0999999999999999E-2</v>
          </cell>
          <cell r="I1345" t="str">
            <v>9          0   .</v>
          </cell>
          <cell r="J1345">
            <v>0</v>
          </cell>
          <cell r="K1345">
            <v>0</v>
          </cell>
          <cell r="L1345">
            <v>2003</v>
          </cell>
          <cell r="M1345" t="str">
            <v>No Trade</v>
          </cell>
          <cell r="N1345" t="str">
            <v/>
          </cell>
          <cell r="O1345" t="str">
            <v/>
          </cell>
          <cell r="P1345" t="str">
            <v/>
          </cell>
        </row>
        <row r="1346">
          <cell r="A1346" t="str">
            <v>OH</v>
          </cell>
          <cell r="B1346">
            <v>5</v>
          </cell>
          <cell r="C1346">
            <v>3</v>
          </cell>
          <cell r="D1346" t="str">
            <v>P</v>
          </cell>
          <cell r="E1346">
            <v>0.56999999999999995</v>
          </cell>
          <cell r="F1346">
            <v>37736</v>
          </cell>
          <cell r="G1346">
            <v>1.0800000000000001E-2</v>
          </cell>
          <cell r="H1346">
            <v>1.4E-2</v>
          </cell>
          <cell r="I1346" t="str">
            <v>1          0   .</v>
          </cell>
          <cell r="J1346">
            <v>0</v>
          </cell>
          <cell r="K1346">
            <v>0</v>
          </cell>
          <cell r="L1346">
            <v>2003</v>
          </cell>
          <cell r="M1346" t="str">
            <v>No Trade</v>
          </cell>
          <cell r="N1346" t="str">
            <v/>
          </cell>
          <cell r="O1346" t="str">
            <v/>
          </cell>
          <cell r="P1346" t="str">
            <v/>
          </cell>
        </row>
        <row r="1347">
          <cell r="A1347" t="str">
            <v>OH</v>
          </cell>
          <cell r="B1347">
            <v>5</v>
          </cell>
          <cell r="C1347">
            <v>3</v>
          </cell>
          <cell r="D1347" t="str">
            <v>P</v>
          </cell>
          <cell r="E1347">
            <v>0.57999999999999996</v>
          </cell>
          <cell r="F1347">
            <v>37736</v>
          </cell>
          <cell r="G1347">
            <v>1.29E-2</v>
          </cell>
          <cell r="H1347">
            <v>1.6E-2</v>
          </cell>
          <cell r="I1347" t="str">
            <v>5          0   .</v>
          </cell>
          <cell r="J1347">
            <v>0</v>
          </cell>
          <cell r="K1347">
            <v>0</v>
          </cell>
          <cell r="L1347">
            <v>2003</v>
          </cell>
          <cell r="M1347" t="str">
            <v>No Trade</v>
          </cell>
          <cell r="N1347" t="str">
            <v/>
          </cell>
          <cell r="O1347" t="str">
            <v/>
          </cell>
          <cell r="P1347" t="str">
            <v/>
          </cell>
        </row>
        <row r="1348">
          <cell r="A1348" t="str">
            <v>OH</v>
          </cell>
          <cell r="B1348">
            <v>5</v>
          </cell>
          <cell r="C1348">
            <v>3</v>
          </cell>
          <cell r="D1348" t="str">
            <v>P</v>
          </cell>
          <cell r="E1348">
            <v>0.59</v>
          </cell>
          <cell r="F1348">
            <v>37736</v>
          </cell>
          <cell r="G1348">
            <v>1.52E-2</v>
          </cell>
          <cell r="H1348">
            <v>1.9E-2</v>
          </cell>
          <cell r="I1348" t="str">
            <v>3          0   .</v>
          </cell>
          <cell r="J1348">
            <v>0</v>
          </cell>
          <cell r="K1348">
            <v>0</v>
          </cell>
          <cell r="L1348">
            <v>2003</v>
          </cell>
          <cell r="M1348" t="str">
            <v>No Trade</v>
          </cell>
          <cell r="N1348" t="str">
            <v/>
          </cell>
          <cell r="O1348" t="str">
            <v/>
          </cell>
          <cell r="P1348" t="str">
            <v/>
          </cell>
        </row>
        <row r="1349">
          <cell r="A1349" t="str">
            <v>OH</v>
          </cell>
          <cell r="B1349">
            <v>5</v>
          </cell>
          <cell r="C1349">
            <v>3</v>
          </cell>
          <cell r="D1349" t="str">
            <v>C</v>
          </cell>
          <cell r="E1349">
            <v>0.6</v>
          </cell>
          <cell r="F1349">
            <v>37736</v>
          </cell>
          <cell r="G1349">
            <v>0</v>
          </cell>
          <cell r="H1349">
            <v>0</v>
          </cell>
          <cell r="I1349" t="str">
            <v>0          0   .</v>
          </cell>
          <cell r="J1349">
            <v>0</v>
          </cell>
          <cell r="K1349">
            <v>0</v>
          </cell>
          <cell r="L1349">
            <v>2003</v>
          </cell>
          <cell r="M1349" t="str">
            <v>No Trade</v>
          </cell>
          <cell r="N1349" t="str">
            <v/>
          </cell>
          <cell r="O1349" t="str">
            <v/>
          </cell>
          <cell r="P1349" t="str">
            <v/>
          </cell>
        </row>
        <row r="1350">
          <cell r="A1350" t="str">
            <v>OH</v>
          </cell>
          <cell r="B1350">
            <v>5</v>
          </cell>
          <cell r="C1350">
            <v>3</v>
          </cell>
          <cell r="D1350" t="str">
            <v>P</v>
          </cell>
          <cell r="E1350">
            <v>0.6</v>
          </cell>
          <cell r="F1350">
            <v>37736</v>
          </cell>
          <cell r="G1350">
            <v>1.78E-2</v>
          </cell>
          <cell r="H1350">
            <v>2.1999999999999999E-2</v>
          </cell>
          <cell r="I1350" t="str">
            <v>3          0   .</v>
          </cell>
          <cell r="J1350">
            <v>0</v>
          </cell>
          <cell r="K1350">
            <v>0</v>
          </cell>
          <cell r="L1350">
            <v>2003</v>
          </cell>
          <cell r="M1350" t="str">
            <v>No Trade</v>
          </cell>
          <cell r="N1350" t="str">
            <v/>
          </cell>
          <cell r="O1350" t="str">
            <v/>
          </cell>
          <cell r="P1350" t="str">
            <v/>
          </cell>
        </row>
        <row r="1351">
          <cell r="A1351" t="str">
            <v>OH</v>
          </cell>
          <cell r="B1351">
            <v>5</v>
          </cell>
          <cell r="C1351">
            <v>3</v>
          </cell>
          <cell r="D1351" t="str">
            <v>C</v>
          </cell>
          <cell r="E1351">
            <v>0.61</v>
          </cell>
          <cell r="F1351">
            <v>37736</v>
          </cell>
          <cell r="G1351">
            <v>0</v>
          </cell>
          <cell r="H1351">
            <v>0</v>
          </cell>
          <cell r="I1351" t="str">
            <v>0          0   .</v>
          </cell>
          <cell r="J1351">
            <v>0</v>
          </cell>
          <cell r="K1351">
            <v>0</v>
          </cell>
          <cell r="L1351">
            <v>2003</v>
          </cell>
          <cell r="M1351" t="str">
            <v>No Trade</v>
          </cell>
          <cell r="N1351" t="str">
            <v/>
          </cell>
          <cell r="O1351" t="str">
            <v/>
          </cell>
          <cell r="P1351" t="str">
            <v/>
          </cell>
        </row>
        <row r="1352">
          <cell r="A1352" t="str">
            <v>OH</v>
          </cell>
          <cell r="B1352">
            <v>5</v>
          </cell>
          <cell r="C1352">
            <v>3</v>
          </cell>
          <cell r="D1352" t="str">
            <v>P</v>
          </cell>
          <cell r="E1352">
            <v>0.61</v>
          </cell>
          <cell r="F1352">
            <v>37736</v>
          </cell>
          <cell r="G1352">
            <v>2.07E-2</v>
          </cell>
          <cell r="H1352">
            <v>2.5000000000000001E-2</v>
          </cell>
          <cell r="I1352" t="str">
            <v>6          0   .</v>
          </cell>
          <cell r="J1352">
            <v>0</v>
          </cell>
          <cell r="K1352">
            <v>0</v>
          </cell>
          <cell r="L1352">
            <v>2003</v>
          </cell>
          <cell r="M1352" t="str">
            <v>No Trade</v>
          </cell>
          <cell r="N1352" t="str">
            <v/>
          </cell>
          <cell r="O1352" t="str">
            <v/>
          </cell>
          <cell r="P1352" t="str">
            <v/>
          </cell>
        </row>
        <row r="1353">
          <cell r="A1353" t="str">
            <v>OH</v>
          </cell>
          <cell r="B1353">
            <v>5</v>
          </cell>
          <cell r="C1353">
            <v>3</v>
          </cell>
          <cell r="D1353" t="str">
            <v>C</v>
          </cell>
          <cell r="E1353">
            <v>0.62</v>
          </cell>
          <cell r="F1353">
            <v>37736</v>
          </cell>
          <cell r="G1353">
            <v>0</v>
          </cell>
          <cell r="H1353">
            <v>0</v>
          </cell>
          <cell r="I1353" t="str">
            <v>0          0   .</v>
          </cell>
          <cell r="J1353">
            <v>0</v>
          </cell>
          <cell r="K1353">
            <v>0</v>
          </cell>
          <cell r="L1353">
            <v>2003</v>
          </cell>
          <cell r="M1353" t="str">
            <v>No Trade</v>
          </cell>
          <cell r="N1353" t="str">
            <v/>
          </cell>
          <cell r="O1353" t="str">
            <v/>
          </cell>
          <cell r="P1353" t="str">
            <v/>
          </cell>
        </row>
        <row r="1354">
          <cell r="A1354" t="str">
            <v>OH</v>
          </cell>
          <cell r="B1354">
            <v>5</v>
          </cell>
          <cell r="C1354">
            <v>3</v>
          </cell>
          <cell r="D1354" t="str">
            <v>P</v>
          </cell>
          <cell r="E1354">
            <v>0.62</v>
          </cell>
          <cell r="F1354">
            <v>37736</v>
          </cell>
          <cell r="G1354">
            <v>2.3900000000000001E-2</v>
          </cell>
          <cell r="H1354">
            <v>2.9000000000000001E-2</v>
          </cell>
          <cell r="I1354" t="str">
            <v>2          0   .</v>
          </cell>
          <cell r="J1354">
            <v>0</v>
          </cell>
          <cell r="K1354">
            <v>0</v>
          </cell>
          <cell r="L1354">
            <v>2003</v>
          </cell>
          <cell r="M1354" t="str">
            <v>No Trade</v>
          </cell>
          <cell r="N1354" t="str">
            <v/>
          </cell>
          <cell r="O1354" t="str">
            <v/>
          </cell>
          <cell r="P1354" t="str">
            <v/>
          </cell>
        </row>
        <row r="1355">
          <cell r="A1355" t="str">
            <v>OH</v>
          </cell>
          <cell r="B1355">
            <v>5</v>
          </cell>
          <cell r="C1355">
            <v>3</v>
          </cell>
          <cell r="D1355" t="str">
            <v>C</v>
          </cell>
          <cell r="E1355">
            <v>0.63</v>
          </cell>
          <cell r="F1355">
            <v>37736</v>
          </cell>
          <cell r="G1355">
            <v>8.2000000000000003E-2</v>
          </cell>
          <cell r="H1355">
            <v>7.3999999999999996E-2</v>
          </cell>
          <cell r="I1355" t="str">
            <v>8          0   .</v>
          </cell>
          <cell r="J1355">
            <v>0</v>
          </cell>
          <cell r="K1355">
            <v>0</v>
          </cell>
          <cell r="L1355">
            <v>2003</v>
          </cell>
          <cell r="M1355" t="str">
            <v>No Trade</v>
          </cell>
          <cell r="N1355" t="str">
            <v/>
          </cell>
          <cell r="O1355" t="str">
            <v/>
          </cell>
          <cell r="P1355" t="str">
            <v/>
          </cell>
        </row>
        <row r="1356">
          <cell r="A1356" t="str">
            <v>OH</v>
          </cell>
          <cell r="B1356">
            <v>5</v>
          </cell>
          <cell r="C1356">
            <v>3</v>
          </cell>
          <cell r="D1356" t="str">
            <v>P</v>
          </cell>
          <cell r="E1356">
            <v>0.63</v>
          </cell>
          <cell r="F1356">
            <v>37736</v>
          </cell>
          <cell r="G1356">
            <v>2.7300000000000001E-2</v>
          </cell>
          <cell r="H1356">
            <v>3.3000000000000002E-2</v>
          </cell>
          <cell r="I1356" t="str">
            <v>1          0   .</v>
          </cell>
          <cell r="J1356">
            <v>0</v>
          </cell>
          <cell r="K1356">
            <v>0</v>
          </cell>
          <cell r="L1356">
            <v>2003</v>
          </cell>
          <cell r="M1356" t="str">
            <v>No Trade</v>
          </cell>
          <cell r="N1356" t="str">
            <v/>
          </cell>
          <cell r="O1356" t="str">
            <v/>
          </cell>
          <cell r="P1356" t="str">
            <v/>
          </cell>
        </row>
        <row r="1357">
          <cell r="A1357" t="str">
            <v>OH</v>
          </cell>
          <cell r="B1357">
            <v>5</v>
          </cell>
          <cell r="C1357">
            <v>3</v>
          </cell>
          <cell r="D1357" t="str">
            <v>C</v>
          </cell>
          <cell r="E1357">
            <v>0.64</v>
          </cell>
          <cell r="F1357">
            <v>37736</v>
          </cell>
          <cell r="G1357">
            <v>7.5899999999999995E-2</v>
          </cell>
          <cell r="H1357">
            <v>6.9000000000000006E-2</v>
          </cell>
          <cell r="I1357" t="str">
            <v>2          0   .</v>
          </cell>
          <cell r="J1357">
            <v>0</v>
          </cell>
          <cell r="K1357">
            <v>0</v>
          </cell>
          <cell r="L1357">
            <v>2003</v>
          </cell>
          <cell r="M1357" t="str">
            <v>No Trade</v>
          </cell>
          <cell r="N1357" t="str">
            <v/>
          </cell>
          <cell r="O1357" t="str">
            <v/>
          </cell>
          <cell r="P1357" t="str">
            <v/>
          </cell>
        </row>
        <row r="1358">
          <cell r="A1358" t="str">
            <v>OH</v>
          </cell>
          <cell r="B1358">
            <v>5</v>
          </cell>
          <cell r="C1358">
            <v>3</v>
          </cell>
          <cell r="D1358" t="str">
            <v>P</v>
          </cell>
          <cell r="E1358">
            <v>0.64</v>
          </cell>
          <cell r="F1358">
            <v>37736</v>
          </cell>
          <cell r="G1358">
            <v>3.1099999999999999E-2</v>
          </cell>
          <cell r="H1358">
            <v>3.6999999999999998E-2</v>
          </cell>
          <cell r="I1358" t="str">
            <v>3          0   .</v>
          </cell>
          <cell r="J1358">
            <v>0</v>
          </cell>
          <cell r="K1358">
            <v>0</v>
          </cell>
          <cell r="L1358">
            <v>2003</v>
          </cell>
          <cell r="M1358" t="str">
            <v>No Trade</v>
          </cell>
          <cell r="N1358" t="str">
            <v/>
          </cell>
          <cell r="O1358" t="str">
            <v/>
          </cell>
          <cell r="P1358" t="str">
            <v/>
          </cell>
        </row>
        <row r="1359">
          <cell r="A1359" t="str">
            <v>OH</v>
          </cell>
          <cell r="B1359">
            <v>5</v>
          </cell>
          <cell r="C1359">
            <v>3</v>
          </cell>
          <cell r="D1359" t="str">
            <v>C</v>
          </cell>
          <cell r="E1359">
            <v>0.65</v>
          </cell>
          <cell r="F1359">
            <v>37736</v>
          </cell>
          <cell r="G1359">
            <v>7.0199999999999999E-2</v>
          </cell>
          <cell r="H1359">
            <v>6.4000000000000001E-2</v>
          </cell>
          <cell r="I1359" t="str">
            <v>0          0   .</v>
          </cell>
          <cell r="J1359">
            <v>0</v>
          </cell>
          <cell r="K1359">
            <v>0</v>
          </cell>
          <cell r="L1359">
            <v>2003</v>
          </cell>
          <cell r="M1359" t="str">
            <v>No Trade</v>
          </cell>
          <cell r="N1359" t="str">
            <v/>
          </cell>
          <cell r="O1359" t="str">
            <v/>
          </cell>
          <cell r="P1359" t="str">
            <v/>
          </cell>
        </row>
        <row r="1360">
          <cell r="A1360" t="str">
            <v>OH</v>
          </cell>
          <cell r="B1360">
            <v>5</v>
          </cell>
          <cell r="C1360">
            <v>3</v>
          </cell>
          <cell r="D1360" t="str">
            <v>P</v>
          </cell>
          <cell r="E1360">
            <v>0.65</v>
          </cell>
          <cell r="F1360">
            <v>37736</v>
          </cell>
          <cell r="G1360">
            <v>3.5200000000000002E-2</v>
          </cell>
          <cell r="H1360">
            <v>4.1000000000000002E-2</v>
          </cell>
          <cell r="I1360" t="str">
            <v>9          0   .</v>
          </cell>
          <cell r="J1360">
            <v>0</v>
          </cell>
          <cell r="K1360">
            <v>0</v>
          </cell>
          <cell r="L1360">
            <v>2003</v>
          </cell>
          <cell r="M1360" t="str">
            <v>No Trade</v>
          </cell>
          <cell r="N1360" t="str">
            <v/>
          </cell>
          <cell r="O1360" t="str">
            <v/>
          </cell>
          <cell r="P1360" t="str">
            <v/>
          </cell>
        </row>
        <row r="1361">
          <cell r="A1361" t="str">
            <v>OH</v>
          </cell>
          <cell r="B1361">
            <v>5</v>
          </cell>
          <cell r="C1361">
            <v>3</v>
          </cell>
          <cell r="D1361" t="str">
            <v>C</v>
          </cell>
          <cell r="E1361">
            <v>0.66</v>
          </cell>
          <cell r="F1361">
            <v>37736</v>
          </cell>
          <cell r="G1361">
            <v>6.4799999999999996E-2</v>
          </cell>
          <cell r="H1361">
            <v>5.8000000000000003E-2</v>
          </cell>
          <cell r="I1361" t="str">
            <v>9          0   .</v>
          </cell>
          <cell r="J1361">
            <v>0</v>
          </cell>
          <cell r="K1361">
            <v>0</v>
          </cell>
          <cell r="L1361">
            <v>2003</v>
          </cell>
          <cell r="M1361" t="str">
            <v>No Trade</v>
          </cell>
          <cell r="N1361" t="str">
            <v/>
          </cell>
          <cell r="O1361" t="str">
            <v/>
          </cell>
          <cell r="P1361" t="str">
            <v/>
          </cell>
        </row>
        <row r="1362">
          <cell r="A1362" t="str">
            <v>OH</v>
          </cell>
          <cell r="B1362">
            <v>5</v>
          </cell>
          <cell r="C1362">
            <v>3</v>
          </cell>
          <cell r="D1362" t="str">
            <v>P</v>
          </cell>
          <cell r="E1362">
            <v>0.66</v>
          </cell>
          <cell r="F1362">
            <v>37736</v>
          </cell>
          <cell r="G1362">
            <v>3.9600000000000003E-2</v>
          </cell>
          <cell r="H1362">
            <v>4.5999999999999999E-2</v>
          </cell>
          <cell r="I1362" t="str">
            <v>7          0   .</v>
          </cell>
          <cell r="J1362">
            <v>0</v>
          </cell>
          <cell r="K1362">
            <v>0</v>
          </cell>
          <cell r="L1362">
            <v>2003</v>
          </cell>
          <cell r="M1362" t="str">
            <v>No Trade</v>
          </cell>
          <cell r="N1362" t="str">
            <v/>
          </cell>
          <cell r="O1362" t="str">
            <v/>
          </cell>
          <cell r="P1362" t="str">
            <v/>
          </cell>
        </row>
        <row r="1363">
          <cell r="A1363" t="str">
            <v>OH</v>
          </cell>
          <cell r="B1363">
            <v>5</v>
          </cell>
          <cell r="C1363">
            <v>3</v>
          </cell>
          <cell r="D1363" t="str">
            <v>C</v>
          </cell>
          <cell r="E1363">
            <v>0.67</v>
          </cell>
          <cell r="F1363">
            <v>37736</v>
          </cell>
          <cell r="G1363">
            <v>5.9700000000000003E-2</v>
          </cell>
          <cell r="H1363">
            <v>5.3999999999999999E-2</v>
          </cell>
          <cell r="I1363" t="str">
            <v>0          0   .</v>
          </cell>
          <cell r="J1363">
            <v>0</v>
          </cell>
          <cell r="K1363">
            <v>0</v>
          </cell>
          <cell r="L1363">
            <v>2003</v>
          </cell>
          <cell r="M1363" t="str">
            <v>No Trade</v>
          </cell>
          <cell r="N1363" t="str">
            <v/>
          </cell>
          <cell r="O1363" t="str">
            <v/>
          </cell>
          <cell r="P1363" t="str">
            <v/>
          </cell>
        </row>
        <row r="1364">
          <cell r="A1364" t="str">
            <v>OH</v>
          </cell>
          <cell r="B1364">
            <v>5</v>
          </cell>
          <cell r="C1364">
            <v>3</v>
          </cell>
          <cell r="D1364" t="str">
            <v>P</v>
          </cell>
          <cell r="E1364">
            <v>0.67</v>
          </cell>
          <cell r="F1364">
            <v>37736</v>
          </cell>
          <cell r="G1364">
            <v>4.4299999999999999E-2</v>
          </cell>
          <cell r="H1364">
            <v>5.0999999999999997E-2</v>
          </cell>
          <cell r="I1364" t="str">
            <v>8          0   .</v>
          </cell>
          <cell r="J1364">
            <v>0</v>
          </cell>
          <cell r="K1364">
            <v>0</v>
          </cell>
          <cell r="L1364">
            <v>2003</v>
          </cell>
          <cell r="M1364" t="str">
            <v>No Trade</v>
          </cell>
          <cell r="N1364" t="str">
            <v/>
          </cell>
          <cell r="O1364" t="str">
            <v/>
          </cell>
          <cell r="P1364" t="str">
            <v/>
          </cell>
        </row>
        <row r="1365">
          <cell r="A1365" t="str">
            <v>OH</v>
          </cell>
          <cell r="B1365">
            <v>5</v>
          </cell>
          <cell r="C1365">
            <v>3</v>
          </cell>
          <cell r="D1365" t="str">
            <v>C</v>
          </cell>
          <cell r="E1365">
            <v>0.68</v>
          </cell>
          <cell r="F1365">
            <v>37736</v>
          </cell>
          <cell r="G1365">
            <v>5.4699999999999999E-2</v>
          </cell>
          <cell r="H1365">
            <v>4.9000000000000002E-2</v>
          </cell>
          <cell r="I1365" t="str">
            <v>7          0   .</v>
          </cell>
          <cell r="J1365">
            <v>0</v>
          </cell>
          <cell r="K1365">
            <v>0</v>
          </cell>
          <cell r="L1365">
            <v>2003</v>
          </cell>
          <cell r="M1365" t="str">
            <v>No Trade</v>
          </cell>
          <cell r="N1365" t="str">
            <v/>
          </cell>
          <cell r="O1365" t="str">
            <v/>
          </cell>
          <cell r="P1365" t="str">
            <v/>
          </cell>
        </row>
        <row r="1366">
          <cell r="A1366" t="str">
            <v>OH</v>
          </cell>
          <cell r="B1366">
            <v>5</v>
          </cell>
          <cell r="C1366">
            <v>3</v>
          </cell>
          <cell r="D1366" t="str">
            <v>P</v>
          </cell>
          <cell r="E1366">
            <v>0.68</v>
          </cell>
          <cell r="F1366">
            <v>37736</v>
          </cell>
          <cell r="G1366">
            <v>4.9299999999999997E-2</v>
          </cell>
          <cell r="H1366">
            <v>5.7000000000000002E-2</v>
          </cell>
          <cell r="I1366" t="str">
            <v>5          0   .</v>
          </cell>
          <cell r="J1366">
            <v>0</v>
          </cell>
          <cell r="K1366">
            <v>0</v>
          </cell>
          <cell r="L1366">
            <v>2003</v>
          </cell>
          <cell r="M1366" t="str">
            <v>No Trade</v>
          </cell>
          <cell r="N1366" t="str">
            <v/>
          </cell>
          <cell r="O1366" t="str">
            <v/>
          </cell>
          <cell r="P1366" t="str">
            <v/>
          </cell>
        </row>
        <row r="1367">
          <cell r="A1367" t="str">
            <v>OH</v>
          </cell>
          <cell r="B1367">
            <v>5</v>
          </cell>
          <cell r="C1367">
            <v>3</v>
          </cell>
          <cell r="D1367" t="str">
            <v>C</v>
          </cell>
          <cell r="E1367">
            <v>0.69</v>
          </cell>
          <cell r="F1367">
            <v>37736</v>
          </cell>
          <cell r="G1367">
            <v>5.0099999999999999E-2</v>
          </cell>
          <cell r="H1367">
            <v>4.4999999999999998E-2</v>
          </cell>
          <cell r="I1367" t="str">
            <v>6          0   .</v>
          </cell>
          <cell r="J1367">
            <v>0</v>
          </cell>
          <cell r="K1367">
            <v>0</v>
          </cell>
          <cell r="L1367">
            <v>2003</v>
          </cell>
          <cell r="M1367" t="str">
            <v>No Trade</v>
          </cell>
          <cell r="N1367" t="str">
            <v/>
          </cell>
          <cell r="O1367" t="str">
            <v/>
          </cell>
          <cell r="P1367" t="str">
            <v/>
          </cell>
        </row>
        <row r="1368">
          <cell r="A1368" t="str">
            <v>OH</v>
          </cell>
          <cell r="B1368">
            <v>5</v>
          </cell>
          <cell r="C1368">
            <v>3</v>
          </cell>
          <cell r="D1368" t="str">
            <v>P</v>
          </cell>
          <cell r="E1368">
            <v>0.69</v>
          </cell>
          <cell r="F1368">
            <v>37736</v>
          </cell>
          <cell r="G1368">
            <v>5.4699999999999999E-2</v>
          </cell>
          <cell r="H1368">
            <v>6.3E-2</v>
          </cell>
          <cell r="I1368" t="str">
            <v>4          0   .</v>
          </cell>
          <cell r="J1368">
            <v>0</v>
          </cell>
          <cell r="K1368">
            <v>0</v>
          </cell>
          <cell r="L1368">
            <v>2003</v>
          </cell>
          <cell r="M1368" t="str">
            <v>No Trade</v>
          </cell>
          <cell r="N1368" t="str">
            <v/>
          </cell>
          <cell r="O1368" t="str">
            <v/>
          </cell>
          <cell r="P1368" t="str">
            <v/>
          </cell>
        </row>
        <row r="1369">
          <cell r="A1369" t="str">
            <v>OH</v>
          </cell>
          <cell r="B1369">
            <v>5</v>
          </cell>
          <cell r="C1369">
            <v>3</v>
          </cell>
          <cell r="D1369" t="str">
            <v>C</v>
          </cell>
          <cell r="E1369">
            <v>0.7</v>
          </cell>
          <cell r="F1369">
            <v>37736</v>
          </cell>
          <cell r="G1369">
            <v>4.5999999999999999E-2</v>
          </cell>
          <cell r="H1369">
            <v>4.1000000000000002E-2</v>
          </cell>
          <cell r="I1369" t="str">
            <v>9          1   .</v>
          </cell>
          <cell r="J1369">
            <v>530</v>
          </cell>
          <cell r="K1369">
            <v>5.2999999999999999E-2</v>
          </cell>
          <cell r="L1369">
            <v>2003</v>
          </cell>
          <cell r="M1369" t="str">
            <v>No Trade</v>
          </cell>
          <cell r="N1369" t="str">
            <v/>
          </cell>
          <cell r="O1369" t="str">
            <v/>
          </cell>
          <cell r="P1369" t="str">
            <v/>
          </cell>
        </row>
        <row r="1370">
          <cell r="A1370" t="str">
            <v>OH</v>
          </cell>
          <cell r="B1370">
            <v>5</v>
          </cell>
          <cell r="C1370">
            <v>3</v>
          </cell>
          <cell r="D1370" t="str">
            <v>P</v>
          </cell>
          <cell r="E1370">
            <v>0.7</v>
          </cell>
          <cell r="F1370">
            <v>37736</v>
          </cell>
          <cell r="G1370">
            <v>6.0600000000000001E-2</v>
          </cell>
          <cell r="H1370">
            <v>6.9000000000000006E-2</v>
          </cell>
          <cell r="I1370" t="str">
            <v>5          0   .</v>
          </cell>
          <cell r="J1370">
            <v>0</v>
          </cell>
          <cell r="K1370">
            <v>0</v>
          </cell>
          <cell r="L1370">
            <v>2003</v>
          </cell>
          <cell r="M1370" t="str">
            <v>No Trade</v>
          </cell>
          <cell r="N1370" t="str">
            <v/>
          </cell>
          <cell r="O1370" t="str">
            <v/>
          </cell>
          <cell r="P1370" t="str">
            <v/>
          </cell>
        </row>
        <row r="1371">
          <cell r="A1371" t="str">
            <v>OH</v>
          </cell>
          <cell r="B1371">
            <v>5</v>
          </cell>
          <cell r="C1371">
            <v>3</v>
          </cell>
          <cell r="D1371" t="str">
            <v>C</v>
          </cell>
          <cell r="E1371">
            <v>0.71</v>
          </cell>
          <cell r="F1371">
            <v>37736</v>
          </cell>
          <cell r="G1371">
            <v>4.2099999999999999E-2</v>
          </cell>
          <cell r="H1371">
            <v>3.7999999999999999E-2</v>
          </cell>
          <cell r="I1371" t="str">
            <v>4          0   .</v>
          </cell>
          <cell r="J1371">
            <v>0</v>
          </cell>
          <cell r="K1371">
            <v>0</v>
          </cell>
          <cell r="L1371">
            <v>2003</v>
          </cell>
          <cell r="M1371" t="str">
            <v>No Trade</v>
          </cell>
          <cell r="N1371" t="str">
            <v/>
          </cell>
          <cell r="O1371" t="str">
            <v/>
          </cell>
          <cell r="P1371" t="str">
            <v/>
          </cell>
        </row>
        <row r="1372">
          <cell r="A1372" t="str">
            <v>OH</v>
          </cell>
          <cell r="B1372">
            <v>5</v>
          </cell>
          <cell r="C1372">
            <v>3</v>
          </cell>
          <cell r="D1372" t="str">
            <v>P</v>
          </cell>
          <cell r="E1372">
            <v>0.71</v>
          </cell>
          <cell r="F1372">
            <v>37736</v>
          </cell>
          <cell r="G1372">
            <v>6.6500000000000004E-2</v>
          </cell>
          <cell r="H1372">
            <v>7.4999999999999997E-2</v>
          </cell>
          <cell r="I1372" t="str">
            <v>8          0   .</v>
          </cell>
          <cell r="J1372">
            <v>0</v>
          </cell>
          <cell r="K1372">
            <v>0</v>
          </cell>
          <cell r="L1372">
            <v>2003</v>
          </cell>
          <cell r="M1372" t="str">
            <v>No Trade</v>
          </cell>
          <cell r="N1372" t="str">
            <v/>
          </cell>
          <cell r="O1372" t="str">
            <v/>
          </cell>
          <cell r="P1372" t="str">
            <v/>
          </cell>
        </row>
        <row r="1373">
          <cell r="A1373" t="str">
            <v>OH</v>
          </cell>
          <cell r="B1373">
            <v>5</v>
          </cell>
          <cell r="C1373">
            <v>3</v>
          </cell>
          <cell r="D1373" t="str">
            <v>C</v>
          </cell>
          <cell r="E1373">
            <v>0.72</v>
          </cell>
          <cell r="F1373">
            <v>37736</v>
          </cell>
          <cell r="G1373">
            <v>3.85E-2</v>
          </cell>
          <cell r="H1373">
            <v>3.5000000000000003E-2</v>
          </cell>
          <cell r="I1373" t="str">
            <v>1          0   .</v>
          </cell>
          <cell r="J1373">
            <v>0</v>
          </cell>
          <cell r="K1373">
            <v>0</v>
          </cell>
          <cell r="L1373">
            <v>2003</v>
          </cell>
          <cell r="M1373" t="str">
            <v>No Trade</v>
          </cell>
          <cell r="N1373" t="str">
            <v/>
          </cell>
          <cell r="O1373" t="str">
            <v/>
          </cell>
          <cell r="P1373" t="str">
            <v/>
          </cell>
        </row>
        <row r="1374">
          <cell r="A1374" t="str">
            <v>OH</v>
          </cell>
          <cell r="B1374">
            <v>5</v>
          </cell>
          <cell r="C1374">
            <v>3</v>
          </cell>
          <cell r="D1374" t="str">
            <v>C</v>
          </cell>
          <cell r="E1374">
            <v>0.73</v>
          </cell>
          <cell r="F1374">
            <v>37736</v>
          </cell>
          <cell r="G1374">
            <v>3.5200000000000002E-2</v>
          </cell>
          <cell r="H1374">
            <v>3.2000000000000001E-2</v>
          </cell>
          <cell r="I1374" t="str">
            <v>2          0   .</v>
          </cell>
          <cell r="J1374">
            <v>0</v>
          </cell>
          <cell r="K1374">
            <v>0</v>
          </cell>
          <cell r="L1374">
            <v>2003</v>
          </cell>
          <cell r="M1374" t="str">
            <v>No Trade</v>
          </cell>
          <cell r="N1374" t="str">
            <v/>
          </cell>
          <cell r="O1374" t="str">
            <v/>
          </cell>
          <cell r="P1374" t="str">
            <v/>
          </cell>
        </row>
        <row r="1375">
          <cell r="A1375" t="str">
            <v>OH</v>
          </cell>
          <cell r="B1375">
            <v>5</v>
          </cell>
          <cell r="C1375">
            <v>3</v>
          </cell>
          <cell r="D1375" t="str">
            <v>C</v>
          </cell>
          <cell r="E1375">
            <v>0.74</v>
          </cell>
          <cell r="F1375">
            <v>37736</v>
          </cell>
          <cell r="G1375">
            <v>3.2199999999999999E-2</v>
          </cell>
          <cell r="H1375">
            <v>2.9000000000000001E-2</v>
          </cell>
          <cell r="I1375" t="str">
            <v>4          0   .</v>
          </cell>
          <cell r="J1375">
            <v>0</v>
          </cell>
          <cell r="K1375">
            <v>0</v>
          </cell>
          <cell r="L1375">
            <v>2003</v>
          </cell>
          <cell r="M1375" t="str">
            <v>No Trade</v>
          </cell>
          <cell r="N1375" t="str">
            <v/>
          </cell>
          <cell r="O1375" t="str">
            <v/>
          </cell>
          <cell r="P1375" t="str">
            <v/>
          </cell>
        </row>
        <row r="1376">
          <cell r="A1376" t="str">
            <v>OH</v>
          </cell>
          <cell r="B1376">
            <v>5</v>
          </cell>
          <cell r="C1376">
            <v>3</v>
          </cell>
          <cell r="D1376" t="str">
            <v>C</v>
          </cell>
          <cell r="E1376">
            <v>0.75</v>
          </cell>
          <cell r="F1376">
            <v>37736</v>
          </cell>
          <cell r="G1376">
            <v>2.93E-2</v>
          </cell>
          <cell r="H1376">
            <v>2.5999999999999999E-2</v>
          </cell>
          <cell r="I1376" t="str">
            <v>8          0   .</v>
          </cell>
          <cell r="J1376">
            <v>0</v>
          </cell>
          <cell r="K1376">
            <v>0</v>
          </cell>
          <cell r="L1376">
            <v>2003</v>
          </cell>
          <cell r="M1376" t="str">
            <v>No Trade</v>
          </cell>
          <cell r="N1376" t="str">
            <v/>
          </cell>
          <cell r="O1376" t="str">
            <v/>
          </cell>
          <cell r="P1376" t="str">
            <v/>
          </cell>
        </row>
        <row r="1377">
          <cell r="A1377" t="str">
            <v>OH</v>
          </cell>
          <cell r="B1377">
            <v>5</v>
          </cell>
          <cell r="C1377">
            <v>3</v>
          </cell>
          <cell r="D1377" t="str">
            <v>P</v>
          </cell>
          <cell r="E1377">
            <v>0.75</v>
          </cell>
          <cell r="F1377">
            <v>37736</v>
          </cell>
          <cell r="G1377">
            <v>0</v>
          </cell>
          <cell r="H1377">
            <v>0</v>
          </cell>
          <cell r="I1377" t="str">
            <v>0          0   .</v>
          </cell>
          <cell r="J1377">
            <v>0</v>
          </cell>
          <cell r="K1377">
            <v>0</v>
          </cell>
          <cell r="L1377">
            <v>2003</v>
          </cell>
          <cell r="M1377" t="str">
            <v>No Trade</v>
          </cell>
          <cell r="N1377" t="str">
            <v/>
          </cell>
          <cell r="O1377" t="str">
            <v/>
          </cell>
          <cell r="P1377" t="str">
            <v/>
          </cell>
        </row>
        <row r="1378">
          <cell r="A1378" t="str">
            <v>OH</v>
          </cell>
          <cell r="B1378">
            <v>5</v>
          </cell>
          <cell r="C1378">
            <v>3</v>
          </cell>
          <cell r="D1378" t="str">
            <v>C</v>
          </cell>
          <cell r="E1378">
            <v>0.76</v>
          </cell>
          <cell r="F1378">
            <v>37736</v>
          </cell>
          <cell r="G1378">
            <v>2.6700000000000002E-2</v>
          </cell>
          <cell r="H1378">
            <v>2.4E-2</v>
          </cell>
          <cell r="I1378" t="str">
            <v>5          0   .</v>
          </cell>
          <cell r="J1378">
            <v>0</v>
          </cell>
          <cell r="K1378">
            <v>0</v>
          </cell>
          <cell r="L1378">
            <v>2003</v>
          </cell>
          <cell r="M1378" t="str">
            <v>No Trade</v>
          </cell>
          <cell r="N1378" t="str">
            <v/>
          </cell>
          <cell r="O1378" t="str">
            <v/>
          </cell>
          <cell r="P1378" t="str">
            <v/>
          </cell>
        </row>
        <row r="1379">
          <cell r="A1379" t="str">
            <v>OH</v>
          </cell>
          <cell r="B1379">
            <v>5</v>
          </cell>
          <cell r="C1379">
            <v>3</v>
          </cell>
          <cell r="D1379" t="str">
            <v>C</v>
          </cell>
          <cell r="E1379">
            <v>0.77</v>
          </cell>
          <cell r="F1379">
            <v>37736</v>
          </cell>
          <cell r="G1379">
            <v>2.4299999999999999E-2</v>
          </cell>
          <cell r="H1379">
            <v>2.1999999999999999E-2</v>
          </cell>
          <cell r="I1379" t="str">
            <v>3          0   .</v>
          </cell>
          <cell r="J1379">
            <v>0</v>
          </cell>
          <cell r="K1379">
            <v>0</v>
          </cell>
          <cell r="L1379">
            <v>2003</v>
          </cell>
          <cell r="M1379" t="str">
            <v>No Trade</v>
          </cell>
          <cell r="N1379" t="str">
            <v/>
          </cell>
          <cell r="O1379" t="str">
            <v/>
          </cell>
          <cell r="P1379" t="str">
            <v/>
          </cell>
        </row>
        <row r="1380">
          <cell r="A1380" t="str">
            <v>OH</v>
          </cell>
          <cell r="B1380">
            <v>5</v>
          </cell>
          <cell r="C1380">
            <v>3</v>
          </cell>
          <cell r="D1380" t="str">
            <v>C</v>
          </cell>
          <cell r="E1380">
            <v>0.78</v>
          </cell>
          <cell r="F1380">
            <v>37736</v>
          </cell>
          <cell r="G1380">
            <v>2.2100000000000002E-2</v>
          </cell>
          <cell r="H1380">
            <v>0.02</v>
          </cell>
          <cell r="I1380" t="str">
            <v>3          0   .</v>
          </cell>
          <cell r="J1380">
            <v>0</v>
          </cell>
          <cell r="K1380">
            <v>0</v>
          </cell>
          <cell r="L1380">
            <v>2003</v>
          </cell>
          <cell r="M1380" t="str">
            <v>No Trade</v>
          </cell>
          <cell r="N1380" t="str">
            <v/>
          </cell>
          <cell r="O1380" t="str">
            <v/>
          </cell>
          <cell r="P1380" t="str">
            <v/>
          </cell>
        </row>
        <row r="1381">
          <cell r="A1381" t="str">
            <v>OH</v>
          </cell>
          <cell r="B1381">
            <v>5</v>
          </cell>
          <cell r="C1381">
            <v>3</v>
          </cell>
          <cell r="D1381" t="str">
            <v>C</v>
          </cell>
          <cell r="E1381">
            <v>0.79</v>
          </cell>
          <cell r="F1381">
            <v>37736</v>
          </cell>
          <cell r="G1381">
            <v>2.01E-2</v>
          </cell>
          <cell r="H1381">
            <v>1.7999999999999999E-2</v>
          </cell>
          <cell r="I1381" t="str">
            <v>5          0   .</v>
          </cell>
          <cell r="J1381">
            <v>0</v>
          </cell>
          <cell r="K1381">
            <v>0</v>
          </cell>
          <cell r="L1381">
            <v>2003</v>
          </cell>
          <cell r="M1381" t="str">
            <v>No Trade</v>
          </cell>
          <cell r="N1381" t="str">
            <v/>
          </cell>
          <cell r="O1381" t="str">
            <v/>
          </cell>
          <cell r="P1381" t="str">
            <v/>
          </cell>
        </row>
        <row r="1382">
          <cell r="A1382" t="str">
            <v>OH</v>
          </cell>
          <cell r="B1382">
            <v>5</v>
          </cell>
          <cell r="C1382">
            <v>3</v>
          </cell>
          <cell r="D1382" t="str">
            <v>C</v>
          </cell>
          <cell r="E1382">
            <v>0.8</v>
          </cell>
          <cell r="F1382">
            <v>37736</v>
          </cell>
          <cell r="G1382">
            <v>1.83E-2</v>
          </cell>
          <cell r="H1382">
            <v>1.6E-2</v>
          </cell>
          <cell r="I1382" t="str">
            <v>8          0   .</v>
          </cell>
          <cell r="J1382">
            <v>0</v>
          </cell>
          <cell r="K1382">
            <v>0</v>
          </cell>
          <cell r="L1382">
            <v>2003</v>
          </cell>
          <cell r="M1382" t="str">
            <v>No Trade</v>
          </cell>
          <cell r="N1382" t="str">
            <v/>
          </cell>
          <cell r="O1382" t="str">
            <v/>
          </cell>
          <cell r="P1382" t="str">
            <v/>
          </cell>
        </row>
        <row r="1383">
          <cell r="A1383" t="str">
            <v>OH</v>
          </cell>
          <cell r="B1383">
            <v>5</v>
          </cell>
          <cell r="C1383">
            <v>3</v>
          </cell>
          <cell r="D1383" t="str">
            <v>C</v>
          </cell>
          <cell r="E1383">
            <v>0.85</v>
          </cell>
          <cell r="F1383">
            <v>37736</v>
          </cell>
          <cell r="G1383">
            <v>1.12E-2</v>
          </cell>
          <cell r="H1383">
            <v>0.01</v>
          </cell>
          <cell r="I1383" t="str">
            <v>4          0   .</v>
          </cell>
          <cell r="J1383">
            <v>0</v>
          </cell>
          <cell r="K1383">
            <v>0</v>
          </cell>
          <cell r="L1383">
            <v>2003</v>
          </cell>
          <cell r="M1383" t="str">
            <v>No Trade</v>
          </cell>
          <cell r="N1383" t="str">
            <v/>
          </cell>
          <cell r="O1383" t="str">
            <v/>
          </cell>
          <cell r="P1383" t="str">
            <v/>
          </cell>
        </row>
        <row r="1384">
          <cell r="A1384" t="str">
            <v>OH</v>
          </cell>
          <cell r="B1384">
            <v>5</v>
          </cell>
          <cell r="C1384">
            <v>3</v>
          </cell>
          <cell r="D1384" t="str">
            <v>C</v>
          </cell>
          <cell r="E1384">
            <v>0.86</v>
          </cell>
          <cell r="F1384">
            <v>37736</v>
          </cell>
          <cell r="G1384">
            <v>1.0200000000000001E-2</v>
          </cell>
          <cell r="H1384">
            <v>8.9999999999999993E-3</v>
          </cell>
          <cell r="I1384" t="str">
            <v>5          0   .</v>
          </cell>
          <cell r="J1384">
            <v>0</v>
          </cell>
          <cell r="K1384">
            <v>0</v>
          </cell>
          <cell r="L1384">
            <v>2003</v>
          </cell>
          <cell r="M1384" t="str">
            <v>No Trade</v>
          </cell>
          <cell r="N1384" t="str">
            <v/>
          </cell>
          <cell r="O1384" t="str">
            <v/>
          </cell>
          <cell r="P1384" t="str">
            <v/>
          </cell>
        </row>
        <row r="1385">
          <cell r="A1385" t="str">
            <v>OH</v>
          </cell>
          <cell r="B1385">
            <v>5</v>
          </cell>
          <cell r="C1385">
            <v>3</v>
          </cell>
          <cell r="D1385" t="str">
            <v>C</v>
          </cell>
          <cell r="E1385">
            <v>0.9</v>
          </cell>
          <cell r="F1385">
            <v>37736</v>
          </cell>
          <cell r="G1385">
            <v>6.7999999999999996E-3</v>
          </cell>
          <cell r="H1385">
            <v>6.0000000000000001E-3</v>
          </cell>
          <cell r="I1385" t="str">
            <v>4          0   .</v>
          </cell>
          <cell r="J1385">
            <v>0</v>
          </cell>
          <cell r="K1385">
            <v>0</v>
          </cell>
          <cell r="L1385">
            <v>2003</v>
          </cell>
          <cell r="M1385" t="str">
            <v>No Trade</v>
          </cell>
          <cell r="N1385" t="str">
            <v/>
          </cell>
          <cell r="O1385" t="str">
            <v/>
          </cell>
          <cell r="P1385" t="str">
            <v/>
          </cell>
        </row>
        <row r="1386">
          <cell r="A1386" t="str">
            <v>OH</v>
          </cell>
          <cell r="B1386">
            <v>5</v>
          </cell>
          <cell r="C1386">
            <v>3</v>
          </cell>
          <cell r="D1386" t="str">
            <v>C</v>
          </cell>
          <cell r="E1386">
            <v>0.91</v>
          </cell>
          <cell r="F1386">
            <v>37736</v>
          </cell>
          <cell r="G1386">
            <v>6.1999999999999998E-3</v>
          </cell>
          <cell r="H1386">
            <v>5.0000000000000001E-3</v>
          </cell>
          <cell r="I1386" t="str">
            <v>8          0   .</v>
          </cell>
          <cell r="J1386">
            <v>0</v>
          </cell>
          <cell r="K1386">
            <v>0</v>
          </cell>
          <cell r="L1386">
            <v>2003</v>
          </cell>
          <cell r="M1386" t="str">
            <v>No Trade</v>
          </cell>
          <cell r="N1386" t="str">
            <v/>
          </cell>
          <cell r="O1386" t="str">
            <v/>
          </cell>
          <cell r="P1386" t="str">
            <v/>
          </cell>
        </row>
        <row r="1387">
          <cell r="A1387" t="str">
            <v>OH</v>
          </cell>
          <cell r="B1387">
            <v>6</v>
          </cell>
          <cell r="C1387">
            <v>3</v>
          </cell>
          <cell r="D1387" t="str">
            <v>C</v>
          </cell>
          <cell r="E1387">
            <v>0.1</v>
          </cell>
          <cell r="F1387">
            <v>37768</v>
          </cell>
          <cell r="G1387">
            <v>0</v>
          </cell>
          <cell r="H1387">
            <v>0</v>
          </cell>
          <cell r="I1387" t="str">
            <v>0          0   .</v>
          </cell>
          <cell r="J1387">
            <v>0</v>
          </cell>
          <cell r="K1387">
            <v>0</v>
          </cell>
          <cell r="L1387">
            <v>2003</v>
          </cell>
          <cell r="M1387" t="str">
            <v>No Trade</v>
          </cell>
          <cell r="N1387" t="str">
            <v/>
          </cell>
          <cell r="O1387" t="str">
            <v/>
          </cell>
          <cell r="P1387" t="str">
            <v/>
          </cell>
        </row>
        <row r="1388">
          <cell r="A1388" t="str">
            <v>OH</v>
          </cell>
          <cell r="B1388">
            <v>6</v>
          </cell>
          <cell r="C1388">
            <v>3</v>
          </cell>
          <cell r="D1388" t="str">
            <v>C</v>
          </cell>
          <cell r="E1388">
            <v>0.54</v>
          </cell>
          <cell r="F1388">
            <v>37768</v>
          </cell>
          <cell r="G1388">
            <v>5.11E-2</v>
          </cell>
          <cell r="H1388">
            <v>5.0999999999999997E-2</v>
          </cell>
          <cell r="I1388" t="str">
            <v>1          0   .</v>
          </cell>
          <cell r="J1388">
            <v>0</v>
          </cell>
          <cell r="K1388">
            <v>0</v>
          </cell>
          <cell r="L1388">
            <v>2003</v>
          </cell>
          <cell r="M1388" t="str">
            <v>No Trade</v>
          </cell>
          <cell r="N1388" t="str">
            <v/>
          </cell>
          <cell r="O1388" t="str">
            <v/>
          </cell>
          <cell r="P1388" t="str">
            <v/>
          </cell>
        </row>
        <row r="1389">
          <cell r="A1389" t="str">
            <v>OH</v>
          </cell>
          <cell r="B1389">
            <v>6</v>
          </cell>
          <cell r="C1389">
            <v>3</v>
          </cell>
          <cell r="D1389" t="str">
            <v>P</v>
          </cell>
          <cell r="E1389">
            <v>0.54</v>
          </cell>
          <cell r="F1389">
            <v>37768</v>
          </cell>
          <cell r="G1389">
            <v>9.7000000000000003E-3</v>
          </cell>
          <cell r="H1389">
            <v>1.0999999999999999E-2</v>
          </cell>
          <cell r="I1389" t="str">
            <v>4          0   .</v>
          </cell>
          <cell r="J1389">
            <v>0</v>
          </cell>
          <cell r="K1389">
            <v>0</v>
          </cell>
          <cell r="L1389">
            <v>2003</v>
          </cell>
          <cell r="M1389" t="str">
            <v>No Trade</v>
          </cell>
          <cell r="N1389" t="str">
            <v/>
          </cell>
          <cell r="O1389" t="str">
            <v/>
          </cell>
          <cell r="P1389" t="str">
            <v/>
          </cell>
        </row>
        <row r="1390">
          <cell r="A1390" t="str">
            <v>OH</v>
          </cell>
          <cell r="B1390">
            <v>6</v>
          </cell>
          <cell r="C1390">
            <v>3</v>
          </cell>
          <cell r="D1390" t="str">
            <v>P</v>
          </cell>
          <cell r="E1390">
            <v>0.55000000000000004</v>
          </cell>
          <cell r="F1390">
            <v>37768</v>
          </cell>
          <cell r="G1390">
            <v>1.15E-2</v>
          </cell>
          <cell r="H1390">
            <v>1.2999999999999999E-2</v>
          </cell>
          <cell r="I1390" t="str">
            <v>5          0   .</v>
          </cell>
          <cell r="J1390">
            <v>0</v>
          </cell>
          <cell r="K1390">
            <v>0</v>
          </cell>
          <cell r="L1390">
            <v>2003</v>
          </cell>
          <cell r="M1390" t="str">
            <v>No Trade</v>
          </cell>
          <cell r="N1390" t="str">
            <v/>
          </cell>
          <cell r="O1390" t="str">
            <v/>
          </cell>
          <cell r="P1390" t="str">
            <v/>
          </cell>
        </row>
        <row r="1391">
          <cell r="A1391" t="str">
            <v>OH</v>
          </cell>
          <cell r="B1391">
            <v>6</v>
          </cell>
          <cell r="C1391">
            <v>3</v>
          </cell>
          <cell r="D1391" t="str">
            <v>P</v>
          </cell>
          <cell r="E1391">
            <v>0.56000000000000005</v>
          </cell>
          <cell r="F1391">
            <v>37768</v>
          </cell>
          <cell r="G1391">
            <v>1.3599999999999999E-2</v>
          </cell>
          <cell r="H1391">
            <v>1.4999999999999999E-2</v>
          </cell>
          <cell r="I1391" t="str">
            <v>8          0   .</v>
          </cell>
          <cell r="J1391">
            <v>0</v>
          </cell>
          <cell r="K1391">
            <v>0</v>
          </cell>
          <cell r="L1391">
            <v>2003</v>
          </cell>
          <cell r="M1391" t="str">
            <v>No Trade</v>
          </cell>
          <cell r="N1391" t="str">
            <v/>
          </cell>
          <cell r="O1391" t="str">
            <v/>
          </cell>
          <cell r="P1391" t="str">
            <v/>
          </cell>
        </row>
        <row r="1392">
          <cell r="A1392" t="str">
            <v>OH</v>
          </cell>
          <cell r="B1392">
            <v>6</v>
          </cell>
          <cell r="C1392">
            <v>3</v>
          </cell>
          <cell r="D1392" t="str">
            <v>P</v>
          </cell>
          <cell r="E1392">
            <v>0.56999999999999995</v>
          </cell>
          <cell r="F1392">
            <v>37768</v>
          </cell>
          <cell r="G1392">
            <v>0</v>
          </cell>
          <cell r="H1392">
            <v>0</v>
          </cell>
          <cell r="I1392" t="str">
            <v>0          0   .</v>
          </cell>
          <cell r="J1392">
            <v>0</v>
          </cell>
          <cell r="K1392">
            <v>0</v>
          </cell>
          <cell r="L1392">
            <v>2003</v>
          </cell>
          <cell r="M1392" t="str">
            <v>No Trade</v>
          </cell>
          <cell r="N1392" t="str">
            <v/>
          </cell>
          <cell r="O1392" t="str">
            <v/>
          </cell>
          <cell r="P1392" t="str">
            <v/>
          </cell>
        </row>
        <row r="1393">
          <cell r="A1393" t="str">
            <v>OH</v>
          </cell>
          <cell r="B1393">
            <v>6</v>
          </cell>
          <cell r="C1393">
            <v>3</v>
          </cell>
          <cell r="D1393" t="str">
            <v>P</v>
          </cell>
          <cell r="E1393">
            <v>0.57999999999999996</v>
          </cell>
          <cell r="F1393">
            <v>37768</v>
          </cell>
          <cell r="G1393">
            <v>1.84E-2</v>
          </cell>
          <cell r="H1393">
            <v>2.1000000000000001E-2</v>
          </cell>
          <cell r="I1393" t="str">
            <v>2          0   .</v>
          </cell>
          <cell r="J1393">
            <v>0</v>
          </cell>
          <cell r="K1393">
            <v>0</v>
          </cell>
          <cell r="L1393">
            <v>2003</v>
          </cell>
          <cell r="M1393" t="str">
            <v>No Trade</v>
          </cell>
          <cell r="N1393" t="str">
            <v/>
          </cell>
          <cell r="O1393" t="str">
            <v/>
          </cell>
          <cell r="P1393" t="str">
            <v/>
          </cell>
        </row>
        <row r="1394">
          <cell r="A1394" t="str">
            <v>OH</v>
          </cell>
          <cell r="B1394">
            <v>6</v>
          </cell>
          <cell r="C1394">
            <v>3</v>
          </cell>
          <cell r="D1394" t="str">
            <v>P</v>
          </cell>
          <cell r="E1394">
            <v>0.59</v>
          </cell>
          <cell r="F1394">
            <v>37768</v>
          </cell>
          <cell r="G1394">
            <v>2.1299999999999999E-2</v>
          </cell>
          <cell r="H1394">
            <v>2.4E-2</v>
          </cell>
          <cell r="I1394" t="str">
            <v>3          0   .</v>
          </cell>
          <cell r="J1394">
            <v>0</v>
          </cell>
          <cell r="K1394">
            <v>0</v>
          </cell>
          <cell r="L1394">
            <v>2003</v>
          </cell>
          <cell r="M1394" t="str">
            <v>No Trade</v>
          </cell>
          <cell r="N1394" t="str">
            <v/>
          </cell>
          <cell r="O1394" t="str">
            <v/>
          </cell>
          <cell r="P1394" t="str">
            <v/>
          </cell>
        </row>
        <row r="1395">
          <cell r="A1395" t="str">
            <v>OH</v>
          </cell>
          <cell r="B1395">
            <v>6</v>
          </cell>
          <cell r="C1395">
            <v>3</v>
          </cell>
          <cell r="D1395" t="str">
            <v>P</v>
          </cell>
          <cell r="E1395">
            <v>0.6</v>
          </cell>
          <cell r="F1395">
            <v>37768</v>
          </cell>
          <cell r="G1395">
            <v>2.4400000000000002E-2</v>
          </cell>
          <cell r="H1395">
            <v>2.7E-2</v>
          </cell>
          <cell r="I1395" t="str">
            <v>7          0   .</v>
          </cell>
          <cell r="J1395">
            <v>0</v>
          </cell>
          <cell r="K1395">
            <v>0</v>
          </cell>
          <cell r="L1395">
            <v>2003</v>
          </cell>
          <cell r="M1395" t="str">
            <v>No Trade</v>
          </cell>
          <cell r="N1395" t="str">
            <v/>
          </cell>
          <cell r="O1395" t="str">
            <v/>
          </cell>
          <cell r="P1395" t="str">
            <v/>
          </cell>
        </row>
        <row r="1396">
          <cell r="A1396" t="str">
            <v>OH</v>
          </cell>
          <cell r="B1396">
            <v>6</v>
          </cell>
          <cell r="C1396">
            <v>3</v>
          </cell>
          <cell r="D1396" t="str">
            <v>C</v>
          </cell>
          <cell r="E1396">
            <v>0.61</v>
          </cell>
          <cell r="F1396">
            <v>37768</v>
          </cell>
          <cell r="G1396">
            <v>9.06E-2</v>
          </cell>
          <cell r="H1396">
            <v>0.09</v>
          </cell>
          <cell r="I1396" t="str">
            <v>6          0   .</v>
          </cell>
          <cell r="J1396">
            <v>0</v>
          </cell>
          <cell r="K1396">
            <v>0</v>
          </cell>
          <cell r="L1396">
            <v>2003</v>
          </cell>
          <cell r="M1396" t="str">
            <v>No Trade</v>
          </cell>
          <cell r="N1396" t="str">
            <v/>
          </cell>
          <cell r="O1396" t="str">
            <v/>
          </cell>
          <cell r="P1396" t="str">
            <v/>
          </cell>
        </row>
        <row r="1397">
          <cell r="A1397" t="str">
            <v>OH</v>
          </cell>
          <cell r="B1397">
            <v>6</v>
          </cell>
          <cell r="C1397">
            <v>3</v>
          </cell>
          <cell r="D1397" t="str">
            <v>P</v>
          </cell>
          <cell r="E1397">
            <v>0.61</v>
          </cell>
          <cell r="F1397">
            <v>37768</v>
          </cell>
          <cell r="G1397">
            <v>2.7699999999999999E-2</v>
          </cell>
          <cell r="H1397">
            <v>3.1E-2</v>
          </cell>
          <cell r="I1397" t="str">
            <v>4          0   .</v>
          </cell>
          <cell r="J1397">
            <v>0</v>
          </cell>
          <cell r="K1397">
            <v>0</v>
          </cell>
          <cell r="L1397">
            <v>2003</v>
          </cell>
          <cell r="M1397" t="str">
            <v>No Trade</v>
          </cell>
          <cell r="N1397" t="str">
            <v/>
          </cell>
          <cell r="O1397" t="str">
            <v/>
          </cell>
          <cell r="P1397" t="str">
            <v/>
          </cell>
        </row>
        <row r="1398">
          <cell r="A1398" t="str">
            <v>OH</v>
          </cell>
          <cell r="B1398">
            <v>6</v>
          </cell>
          <cell r="C1398">
            <v>3</v>
          </cell>
          <cell r="D1398" t="str">
            <v>C</v>
          </cell>
          <cell r="E1398">
            <v>0.63</v>
          </cell>
          <cell r="F1398">
            <v>37768</v>
          </cell>
          <cell r="G1398">
            <v>8.1000000000000003E-2</v>
          </cell>
          <cell r="H1398">
            <v>7.1999999999999995E-2</v>
          </cell>
          <cell r="I1398" t="str">
            <v>4          0   .</v>
          </cell>
          <cell r="J1398">
            <v>0</v>
          </cell>
          <cell r="K1398">
            <v>0</v>
          </cell>
          <cell r="L1398">
            <v>2003</v>
          </cell>
          <cell r="M1398" t="str">
            <v>No Trade</v>
          </cell>
          <cell r="N1398" t="str">
            <v/>
          </cell>
          <cell r="O1398" t="str">
            <v/>
          </cell>
          <cell r="P1398" t="str">
            <v/>
          </cell>
        </row>
        <row r="1399">
          <cell r="A1399" t="str">
            <v>OH</v>
          </cell>
          <cell r="B1399">
            <v>6</v>
          </cell>
          <cell r="C1399">
            <v>3</v>
          </cell>
          <cell r="D1399" t="str">
            <v>P</v>
          </cell>
          <cell r="E1399">
            <v>0.63</v>
          </cell>
          <cell r="F1399">
            <v>37768</v>
          </cell>
          <cell r="G1399">
            <v>3.5299999999999998E-2</v>
          </cell>
          <cell r="H1399">
            <v>3.9E-2</v>
          </cell>
          <cell r="I1399" t="str">
            <v>6          0   .</v>
          </cell>
          <cell r="J1399">
            <v>0</v>
          </cell>
          <cell r="K1399">
            <v>0</v>
          </cell>
          <cell r="L1399">
            <v>2003</v>
          </cell>
          <cell r="M1399" t="str">
            <v>No Trade</v>
          </cell>
          <cell r="N1399" t="str">
            <v/>
          </cell>
          <cell r="O1399" t="str">
            <v/>
          </cell>
          <cell r="P1399" t="str">
            <v/>
          </cell>
        </row>
        <row r="1400">
          <cell r="A1400" t="str">
            <v>OH</v>
          </cell>
          <cell r="B1400">
            <v>6</v>
          </cell>
          <cell r="C1400">
            <v>3</v>
          </cell>
          <cell r="D1400" t="str">
            <v>C</v>
          </cell>
          <cell r="E1400">
            <v>0.64</v>
          </cell>
          <cell r="F1400">
            <v>37768</v>
          </cell>
          <cell r="G1400">
            <v>7.5499999999999998E-2</v>
          </cell>
          <cell r="H1400">
            <v>6.7000000000000004E-2</v>
          </cell>
          <cell r="I1400" t="str">
            <v>3          0   .</v>
          </cell>
          <cell r="J1400">
            <v>0</v>
          </cell>
          <cell r="K1400">
            <v>0</v>
          </cell>
          <cell r="L1400">
            <v>2003</v>
          </cell>
          <cell r="M1400" t="str">
            <v>No Trade</v>
          </cell>
          <cell r="N1400" t="str">
            <v/>
          </cell>
          <cell r="O1400" t="str">
            <v/>
          </cell>
          <cell r="P1400" t="str">
            <v/>
          </cell>
        </row>
        <row r="1401">
          <cell r="A1401" t="str">
            <v>OH</v>
          </cell>
          <cell r="B1401">
            <v>6</v>
          </cell>
          <cell r="C1401">
            <v>3</v>
          </cell>
          <cell r="D1401" t="str">
            <v>P</v>
          </cell>
          <cell r="E1401">
            <v>0.64</v>
          </cell>
          <cell r="F1401">
            <v>37768</v>
          </cell>
          <cell r="G1401">
            <v>3.95E-2</v>
          </cell>
          <cell r="H1401">
            <v>4.3999999999999997E-2</v>
          </cell>
          <cell r="I1401" t="str">
            <v>2          0   .</v>
          </cell>
          <cell r="J1401">
            <v>0</v>
          </cell>
          <cell r="K1401">
            <v>0</v>
          </cell>
          <cell r="L1401">
            <v>2003</v>
          </cell>
          <cell r="M1401" t="str">
            <v>No Trade</v>
          </cell>
          <cell r="N1401" t="str">
            <v/>
          </cell>
          <cell r="O1401" t="str">
            <v/>
          </cell>
          <cell r="P1401" t="str">
            <v/>
          </cell>
        </row>
        <row r="1402">
          <cell r="A1402" t="str">
            <v>OH</v>
          </cell>
          <cell r="B1402">
            <v>6</v>
          </cell>
          <cell r="C1402">
            <v>3</v>
          </cell>
          <cell r="D1402" t="str">
            <v>C</v>
          </cell>
          <cell r="E1402">
            <v>0.65</v>
          </cell>
          <cell r="F1402">
            <v>37768</v>
          </cell>
          <cell r="G1402">
            <v>7.0199999999999999E-2</v>
          </cell>
          <cell r="H1402">
            <v>6.2E-2</v>
          </cell>
          <cell r="I1402" t="str">
            <v>2          0   .</v>
          </cell>
          <cell r="J1402">
            <v>0</v>
          </cell>
          <cell r="K1402">
            <v>0</v>
          </cell>
          <cell r="L1402">
            <v>2003</v>
          </cell>
          <cell r="M1402" t="str">
            <v>No Trade</v>
          </cell>
          <cell r="N1402" t="str">
            <v/>
          </cell>
          <cell r="O1402" t="str">
            <v/>
          </cell>
          <cell r="P1402" t="str">
            <v/>
          </cell>
        </row>
        <row r="1403">
          <cell r="A1403" t="str">
            <v>OH</v>
          </cell>
          <cell r="B1403">
            <v>6</v>
          </cell>
          <cell r="C1403">
            <v>3</v>
          </cell>
          <cell r="D1403" t="str">
            <v>P</v>
          </cell>
          <cell r="E1403">
            <v>0.65</v>
          </cell>
          <cell r="F1403">
            <v>37768</v>
          </cell>
          <cell r="G1403">
            <v>4.3999999999999997E-2</v>
          </cell>
          <cell r="H1403">
            <v>4.9000000000000002E-2</v>
          </cell>
          <cell r="I1403" t="str">
            <v>0          1   .</v>
          </cell>
          <cell r="J1403">
            <v>500</v>
          </cell>
          <cell r="K1403">
            <v>0.05</v>
          </cell>
          <cell r="L1403">
            <v>2003</v>
          </cell>
          <cell r="M1403" t="str">
            <v>No Trade</v>
          </cell>
          <cell r="N1403" t="str">
            <v/>
          </cell>
          <cell r="O1403" t="str">
            <v/>
          </cell>
          <cell r="P1403" t="str">
            <v/>
          </cell>
        </row>
        <row r="1404">
          <cell r="A1404" t="str">
            <v>OH</v>
          </cell>
          <cell r="B1404">
            <v>6</v>
          </cell>
          <cell r="C1404">
            <v>3</v>
          </cell>
          <cell r="D1404" t="str">
            <v>C</v>
          </cell>
          <cell r="E1404">
            <v>0.66</v>
          </cell>
          <cell r="F1404">
            <v>37768</v>
          </cell>
          <cell r="G1404">
            <v>6.5199999999999994E-2</v>
          </cell>
          <cell r="H1404">
            <v>5.7000000000000002E-2</v>
          </cell>
          <cell r="I1404" t="str">
            <v>4          0   .</v>
          </cell>
          <cell r="J1404">
            <v>0</v>
          </cell>
          <cell r="K1404">
            <v>0</v>
          </cell>
          <cell r="L1404">
            <v>2003</v>
          </cell>
          <cell r="M1404" t="str">
            <v>No Trade</v>
          </cell>
          <cell r="N1404" t="str">
            <v/>
          </cell>
          <cell r="O1404" t="str">
            <v/>
          </cell>
          <cell r="P1404" t="str">
            <v/>
          </cell>
        </row>
        <row r="1405">
          <cell r="A1405" t="str">
            <v>OH</v>
          </cell>
          <cell r="B1405">
            <v>6</v>
          </cell>
          <cell r="C1405">
            <v>3</v>
          </cell>
          <cell r="D1405" t="str">
            <v>P</v>
          </cell>
          <cell r="E1405">
            <v>0.66</v>
          </cell>
          <cell r="F1405">
            <v>37768</v>
          </cell>
          <cell r="G1405">
            <v>4.8800000000000003E-2</v>
          </cell>
          <cell r="H1405">
            <v>5.3999999999999999E-2</v>
          </cell>
          <cell r="I1405" t="str">
            <v>2          0   .</v>
          </cell>
          <cell r="J1405">
            <v>0</v>
          </cell>
          <cell r="K1405">
            <v>0</v>
          </cell>
          <cell r="L1405">
            <v>2003</v>
          </cell>
          <cell r="M1405" t="str">
            <v>No Trade</v>
          </cell>
          <cell r="N1405" t="str">
            <v/>
          </cell>
          <cell r="O1405" t="str">
            <v/>
          </cell>
          <cell r="P1405" t="str">
            <v/>
          </cell>
        </row>
        <row r="1406">
          <cell r="A1406" t="str">
            <v>OH</v>
          </cell>
          <cell r="B1406">
            <v>6</v>
          </cell>
          <cell r="C1406">
            <v>3</v>
          </cell>
          <cell r="D1406" t="str">
            <v>C</v>
          </cell>
          <cell r="E1406">
            <v>0.67</v>
          </cell>
          <cell r="F1406">
            <v>37768</v>
          </cell>
          <cell r="G1406">
            <v>6.0299999999999999E-2</v>
          </cell>
          <cell r="H1406">
            <v>5.2999999999999999E-2</v>
          </cell>
          <cell r="I1406" t="str">
            <v>0          0   .</v>
          </cell>
          <cell r="J1406">
            <v>0</v>
          </cell>
          <cell r="K1406">
            <v>0</v>
          </cell>
          <cell r="L1406">
            <v>2003</v>
          </cell>
          <cell r="M1406" t="str">
            <v>No Trade</v>
          </cell>
          <cell r="N1406" t="str">
            <v/>
          </cell>
          <cell r="O1406" t="str">
            <v/>
          </cell>
          <cell r="P1406" t="str">
            <v/>
          </cell>
        </row>
        <row r="1407">
          <cell r="A1407" t="str">
            <v>OH</v>
          </cell>
          <cell r="B1407">
            <v>6</v>
          </cell>
          <cell r="C1407">
            <v>3</v>
          </cell>
          <cell r="D1407" t="str">
            <v>P</v>
          </cell>
          <cell r="E1407">
            <v>0.67</v>
          </cell>
          <cell r="F1407">
            <v>37768</v>
          </cell>
          <cell r="G1407">
            <v>5.3900000000000003E-2</v>
          </cell>
          <cell r="H1407">
            <v>5.8999999999999997E-2</v>
          </cell>
          <cell r="I1407" t="str">
            <v>8          0   .</v>
          </cell>
          <cell r="J1407">
            <v>0</v>
          </cell>
          <cell r="K1407">
            <v>0</v>
          </cell>
          <cell r="L1407">
            <v>2003</v>
          </cell>
          <cell r="M1407" t="str">
            <v>No Trade</v>
          </cell>
          <cell r="N1407" t="str">
            <v/>
          </cell>
          <cell r="O1407" t="str">
            <v/>
          </cell>
          <cell r="P1407" t="str">
            <v/>
          </cell>
        </row>
        <row r="1408">
          <cell r="A1408" t="str">
            <v>OH</v>
          </cell>
          <cell r="B1408">
            <v>6</v>
          </cell>
          <cell r="C1408">
            <v>3</v>
          </cell>
          <cell r="D1408" t="str">
            <v>C</v>
          </cell>
          <cell r="E1408">
            <v>0.68</v>
          </cell>
          <cell r="F1408">
            <v>37768</v>
          </cell>
          <cell r="G1408">
            <v>5.5300000000000002E-2</v>
          </cell>
          <cell r="H1408">
            <v>4.9000000000000002E-2</v>
          </cell>
          <cell r="I1408" t="str">
            <v>0          1   .</v>
          </cell>
          <cell r="J1408">
            <v>600</v>
          </cell>
          <cell r="K1408">
            <v>0.06</v>
          </cell>
          <cell r="L1408">
            <v>2003</v>
          </cell>
          <cell r="M1408" t="str">
            <v>No Trade</v>
          </cell>
          <cell r="N1408" t="str">
            <v/>
          </cell>
          <cell r="O1408" t="str">
            <v/>
          </cell>
          <cell r="P1408" t="str">
            <v/>
          </cell>
        </row>
        <row r="1409">
          <cell r="A1409" t="str">
            <v>OH</v>
          </cell>
          <cell r="B1409">
            <v>6</v>
          </cell>
          <cell r="C1409">
            <v>3</v>
          </cell>
          <cell r="D1409" t="str">
            <v>P</v>
          </cell>
          <cell r="E1409">
            <v>0.68</v>
          </cell>
          <cell r="F1409">
            <v>37768</v>
          </cell>
          <cell r="G1409">
            <v>5.9700000000000003E-2</v>
          </cell>
          <cell r="H1409">
            <v>6.5000000000000002E-2</v>
          </cell>
          <cell r="I1409" t="str">
            <v>8          0   .</v>
          </cell>
          <cell r="J1409">
            <v>0</v>
          </cell>
          <cell r="K1409">
            <v>0</v>
          </cell>
          <cell r="L1409">
            <v>2003</v>
          </cell>
          <cell r="M1409" t="str">
            <v>No Trade</v>
          </cell>
          <cell r="N1409" t="str">
            <v/>
          </cell>
          <cell r="O1409" t="str">
            <v/>
          </cell>
          <cell r="P1409" t="str">
            <v/>
          </cell>
        </row>
        <row r="1410">
          <cell r="A1410" t="str">
            <v>OH</v>
          </cell>
          <cell r="B1410">
            <v>6</v>
          </cell>
          <cell r="C1410">
            <v>3</v>
          </cell>
          <cell r="D1410" t="str">
            <v>C</v>
          </cell>
          <cell r="E1410">
            <v>0.69</v>
          </cell>
          <cell r="F1410">
            <v>37768</v>
          </cell>
          <cell r="G1410">
            <v>5.0599999999999999E-2</v>
          </cell>
          <cell r="H1410">
            <v>4.4999999999999998E-2</v>
          </cell>
          <cell r="I1410" t="str">
            <v>2          0   .</v>
          </cell>
          <cell r="J1410">
            <v>0</v>
          </cell>
          <cell r="K1410">
            <v>0</v>
          </cell>
          <cell r="L1410">
            <v>2003</v>
          </cell>
          <cell r="M1410" t="str">
            <v>No Trade</v>
          </cell>
          <cell r="N1410" t="str">
            <v/>
          </cell>
          <cell r="O1410" t="str">
            <v/>
          </cell>
          <cell r="P1410" t="str">
            <v/>
          </cell>
        </row>
        <row r="1411">
          <cell r="A1411" t="str">
            <v>OH</v>
          </cell>
          <cell r="B1411">
            <v>6</v>
          </cell>
          <cell r="C1411">
            <v>3</v>
          </cell>
          <cell r="D1411" t="str">
            <v>P</v>
          </cell>
          <cell r="E1411">
            <v>0.69</v>
          </cell>
          <cell r="F1411">
            <v>37768</v>
          </cell>
          <cell r="G1411">
            <v>6.4199999999999993E-2</v>
          </cell>
          <cell r="H1411">
            <v>7.0999999999999994E-2</v>
          </cell>
          <cell r="I1411" t="str">
            <v>8          0   .</v>
          </cell>
          <cell r="J1411">
            <v>0</v>
          </cell>
          <cell r="K1411">
            <v>0</v>
          </cell>
          <cell r="L1411">
            <v>2003</v>
          </cell>
          <cell r="M1411" t="str">
            <v>No Trade</v>
          </cell>
          <cell r="N1411" t="str">
            <v/>
          </cell>
          <cell r="O1411" t="str">
            <v/>
          </cell>
          <cell r="P1411" t="str">
            <v/>
          </cell>
        </row>
        <row r="1412">
          <cell r="A1412" t="str">
            <v>OH</v>
          </cell>
          <cell r="B1412">
            <v>6</v>
          </cell>
          <cell r="C1412">
            <v>3</v>
          </cell>
          <cell r="D1412" t="str">
            <v>C</v>
          </cell>
          <cell r="E1412">
            <v>0.7</v>
          </cell>
          <cell r="F1412">
            <v>37768</v>
          </cell>
          <cell r="G1412">
            <v>4.6800000000000001E-2</v>
          </cell>
          <cell r="H1412">
            <v>4.1000000000000002E-2</v>
          </cell>
          <cell r="I1412" t="str">
            <v>7          0   .</v>
          </cell>
          <cell r="J1412">
            <v>0</v>
          </cell>
          <cell r="K1412">
            <v>0</v>
          </cell>
          <cell r="L1412">
            <v>2003</v>
          </cell>
          <cell r="M1412" t="str">
            <v>No Trade</v>
          </cell>
          <cell r="N1412" t="str">
            <v/>
          </cell>
          <cell r="O1412" t="str">
            <v/>
          </cell>
          <cell r="P1412" t="str">
            <v/>
          </cell>
        </row>
        <row r="1413">
          <cell r="A1413" t="str">
            <v>OH</v>
          </cell>
          <cell r="B1413">
            <v>6</v>
          </cell>
          <cell r="C1413">
            <v>3</v>
          </cell>
          <cell r="D1413" t="str">
            <v>P</v>
          </cell>
          <cell r="E1413">
            <v>0.7</v>
          </cell>
          <cell r="F1413">
            <v>37768</v>
          </cell>
          <cell r="G1413">
            <v>7.0300000000000001E-2</v>
          </cell>
          <cell r="H1413">
            <v>7.8E-2</v>
          </cell>
          <cell r="I1413" t="str">
            <v>1          0   .</v>
          </cell>
          <cell r="J1413">
            <v>0</v>
          </cell>
          <cell r="K1413">
            <v>0</v>
          </cell>
          <cell r="L1413">
            <v>2003</v>
          </cell>
          <cell r="M1413" t="str">
            <v>No Trade</v>
          </cell>
          <cell r="N1413" t="str">
            <v/>
          </cell>
          <cell r="O1413" t="str">
            <v/>
          </cell>
          <cell r="P1413" t="str">
            <v/>
          </cell>
        </row>
        <row r="1414">
          <cell r="A1414" t="str">
            <v>OH</v>
          </cell>
          <cell r="B1414">
            <v>6</v>
          </cell>
          <cell r="C1414">
            <v>3</v>
          </cell>
          <cell r="D1414" t="str">
            <v>C</v>
          </cell>
          <cell r="E1414">
            <v>0.71</v>
          </cell>
          <cell r="F1414">
            <v>37768</v>
          </cell>
          <cell r="G1414">
            <v>4.3200000000000002E-2</v>
          </cell>
          <cell r="H1414">
            <v>3.7999999999999999E-2</v>
          </cell>
          <cell r="I1414" t="str">
            <v>4          0   .</v>
          </cell>
          <cell r="J1414">
            <v>0</v>
          </cell>
          <cell r="K1414">
            <v>0</v>
          </cell>
          <cell r="L1414">
            <v>2003</v>
          </cell>
          <cell r="M1414" t="str">
            <v>No Trade</v>
          </cell>
          <cell r="N1414" t="str">
            <v/>
          </cell>
          <cell r="O1414" t="str">
            <v/>
          </cell>
          <cell r="P1414" t="str">
            <v/>
          </cell>
        </row>
        <row r="1415">
          <cell r="A1415" t="str">
            <v>OH</v>
          </cell>
          <cell r="B1415">
            <v>6</v>
          </cell>
          <cell r="C1415">
            <v>3</v>
          </cell>
          <cell r="D1415" t="str">
            <v>C</v>
          </cell>
          <cell r="E1415">
            <v>0.73</v>
          </cell>
          <cell r="F1415">
            <v>37768</v>
          </cell>
          <cell r="G1415">
            <v>3.6700000000000003E-2</v>
          </cell>
          <cell r="H1415">
            <v>3.2000000000000001E-2</v>
          </cell>
          <cell r="I1415" t="str">
            <v>6          0   .</v>
          </cell>
          <cell r="J1415">
            <v>0</v>
          </cell>
          <cell r="K1415">
            <v>0</v>
          </cell>
          <cell r="L1415">
            <v>2003</v>
          </cell>
          <cell r="M1415" t="str">
            <v>No Trade</v>
          </cell>
          <cell r="N1415" t="str">
            <v/>
          </cell>
          <cell r="O1415" t="str">
            <v/>
          </cell>
          <cell r="P1415" t="str">
            <v/>
          </cell>
        </row>
        <row r="1416">
          <cell r="A1416" t="str">
            <v>OH</v>
          </cell>
          <cell r="B1416">
            <v>6</v>
          </cell>
          <cell r="C1416">
            <v>3</v>
          </cell>
          <cell r="D1416" t="str">
            <v>C</v>
          </cell>
          <cell r="E1416">
            <v>0.74</v>
          </cell>
          <cell r="F1416">
            <v>37768</v>
          </cell>
          <cell r="G1416">
            <v>3.39E-2</v>
          </cell>
          <cell r="H1416">
            <v>2.9000000000000001E-2</v>
          </cell>
          <cell r="I1416" t="str">
            <v>9          0   .</v>
          </cell>
          <cell r="J1416">
            <v>0</v>
          </cell>
          <cell r="K1416">
            <v>0</v>
          </cell>
          <cell r="L1416">
            <v>2003</v>
          </cell>
          <cell r="M1416" t="str">
            <v>No Trade</v>
          </cell>
          <cell r="N1416" t="str">
            <v/>
          </cell>
          <cell r="O1416" t="str">
            <v/>
          </cell>
          <cell r="P1416" t="str">
            <v/>
          </cell>
        </row>
        <row r="1417">
          <cell r="A1417" t="str">
            <v>OH</v>
          </cell>
          <cell r="B1417">
            <v>6</v>
          </cell>
          <cell r="C1417">
            <v>3</v>
          </cell>
          <cell r="D1417" t="str">
            <v>C</v>
          </cell>
          <cell r="E1417">
            <v>0.78</v>
          </cell>
          <cell r="F1417">
            <v>37768</v>
          </cell>
          <cell r="G1417">
            <v>2.4199999999999999E-2</v>
          </cell>
          <cell r="H1417">
            <v>2.1000000000000001E-2</v>
          </cell>
          <cell r="I1417" t="str">
            <v>3          0   .</v>
          </cell>
          <cell r="J1417">
            <v>0</v>
          </cell>
          <cell r="K1417">
            <v>0</v>
          </cell>
          <cell r="L1417">
            <v>2003</v>
          </cell>
          <cell r="M1417" t="str">
            <v>No Trade</v>
          </cell>
          <cell r="N1417" t="str">
            <v/>
          </cell>
          <cell r="O1417" t="str">
            <v/>
          </cell>
          <cell r="P1417" t="str">
            <v/>
          </cell>
        </row>
        <row r="1418">
          <cell r="A1418" t="str">
            <v>OH</v>
          </cell>
          <cell r="B1418">
            <v>6</v>
          </cell>
          <cell r="C1418">
            <v>3</v>
          </cell>
          <cell r="D1418" t="str">
            <v>C</v>
          </cell>
          <cell r="E1418">
            <v>0.8</v>
          </cell>
          <cell r="F1418">
            <v>37768</v>
          </cell>
          <cell r="G1418">
            <v>2.0500000000000001E-2</v>
          </cell>
          <cell r="H1418">
            <v>1.7000000000000001E-2</v>
          </cell>
          <cell r="I1418" t="str">
            <v>9          0   .</v>
          </cell>
          <cell r="J1418">
            <v>0</v>
          </cell>
          <cell r="K1418">
            <v>0</v>
          </cell>
          <cell r="L1418">
            <v>2003</v>
          </cell>
          <cell r="M1418" t="str">
            <v>No Trade</v>
          </cell>
          <cell r="N1418" t="str">
            <v/>
          </cell>
          <cell r="O1418" t="str">
            <v/>
          </cell>
          <cell r="P1418" t="str">
            <v/>
          </cell>
        </row>
        <row r="1419">
          <cell r="A1419" t="str">
            <v>OH</v>
          </cell>
          <cell r="B1419">
            <v>6</v>
          </cell>
          <cell r="C1419">
            <v>3</v>
          </cell>
          <cell r="D1419" t="str">
            <v>C</v>
          </cell>
          <cell r="E1419">
            <v>0.81</v>
          </cell>
          <cell r="F1419">
            <v>37768</v>
          </cell>
          <cell r="G1419">
            <v>1.8800000000000001E-2</v>
          </cell>
          <cell r="H1419">
            <v>1.6E-2</v>
          </cell>
          <cell r="I1419" t="str">
            <v>4          0   .</v>
          </cell>
          <cell r="J1419">
            <v>0</v>
          </cell>
          <cell r="K1419">
            <v>0</v>
          </cell>
          <cell r="L1419">
            <v>2003</v>
          </cell>
          <cell r="M1419" t="str">
            <v>No Trade</v>
          </cell>
          <cell r="N1419" t="str">
            <v/>
          </cell>
          <cell r="O1419" t="str">
            <v/>
          </cell>
          <cell r="P1419" t="str">
            <v/>
          </cell>
        </row>
        <row r="1420">
          <cell r="A1420" t="str">
            <v>OH</v>
          </cell>
          <cell r="B1420">
            <v>6</v>
          </cell>
          <cell r="C1420">
            <v>3</v>
          </cell>
          <cell r="D1420" t="str">
            <v>C</v>
          </cell>
          <cell r="E1420">
            <v>0.85</v>
          </cell>
          <cell r="F1420">
            <v>37768</v>
          </cell>
          <cell r="G1420">
            <v>1.3299999999999999E-2</v>
          </cell>
          <cell r="H1420">
            <v>1.0999999999999999E-2</v>
          </cell>
          <cell r="I1420" t="str">
            <v>6          0   .</v>
          </cell>
          <cell r="J1420">
            <v>0</v>
          </cell>
          <cell r="K1420">
            <v>0</v>
          </cell>
          <cell r="L1420">
            <v>2003</v>
          </cell>
          <cell r="M1420" t="str">
            <v>No Trade</v>
          </cell>
          <cell r="N1420" t="str">
            <v/>
          </cell>
          <cell r="O1420" t="str">
            <v/>
          </cell>
          <cell r="P1420" t="str">
            <v/>
          </cell>
        </row>
        <row r="1421">
          <cell r="A1421" t="str">
            <v>OH</v>
          </cell>
          <cell r="B1421">
            <v>6</v>
          </cell>
          <cell r="C1421">
            <v>3</v>
          </cell>
          <cell r="D1421" t="str">
            <v>C</v>
          </cell>
          <cell r="E1421">
            <v>0.87</v>
          </cell>
          <cell r="F1421">
            <v>37768</v>
          </cell>
          <cell r="G1421">
            <v>1.12E-2</v>
          </cell>
          <cell r="H1421">
            <v>8.9999999999999993E-3</v>
          </cell>
          <cell r="I1421" t="str">
            <v>7          0   .</v>
          </cell>
          <cell r="J1421">
            <v>0</v>
          </cell>
          <cell r="K1421">
            <v>0</v>
          </cell>
          <cell r="L1421">
            <v>2003</v>
          </cell>
          <cell r="M1421" t="str">
            <v>No Trade</v>
          </cell>
          <cell r="N1421" t="str">
            <v/>
          </cell>
          <cell r="O1421" t="str">
            <v/>
          </cell>
          <cell r="P1421" t="str">
            <v/>
          </cell>
        </row>
        <row r="1422">
          <cell r="A1422" t="str">
            <v>OH</v>
          </cell>
          <cell r="B1422">
            <v>6</v>
          </cell>
          <cell r="C1422">
            <v>3</v>
          </cell>
          <cell r="D1422" t="str">
            <v>C</v>
          </cell>
          <cell r="E1422">
            <v>0.9</v>
          </cell>
          <cell r="F1422">
            <v>37768</v>
          </cell>
          <cell r="G1422">
            <v>8.6E-3</v>
          </cell>
          <cell r="H1422">
            <v>7.0000000000000001E-3</v>
          </cell>
          <cell r="I1422" t="str">
            <v>4          0   .</v>
          </cell>
          <cell r="J1422">
            <v>0</v>
          </cell>
          <cell r="K1422">
            <v>0</v>
          </cell>
          <cell r="L1422">
            <v>2003</v>
          </cell>
          <cell r="M1422" t="str">
            <v>No Trade</v>
          </cell>
          <cell r="N1422" t="str">
            <v/>
          </cell>
          <cell r="O1422" t="str">
            <v/>
          </cell>
          <cell r="P1422" t="str">
            <v/>
          </cell>
        </row>
        <row r="1423">
          <cell r="A1423" t="str">
            <v>OH</v>
          </cell>
          <cell r="B1423">
            <v>6</v>
          </cell>
          <cell r="C1423">
            <v>3</v>
          </cell>
          <cell r="D1423" t="str">
            <v>C</v>
          </cell>
          <cell r="E1423">
            <v>0.95</v>
          </cell>
          <cell r="F1423">
            <v>37768</v>
          </cell>
          <cell r="G1423">
            <v>5.5999999999999999E-3</v>
          </cell>
          <cell r="H1423">
            <v>4.0000000000000001E-3</v>
          </cell>
          <cell r="I1423" t="str">
            <v>8          0   .</v>
          </cell>
          <cell r="J1423">
            <v>0</v>
          </cell>
          <cell r="K1423">
            <v>0</v>
          </cell>
          <cell r="L1423">
            <v>2003</v>
          </cell>
          <cell r="M1423" t="str">
            <v>No Trade</v>
          </cell>
          <cell r="N1423" t="str">
            <v/>
          </cell>
          <cell r="O1423" t="str">
            <v/>
          </cell>
          <cell r="P1423" t="str">
            <v/>
          </cell>
        </row>
        <row r="1424">
          <cell r="A1424" t="str">
            <v>OH</v>
          </cell>
          <cell r="B1424">
            <v>6</v>
          </cell>
          <cell r="C1424">
            <v>3</v>
          </cell>
          <cell r="D1424" t="str">
            <v>C</v>
          </cell>
          <cell r="E1424">
            <v>1</v>
          </cell>
          <cell r="F1424">
            <v>37768</v>
          </cell>
          <cell r="G1424">
            <v>3.7000000000000002E-3</v>
          </cell>
          <cell r="H1424">
            <v>3.0000000000000001E-3</v>
          </cell>
          <cell r="I1424" t="str">
            <v>1          0   .</v>
          </cell>
          <cell r="J1424">
            <v>0</v>
          </cell>
          <cell r="K1424">
            <v>0</v>
          </cell>
          <cell r="L1424">
            <v>2003</v>
          </cell>
          <cell r="M1424" t="str">
            <v>No Trade</v>
          </cell>
          <cell r="N1424" t="str">
            <v/>
          </cell>
          <cell r="O1424" t="str">
            <v/>
          </cell>
          <cell r="P1424" t="str">
            <v/>
          </cell>
        </row>
        <row r="1425">
          <cell r="A1425" t="str">
            <v>OH</v>
          </cell>
          <cell r="B1425">
            <v>7</v>
          </cell>
          <cell r="C1425">
            <v>3</v>
          </cell>
          <cell r="D1425" t="str">
            <v>P</v>
          </cell>
          <cell r="E1425">
            <v>0.55000000000000004</v>
          </cell>
          <cell r="F1425">
            <v>37797</v>
          </cell>
          <cell r="G1425">
            <v>1.44E-2</v>
          </cell>
          <cell r="H1425">
            <v>1.6E-2</v>
          </cell>
          <cell r="I1425" t="str">
            <v>7          0   .</v>
          </cell>
          <cell r="J1425">
            <v>0</v>
          </cell>
          <cell r="K1425">
            <v>0</v>
          </cell>
          <cell r="L1425">
            <v>2003</v>
          </cell>
          <cell r="M1425" t="str">
            <v>No Trade</v>
          </cell>
          <cell r="N1425" t="str">
            <v/>
          </cell>
          <cell r="O1425" t="str">
            <v/>
          </cell>
          <cell r="P1425" t="str">
            <v/>
          </cell>
        </row>
        <row r="1426">
          <cell r="A1426" t="str">
            <v>OH</v>
          </cell>
          <cell r="B1426">
            <v>7</v>
          </cell>
          <cell r="C1426">
            <v>3</v>
          </cell>
          <cell r="D1426" t="str">
            <v>P</v>
          </cell>
          <cell r="E1426">
            <v>0.6</v>
          </cell>
          <cell r="F1426">
            <v>37797</v>
          </cell>
          <cell r="G1426">
            <v>2.8400000000000002E-2</v>
          </cell>
          <cell r="H1426">
            <v>3.2000000000000001E-2</v>
          </cell>
          <cell r="I1426" t="str">
            <v>2          0   .</v>
          </cell>
          <cell r="J1426">
            <v>0</v>
          </cell>
          <cell r="K1426">
            <v>0</v>
          </cell>
          <cell r="L1426">
            <v>2003</v>
          </cell>
          <cell r="M1426" t="str">
            <v>No Trade</v>
          </cell>
          <cell r="N1426" t="str">
            <v/>
          </cell>
          <cell r="O1426" t="str">
            <v/>
          </cell>
          <cell r="P1426" t="str">
            <v/>
          </cell>
        </row>
        <row r="1427">
          <cell r="A1427" t="str">
            <v>OH</v>
          </cell>
          <cell r="B1427">
            <v>7</v>
          </cell>
          <cell r="C1427">
            <v>3</v>
          </cell>
          <cell r="D1427" t="str">
            <v>C</v>
          </cell>
          <cell r="E1427">
            <v>0.64</v>
          </cell>
          <cell r="F1427">
            <v>37797</v>
          </cell>
          <cell r="G1427">
            <v>7.7700000000000005E-2</v>
          </cell>
          <cell r="H1427">
            <v>6.9000000000000006E-2</v>
          </cell>
          <cell r="I1427" t="str">
            <v>7          0   .</v>
          </cell>
          <cell r="J1427">
            <v>0</v>
          </cell>
          <cell r="K1427">
            <v>0</v>
          </cell>
          <cell r="L1427">
            <v>2003</v>
          </cell>
          <cell r="M1427" t="str">
            <v>No Trade</v>
          </cell>
          <cell r="N1427" t="str">
            <v/>
          </cell>
          <cell r="O1427" t="str">
            <v/>
          </cell>
          <cell r="P1427" t="str">
            <v/>
          </cell>
        </row>
        <row r="1428">
          <cell r="A1428" t="str">
            <v>OH</v>
          </cell>
          <cell r="B1428">
            <v>7</v>
          </cell>
          <cell r="C1428">
            <v>3</v>
          </cell>
          <cell r="D1428" t="str">
            <v>P</v>
          </cell>
          <cell r="E1428">
            <v>0.64</v>
          </cell>
          <cell r="F1428">
            <v>37797</v>
          </cell>
          <cell r="G1428">
            <v>4.4200000000000003E-2</v>
          </cell>
          <cell r="H1428">
            <v>4.9000000000000002E-2</v>
          </cell>
          <cell r="I1428" t="str">
            <v>4          0   .</v>
          </cell>
          <cell r="J1428">
            <v>0</v>
          </cell>
          <cell r="K1428">
            <v>0</v>
          </cell>
          <cell r="L1428">
            <v>2003</v>
          </cell>
          <cell r="M1428" t="str">
            <v>No Trade</v>
          </cell>
          <cell r="N1428" t="str">
            <v/>
          </cell>
          <cell r="O1428" t="str">
            <v/>
          </cell>
          <cell r="P1428" t="str">
            <v/>
          </cell>
        </row>
        <row r="1429">
          <cell r="A1429" t="str">
            <v>OH</v>
          </cell>
          <cell r="B1429">
            <v>7</v>
          </cell>
          <cell r="C1429">
            <v>3</v>
          </cell>
          <cell r="D1429" t="str">
            <v>C</v>
          </cell>
          <cell r="E1429">
            <v>0.65</v>
          </cell>
          <cell r="F1429">
            <v>37797</v>
          </cell>
          <cell r="G1429">
            <v>7.2700000000000001E-2</v>
          </cell>
          <cell r="H1429">
            <v>6.5000000000000002E-2</v>
          </cell>
          <cell r="I1429" t="str">
            <v>0          0   .</v>
          </cell>
          <cell r="J1429">
            <v>0</v>
          </cell>
          <cell r="K1429">
            <v>0</v>
          </cell>
          <cell r="L1429">
            <v>2003</v>
          </cell>
          <cell r="M1429" t="str">
            <v>No Trade</v>
          </cell>
          <cell r="N1429" t="str">
            <v/>
          </cell>
          <cell r="O1429" t="str">
            <v/>
          </cell>
          <cell r="P1429" t="str">
            <v/>
          </cell>
        </row>
        <row r="1430">
          <cell r="A1430" t="str">
            <v>OH</v>
          </cell>
          <cell r="B1430">
            <v>7</v>
          </cell>
          <cell r="C1430">
            <v>3</v>
          </cell>
          <cell r="D1430" t="str">
            <v>P</v>
          </cell>
          <cell r="E1430">
            <v>0.65</v>
          </cell>
          <cell r="F1430">
            <v>37797</v>
          </cell>
          <cell r="G1430">
            <v>4.8899999999999999E-2</v>
          </cell>
          <cell r="H1430">
            <v>5.3999999999999999E-2</v>
          </cell>
          <cell r="I1430" t="str">
            <v>3          0   .</v>
          </cell>
          <cell r="J1430">
            <v>0</v>
          </cell>
          <cell r="K1430">
            <v>0</v>
          </cell>
          <cell r="L1430">
            <v>2003</v>
          </cell>
          <cell r="M1430" t="str">
            <v>No Trade</v>
          </cell>
          <cell r="N1430" t="str">
            <v/>
          </cell>
          <cell r="O1430" t="str">
            <v/>
          </cell>
          <cell r="P1430" t="str">
            <v/>
          </cell>
        </row>
        <row r="1431">
          <cell r="A1431" t="str">
            <v>OH</v>
          </cell>
          <cell r="B1431">
            <v>7</v>
          </cell>
          <cell r="C1431">
            <v>3</v>
          </cell>
          <cell r="D1431" t="str">
            <v>C</v>
          </cell>
          <cell r="E1431">
            <v>0.66</v>
          </cell>
          <cell r="F1431">
            <v>37797</v>
          </cell>
          <cell r="G1431">
            <v>6.7699999999999996E-2</v>
          </cell>
          <cell r="H1431">
            <v>0.06</v>
          </cell>
          <cell r="I1431" t="str">
            <v>2          0   .</v>
          </cell>
          <cell r="J1431">
            <v>0</v>
          </cell>
          <cell r="K1431">
            <v>0</v>
          </cell>
          <cell r="L1431">
            <v>2003</v>
          </cell>
          <cell r="M1431" t="str">
            <v>No Trade</v>
          </cell>
          <cell r="N1431" t="str">
            <v/>
          </cell>
          <cell r="O1431" t="str">
            <v/>
          </cell>
          <cell r="P1431" t="str">
            <v/>
          </cell>
        </row>
        <row r="1432">
          <cell r="A1432" t="str">
            <v>OH</v>
          </cell>
          <cell r="B1432">
            <v>7</v>
          </cell>
          <cell r="C1432">
            <v>3</v>
          </cell>
          <cell r="D1432" t="str">
            <v>P</v>
          </cell>
          <cell r="E1432">
            <v>0.66</v>
          </cell>
          <cell r="F1432">
            <v>37797</v>
          </cell>
          <cell r="G1432">
            <v>5.3800000000000001E-2</v>
          </cell>
          <cell r="H1432">
            <v>5.8999999999999997E-2</v>
          </cell>
          <cell r="I1432" t="str">
            <v>5          0   .</v>
          </cell>
          <cell r="J1432">
            <v>0</v>
          </cell>
          <cell r="K1432">
            <v>0</v>
          </cell>
          <cell r="L1432">
            <v>2003</v>
          </cell>
          <cell r="M1432" t="str">
            <v>No Trade</v>
          </cell>
          <cell r="N1432" t="str">
            <v/>
          </cell>
          <cell r="O1432" t="str">
            <v/>
          </cell>
          <cell r="P1432" t="str">
            <v/>
          </cell>
        </row>
        <row r="1433">
          <cell r="A1433" t="str">
            <v>OH</v>
          </cell>
          <cell r="B1433">
            <v>7</v>
          </cell>
          <cell r="C1433">
            <v>3</v>
          </cell>
          <cell r="D1433" t="str">
            <v>C</v>
          </cell>
          <cell r="E1433">
            <v>0.68</v>
          </cell>
          <cell r="F1433">
            <v>37797</v>
          </cell>
          <cell r="G1433">
            <v>5.8500000000000003E-2</v>
          </cell>
          <cell r="H1433">
            <v>5.1999999999999998E-2</v>
          </cell>
          <cell r="I1433" t="str">
            <v>1          0   .</v>
          </cell>
          <cell r="J1433">
            <v>0</v>
          </cell>
          <cell r="K1433">
            <v>0</v>
          </cell>
          <cell r="L1433">
            <v>2003</v>
          </cell>
          <cell r="M1433" t="str">
            <v>No Trade</v>
          </cell>
          <cell r="N1433" t="str">
            <v/>
          </cell>
          <cell r="O1433" t="str">
            <v/>
          </cell>
          <cell r="P1433" t="str">
            <v/>
          </cell>
        </row>
        <row r="1434">
          <cell r="A1434" t="str">
            <v>OH</v>
          </cell>
          <cell r="B1434">
            <v>7</v>
          </cell>
          <cell r="C1434">
            <v>3</v>
          </cell>
          <cell r="D1434" t="str">
            <v>P</v>
          </cell>
          <cell r="E1434">
            <v>0.68</v>
          </cell>
          <cell r="F1434">
            <v>37797</v>
          </cell>
          <cell r="G1434">
            <v>5.5E-2</v>
          </cell>
          <cell r="H1434">
            <v>5.5E-2</v>
          </cell>
          <cell r="I1434" t="str">
            <v>0          0   .</v>
          </cell>
          <cell r="J1434">
            <v>0</v>
          </cell>
          <cell r="K1434">
            <v>0</v>
          </cell>
          <cell r="L1434">
            <v>2003</v>
          </cell>
          <cell r="M1434" t="str">
            <v>No Trade</v>
          </cell>
          <cell r="N1434" t="str">
            <v/>
          </cell>
          <cell r="O1434" t="str">
            <v/>
          </cell>
          <cell r="P1434" t="str">
            <v/>
          </cell>
        </row>
        <row r="1435">
          <cell r="A1435" t="str">
            <v>OH</v>
          </cell>
          <cell r="B1435">
            <v>7</v>
          </cell>
          <cell r="C1435">
            <v>3</v>
          </cell>
          <cell r="D1435" t="str">
            <v>C</v>
          </cell>
          <cell r="E1435">
            <v>0.69</v>
          </cell>
          <cell r="F1435">
            <v>37797</v>
          </cell>
          <cell r="G1435">
            <v>5.45E-2</v>
          </cell>
          <cell r="H1435">
            <v>4.8000000000000001E-2</v>
          </cell>
          <cell r="I1435" t="str">
            <v>4          0   .</v>
          </cell>
          <cell r="J1435">
            <v>0</v>
          </cell>
          <cell r="K1435">
            <v>0</v>
          </cell>
          <cell r="L1435">
            <v>2003</v>
          </cell>
          <cell r="M1435" t="str">
            <v>No Trade</v>
          </cell>
          <cell r="N1435" t="str">
            <v/>
          </cell>
          <cell r="O1435" t="str">
            <v/>
          </cell>
          <cell r="P1435" t="str">
            <v/>
          </cell>
        </row>
        <row r="1436">
          <cell r="A1436" t="str">
            <v>OH</v>
          </cell>
          <cell r="B1436">
            <v>7</v>
          </cell>
          <cell r="C1436">
            <v>3</v>
          </cell>
          <cell r="D1436" t="str">
            <v>C</v>
          </cell>
          <cell r="E1436">
            <v>0.7</v>
          </cell>
          <cell r="F1436">
            <v>37797</v>
          </cell>
          <cell r="G1436">
            <v>5.0700000000000002E-2</v>
          </cell>
          <cell r="H1436">
            <v>4.4999999999999998E-2</v>
          </cell>
          <cell r="I1436" t="str">
            <v>0          0   .</v>
          </cell>
          <cell r="J1436">
            <v>0</v>
          </cell>
          <cell r="K1436">
            <v>0</v>
          </cell>
          <cell r="L1436">
            <v>2003</v>
          </cell>
          <cell r="M1436" t="str">
            <v>No Trade</v>
          </cell>
          <cell r="N1436" t="str">
            <v/>
          </cell>
          <cell r="O1436" t="str">
            <v/>
          </cell>
          <cell r="P1436" t="str">
            <v/>
          </cell>
        </row>
        <row r="1437">
          <cell r="A1437" t="str">
            <v>OH</v>
          </cell>
          <cell r="B1437">
            <v>7</v>
          </cell>
          <cell r="C1437">
            <v>3</v>
          </cell>
          <cell r="D1437" t="str">
            <v>C</v>
          </cell>
          <cell r="E1437">
            <v>0.78</v>
          </cell>
          <cell r="F1437">
            <v>37797</v>
          </cell>
          <cell r="G1437">
            <v>2.8000000000000001E-2</v>
          </cell>
          <cell r="H1437">
            <v>2.4E-2</v>
          </cell>
          <cell r="I1437" t="str">
            <v>4          0   .</v>
          </cell>
          <cell r="J1437">
            <v>0</v>
          </cell>
          <cell r="K1437">
            <v>0</v>
          </cell>
          <cell r="L1437">
            <v>2003</v>
          </cell>
          <cell r="M1437" t="str">
            <v>No Trade</v>
          </cell>
          <cell r="N1437" t="str">
            <v/>
          </cell>
          <cell r="O1437" t="str">
            <v/>
          </cell>
          <cell r="P1437" t="str">
            <v/>
          </cell>
        </row>
        <row r="1438">
          <cell r="A1438" t="str">
            <v>OH</v>
          </cell>
          <cell r="B1438">
            <v>7</v>
          </cell>
          <cell r="C1438">
            <v>3</v>
          </cell>
          <cell r="D1438" t="str">
            <v>C</v>
          </cell>
          <cell r="E1438">
            <v>0.8</v>
          </cell>
          <cell r="F1438">
            <v>37797</v>
          </cell>
          <cell r="G1438">
            <v>2.4E-2</v>
          </cell>
          <cell r="H1438">
            <v>0.02</v>
          </cell>
          <cell r="I1438" t="str">
            <v>9          0   .</v>
          </cell>
          <cell r="J1438">
            <v>0</v>
          </cell>
          <cell r="K1438">
            <v>0</v>
          </cell>
          <cell r="L1438">
            <v>2003</v>
          </cell>
          <cell r="M1438" t="str">
            <v>No Trade</v>
          </cell>
          <cell r="N1438" t="str">
            <v/>
          </cell>
          <cell r="O1438" t="str">
            <v/>
          </cell>
          <cell r="P1438" t="str">
            <v/>
          </cell>
        </row>
        <row r="1439">
          <cell r="A1439" t="str">
            <v>OH</v>
          </cell>
          <cell r="B1439">
            <v>7</v>
          </cell>
          <cell r="C1439">
            <v>3</v>
          </cell>
          <cell r="D1439" t="str">
            <v>C</v>
          </cell>
          <cell r="E1439">
            <v>0.83</v>
          </cell>
          <cell r="F1439">
            <v>37797</v>
          </cell>
          <cell r="G1439">
            <v>0</v>
          </cell>
          <cell r="H1439">
            <v>0</v>
          </cell>
          <cell r="I1439" t="str">
            <v>0          0   .</v>
          </cell>
          <cell r="J1439">
            <v>0</v>
          </cell>
          <cell r="K1439">
            <v>0</v>
          </cell>
          <cell r="L1439">
            <v>2003</v>
          </cell>
          <cell r="M1439" t="str">
            <v>No Trade</v>
          </cell>
          <cell r="N1439" t="str">
            <v/>
          </cell>
          <cell r="O1439" t="str">
            <v/>
          </cell>
          <cell r="P1439" t="str">
            <v/>
          </cell>
        </row>
        <row r="1440">
          <cell r="A1440" t="str">
            <v>OH</v>
          </cell>
          <cell r="B1440">
            <v>7</v>
          </cell>
          <cell r="C1440">
            <v>3</v>
          </cell>
          <cell r="D1440" t="str">
            <v>C</v>
          </cell>
          <cell r="E1440">
            <v>0.85</v>
          </cell>
          <cell r="F1440">
            <v>37797</v>
          </cell>
          <cell r="G1440">
            <v>1.6400000000000001E-2</v>
          </cell>
          <cell r="H1440">
            <v>1.4E-2</v>
          </cell>
          <cell r="I1440" t="str">
            <v>1          0   .</v>
          </cell>
          <cell r="J1440">
            <v>0</v>
          </cell>
          <cell r="K1440">
            <v>0</v>
          </cell>
          <cell r="L1440">
            <v>2003</v>
          </cell>
          <cell r="M1440" t="str">
            <v>No Trade</v>
          </cell>
          <cell r="N1440" t="str">
            <v/>
          </cell>
          <cell r="O1440" t="str">
            <v/>
          </cell>
          <cell r="P1440" t="str">
            <v/>
          </cell>
        </row>
        <row r="1441">
          <cell r="A1441" t="str">
            <v>OH</v>
          </cell>
          <cell r="B1441">
            <v>8</v>
          </cell>
          <cell r="C1441">
            <v>3</v>
          </cell>
          <cell r="D1441" t="str">
            <v>P</v>
          </cell>
          <cell r="E1441">
            <v>0.46</v>
          </cell>
          <cell r="F1441">
            <v>37830</v>
          </cell>
          <cell r="G1441">
            <v>0</v>
          </cell>
          <cell r="H1441">
            <v>0</v>
          </cell>
          <cell r="I1441" t="str">
            <v>0          0   .</v>
          </cell>
          <cell r="J1441">
            <v>0</v>
          </cell>
          <cell r="K1441">
            <v>0</v>
          </cell>
          <cell r="L1441">
            <v>2003</v>
          </cell>
          <cell r="M1441" t="str">
            <v>No Trade</v>
          </cell>
          <cell r="N1441" t="str">
            <v/>
          </cell>
          <cell r="O1441" t="str">
            <v/>
          </cell>
          <cell r="P1441" t="str">
            <v/>
          </cell>
        </row>
        <row r="1442">
          <cell r="A1442" t="str">
            <v>OH</v>
          </cell>
          <cell r="B1442">
            <v>8</v>
          </cell>
          <cell r="C1442">
            <v>3</v>
          </cell>
          <cell r="D1442" t="str">
            <v>P</v>
          </cell>
          <cell r="E1442">
            <v>0.47</v>
          </cell>
          <cell r="F1442">
            <v>37830</v>
          </cell>
          <cell r="G1442">
            <v>0</v>
          </cell>
          <cell r="H1442">
            <v>0</v>
          </cell>
          <cell r="I1442" t="str">
            <v>0          0   .</v>
          </cell>
          <cell r="J1442">
            <v>0</v>
          </cell>
          <cell r="K1442">
            <v>0</v>
          </cell>
          <cell r="L1442">
            <v>2003</v>
          </cell>
          <cell r="M1442" t="str">
            <v>No Trade</v>
          </cell>
          <cell r="N1442" t="str">
            <v/>
          </cell>
          <cell r="O1442" t="str">
            <v/>
          </cell>
          <cell r="P1442" t="str">
            <v/>
          </cell>
        </row>
        <row r="1443">
          <cell r="A1443" t="str">
            <v>OH</v>
          </cell>
          <cell r="B1443">
            <v>8</v>
          </cell>
          <cell r="C1443">
            <v>3</v>
          </cell>
          <cell r="D1443" t="str">
            <v>P</v>
          </cell>
          <cell r="E1443">
            <v>0.48</v>
          </cell>
          <cell r="F1443">
            <v>37830</v>
          </cell>
          <cell r="G1443">
            <v>0</v>
          </cell>
          <cell r="H1443">
            <v>0</v>
          </cell>
          <cell r="I1443" t="str">
            <v>0          0   .</v>
          </cell>
          <cell r="J1443">
            <v>0</v>
          </cell>
          <cell r="K1443">
            <v>0</v>
          </cell>
          <cell r="L1443">
            <v>2003</v>
          </cell>
          <cell r="M1443" t="str">
            <v>No Trade</v>
          </cell>
          <cell r="N1443" t="str">
            <v/>
          </cell>
          <cell r="O1443" t="str">
            <v/>
          </cell>
          <cell r="P1443" t="str">
            <v/>
          </cell>
        </row>
        <row r="1444">
          <cell r="A1444" t="str">
            <v>OH</v>
          </cell>
          <cell r="B1444">
            <v>8</v>
          </cell>
          <cell r="C1444">
            <v>3</v>
          </cell>
          <cell r="D1444" t="str">
            <v>P</v>
          </cell>
          <cell r="E1444">
            <v>0.49</v>
          </cell>
          <cell r="F1444">
            <v>37830</v>
          </cell>
          <cell r="G1444">
            <v>0</v>
          </cell>
          <cell r="H1444">
            <v>0</v>
          </cell>
          <cell r="I1444" t="str">
            <v>0          0   .</v>
          </cell>
          <cell r="J1444">
            <v>0</v>
          </cell>
          <cell r="K1444">
            <v>0</v>
          </cell>
          <cell r="L1444">
            <v>2003</v>
          </cell>
          <cell r="M1444" t="str">
            <v>No Trade</v>
          </cell>
          <cell r="N1444" t="str">
            <v/>
          </cell>
          <cell r="O1444" t="str">
            <v/>
          </cell>
          <cell r="P1444" t="str">
            <v/>
          </cell>
        </row>
        <row r="1445">
          <cell r="A1445" t="str">
            <v>OH</v>
          </cell>
          <cell r="B1445">
            <v>8</v>
          </cell>
          <cell r="C1445">
            <v>3</v>
          </cell>
          <cell r="D1445" t="str">
            <v>P</v>
          </cell>
          <cell r="E1445">
            <v>0.5</v>
          </cell>
          <cell r="F1445">
            <v>37830</v>
          </cell>
          <cell r="G1445">
            <v>0</v>
          </cell>
          <cell r="H1445">
            <v>0</v>
          </cell>
          <cell r="I1445" t="str">
            <v>0          0   .</v>
          </cell>
          <cell r="J1445">
            <v>0</v>
          </cell>
          <cell r="K1445">
            <v>0</v>
          </cell>
          <cell r="L1445">
            <v>2003</v>
          </cell>
          <cell r="M1445" t="str">
            <v>No Trade</v>
          </cell>
          <cell r="N1445" t="str">
            <v/>
          </cell>
          <cell r="O1445" t="str">
            <v/>
          </cell>
          <cell r="P1445" t="str">
            <v/>
          </cell>
        </row>
        <row r="1446">
          <cell r="A1446" t="str">
            <v>OH</v>
          </cell>
          <cell r="B1446">
            <v>8</v>
          </cell>
          <cell r="C1446">
            <v>3</v>
          </cell>
          <cell r="D1446" t="str">
            <v>P</v>
          </cell>
          <cell r="E1446">
            <v>0.51</v>
          </cell>
          <cell r="F1446">
            <v>37830</v>
          </cell>
          <cell r="G1446">
            <v>0</v>
          </cell>
          <cell r="H1446">
            <v>0</v>
          </cell>
          <cell r="I1446" t="str">
            <v>0          0   .</v>
          </cell>
          <cell r="J1446">
            <v>0</v>
          </cell>
          <cell r="K1446">
            <v>0</v>
          </cell>
          <cell r="L1446">
            <v>2003</v>
          </cell>
          <cell r="M1446" t="str">
            <v>No Trade</v>
          </cell>
          <cell r="N1446" t="str">
            <v/>
          </cell>
          <cell r="O1446" t="str">
            <v/>
          </cell>
          <cell r="P1446" t="str">
            <v/>
          </cell>
        </row>
        <row r="1447">
          <cell r="A1447" t="str">
            <v>OH</v>
          </cell>
          <cell r="B1447">
            <v>8</v>
          </cell>
          <cell r="C1447">
            <v>3</v>
          </cell>
          <cell r="D1447" t="str">
            <v>P</v>
          </cell>
          <cell r="E1447">
            <v>0.52</v>
          </cell>
          <cell r="F1447">
            <v>37830</v>
          </cell>
          <cell r="G1447">
            <v>0</v>
          </cell>
          <cell r="H1447">
            <v>0</v>
          </cell>
          <cell r="I1447" t="str">
            <v>0          0   .</v>
          </cell>
          <cell r="J1447">
            <v>0</v>
          </cell>
          <cell r="K1447">
            <v>0</v>
          </cell>
          <cell r="L1447">
            <v>2003</v>
          </cell>
          <cell r="M1447" t="str">
            <v>No Trade</v>
          </cell>
          <cell r="N1447" t="str">
            <v/>
          </cell>
          <cell r="O1447" t="str">
            <v/>
          </cell>
          <cell r="P1447" t="str">
            <v/>
          </cell>
        </row>
        <row r="1448">
          <cell r="A1448" t="str">
            <v>OH</v>
          </cell>
          <cell r="B1448">
            <v>8</v>
          </cell>
          <cell r="C1448">
            <v>3</v>
          </cell>
          <cell r="D1448" t="str">
            <v>P</v>
          </cell>
          <cell r="E1448">
            <v>0.54</v>
          </cell>
          <cell r="F1448">
            <v>37830</v>
          </cell>
          <cell r="G1448">
            <v>1.5100000000000001E-2</v>
          </cell>
          <cell r="H1448">
            <v>1.7000000000000001E-2</v>
          </cell>
          <cell r="I1448" t="str">
            <v>3          0   .</v>
          </cell>
          <cell r="J1448">
            <v>0</v>
          </cell>
          <cell r="K1448">
            <v>0</v>
          </cell>
          <cell r="L1448">
            <v>2003</v>
          </cell>
          <cell r="M1448" t="str">
            <v>No Trade</v>
          </cell>
          <cell r="N1448" t="str">
            <v/>
          </cell>
          <cell r="O1448" t="str">
            <v/>
          </cell>
          <cell r="P1448" t="str">
            <v/>
          </cell>
        </row>
        <row r="1449">
          <cell r="A1449" t="str">
            <v>OH</v>
          </cell>
          <cell r="B1449">
            <v>8</v>
          </cell>
          <cell r="C1449">
            <v>3</v>
          </cell>
          <cell r="D1449" t="str">
            <v>P</v>
          </cell>
          <cell r="E1449">
            <v>0.55000000000000004</v>
          </cell>
          <cell r="F1449">
            <v>37830</v>
          </cell>
          <cell r="G1449">
            <v>0</v>
          </cell>
          <cell r="H1449">
            <v>0</v>
          </cell>
          <cell r="I1449" t="str">
            <v>0          0   .</v>
          </cell>
          <cell r="J1449">
            <v>0</v>
          </cell>
          <cell r="K1449">
            <v>0</v>
          </cell>
          <cell r="L1449">
            <v>2003</v>
          </cell>
          <cell r="M1449" t="str">
            <v>No Trade</v>
          </cell>
          <cell r="N1449" t="str">
            <v/>
          </cell>
          <cell r="O1449" t="str">
            <v/>
          </cell>
          <cell r="P1449" t="str">
            <v/>
          </cell>
        </row>
        <row r="1450">
          <cell r="A1450" t="str">
            <v>OH</v>
          </cell>
          <cell r="B1450">
            <v>8</v>
          </cell>
          <cell r="C1450">
            <v>3</v>
          </cell>
          <cell r="D1450" t="str">
            <v>P</v>
          </cell>
          <cell r="E1450">
            <v>0.56000000000000005</v>
          </cell>
          <cell r="F1450">
            <v>37830</v>
          </cell>
          <cell r="G1450">
            <v>0</v>
          </cell>
          <cell r="H1450">
            <v>0</v>
          </cell>
          <cell r="I1450" t="str">
            <v>0          0   .</v>
          </cell>
          <cell r="J1450">
            <v>0</v>
          </cell>
          <cell r="K1450">
            <v>0</v>
          </cell>
          <cell r="L1450">
            <v>2003</v>
          </cell>
          <cell r="M1450" t="str">
            <v>No Trade</v>
          </cell>
          <cell r="N1450" t="str">
            <v/>
          </cell>
          <cell r="O1450" t="str">
            <v/>
          </cell>
          <cell r="P1450" t="str">
            <v/>
          </cell>
        </row>
        <row r="1451">
          <cell r="A1451" t="str">
            <v>OH</v>
          </cell>
          <cell r="B1451">
            <v>8</v>
          </cell>
          <cell r="C1451">
            <v>3</v>
          </cell>
          <cell r="D1451" t="str">
            <v>P</v>
          </cell>
          <cell r="E1451">
            <v>0.56999999999999995</v>
          </cell>
          <cell r="F1451">
            <v>37830</v>
          </cell>
          <cell r="G1451">
            <v>0</v>
          </cell>
          <cell r="H1451">
            <v>0</v>
          </cell>
          <cell r="I1451" t="str">
            <v>0          0   .</v>
          </cell>
          <cell r="J1451">
            <v>0</v>
          </cell>
          <cell r="K1451">
            <v>0</v>
          </cell>
          <cell r="L1451">
            <v>2003</v>
          </cell>
          <cell r="M1451" t="str">
            <v>No Trade</v>
          </cell>
          <cell r="N1451" t="str">
            <v/>
          </cell>
          <cell r="O1451" t="str">
            <v/>
          </cell>
          <cell r="P1451" t="str">
            <v/>
          </cell>
        </row>
        <row r="1452">
          <cell r="A1452" t="str">
            <v>OH</v>
          </cell>
          <cell r="B1452">
            <v>8</v>
          </cell>
          <cell r="C1452">
            <v>3</v>
          </cell>
          <cell r="D1452" t="str">
            <v>P</v>
          </cell>
          <cell r="E1452">
            <v>0.6</v>
          </cell>
          <cell r="F1452">
            <v>37830</v>
          </cell>
          <cell r="G1452">
            <v>3.2300000000000002E-2</v>
          </cell>
          <cell r="H1452">
            <v>3.5999999999999997E-2</v>
          </cell>
          <cell r="I1452" t="str">
            <v>2          0   .</v>
          </cell>
          <cell r="J1452">
            <v>0</v>
          </cell>
          <cell r="K1452">
            <v>0</v>
          </cell>
          <cell r="L1452">
            <v>2003</v>
          </cell>
          <cell r="M1452" t="str">
            <v>No Trade</v>
          </cell>
          <cell r="N1452" t="str">
            <v/>
          </cell>
          <cell r="O1452" t="str">
            <v/>
          </cell>
          <cell r="P1452" t="str">
            <v/>
          </cell>
        </row>
        <row r="1453">
          <cell r="A1453" t="str">
            <v>OH</v>
          </cell>
          <cell r="B1453">
            <v>8</v>
          </cell>
          <cell r="C1453">
            <v>3</v>
          </cell>
          <cell r="D1453" t="str">
            <v>C</v>
          </cell>
          <cell r="E1453">
            <v>0.64</v>
          </cell>
          <cell r="F1453">
            <v>37830</v>
          </cell>
          <cell r="G1453">
            <v>8.2100000000000006E-2</v>
          </cell>
          <cell r="H1453">
            <v>7.3999999999999996E-2</v>
          </cell>
          <cell r="I1453" t="str">
            <v>1          0   .</v>
          </cell>
          <cell r="J1453">
            <v>0</v>
          </cell>
          <cell r="K1453">
            <v>0</v>
          </cell>
          <cell r="L1453">
            <v>2003</v>
          </cell>
          <cell r="M1453" t="str">
            <v>No Trade</v>
          </cell>
          <cell r="N1453" t="str">
            <v/>
          </cell>
          <cell r="O1453" t="str">
            <v/>
          </cell>
          <cell r="P1453" t="str">
            <v/>
          </cell>
        </row>
        <row r="1454">
          <cell r="A1454" t="str">
            <v>OH</v>
          </cell>
          <cell r="B1454">
            <v>8</v>
          </cell>
          <cell r="C1454">
            <v>3</v>
          </cell>
          <cell r="D1454" t="str">
            <v>P</v>
          </cell>
          <cell r="E1454">
            <v>0.64</v>
          </cell>
          <cell r="F1454">
            <v>37830</v>
          </cell>
          <cell r="G1454">
            <v>4.8599999999999997E-2</v>
          </cell>
          <cell r="H1454">
            <v>5.2999999999999999E-2</v>
          </cell>
          <cell r="I1454" t="str">
            <v>8          0   .</v>
          </cell>
          <cell r="J1454">
            <v>0</v>
          </cell>
          <cell r="K1454">
            <v>0</v>
          </cell>
          <cell r="L1454">
            <v>2003</v>
          </cell>
          <cell r="M1454" t="str">
            <v>No Trade</v>
          </cell>
          <cell r="N1454" t="str">
            <v/>
          </cell>
          <cell r="O1454" t="str">
            <v/>
          </cell>
          <cell r="P1454" t="str">
            <v/>
          </cell>
        </row>
        <row r="1455">
          <cell r="A1455" t="str">
            <v>OH</v>
          </cell>
          <cell r="B1455">
            <v>8</v>
          </cell>
          <cell r="C1455">
            <v>3</v>
          </cell>
          <cell r="D1455" t="str">
            <v>C</v>
          </cell>
          <cell r="E1455">
            <v>0.65</v>
          </cell>
          <cell r="F1455">
            <v>37830</v>
          </cell>
          <cell r="G1455">
            <v>7.6799999999999993E-2</v>
          </cell>
          <cell r="H1455">
            <v>6.9000000000000006E-2</v>
          </cell>
          <cell r="I1455" t="str">
            <v>3          0   .</v>
          </cell>
          <cell r="J1455">
            <v>0</v>
          </cell>
          <cell r="K1455">
            <v>0</v>
          </cell>
          <cell r="L1455">
            <v>2003</v>
          </cell>
          <cell r="M1455" t="str">
            <v>No Trade</v>
          </cell>
          <cell r="N1455" t="str">
            <v/>
          </cell>
          <cell r="O1455" t="str">
            <v/>
          </cell>
          <cell r="P1455" t="str">
            <v/>
          </cell>
        </row>
        <row r="1456">
          <cell r="A1456" t="str">
            <v>OH</v>
          </cell>
          <cell r="B1456">
            <v>8</v>
          </cell>
          <cell r="C1456">
            <v>3</v>
          </cell>
          <cell r="D1456" t="str">
            <v>P</v>
          </cell>
          <cell r="E1456">
            <v>0.65</v>
          </cell>
          <cell r="F1456">
            <v>37830</v>
          </cell>
          <cell r="G1456">
            <v>0</v>
          </cell>
          <cell r="H1456">
            <v>0</v>
          </cell>
          <cell r="I1456" t="str">
            <v>0          0   .</v>
          </cell>
          <cell r="J1456">
            <v>0</v>
          </cell>
          <cell r="K1456">
            <v>0</v>
          </cell>
          <cell r="L1456">
            <v>2003</v>
          </cell>
          <cell r="M1456" t="str">
            <v>No Trade</v>
          </cell>
          <cell r="N1456" t="str">
            <v/>
          </cell>
          <cell r="O1456" t="str">
            <v/>
          </cell>
          <cell r="P1456" t="str">
            <v/>
          </cell>
        </row>
        <row r="1457">
          <cell r="A1457" t="str">
            <v>OH</v>
          </cell>
          <cell r="B1457">
            <v>8</v>
          </cell>
          <cell r="C1457">
            <v>3</v>
          </cell>
          <cell r="D1457" t="str">
            <v>C</v>
          </cell>
          <cell r="E1457">
            <v>0.67</v>
          </cell>
          <cell r="F1457">
            <v>37830</v>
          </cell>
          <cell r="G1457">
            <v>6.7299999999999999E-2</v>
          </cell>
          <cell r="H1457">
            <v>0.06</v>
          </cell>
          <cell r="I1457" t="str">
            <v>6          0   .</v>
          </cell>
          <cell r="J1457">
            <v>0</v>
          </cell>
          <cell r="K1457">
            <v>0</v>
          </cell>
          <cell r="L1457">
            <v>2003</v>
          </cell>
          <cell r="M1457" t="str">
            <v>No Trade</v>
          </cell>
          <cell r="N1457" t="str">
            <v/>
          </cell>
          <cell r="O1457" t="str">
            <v/>
          </cell>
          <cell r="P1457" t="str">
            <v/>
          </cell>
        </row>
        <row r="1458">
          <cell r="A1458" t="str">
            <v>OH</v>
          </cell>
          <cell r="B1458">
            <v>8</v>
          </cell>
          <cell r="C1458">
            <v>3</v>
          </cell>
          <cell r="D1458" t="str">
            <v>C</v>
          </cell>
          <cell r="E1458">
            <v>0.68</v>
          </cell>
          <cell r="F1458">
            <v>37830</v>
          </cell>
          <cell r="G1458">
            <v>6.3100000000000003E-2</v>
          </cell>
          <cell r="H1458">
            <v>5.6000000000000001E-2</v>
          </cell>
          <cell r="I1458" t="str">
            <v>7          0   .</v>
          </cell>
          <cell r="J1458">
            <v>0</v>
          </cell>
          <cell r="K1458">
            <v>0</v>
          </cell>
          <cell r="L1458">
            <v>2003</v>
          </cell>
          <cell r="M1458" t="str">
            <v>No Trade</v>
          </cell>
          <cell r="N1458" t="str">
            <v/>
          </cell>
          <cell r="O1458" t="str">
            <v/>
          </cell>
          <cell r="P1458" t="str">
            <v/>
          </cell>
        </row>
        <row r="1459">
          <cell r="A1459" t="str">
            <v>OH</v>
          </cell>
          <cell r="B1459">
            <v>8</v>
          </cell>
          <cell r="C1459">
            <v>3</v>
          </cell>
          <cell r="D1459" t="str">
            <v>C</v>
          </cell>
          <cell r="E1459">
            <v>0.7</v>
          </cell>
          <cell r="F1459">
            <v>37830</v>
          </cell>
          <cell r="G1459">
            <v>5.5399999999999998E-2</v>
          </cell>
          <cell r="H1459">
            <v>4.9000000000000002E-2</v>
          </cell>
          <cell r="I1459" t="str">
            <v>5          0   .</v>
          </cell>
          <cell r="J1459">
            <v>0</v>
          </cell>
          <cell r="K1459">
            <v>0</v>
          </cell>
          <cell r="L1459">
            <v>2003</v>
          </cell>
          <cell r="M1459" t="str">
            <v>No Trade</v>
          </cell>
          <cell r="N1459" t="str">
            <v/>
          </cell>
          <cell r="O1459" t="str">
            <v/>
          </cell>
          <cell r="P1459" t="str">
            <v/>
          </cell>
        </row>
        <row r="1460">
          <cell r="A1460" t="str">
            <v>OH</v>
          </cell>
          <cell r="B1460">
            <v>8</v>
          </cell>
          <cell r="C1460">
            <v>3</v>
          </cell>
          <cell r="D1460" t="str">
            <v>C</v>
          </cell>
          <cell r="E1460">
            <v>0.71</v>
          </cell>
          <cell r="F1460">
            <v>37830</v>
          </cell>
          <cell r="G1460">
            <v>5.1799999999999999E-2</v>
          </cell>
          <cell r="H1460">
            <v>4.5999999999999999E-2</v>
          </cell>
          <cell r="I1460" t="str">
            <v>3          0   .</v>
          </cell>
          <cell r="J1460">
            <v>0</v>
          </cell>
          <cell r="K1460">
            <v>0</v>
          </cell>
          <cell r="L1460">
            <v>2003</v>
          </cell>
          <cell r="M1460" t="str">
            <v>No Trade</v>
          </cell>
          <cell r="N1460" t="str">
            <v/>
          </cell>
          <cell r="O1460" t="str">
            <v/>
          </cell>
          <cell r="P1460" t="str">
            <v/>
          </cell>
        </row>
        <row r="1461">
          <cell r="A1461" t="str">
            <v>OH</v>
          </cell>
          <cell r="B1461">
            <v>8</v>
          </cell>
          <cell r="C1461">
            <v>3</v>
          </cell>
          <cell r="D1461" t="str">
            <v>P</v>
          </cell>
          <cell r="E1461">
            <v>0.71</v>
          </cell>
          <cell r="F1461">
            <v>37830</v>
          </cell>
          <cell r="G1461">
            <v>8.7499999999999994E-2</v>
          </cell>
          <cell r="H1461">
            <v>9.4E-2</v>
          </cell>
          <cell r="I1461" t="str">
            <v>8          0   .</v>
          </cell>
          <cell r="J1461">
            <v>0</v>
          </cell>
          <cell r="K1461">
            <v>0</v>
          </cell>
          <cell r="L1461">
            <v>2003</v>
          </cell>
          <cell r="M1461" t="str">
            <v>No Trade</v>
          </cell>
          <cell r="N1461" t="str">
            <v/>
          </cell>
          <cell r="O1461" t="str">
            <v/>
          </cell>
          <cell r="P1461" t="str">
            <v/>
          </cell>
        </row>
        <row r="1462">
          <cell r="A1462" t="str">
            <v>OH</v>
          </cell>
          <cell r="B1462">
            <v>8</v>
          </cell>
          <cell r="C1462">
            <v>3</v>
          </cell>
          <cell r="D1462" t="str">
            <v>C</v>
          </cell>
          <cell r="E1462">
            <v>0.78</v>
          </cell>
          <cell r="F1462">
            <v>37830</v>
          </cell>
          <cell r="G1462">
            <v>3.2300000000000002E-2</v>
          </cell>
          <cell r="H1462">
            <v>2.8000000000000001E-2</v>
          </cell>
          <cell r="I1462" t="str">
            <v>5          0   .</v>
          </cell>
          <cell r="J1462">
            <v>0</v>
          </cell>
          <cell r="K1462">
            <v>0</v>
          </cell>
          <cell r="L1462">
            <v>2003</v>
          </cell>
          <cell r="M1462" t="str">
            <v>No Trade</v>
          </cell>
          <cell r="N1462" t="str">
            <v/>
          </cell>
          <cell r="O1462" t="str">
            <v/>
          </cell>
          <cell r="P1462" t="str">
            <v/>
          </cell>
        </row>
        <row r="1463">
          <cell r="A1463" t="str">
            <v>OH</v>
          </cell>
          <cell r="B1463">
            <v>8</v>
          </cell>
          <cell r="C1463">
            <v>3</v>
          </cell>
          <cell r="D1463" t="str">
            <v>C</v>
          </cell>
          <cell r="E1463">
            <v>0.79</v>
          </cell>
          <cell r="F1463">
            <v>37830</v>
          </cell>
          <cell r="G1463">
            <v>3.0200000000000001E-2</v>
          </cell>
          <cell r="H1463">
            <v>2.5999999999999999E-2</v>
          </cell>
          <cell r="I1463" t="str">
            <v>6          0   .</v>
          </cell>
          <cell r="J1463">
            <v>0</v>
          </cell>
          <cell r="K1463">
            <v>0</v>
          </cell>
          <cell r="L1463">
            <v>2003</v>
          </cell>
          <cell r="M1463" t="str">
            <v>No Trade</v>
          </cell>
          <cell r="N1463" t="str">
            <v/>
          </cell>
          <cell r="O1463" t="str">
            <v/>
          </cell>
          <cell r="P1463" t="str">
            <v/>
          </cell>
        </row>
        <row r="1464">
          <cell r="A1464" t="str">
            <v>OH</v>
          </cell>
          <cell r="B1464">
            <v>8</v>
          </cell>
          <cell r="C1464">
            <v>3</v>
          </cell>
          <cell r="D1464" t="str">
            <v>C</v>
          </cell>
          <cell r="E1464">
            <v>0.8</v>
          </cell>
          <cell r="F1464">
            <v>37830</v>
          </cell>
          <cell r="G1464">
            <v>2.8199999999999999E-2</v>
          </cell>
          <cell r="H1464">
            <v>2.4E-2</v>
          </cell>
          <cell r="I1464" t="str">
            <v>8          0   .</v>
          </cell>
          <cell r="J1464">
            <v>0</v>
          </cell>
          <cell r="K1464">
            <v>0</v>
          </cell>
          <cell r="L1464">
            <v>2003</v>
          </cell>
          <cell r="M1464" t="str">
            <v>No Trade</v>
          </cell>
          <cell r="N1464" t="str">
            <v/>
          </cell>
          <cell r="O1464" t="str">
            <v/>
          </cell>
          <cell r="P1464" t="str">
            <v/>
          </cell>
        </row>
        <row r="1465">
          <cell r="A1465" t="str">
            <v>OH</v>
          </cell>
          <cell r="B1465">
            <v>8</v>
          </cell>
          <cell r="C1465">
            <v>3</v>
          </cell>
          <cell r="D1465" t="str">
            <v>C</v>
          </cell>
          <cell r="E1465">
            <v>0.85</v>
          </cell>
          <cell r="F1465">
            <v>37830</v>
          </cell>
          <cell r="G1465">
            <v>0.02</v>
          </cell>
          <cell r="H1465">
            <v>1.7000000000000001E-2</v>
          </cell>
          <cell r="I1465" t="str">
            <v>5          0   .</v>
          </cell>
          <cell r="J1465">
            <v>0</v>
          </cell>
          <cell r="K1465">
            <v>0</v>
          </cell>
          <cell r="L1465">
            <v>2003</v>
          </cell>
          <cell r="M1465" t="str">
            <v>No Trade</v>
          </cell>
          <cell r="N1465" t="str">
            <v/>
          </cell>
          <cell r="O1465" t="str">
            <v/>
          </cell>
          <cell r="P1465" t="str">
            <v/>
          </cell>
        </row>
        <row r="1466">
          <cell r="A1466" t="str">
            <v>OH</v>
          </cell>
          <cell r="B1466">
            <v>9</v>
          </cell>
          <cell r="C1466">
            <v>3</v>
          </cell>
          <cell r="D1466" t="str">
            <v>C</v>
          </cell>
          <cell r="E1466">
            <v>0.3</v>
          </cell>
          <cell r="F1466">
            <v>37859</v>
          </cell>
          <cell r="G1466">
            <v>0.37790000000000001</v>
          </cell>
          <cell r="H1466">
            <v>0.36399999999999999</v>
          </cell>
          <cell r="I1466" t="str">
            <v>7          0   .</v>
          </cell>
          <cell r="J1466">
            <v>0</v>
          </cell>
          <cell r="K1466">
            <v>0</v>
          </cell>
          <cell r="L1466">
            <v>2003</v>
          </cell>
          <cell r="M1466" t="str">
            <v>No Trade</v>
          </cell>
          <cell r="N1466" t="str">
            <v/>
          </cell>
          <cell r="O1466" t="str">
            <v/>
          </cell>
          <cell r="P1466" t="str">
            <v/>
          </cell>
        </row>
        <row r="1467">
          <cell r="A1467" t="str">
            <v>OH</v>
          </cell>
          <cell r="B1467">
            <v>9</v>
          </cell>
          <cell r="C1467">
            <v>3</v>
          </cell>
          <cell r="D1467" t="str">
            <v>P</v>
          </cell>
          <cell r="E1467">
            <v>0.3</v>
          </cell>
          <cell r="F1467">
            <v>37859</v>
          </cell>
          <cell r="G1467">
            <v>1E-4</v>
          </cell>
          <cell r="H1467">
            <v>0</v>
          </cell>
          <cell r="I1467" t="str">
            <v>1          0   .</v>
          </cell>
          <cell r="J1467">
            <v>0</v>
          </cell>
          <cell r="K1467">
            <v>0</v>
          </cell>
          <cell r="L1467">
            <v>2003</v>
          </cell>
          <cell r="M1467" t="str">
            <v>No Trade</v>
          </cell>
          <cell r="N1467" t="str">
            <v/>
          </cell>
          <cell r="O1467" t="str">
            <v/>
          </cell>
          <cell r="P1467" t="str">
            <v/>
          </cell>
        </row>
        <row r="1468">
          <cell r="A1468" t="str">
            <v>OH</v>
          </cell>
          <cell r="B1468">
            <v>9</v>
          </cell>
          <cell r="C1468">
            <v>3</v>
          </cell>
          <cell r="D1468" t="str">
            <v>C</v>
          </cell>
          <cell r="E1468">
            <v>0.6</v>
          </cell>
          <cell r="F1468">
            <v>37859</v>
          </cell>
          <cell r="G1468">
            <v>0</v>
          </cell>
          <cell r="H1468">
            <v>0</v>
          </cell>
          <cell r="I1468" t="str">
            <v>0          0   .</v>
          </cell>
          <cell r="J1468">
            <v>0</v>
          </cell>
          <cell r="K1468">
            <v>0</v>
          </cell>
          <cell r="L1468">
            <v>2003</v>
          </cell>
          <cell r="M1468" t="str">
            <v>No Trade</v>
          </cell>
          <cell r="N1468" t="str">
            <v/>
          </cell>
          <cell r="O1468" t="str">
            <v/>
          </cell>
          <cell r="P1468" t="str">
            <v/>
          </cell>
        </row>
        <row r="1469">
          <cell r="A1469" t="str">
            <v>OH</v>
          </cell>
          <cell r="B1469">
            <v>9</v>
          </cell>
          <cell r="C1469">
            <v>3</v>
          </cell>
          <cell r="D1469" t="str">
            <v>P</v>
          </cell>
          <cell r="E1469">
            <v>0.6</v>
          </cell>
          <cell r="F1469">
            <v>37859</v>
          </cell>
          <cell r="G1469">
            <v>3.44E-2</v>
          </cell>
          <cell r="H1469">
            <v>3.7999999999999999E-2</v>
          </cell>
          <cell r="I1469" t="str">
            <v>3          0   .</v>
          </cell>
          <cell r="J1469">
            <v>0</v>
          </cell>
          <cell r="K1469">
            <v>0</v>
          </cell>
          <cell r="L1469">
            <v>2003</v>
          </cell>
          <cell r="M1469" t="str">
            <v>No Trade</v>
          </cell>
          <cell r="N1469" t="str">
            <v/>
          </cell>
          <cell r="O1469" t="str">
            <v/>
          </cell>
          <cell r="P1469" t="str">
            <v/>
          </cell>
        </row>
        <row r="1470">
          <cell r="A1470" t="str">
            <v>OH</v>
          </cell>
          <cell r="B1470">
            <v>9</v>
          </cell>
          <cell r="C1470">
            <v>3</v>
          </cell>
          <cell r="D1470" t="str">
            <v>C</v>
          </cell>
          <cell r="E1470">
            <v>0.65</v>
          </cell>
          <cell r="F1470">
            <v>37859</v>
          </cell>
          <cell r="G1470">
            <v>8.2799999999999999E-2</v>
          </cell>
          <cell r="H1470">
            <v>7.4999999999999997E-2</v>
          </cell>
          <cell r="I1470" t="str">
            <v>2          0   .</v>
          </cell>
          <cell r="J1470">
            <v>0</v>
          </cell>
          <cell r="K1470">
            <v>0</v>
          </cell>
          <cell r="L1470">
            <v>2003</v>
          </cell>
          <cell r="M1470" t="str">
            <v>No Trade</v>
          </cell>
          <cell r="N1470" t="str">
            <v/>
          </cell>
          <cell r="O1470" t="str">
            <v/>
          </cell>
          <cell r="P1470" t="str">
            <v/>
          </cell>
        </row>
        <row r="1471">
          <cell r="A1471" t="str">
            <v>OH</v>
          </cell>
          <cell r="B1471">
            <v>9</v>
          </cell>
          <cell r="C1471">
            <v>3</v>
          </cell>
          <cell r="D1471" t="str">
            <v>C</v>
          </cell>
          <cell r="E1471">
            <v>0.69</v>
          </cell>
          <cell r="F1471">
            <v>37859</v>
          </cell>
          <cell r="G1471">
            <v>6.4699999999999994E-2</v>
          </cell>
          <cell r="H1471">
            <v>5.8000000000000003E-2</v>
          </cell>
          <cell r="I1471" t="str">
            <v>6          0   .</v>
          </cell>
          <cell r="J1471">
            <v>0</v>
          </cell>
          <cell r="K1471">
            <v>0</v>
          </cell>
          <cell r="L1471">
            <v>2003</v>
          </cell>
          <cell r="M1471" t="str">
            <v>No Trade</v>
          </cell>
          <cell r="N1471" t="str">
            <v/>
          </cell>
          <cell r="O1471" t="str">
            <v/>
          </cell>
          <cell r="P1471" t="str">
            <v/>
          </cell>
        </row>
        <row r="1472">
          <cell r="A1472" t="str">
            <v>OH</v>
          </cell>
          <cell r="B1472">
            <v>9</v>
          </cell>
          <cell r="C1472">
            <v>3</v>
          </cell>
          <cell r="D1472" t="str">
            <v>P</v>
          </cell>
          <cell r="E1472">
            <v>0.69</v>
          </cell>
          <cell r="F1472">
            <v>37859</v>
          </cell>
          <cell r="G1472">
            <v>7.6799999999999993E-2</v>
          </cell>
          <cell r="H1472">
            <v>8.3000000000000004E-2</v>
          </cell>
          <cell r="I1472" t="str">
            <v>3          0   .</v>
          </cell>
          <cell r="J1472">
            <v>0</v>
          </cell>
          <cell r="K1472">
            <v>0</v>
          </cell>
          <cell r="L1472">
            <v>2003</v>
          </cell>
          <cell r="M1472" t="str">
            <v>No Trade</v>
          </cell>
          <cell r="N1472" t="str">
            <v/>
          </cell>
          <cell r="O1472" t="str">
            <v/>
          </cell>
          <cell r="P1472" t="str">
            <v/>
          </cell>
        </row>
        <row r="1473">
          <cell r="A1473" t="str">
            <v>OH</v>
          </cell>
          <cell r="B1473">
            <v>9</v>
          </cell>
          <cell r="C1473">
            <v>3</v>
          </cell>
          <cell r="D1473" t="str">
            <v>C</v>
          </cell>
          <cell r="E1473">
            <v>0.7</v>
          </cell>
          <cell r="F1473">
            <v>37859</v>
          </cell>
          <cell r="G1473">
            <v>6.0900000000000003E-2</v>
          </cell>
          <cell r="H1473">
            <v>5.5E-2</v>
          </cell>
          <cell r="I1473" t="str">
            <v>0          0   .</v>
          </cell>
          <cell r="J1473">
            <v>0</v>
          </cell>
          <cell r="K1473">
            <v>0</v>
          </cell>
          <cell r="L1473">
            <v>2003</v>
          </cell>
          <cell r="M1473" t="str">
            <v>No Trade</v>
          </cell>
          <cell r="N1473" t="str">
            <v/>
          </cell>
          <cell r="O1473" t="str">
            <v/>
          </cell>
          <cell r="P1473" t="str">
            <v/>
          </cell>
        </row>
        <row r="1474">
          <cell r="A1474" t="str">
            <v>OH</v>
          </cell>
          <cell r="B1474">
            <v>9</v>
          </cell>
          <cell r="C1474">
            <v>3</v>
          </cell>
          <cell r="D1474" t="str">
            <v>C</v>
          </cell>
          <cell r="E1474">
            <v>0.72</v>
          </cell>
          <cell r="F1474">
            <v>37859</v>
          </cell>
          <cell r="G1474">
            <v>5.3699999999999998E-2</v>
          </cell>
          <cell r="H1474">
            <v>4.8000000000000001E-2</v>
          </cell>
          <cell r="I1474" t="str">
            <v>4          0   .</v>
          </cell>
          <cell r="J1474">
            <v>0</v>
          </cell>
          <cell r="K1474">
            <v>0</v>
          </cell>
          <cell r="L1474">
            <v>2003</v>
          </cell>
          <cell r="M1474" t="str">
            <v>No Trade</v>
          </cell>
          <cell r="N1474" t="str">
            <v/>
          </cell>
          <cell r="O1474" t="str">
            <v/>
          </cell>
          <cell r="P1474" t="str">
            <v/>
          </cell>
        </row>
        <row r="1475">
          <cell r="A1475" t="str">
            <v>OH</v>
          </cell>
          <cell r="B1475">
            <v>9</v>
          </cell>
          <cell r="C1475">
            <v>3</v>
          </cell>
          <cell r="D1475" t="str">
            <v>C</v>
          </cell>
          <cell r="E1475">
            <v>0.78</v>
          </cell>
          <cell r="F1475">
            <v>37859</v>
          </cell>
          <cell r="G1475">
            <v>3.6700000000000003E-2</v>
          </cell>
          <cell r="H1475">
            <v>3.2000000000000001E-2</v>
          </cell>
          <cell r="I1475" t="str">
            <v>8          0   .</v>
          </cell>
          <cell r="J1475">
            <v>0</v>
          </cell>
          <cell r="K1475">
            <v>0</v>
          </cell>
          <cell r="L1475">
            <v>2003</v>
          </cell>
          <cell r="M1475" t="str">
            <v>No Trade</v>
          </cell>
          <cell r="N1475" t="str">
            <v/>
          </cell>
          <cell r="O1475" t="str">
            <v/>
          </cell>
          <cell r="P1475" t="str">
            <v/>
          </cell>
        </row>
        <row r="1476">
          <cell r="A1476" t="str">
            <v>OH</v>
          </cell>
          <cell r="B1476">
            <v>9</v>
          </cell>
          <cell r="C1476">
            <v>3</v>
          </cell>
          <cell r="D1476" t="str">
            <v>C</v>
          </cell>
          <cell r="E1476">
            <v>0.8</v>
          </cell>
          <cell r="F1476">
            <v>37859</v>
          </cell>
          <cell r="G1476">
            <v>3.2300000000000002E-2</v>
          </cell>
          <cell r="H1476">
            <v>2.8000000000000001E-2</v>
          </cell>
          <cell r="I1476" t="str">
            <v>7          0   .</v>
          </cell>
          <cell r="J1476">
            <v>0</v>
          </cell>
          <cell r="K1476">
            <v>0</v>
          </cell>
          <cell r="L1476">
            <v>2003</v>
          </cell>
          <cell r="M1476" t="str">
            <v>No Trade</v>
          </cell>
          <cell r="N1476" t="str">
            <v/>
          </cell>
          <cell r="O1476" t="str">
            <v/>
          </cell>
          <cell r="P1476" t="str">
            <v/>
          </cell>
        </row>
        <row r="1477">
          <cell r="A1477" t="str">
            <v>OH</v>
          </cell>
          <cell r="B1477">
            <v>9</v>
          </cell>
          <cell r="C1477">
            <v>3</v>
          </cell>
          <cell r="D1477" t="str">
            <v>C</v>
          </cell>
          <cell r="E1477">
            <v>0.85</v>
          </cell>
          <cell r="F1477">
            <v>37859</v>
          </cell>
          <cell r="G1477">
            <v>2.3300000000000001E-2</v>
          </cell>
          <cell r="H1477">
            <v>0.02</v>
          </cell>
          <cell r="I1477" t="str">
            <v>6          0   .</v>
          </cell>
          <cell r="J1477">
            <v>0</v>
          </cell>
          <cell r="K1477">
            <v>0</v>
          </cell>
          <cell r="L1477">
            <v>2003</v>
          </cell>
          <cell r="M1477" t="str">
            <v>No Trade</v>
          </cell>
          <cell r="N1477" t="str">
            <v/>
          </cell>
          <cell r="O1477" t="str">
            <v/>
          </cell>
          <cell r="P1477" t="str">
            <v/>
          </cell>
        </row>
        <row r="1478">
          <cell r="A1478" t="str">
            <v>OH</v>
          </cell>
          <cell r="B1478">
            <v>9</v>
          </cell>
          <cell r="C1478">
            <v>3</v>
          </cell>
          <cell r="D1478" t="str">
            <v>C</v>
          </cell>
          <cell r="E1478">
            <v>0.9</v>
          </cell>
          <cell r="F1478">
            <v>37859</v>
          </cell>
          <cell r="G1478">
            <v>1.6799999999999999E-2</v>
          </cell>
          <cell r="H1478">
            <v>1.4E-2</v>
          </cell>
          <cell r="I1478" t="str">
            <v>8          0   .</v>
          </cell>
          <cell r="J1478">
            <v>0</v>
          </cell>
          <cell r="K1478">
            <v>0</v>
          </cell>
          <cell r="L1478">
            <v>2003</v>
          </cell>
          <cell r="M1478" t="str">
            <v>No Trade</v>
          </cell>
          <cell r="N1478" t="str">
            <v/>
          </cell>
          <cell r="O1478" t="str">
            <v/>
          </cell>
          <cell r="P1478" t="str">
            <v/>
          </cell>
        </row>
        <row r="1479">
          <cell r="A1479" t="str">
            <v>OH</v>
          </cell>
          <cell r="B1479">
            <v>10</v>
          </cell>
          <cell r="C1479">
            <v>3</v>
          </cell>
          <cell r="D1479" t="str">
            <v>C</v>
          </cell>
          <cell r="E1479">
            <v>0.65</v>
          </cell>
          <cell r="F1479">
            <v>37889</v>
          </cell>
          <cell r="G1479">
            <v>8.8999999999999996E-2</v>
          </cell>
          <cell r="H1479">
            <v>8.1000000000000003E-2</v>
          </cell>
          <cell r="I1479" t="str">
            <v>3          0   .</v>
          </cell>
          <cell r="J1479">
            <v>0</v>
          </cell>
          <cell r="K1479">
            <v>0</v>
          </cell>
          <cell r="L1479">
            <v>2003</v>
          </cell>
          <cell r="M1479" t="str">
            <v>No Trade</v>
          </cell>
          <cell r="N1479" t="str">
            <v/>
          </cell>
          <cell r="O1479" t="str">
            <v/>
          </cell>
          <cell r="P1479" t="str">
            <v/>
          </cell>
        </row>
        <row r="1480">
          <cell r="A1480" t="str">
            <v>OH</v>
          </cell>
          <cell r="B1480">
            <v>10</v>
          </cell>
          <cell r="C1480">
            <v>3</v>
          </cell>
          <cell r="D1480" t="str">
            <v>C</v>
          </cell>
          <cell r="E1480">
            <v>0.68</v>
          </cell>
          <cell r="F1480">
            <v>37889</v>
          </cell>
          <cell r="G1480">
            <v>7.4899999999999994E-2</v>
          </cell>
          <cell r="H1480">
            <v>6.8000000000000005E-2</v>
          </cell>
          <cell r="I1480" t="str">
            <v>1          0   .</v>
          </cell>
          <cell r="J1480">
            <v>0</v>
          </cell>
          <cell r="K1480">
            <v>0</v>
          </cell>
          <cell r="L1480">
            <v>2003</v>
          </cell>
          <cell r="M1480" t="str">
            <v>No Trade</v>
          </cell>
          <cell r="N1480" t="str">
            <v/>
          </cell>
          <cell r="O1480" t="str">
            <v/>
          </cell>
          <cell r="P1480" t="str">
            <v/>
          </cell>
        </row>
        <row r="1481">
          <cell r="A1481" t="str">
            <v>OH</v>
          </cell>
          <cell r="B1481">
            <v>10</v>
          </cell>
          <cell r="C1481">
            <v>3</v>
          </cell>
          <cell r="D1481" t="str">
            <v>C</v>
          </cell>
          <cell r="E1481">
            <v>0.69</v>
          </cell>
          <cell r="F1481">
            <v>37889</v>
          </cell>
          <cell r="G1481">
            <v>7.0800000000000002E-2</v>
          </cell>
          <cell r="H1481">
            <v>6.4000000000000001E-2</v>
          </cell>
          <cell r="I1481" t="str">
            <v>3          0   .</v>
          </cell>
          <cell r="J1481">
            <v>0</v>
          </cell>
          <cell r="K1481">
            <v>0</v>
          </cell>
          <cell r="L1481">
            <v>2003</v>
          </cell>
          <cell r="M1481" t="str">
            <v>No Trade</v>
          </cell>
          <cell r="N1481" t="str">
            <v/>
          </cell>
          <cell r="O1481" t="str">
            <v/>
          </cell>
          <cell r="P1481" t="str">
            <v/>
          </cell>
        </row>
        <row r="1482">
          <cell r="A1482" t="str">
            <v>OH</v>
          </cell>
          <cell r="B1482">
            <v>10</v>
          </cell>
          <cell r="C1482">
            <v>3</v>
          </cell>
          <cell r="D1482" t="str">
            <v>C</v>
          </cell>
          <cell r="E1482">
            <v>0.7</v>
          </cell>
          <cell r="F1482">
            <v>37889</v>
          </cell>
          <cell r="G1482">
            <v>6.6900000000000001E-2</v>
          </cell>
          <cell r="H1482">
            <v>0.06</v>
          </cell>
          <cell r="I1482" t="str">
            <v>6          0   .</v>
          </cell>
          <cell r="J1482">
            <v>0</v>
          </cell>
          <cell r="K1482">
            <v>0</v>
          </cell>
          <cell r="L1482">
            <v>2003</v>
          </cell>
          <cell r="M1482" t="str">
            <v>No Trade</v>
          </cell>
          <cell r="N1482" t="str">
            <v/>
          </cell>
          <cell r="O1482" t="str">
            <v/>
          </cell>
          <cell r="P1482" t="str">
            <v/>
          </cell>
        </row>
        <row r="1483">
          <cell r="A1483" t="str">
            <v>OH</v>
          </cell>
          <cell r="B1483">
            <v>10</v>
          </cell>
          <cell r="C1483">
            <v>3</v>
          </cell>
          <cell r="D1483" t="str">
            <v>P</v>
          </cell>
          <cell r="E1483">
            <v>0.7</v>
          </cell>
          <cell r="F1483">
            <v>37889</v>
          </cell>
          <cell r="G1483">
            <v>0</v>
          </cell>
          <cell r="H1483">
            <v>0</v>
          </cell>
          <cell r="I1483" t="str">
            <v>0          0   .</v>
          </cell>
          <cell r="J1483">
            <v>0</v>
          </cell>
          <cell r="K1483">
            <v>0</v>
          </cell>
          <cell r="L1483">
            <v>2003</v>
          </cell>
          <cell r="M1483" t="str">
            <v>No Trade</v>
          </cell>
          <cell r="N1483" t="str">
            <v/>
          </cell>
          <cell r="O1483" t="str">
            <v/>
          </cell>
          <cell r="P1483" t="str">
            <v/>
          </cell>
        </row>
        <row r="1484">
          <cell r="A1484" t="str">
            <v>OH</v>
          </cell>
          <cell r="B1484">
            <v>10</v>
          </cell>
          <cell r="C1484">
            <v>3</v>
          </cell>
          <cell r="D1484" t="str">
            <v>C</v>
          </cell>
          <cell r="E1484">
            <v>0.78</v>
          </cell>
          <cell r="F1484">
            <v>37889</v>
          </cell>
          <cell r="G1484">
            <v>4.19E-2</v>
          </cell>
          <cell r="H1484">
            <v>4.2000000000000003E-2</v>
          </cell>
          <cell r="I1484" t="str">
            <v>8          0   .</v>
          </cell>
          <cell r="J1484">
            <v>0</v>
          </cell>
          <cell r="K1484">
            <v>0</v>
          </cell>
          <cell r="L1484">
            <v>2003</v>
          </cell>
          <cell r="M1484" t="str">
            <v>No Trade</v>
          </cell>
          <cell r="N1484" t="str">
            <v/>
          </cell>
          <cell r="O1484" t="str">
            <v/>
          </cell>
          <cell r="P1484" t="str">
            <v/>
          </cell>
        </row>
        <row r="1485">
          <cell r="A1485" t="str">
            <v>OH</v>
          </cell>
          <cell r="B1485">
            <v>10</v>
          </cell>
          <cell r="C1485">
            <v>3</v>
          </cell>
          <cell r="D1485" t="str">
            <v>C</v>
          </cell>
          <cell r="E1485">
            <v>0.83</v>
          </cell>
          <cell r="F1485">
            <v>37889</v>
          </cell>
          <cell r="G1485">
            <v>3.2399999999999998E-2</v>
          </cell>
          <cell r="H1485">
            <v>3.2000000000000001E-2</v>
          </cell>
          <cell r="I1485" t="str">
            <v>4          0   .</v>
          </cell>
          <cell r="J1485">
            <v>0</v>
          </cell>
          <cell r="K1485">
            <v>0</v>
          </cell>
          <cell r="L1485">
            <v>2003</v>
          </cell>
          <cell r="M1485" t="str">
            <v>No Trade</v>
          </cell>
          <cell r="N1485" t="str">
            <v/>
          </cell>
          <cell r="O1485" t="str">
            <v/>
          </cell>
          <cell r="P1485" t="str">
            <v/>
          </cell>
        </row>
        <row r="1486">
          <cell r="A1486" t="str">
            <v>OH</v>
          </cell>
          <cell r="B1486">
            <v>10</v>
          </cell>
          <cell r="C1486">
            <v>3</v>
          </cell>
          <cell r="D1486" t="str">
            <v>C</v>
          </cell>
          <cell r="E1486">
            <v>0.85</v>
          </cell>
          <cell r="F1486">
            <v>37889</v>
          </cell>
          <cell r="G1486">
            <v>2.76E-2</v>
          </cell>
          <cell r="H1486">
            <v>2.9000000000000001E-2</v>
          </cell>
          <cell r="I1486" t="str">
            <v>0          0   .</v>
          </cell>
          <cell r="J1486">
            <v>0</v>
          </cell>
          <cell r="K1486">
            <v>0</v>
          </cell>
          <cell r="L1486">
            <v>2003</v>
          </cell>
          <cell r="M1486" t="str">
            <v>No Trade</v>
          </cell>
          <cell r="N1486" t="str">
            <v/>
          </cell>
          <cell r="O1486" t="str">
            <v/>
          </cell>
          <cell r="P1486" t="str">
            <v/>
          </cell>
        </row>
        <row r="1487">
          <cell r="A1487" t="str">
            <v>OH</v>
          </cell>
          <cell r="B1487">
            <v>11</v>
          </cell>
          <cell r="C1487">
            <v>3</v>
          </cell>
          <cell r="D1487" t="str">
            <v>C</v>
          </cell>
          <cell r="E1487">
            <v>0.69</v>
          </cell>
          <cell r="F1487">
            <v>37922</v>
          </cell>
          <cell r="G1487">
            <v>7.6899999999999996E-2</v>
          </cell>
          <cell r="H1487">
            <v>7.0000000000000007E-2</v>
          </cell>
          <cell r="I1487" t="str">
            <v>4          0   .</v>
          </cell>
          <cell r="J1487">
            <v>0</v>
          </cell>
          <cell r="K1487">
            <v>0</v>
          </cell>
          <cell r="L1487">
            <v>2003</v>
          </cell>
          <cell r="M1487" t="str">
            <v>No Trade</v>
          </cell>
          <cell r="N1487" t="str">
            <v/>
          </cell>
          <cell r="O1487" t="str">
            <v/>
          </cell>
          <cell r="P1487" t="str">
            <v/>
          </cell>
        </row>
        <row r="1488">
          <cell r="A1488" t="str">
            <v>OH</v>
          </cell>
          <cell r="B1488">
            <v>11</v>
          </cell>
          <cell r="C1488">
            <v>3</v>
          </cell>
          <cell r="D1488" t="str">
            <v>C</v>
          </cell>
          <cell r="E1488">
            <v>0.7</v>
          </cell>
          <cell r="F1488">
            <v>37922</v>
          </cell>
          <cell r="G1488">
            <v>7.2900000000000006E-2</v>
          </cell>
          <cell r="H1488">
            <v>6.6000000000000003E-2</v>
          </cell>
          <cell r="I1488" t="str">
            <v>6          0   .</v>
          </cell>
          <cell r="J1488">
            <v>0</v>
          </cell>
          <cell r="K1488">
            <v>0</v>
          </cell>
          <cell r="L1488">
            <v>2003</v>
          </cell>
          <cell r="M1488" t="str">
            <v>No Trade</v>
          </cell>
          <cell r="N1488" t="str">
            <v/>
          </cell>
          <cell r="O1488" t="str">
            <v/>
          </cell>
          <cell r="P1488" t="str">
            <v/>
          </cell>
        </row>
        <row r="1489">
          <cell r="A1489" t="str">
            <v>OH</v>
          </cell>
          <cell r="B1489">
            <v>11</v>
          </cell>
          <cell r="C1489">
            <v>3</v>
          </cell>
          <cell r="D1489" t="str">
            <v>C</v>
          </cell>
          <cell r="E1489">
            <v>0.78</v>
          </cell>
          <cell r="F1489">
            <v>37922</v>
          </cell>
          <cell r="G1489">
            <v>4.7300000000000002E-2</v>
          </cell>
          <cell r="H1489">
            <v>4.2000000000000003E-2</v>
          </cell>
          <cell r="I1489" t="str">
            <v>8          0   .</v>
          </cell>
          <cell r="J1489">
            <v>0</v>
          </cell>
          <cell r="K1489">
            <v>0</v>
          </cell>
          <cell r="L1489">
            <v>2003</v>
          </cell>
          <cell r="M1489" t="str">
            <v>No Trade</v>
          </cell>
          <cell r="N1489" t="str">
            <v/>
          </cell>
          <cell r="O1489" t="str">
            <v/>
          </cell>
          <cell r="P1489" t="str">
            <v/>
          </cell>
        </row>
        <row r="1490">
          <cell r="A1490" t="str">
            <v>OH</v>
          </cell>
          <cell r="B1490">
            <v>11</v>
          </cell>
          <cell r="C1490">
            <v>3</v>
          </cell>
          <cell r="D1490" t="str">
            <v>C</v>
          </cell>
          <cell r="E1490">
            <v>0.83</v>
          </cell>
          <cell r="F1490">
            <v>37922</v>
          </cell>
          <cell r="G1490">
            <v>3.5900000000000001E-2</v>
          </cell>
          <cell r="H1490">
            <v>3.2000000000000001E-2</v>
          </cell>
          <cell r="I1490" t="str">
            <v>4          0   .</v>
          </cell>
          <cell r="J1490">
            <v>0</v>
          </cell>
          <cell r="K1490">
            <v>0</v>
          </cell>
          <cell r="L1490">
            <v>2003</v>
          </cell>
          <cell r="M1490" t="str">
            <v>No Trade</v>
          </cell>
          <cell r="N1490" t="str">
            <v/>
          </cell>
          <cell r="O1490" t="str">
            <v/>
          </cell>
          <cell r="P1490" t="str">
            <v/>
          </cell>
        </row>
        <row r="1491">
          <cell r="A1491" t="str">
            <v>OH</v>
          </cell>
          <cell r="B1491">
            <v>11</v>
          </cell>
          <cell r="C1491">
            <v>3</v>
          </cell>
          <cell r="D1491" t="str">
            <v>C</v>
          </cell>
          <cell r="E1491">
            <v>0.85</v>
          </cell>
          <cell r="F1491">
            <v>37922</v>
          </cell>
          <cell r="G1491">
            <v>3.2199999999999999E-2</v>
          </cell>
          <cell r="H1491">
            <v>2.9000000000000001E-2</v>
          </cell>
          <cell r="I1491" t="str">
            <v>0          0   .</v>
          </cell>
          <cell r="J1491">
            <v>0</v>
          </cell>
          <cell r="K1491">
            <v>0</v>
          </cell>
          <cell r="L1491">
            <v>2003</v>
          </cell>
          <cell r="M1491" t="str">
            <v>No Trade</v>
          </cell>
          <cell r="N1491" t="str">
            <v/>
          </cell>
          <cell r="O1491" t="str">
            <v/>
          </cell>
          <cell r="P1491" t="str">
            <v/>
          </cell>
        </row>
        <row r="1492">
          <cell r="A1492" t="str">
            <v>OH</v>
          </cell>
          <cell r="B1492">
            <v>12</v>
          </cell>
          <cell r="C1492">
            <v>3</v>
          </cell>
          <cell r="D1492" t="str">
            <v>C</v>
          </cell>
          <cell r="E1492">
            <v>0.67</v>
          </cell>
          <cell r="F1492">
            <v>37949</v>
          </cell>
          <cell r="G1492">
            <v>8.8400000000000006E-2</v>
          </cell>
          <cell r="H1492">
            <v>8.1000000000000003E-2</v>
          </cell>
          <cell r="I1492" t="str">
            <v>0          0   .</v>
          </cell>
          <cell r="J1492">
            <v>0</v>
          </cell>
          <cell r="K1492">
            <v>0</v>
          </cell>
          <cell r="L1492">
            <v>2003</v>
          </cell>
          <cell r="M1492" t="str">
            <v>No Trade</v>
          </cell>
          <cell r="N1492" t="str">
            <v/>
          </cell>
          <cell r="O1492" t="str">
            <v/>
          </cell>
          <cell r="P1492" t="str">
            <v/>
          </cell>
        </row>
        <row r="1493">
          <cell r="A1493" t="str">
            <v>OH</v>
          </cell>
          <cell r="B1493">
            <v>12</v>
          </cell>
          <cell r="C1493">
            <v>3</v>
          </cell>
          <cell r="D1493" t="str">
            <v>C</v>
          </cell>
          <cell r="E1493">
            <v>0.68</v>
          </cell>
          <cell r="F1493">
            <v>37949</v>
          </cell>
          <cell r="G1493">
            <v>8.3799999999999999E-2</v>
          </cell>
          <cell r="H1493">
            <v>7.5999999999999998E-2</v>
          </cell>
          <cell r="I1493" t="str">
            <v>6          0   .</v>
          </cell>
          <cell r="J1493">
            <v>0</v>
          </cell>
          <cell r="K1493">
            <v>0</v>
          </cell>
          <cell r="L1493">
            <v>2003</v>
          </cell>
          <cell r="M1493" t="str">
            <v>No Trade</v>
          </cell>
          <cell r="N1493" t="str">
            <v/>
          </cell>
          <cell r="O1493" t="str">
            <v/>
          </cell>
          <cell r="P1493" t="str">
            <v/>
          </cell>
        </row>
        <row r="1494">
          <cell r="A1494" t="str">
            <v>OH</v>
          </cell>
          <cell r="B1494">
            <v>12</v>
          </cell>
          <cell r="C1494">
            <v>3</v>
          </cell>
          <cell r="D1494" t="str">
            <v>P</v>
          </cell>
          <cell r="E1494">
            <v>0.68</v>
          </cell>
          <cell r="F1494">
            <v>37949</v>
          </cell>
          <cell r="G1494">
            <v>8.48E-2</v>
          </cell>
          <cell r="H1494">
            <v>8.4000000000000005E-2</v>
          </cell>
          <cell r="I1494" t="str">
            <v>8          0   .</v>
          </cell>
          <cell r="J1494">
            <v>0</v>
          </cell>
          <cell r="K1494">
            <v>0</v>
          </cell>
          <cell r="L1494">
            <v>2003</v>
          </cell>
          <cell r="M1494" t="str">
            <v>No Trade</v>
          </cell>
          <cell r="N1494" t="str">
            <v/>
          </cell>
          <cell r="O1494" t="str">
            <v/>
          </cell>
          <cell r="P1494" t="str">
            <v/>
          </cell>
        </row>
        <row r="1495">
          <cell r="A1495" t="str">
            <v>OH</v>
          </cell>
          <cell r="B1495">
            <v>12</v>
          </cell>
          <cell r="C1495">
            <v>3</v>
          </cell>
          <cell r="D1495" t="str">
            <v>C</v>
          </cell>
          <cell r="E1495">
            <v>0.7</v>
          </cell>
          <cell r="F1495">
            <v>37949</v>
          </cell>
          <cell r="G1495">
            <v>7.5399999999999995E-2</v>
          </cell>
          <cell r="H1495">
            <v>6.8000000000000005E-2</v>
          </cell>
          <cell r="I1495" t="str">
            <v>9          0   .</v>
          </cell>
          <cell r="J1495">
            <v>0</v>
          </cell>
          <cell r="K1495">
            <v>0</v>
          </cell>
          <cell r="L1495">
            <v>2003</v>
          </cell>
          <cell r="M1495" t="str">
            <v>No Trade</v>
          </cell>
          <cell r="N1495" t="str">
            <v/>
          </cell>
          <cell r="O1495" t="str">
            <v/>
          </cell>
          <cell r="P1495" t="str">
            <v/>
          </cell>
        </row>
        <row r="1496">
          <cell r="A1496" t="str">
            <v>OH</v>
          </cell>
          <cell r="B1496">
            <v>12</v>
          </cell>
          <cell r="C1496">
            <v>3</v>
          </cell>
          <cell r="D1496" t="str">
            <v>C</v>
          </cell>
          <cell r="E1496">
            <v>0.74</v>
          </cell>
          <cell r="F1496">
            <v>37949</v>
          </cell>
          <cell r="G1496">
            <v>0</v>
          </cell>
          <cell r="H1496">
            <v>0</v>
          </cell>
          <cell r="I1496" t="str">
            <v>0          0   .</v>
          </cell>
          <cell r="J1496">
            <v>0</v>
          </cell>
          <cell r="K1496">
            <v>0</v>
          </cell>
          <cell r="L1496">
            <v>2003</v>
          </cell>
          <cell r="M1496" t="str">
            <v>No Trade</v>
          </cell>
          <cell r="N1496" t="str">
            <v/>
          </cell>
          <cell r="O1496" t="str">
            <v/>
          </cell>
          <cell r="P1496" t="str">
            <v/>
          </cell>
        </row>
        <row r="1497">
          <cell r="A1497" t="str">
            <v>OH</v>
          </cell>
          <cell r="B1497">
            <v>12</v>
          </cell>
          <cell r="C1497">
            <v>3</v>
          </cell>
          <cell r="D1497" t="str">
            <v>C</v>
          </cell>
          <cell r="E1497">
            <v>0.75</v>
          </cell>
          <cell r="F1497">
            <v>37949</v>
          </cell>
          <cell r="G1497">
            <v>0</v>
          </cell>
          <cell r="H1497">
            <v>0</v>
          </cell>
          <cell r="I1497" t="str">
            <v>0          0   .</v>
          </cell>
          <cell r="J1497">
            <v>0</v>
          </cell>
          <cell r="K1497">
            <v>0</v>
          </cell>
          <cell r="L1497">
            <v>2003</v>
          </cell>
          <cell r="M1497" t="str">
            <v>No Trade</v>
          </cell>
          <cell r="N1497" t="str">
            <v/>
          </cell>
          <cell r="O1497" t="str">
            <v/>
          </cell>
          <cell r="P1497" t="str">
            <v/>
          </cell>
        </row>
        <row r="1498">
          <cell r="A1498" t="str">
            <v>OH</v>
          </cell>
          <cell r="B1498">
            <v>12</v>
          </cell>
          <cell r="C1498">
            <v>3</v>
          </cell>
          <cell r="D1498" t="str">
            <v>C</v>
          </cell>
          <cell r="E1498">
            <v>0.76</v>
          </cell>
          <cell r="F1498">
            <v>37949</v>
          </cell>
          <cell r="G1498">
            <v>0</v>
          </cell>
          <cell r="H1498">
            <v>0</v>
          </cell>
          <cell r="I1498" t="str">
            <v>0          0   .</v>
          </cell>
          <cell r="J1498">
            <v>0</v>
          </cell>
          <cell r="K1498">
            <v>0</v>
          </cell>
          <cell r="L1498">
            <v>2003</v>
          </cell>
          <cell r="M1498" t="str">
            <v>No Trade</v>
          </cell>
          <cell r="N1498" t="str">
            <v/>
          </cell>
          <cell r="O1498" t="str">
            <v/>
          </cell>
          <cell r="P1498" t="str">
            <v/>
          </cell>
        </row>
        <row r="1499">
          <cell r="A1499" t="str">
            <v>OH</v>
          </cell>
          <cell r="B1499">
            <v>12</v>
          </cell>
          <cell r="C1499">
            <v>3</v>
          </cell>
          <cell r="D1499" t="str">
            <v>C</v>
          </cell>
          <cell r="E1499">
            <v>0.77</v>
          </cell>
          <cell r="F1499">
            <v>37949</v>
          </cell>
          <cell r="G1499">
            <v>0</v>
          </cell>
          <cell r="H1499">
            <v>0</v>
          </cell>
          <cell r="I1499" t="str">
            <v>0          0   .</v>
          </cell>
          <cell r="J1499">
            <v>0</v>
          </cell>
          <cell r="K1499">
            <v>0</v>
          </cell>
          <cell r="L1499">
            <v>2003</v>
          </cell>
          <cell r="M1499" t="str">
            <v>No Trade</v>
          </cell>
          <cell r="N1499" t="str">
            <v/>
          </cell>
          <cell r="O1499" t="str">
            <v/>
          </cell>
          <cell r="P1499" t="str">
            <v/>
          </cell>
        </row>
        <row r="1500">
          <cell r="A1500" t="str">
            <v>OH</v>
          </cell>
          <cell r="B1500">
            <v>12</v>
          </cell>
          <cell r="C1500">
            <v>3</v>
          </cell>
          <cell r="D1500" t="str">
            <v>C</v>
          </cell>
          <cell r="E1500">
            <v>0.78</v>
          </cell>
          <cell r="F1500">
            <v>37949</v>
          </cell>
          <cell r="G1500">
            <v>0</v>
          </cell>
          <cell r="H1500">
            <v>0</v>
          </cell>
          <cell r="I1500" t="str">
            <v>0          0   .</v>
          </cell>
          <cell r="J1500">
            <v>0</v>
          </cell>
          <cell r="K1500">
            <v>0</v>
          </cell>
          <cell r="L1500">
            <v>2003</v>
          </cell>
          <cell r="M1500" t="str">
            <v>No Trade</v>
          </cell>
          <cell r="N1500" t="str">
            <v/>
          </cell>
          <cell r="O1500" t="str">
            <v/>
          </cell>
          <cell r="P1500" t="str">
            <v/>
          </cell>
        </row>
        <row r="1501">
          <cell r="A1501" t="str">
            <v>OH</v>
          </cell>
          <cell r="B1501">
            <v>12</v>
          </cell>
          <cell r="C1501">
            <v>3</v>
          </cell>
          <cell r="D1501" t="str">
            <v>C</v>
          </cell>
          <cell r="E1501">
            <v>0.79</v>
          </cell>
          <cell r="F1501">
            <v>37949</v>
          </cell>
          <cell r="G1501">
            <v>0</v>
          </cell>
          <cell r="H1501">
            <v>0</v>
          </cell>
          <cell r="I1501" t="str">
            <v>0          0   .</v>
          </cell>
          <cell r="J1501">
            <v>0</v>
          </cell>
          <cell r="K1501">
            <v>0</v>
          </cell>
          <cell r="L1501">
            <v>2003</v>
          </cell>
          <cell r="M1501" t="str">
            <v>No Trade</v>
          </cell>
          <cell r="N1501" t="str">
            <v/>
          </cell>
          <cell r="O1501" t="str">
            <v/>
          </cell>
          <cell r="P1501" t="str">
            <v/>
          </cell>
        </row>
        <row r="1502">
          <cell r="A1502" t="str">
            <v>OH</v>
          </cell>
          <cell r="B1502">
            <v>12</v>
          </cell>
          <cell r="C1502">
            <v>3</v>
          </cell>
          <cell r="D1502" t="str">
            <v>C</v>
          </cell>
          <cell r="E1502">
            <v>0.8</v>
          </cell>
          <cell r="F1502">
            <v>37949</v>
          </cell>
          <cell r="G1502">
            <v>4.4299999999999999E-2</v>
          </cell>
          <cell r="H1502">
            <v>0.04</v>
          </cell>
          <cell r="I1502" t="str">
            <v>0          0   .</v>
          </cell>
          <cell r="J1502">
            <v>0</v>
          </cell>
          <cell r="K1502">
            <v>0</v>
          </cell>
          <cell r="L1502">
            <v>2003</v>
          </cell>
          <cell r="M1502" t="str">
            <v>No Trade</v>
          </cell>
          <cell r="N1502" t="str">
            <v/>
          </cell>
          <cell r="O1502" t="str">
            <v/>
          </cell>
          <cell r="P1502" t="str">
            <v/>
          </cell>
        </row>
        <row r="1503">
          <cell r="A1503" t="str">
            <v>OH</v>
          </cell>
          <cell r="B1503">
            <v>12</v>
          </cell>
          <cell r="C1503">
            <v>3</v>
          </cell>
          <cell r="D1503" t="str">
            <v>C</v>
          </cell>
          <cell r="E1503">
            <v>0.81</v>
          </cell>
          <cell r="F1503">
            <v>37949</v>
          </cell>
          <cell r="G1503">
            <v>0</v>
          </cell>
          <cell r="H1503">
            <v>0</v>
          </cell>
          <cell r="I1503" t="str">
            <v>0          0   .</v>
          </cell>
          <cell r="J1503">
            <v>0</v>
          </cell>
          <cell r="K1503">
            <v>0</v>
          </cell>
          <cell r="L1503">
            <v>2003</v>
          </cell>
          <cell r="M1503" t="str">
            <v>No Trade</v>
          </cell>
          <cell r="N1503" t="str">
            <v/>
          </cell>
          <cell r="O1503" t="str">
            <v/>
          </cell>
          <cell r="P1503" t="str">
            <v/>
          </cell>
        </row>
        <row r="1504">
          <cell r="A1504" t="str">
            <v>OH</v>
          </cell>
          <cell r="B1504">
            <v>12</v>
          </cell>
          <cell r="C1504">
            <v>3</v>
          </cell>
          <cell r="D1504" t="str">
            <v>C</v>
          </cell>
          <cell r="E1504">
            <v>0.82</v>
          </cell>
          <cell r="F1504">
            <v>37949</v>
          </cell>
          <cell r="G1504">
            <v>0</v>
          </cell>
          <cell r="H1504">
            <v>0</v>
          </cell>
          <cell r="I1504" t="str">
            <v>0          0   .</v>
          </cell>
          <cell r="J1504">
            <v>0</v>
          </cell>
          <cell r="K1504">
            <v>0</v>
          </cell>
          <cell r="L1504">
            <v>2003</v>
          </cell>
          <cell r="M1504" t="str">
            <v>No Trade</v>
          </cell>
          <cell r="N1504" t="str">
            <v/>
          </cell>
          <cell r="O1504" t="str">
            <v/>
          </cell>
          <cell r="P1504" t="str">
            <v/>
          </cell>
        </row>
        <row r="1505">
          <cell r="A1505" t="str">
            <v>OH</v>
          </cell>
          <cell r="B1505">
            <v>12</v>
          </cell>
          <cell r="C1505">
            <v>3</v>
          </cell>
          <cell r="D1505" t="str">
            <v>C</v>
          </cell>
          <cell r="E1505">
            <v>0.83</v>
          </cell>
          <cell r="F1505">
            <v>37949</v>
          </cell>
          <cell r="G1505">
            <v>0</v>
          </cell>
          <cell r="H1505">
            <v>0</v>
          </cell>
          <cell r="I1505" t="str">
            <v>0          0   .</v>
          </cell>
          <cell r="J1505">
            <v>0</v>
          </cell>
          <cell r="K1505">
            <v>0</v>
          </cell>
          <cell r="L1505">
            <v>2003</v>
          </cell>
          <cell r="M1505" t="str">
            <v>No Trade</v>
          </cell>
          <cell r="N1505" t="str">
            <v/>
          </cell>
          <cell r="O1505" t="str">
            <v/>
          </cell>
          <cell r="P1505" t="str">
            <v/>
          </cell>
        </row>
        <row r="1506">
          <cell r="A1506" t="str">
            <v>OH</v>
          </cell>
          <cell r="B1506">
            <v>12</v>
          </cell>
          <cell r="C1506">
            <v>3</v>
          </cell>
          <cell r="D1506" t="str">
            <v>C</v>
          </cell>
          <cell r="E1506">
            <v>0.84</v>
          </cell>
          <cell r="F1506">
            <v>37949</v>
          </cell>
          <cell r="G1506">
            <v>0</v>
          </cell>
          <cell r="H1506">
            <v>0</v>
          </cell>
          <cell r="I1506" t="str">
            <v>0          0   .</v>
          </cell>
          <cell r="J1506">
            <v>0</v>
          </cell>
          <cell r="K1506">
            <v>0</v>
          </cell>
          <cell r="L1506">
            <v>2003</v>
          </cell>
          <cell r="M1506" t="str">
            <v>No Trade</v>
          </cell>
          <cell r="N1506" t="str">
            <v/>
          </cell>
          <cell r="O1506" t="str">
            <v/>
          </cell>
          <cell r="P1506" t="str">
            <v/>
          </cell>
        </row>
        <row r="1507">
          <cell r="A1507" t="str">
            <v>OH</v>
          </cell>
          <cell r="B1507">
            <v>12</v>
          </cell>
          <cell r="C1507">
            <v>3</v>
          </cell>
          <cell r="D1507" t="str">
            <v>C</v>
          </cell>
          <cell r="E1507">
            <v>0.85</v>
          </cell>
          <cell r="F1507">
            <v>37949</v>
          </cell>
          <cell r="G1507">
            <v>3.39E-2</v>
          </cell>
          <cell r="H1507">
            <v>0.03</v>
          </cell>
          <cell r="I1507" t="str">
            <v>4          0   .</v>
          </cell>
          <cell r="J1507">
            <v>0</v>
          </cell>
          <cell r="K1507">
            <v>0</v>
          </cell>
          <cell r="L1507">
            <v>2003</v>
          </cell>
          <cell r="M1507" t="str">
            <v>No Trade</v>
          </cell>
          <cell r="N1507" t="str">
            <v/>
          </cell>
          <cell r="O1507" t="str">
            <v/>
          </cell>
          <cell r="P1507" t="str">
            <v/>
          </cell>
        </row>
        <row r="1508">
          <cell r="A1508" t="str">
            <v>OH</v>
          </cell>
          <cell r="B1508">
            <v>12</v>
          </cell>
          <cell r="C1508">
            <v>3</v>
          </cell>
          <cell r="D1508" t="str">
            <v>C</v>
          </cell>
          <cell r="E1508">
            <v>0.86</v>
          </cell>
          <cell r="F1508">
            <v>37949</v>
          </cell>
          <cell r="G1508">
            <v>0</v>
          </cell>
          <cell r="H1508">
            <v>0</v>
          </cell>
          <cell r="I1508" t="str">
            <v>0          0   .</v>
          </cell>
          <cell r="J1508">
            <v>0</v>
          </cell>
          <cell r="K1508">
            <v>0</v>
          </cell>
          <cell r="L1508">
            <v>2003</v>
          </cell>
          <cell r="M1508" t="str">
            <v>No Trade</v>
          </cell>
          <cell r="N1508" t="str">
            <v/>
          </cell>
          <cell r="O1508" t="str">
            <v/>
          </cell>
          <cell r="P1508" t="str">
            <v/>
          </cell>
        </row>
        <row r="1509">
          <cell r="A1509" t="str">
            <v>OH</v>
          </cell>
          <cell r="B1509">
            <v>12</v>
          </cell>
          <cell r="C1509">
            <v>3</v>
          </cell>
          <cell r="D1509" t="str">
            <v>C</v>
          </cell>
          <cell r="E1509">
            <v>0.87</v>
          </cell>
          <cell r="F1509">
            <v>37949</v>
          </cell>
          <cell r="G1509">
            <v>0</v>
          </cell>
          <cell r="H1509">
            <v>0</v>
          </cell>
          <cell r="I1509" t="str">
            <v>0          0   .</v>
          </cell>
          <cell r="J1509">
            <v>0</v>
          </cell>
          <cell r="K1509">
            <v>0</v>
          </cell>
          <cell r="L1509">
            <v>2003</v>
          </cell>
          <cell r="M1509" t="str">
            <v>No Trade</v>
          </cell>
          <cell r="N1509" t="str">
            <v/>
          </cell>
          <cell r="O1509" t="str">
            <v/>
          </cell>
          <cell r="P1509" t="str">
            <v/>
          </cell>
        </row>
        <row r="1510">
          <cell r="A1510" t="str">
            <v>OH</v>
          </cell>
          <cell r="B1510">
            <v>12</v>
          </cell>
          <cell r="C1510">
            <v>3</v>
          </cell>
          <cell r="D1510" t="str">
            <v>C</v>
          </cell>
          <cell r="E1510">
            <v>0.88</v>
          </cell>
          <cell r="F1510">
            <v>37949</v>
          </cell>
          <cell r="G1510">
            <v>0</v>
          </cell>
          <cell r="H1510">
            <v>0</v>
          </cell>
          <cell r="I1510" t="str">
            <v>0          0   .</v>
          </cell>
          <cell r="J1510">
            <v>0</v>
          </cell>
          <cell r="K1510">
            <v>0</v>
          </cell>
          <cell r="L1510">
            <v>2003</v>
          </cell>
          <cell r="M1510" t="str">
            <v>No Trade</v>
          </cell>
          <cell r="N1510" t="str">
            <v/>
          </cell>
          <cell r="O1510" t="str">
            <v/>
          </cell>
          <cell r="P1510" t="str">
            <v/>
          </cell>
        </row>
        <row r="1511">
          <cell r="A1511" t="str">
            <v>OH</v>
          </cell>
          <cell r="B1511">
            <v>12</v>
          </cell>
          <cell r="C1511">
            <v>3</v>
          </cell>
          <cell r="D1511" t="str">
            <v>C</v>
          </cell>
          <cell r="E1511">
            <v>0.89</v>
          </cell>
          <cell r="F1511">
            <v>37949</v>
          </cell>
          <cell r="G1511">
            <v>0</v>
          </cell>
          <cell r="H1511">
            <v>0</v>
          </cell>
          <cell r="I1511" t="str">
            <v>0          0   .</v>
          </cell>
          <cell r="J1511">
            <v>0</v>
          </cell>
          <cell r="K1511">
            <v>0</v>
          </cell>
          <cell r="L1511">
            <v>2003</v>
          </cell>
          <cell r="M1511" t="str">
            <v>No Trade</v>
          </cell>
          <cell r="N1511" t="str">
            <v/>
          </cell>
          <cell r="O1511" t="str">
            <v/>
          </cell>
          <cell r="P1511" t="str">
            <v/>
          </cell>
        </row>
        <row r="1512">
          <cell r="A1512" t="str">
            <v>OH</v>
          </cell>
          <cell r="B1512">
            <v>12</v>
          </cell>
          <cell r="C1512">
            <v>3</v>
          </cell>
          <cell r="D1512" t="str">
            <v>C</v>
          </cell>
          <cell r="E1512">
            <v>0.9</v>
          </cell>
          <cell r="F1512">
            <v>37949</v>
          </cell>
          <cell r="G1512">
            <v>0</v>
          </cell>
          <cell r="H1512">
            <v>0</v>
          </cell>
          <cell r="I1512" t="str">
            <v>0          0   .</v>
          </cell>
          <cell r="J1512">
            <v>0</v>
          </cell>
          <cell r="K1512">
            <v>0</v>
          </cell>
          <cell r="L1512">
            <v>2003</v>
          </cell>
          <cell r="M1512" t="str">
            <v>No Trade</v>
          </cell>
          <cell r="N1512" t="str">
            <v/>
          </cell>
          <cell r="O1512" t="str">
            <v/>
          </cell>
          <cell r="P1512" t="str">
            <v/>
          </cell>
        </row>
        <row r="1513">
          <cell r="A1513" t="str">
            <v>OH</v>
          </cell>
          <cell r="B1513">
            <v>12</v>
          </cell>
          <cell r="C1513">
            <v>3</v>
          </cell>
          <cell r="D1513" t="str">
            <v>C</v>
          </cell>
          <cell r="E1513">
            <v>0.91</v>
          </cell>
          <cell r="F1513">
            <v>37949</v>
          </cell>
          <cell r="G1513">
            <v>0</v>
          </cell>
          <cell r="H1513">
            <v>0</v>
          </cell>
          <cell r="I1513" t="str">
            <v>0          0   .</v>
          </cell>
          <cell r="J1513">
            <v>0</v>
          </cell>
          <cell r="K1513">
            <v>0</v>
          </cell>
          <cell r="L1513">
            <v>2003</v>
          </cell>
          <cell r="M1513" t="str">
            <v>No Trade</v>
          </cell>
          <cell r="N1513" t="str">
            <v/>
          </cell>
          <cell r="O1513" t="str">
            <v/>
          </cell>
          <cell r="P1513" t="str">
            <v/>
          </cell>
        </row>
        <row r="1514">
          <cell r="A1514" t="str">
            <v>ON</v>
          </cell>
          <cell r="B1514">
            <v>1</v>
          </cell>
          <cell r="C1514">
            <v>3</v>
          </cell>
          <cell r="D1514" t="str">
            <v>C</v>
          </cell>
          <cell r="E1514">
            <v>0.5</v>
          </cell>
          <cell r="F1514">
            <v>37616</v>
          </cell>
          <cell r="G1514">
            <v>0</v>
          </cell>
          <cell r="H1514">
            <v>0</v>
          </cell>
          <cell r="I1514" t="str">
            <v>0          0</v>
          </cell>
          <cell r="J1514">
            <v>0</v>
          </cell>
          <cell r="K1514">
            <v>0</v>
          </cell>
          <cell r="L1514">
            <v>2003</v>
          </cell>
          <cell r="M1514" t="str">
            <v>No Trade</v>
          </cell>
          <cell r="N1514" t="str">
            <v/>
          </cell>
          <cell r="O1514" t="str">
            <v/>
          </cell>
          <cell r="P1514" t="str">
            <v/>
          </cell>
        </row>
        <row r="1515">
          <cell r="A1515" t="str">
            <v>ON</v>
          </cell>
          <cell r="B1515">
            <v>1</v>
          </cell>
          <cell r="C1515">
            <v>3</v>
          </cell>
          <cell r="D1515" t="str">
            <v>P</v>
          </cell>
          <cell r="E1515">
            <v>0.75</v>
          </cell>
          <cell r="F1515">
            <v>37616</v>
          </cell>
          <cell r="G1515">
            <v>0</v>
          </cell>
          <cell r="H1515">
            <v>0</v>
          </cell>
          <cell r="I1515" t="str">
            <v>0          0</v>
          </cell>
          <cell r="J1515">
            <v>0</v>
          </cell>
          <cell r="K1515">
            <v>0</v>
          </cell>
          <cell r="L1515">
            <v>2003</v>
          </cell>
          <cell r="M1515" t="str">
            <v>No Trade</v>
          </cell>
          <cell r="N1515" t="str">
            <v/>
          </cell>
          <cell r="O1515" t="str">
            <v/>
          </cell>
          <cell r="P1515" t="str">
            <v/>
          </cell>
        </row>
        <row r="1516">
          <cell r="A1516" t="str">
            <v>ON</v>
          </cell>
          <cell r="B1516">
            <v>1</v>
          </cell>
          <cell r="C1516">
            <v>3</v>
          </cell>
          <cell r="D1516" t="str">
            <v>C</v>
          </cell>
          <cell r="E1516">
            <v>1</v>
          </cell>
          <cell r="F1516">
            <v>37616</v>
          </cell>
          <cell r="G1516">
            <v>2.9929999999999999</v>
          </cell>
          <cell r="H1516">
            <v>2.99</v>
          </cell>
          <cell r="I1516" t="str">
            <v>3          0</v>
          </cell>
          <cell r="J1516">
            <v>0</v>
          </cell>
          <cell r="K1516">
            <v>0</v>
          </cell>
          <cell r="L1516">
            <v>2003</v>
          </cell>
          <cell r="M1516" t="str">
            <v>No Trade</v>
          </cell>
          <cell r="N1516" t="str">
            <v>NG13</v>
          </cell>
          <cell r="O1516">
            <v>41.87</v>
          </cell>
          <cell r="P1516">
            <v>1</v>
          </cell>
        </row>
        <row r="1517">
          <cell r="A1517" t="str">
            <v>ON</v>
          </cell>
          <cell r="B1517">
            <v>1</v>
          </cell>
          <cell r="C1517">
            <v>3</v>
          </cell>
          <cell r="D1517" t="str">
            <v>P</v>
          </cell>
          <cell r="E1517">
            <v>1</v>
          </cell>
          <cell r="F1517">
            <v>37616</v>
          </cell>
          <cell r="G1517">
            <v>1E-3</v>
          </cell>
          <cell r="H1517">
            <v>0</v>
          </cell>
          <cell r="I1517" t="str">
            <v>1          0</v>
          </cell>
          <cell r="J1517">
            <v>0</v>
          </cell>
          <cell r="K1517">
            <v>0</v>
          </cell>
          <cell r="L1517">
            <v>2003</v>
          </cell>
          <cell r="M1517">
            <v>4.8809821058926426</v>
          </cell>
          <cell r="N1517" t="str">
            <v>NG13</v>
          </cell>
          <cell r="O1517">
            <v>41.87</v>
          </cell>
          <cell r="P1517">
            <v>2</v>
          </cell>
        </row>
        <row r="1518">
          <cell r="A1518" t="str">
            <v>ON</v>
          </cell>
          <cell r="B1518">
            <v>1</v>
          </cell>
          <cell r="C1518">
            <v>3</v>
          </cell>
          <cell r="D1518" t="str">
            <v>C</v>
          </cell>
          <cell r="E1518">
            <v>1.2</v>
          </cell>
          <cell r="F1518">
            <v>37616</v>
          </cell>
          <cell r="G1518">
            <v>3.0510000000000002</v>
          </cell>
          <cell r="H1518">
            <v>3.05</v>
          </cell>
          <cell r="I1518" t="str">
            <v>1          0</v>
          </cell>
          <cell r="J1518">
            <v>0</v>
          </cell>
          <cell r="K1518">
            <v>0</v>
          </cell>
          <cell r="L1518">
            <v>2003</v>
          </cell>
          <cell r="M1518" t="str">
            <v>No Trade</v>
          </cell>
          <cell r="N1518" t="str">
            <v>NG13</v>
          </cell>
          <cell r="O1518">
            <v>41.87</v>
          </cell>
          <cell r="P1518">
            <v>1</v>
          </cell>
        </row>
        <row r="1519">
          <cell r="A1519" t="str">
            <v>ON</v>
          </cell>
          <cell r="B1519">
            <v>1</v>
          </cell>
          <cell r="C1519">
            <v>3</v>
          </cell>
          <cell r="D1519" t="str">
            <v>P</v>
          </cell>
          <cell r="E1519">
            <v>1.2</v>
          </cell>
          <cell r="F1519">
            <v>37616</v>
          </cell>
          <cell r="G1519">
            <v>1E-3</v>
          </cell>
          <cell r="H1519">
            <v>0</v>
          </cell>
          <cell r="I1519" t="str">
            <v>1          0</v>
          </cell>
          <cell r="J1519">
            <v>0</v>
          </cell>
          <cell r="K1519">
            <v>0</v>
          </cell>
          <cell r="L1519">
            <v>2003</v>
          </cell>
          <cell r="M1519">
            <v>4.6231518219350516</v>
          </cell>
          <cell r="N1519" t="str">
            <v>NG13</v>
          </cell>
          <cell r="O1519">
            <v>41.87</v>
          </cell>
          <cell r="P1519">
            <v>2</v>
          </cell>
        </row>
        <row r="1520">
          <cell r="A1520" t="str">
            <v>ON</v>
          </cell>
          <cell r="B1520">
            <v>1</v>
          </cell>
          <cell r="C1520">
            <v>3</v>
          </cell>
          <cell r="D1520" t="str">
            <v>C</v>
          </cell>
          <cell r="E1520">
            <v>1.3</v>
          </cell>
          <cell r="F1520">
            <v>37616</v>
          </cell>
          <cell r="G1520">
            <v>2.988</v>
          </cell>
          <cell r="H1520">
            <v>2.98</v>
          </cell>
          <cell r="I1520" t="str">
            <v>8          0</v>
          </cell>
          <cell r="J1520">
            <v>0</v>
          </cell>
          <cell r="K1520">
            <v>0</v>
          </cell>
          <cell r="L1520">
            <v>2003</v>
          </cell>
          <cell r="M1520" t="str">
            <v>No Trade</v>
          </cell>
          <cell r="N1520" t="str">
            <v>NG13</v>
          </cell>
          <cell r="O1520">
            <v>41.87</v>
          </cell>
          <cell r="P1520">
            <v>1</v>
          </cell>
        </row>
        <row r="1521">
          <cell r="A1521" t="str">
            <v>ON</v>
          </cell>
          <cell r="B1521">
            <v>1</v>
          </cell>
          <cell r="C1521">
            <v>3</v>
          </cell>
          <cell r="D1521" t="str">
            <v>P</v>
          </cell>
          <cell r="E1521">
            <v>1.3</v>
          </cell>
          <cell r="F1521">
            <v>37616</v>
          </cell>
          <cell r="G1521">
            <v>1E-3</v>
          </cell>
          <cell r="H1521">
            <v>0</v>
          </cell>
          <cell r="I1521" t="str">
            <v>1          0</v>
          </cell>
          <cell r="J1521">
            <v>0</v>
          </cell>
          <cell r="K1521">
            <v>0</v>
          </cell>
          <cell r="L1521">
            <v>2003</v>
          </cell>
          <cell r="M1521">
            <v>4.5110416225147398</v>
          </cell>
          <cell r="N1521" t="str">
            <v>NG13</v>
          </cell>
          <cell r="O1521">
            <v>41.87</v>
          </cell>
          <cell r="P1521">
            <v>2</v>
          </cell>
        </row>
        <row r="1522">
          <cell r="A1522" t="str">
            <v>ON</v>
          </cell>
          <cell r="B1522">
            <v>1</v>
          </cell>
          <cell r="C1522">
            <v>3</v>
          </cell>
          <cell r="D1522" t="str">
            <v>C</v>
          </cell>
          <cell r="E1522">
            <v>1.5</v>
          </cell>
          <cell r="F1522">
            <v>37616</v>
          </cell>
          <cell r="G1522">
            <v>2.8519999999999999</v>
          </cell>
          <cell r="H1522">
            <v>2.85</v>
          </cell>
          <cell r="I1522" t="str">
            <v>2          0</v>
          </cell>
          <cell r="J1522">
            <v>0</v>
          </cell>
          <cell r="K1522">
            <v>0</v>
          </cell>
          <cell r="L1522">
            <v>2003</v>
          </cell>
          <cell r="M1522" t="str">
            <v>No Trade</v>
          </cell>
          <cell r="N1522" t="str">
            <v>NG13</v>
          </cell>
          <cell r="O1522">
            <v>41.87</v>
          </cell>
          <cell r="P1522">
            <v>1</v>
          </cell>
        </row>
        <row r="1523">
          <cell r="A1523" t="str">
            <v>ON</v>
          </cell>
          <cell r="B1523">
            <v>1</v>
          </cell>
          <cell r="C1523">
            <v>3</v>
          </cell>
          <cell r="D1523" t="str">
            <v>P</v>
          </cell>
          <cell r="E1523">
            <v>1.5</v>
          </cell>
          <cell r="F1523">
            <v>37616</v>
          </cell>
          <cell r="G1523">
            <v>1E-3</v>
          </cell>
          <cell r="H1523">
            <v>0</v>
          </cell>
          <cell r="I1523" t="str">
            <v>1          0</v>
          </cell>
          <cell r="J1523">
            <v>0</v>
          </cell>
          <cell r="K1523">
            <v>0</v>
          </cell>
          <cell r="L1523">
            <v>2003</v>
          </cell>
          <cell r="M1523">
            <v>4.3121901105497065</v>
          </cell>
          <cell r="N1523" t="str">
            <v>NG13</v>
          </cell>
          <cell r="O1523">
            <v>41.87</v>
          </cell>
          <cell r="P1523">
            <v>2</v>
          </cell>
        </row>
        <row r="1524">
          <cell r="A1524" t="str">
            <v>ON</v>
          </cell>
          <cell r="B1524">
            <v>1</v>
          </cell>
          <cell r="C1524">
            <v>3</v>
          </cell>
          <cell r="D1524" t="str">
            <v>P</v>
          </cell>
          <cell r="E1524">
            <v>1.75</v>
          </cell>
          <cell r="F1524">
            <v>37616</v>
          </cell>
          <cell r="G1524">
            <v>1E-3</v>
          </cell>
          <cell r="H1524">
            <v>0</v>
          </cell>
          <cell r="I1524" t="str">
            <v>1          0</v>
          </cell>
          <cell r="J1524">
            <v>0</v>
          </cell>
          <cell r="K1524">
            <v>0</v>
          </cell>
          <cell r="L1524">
            <v>2003</v>
          </cell>
          <cell r="M1524">
            <v>4.1001656019772703</v>
          </cell>
          <cell r="N1524" t="str">
            <v>NG13</v>
          </cell>
          <cell r="O1524">
            <v>41.87</v>
          </cell>
          <cell r="P1524">
            <v>2</v>
          </cell>
        </row>
        <row r="1525">
          <cell r="A1525" t="str">
            <v>ON</v>
          </cell>
          <cell r="B1525">
            <v>1</v>
          </cell>
          <cell r="C1525">
            <v>3</v>
          </cell>
          <cell r="D1525" t="str">
            <v>C</v>
          </cell>
          <cell r="E1525">
            <v>2</v>
          </cell>
          <cell r="F1525">
            <v>37616</v>
          </cell>
          <cell r="G1525">
            <v>2.4060000000000001</v>
          </cell>
          <cell r="H1525">
            <v>2.29</v>
          </cell>
          <cell r="I1525" t="str">
            <v>8          0</v>
          </cell>
          <cell r="J1525">
            <v>0</v>
          </cell>
          <cell r="K1525">
            <v>0</v>
          </cell>
          <cell r="L1525">
            <v>2003</v>
          </cell>
          <cell r="M1525" t="str">
            <v>No Trade</v>
          </cell>
          <cell r="N1525" t="str">
            <v>NG13</v>
          </cell>
          <cell r="O1525">
            <v>41.87</v>
          </cell>
          <cell r="P1525">
            <v>1</v>
          </cell>
        </row>
        <row r="1526">
          <cell r="A1526" t="str">
            <v>ON</v>
          </cell>
          <cell r="B1526">
            <v>1</v>
          </cell>
          <cell r="C1526">
            <v>3</v>
          </cell>
          <cell r="D1526" t="str">
            <v>P</v>
          </cell>
          <cell r="E1526">
            <v>2</v>
          </cell>
          <cell r="F1526">
            <v>37616</v>
          </cell>
          <cell r="G1526">
            <v>1E-3</v>
          </cell>
          <cell r="H1526">
            <v>0</v>
          </cell>
          <cell r="I1526" t="str">
            <v>1          0</v>
          </cell>
          <cell r="J1526">
            <v>0</v>
          </cell>
          <cell r="K1526">
            <v>0</v>
          </cell>
          <cell r="L1526">
            <v>2003</v>
          </cell>
          <cell r="M1526">
            <v>3.9182512530439229</v>
          </cell>
          <cell r="N1526" t="str">
            <v>NG13</v>
          </cell>
          <cell r="O1526">
            <v>41.87</v>
          </cell>
          <cell r="P1526">
            <v>2</v>
          </cell>
        </row>
        <row r="1527">
          <cell r="A1527" t="str">
            <v>ON</v>
          </cell>
          <cell r="B1527">
            <v>1</v>
          </cell>
          <cell r="C1527">
            <v>3</v>
          </cell>
          <cell r="D1527" t="str">
            <v>C</v>
          </cell>
          <cell r="E1527">
            <v>2.0499999999999998</v>
          </cell>
          <cell r="F1527">
            <v>37616</v>
          </cell>
          <cell r="G1527">
            <v>1.026</v>
          </cell>
          <cell r="H1527">
            <v>1.02</v>
          </cell>
          <cell r="I1527" t="str">
            <v>6          0</v>
          </cell>
          <cell r="J1527">
            <v>0</v>
          </cell>
          <cell r="K1527">
            <v>0</v>
          </cell>
          <cell r="L1527">
            <v>2003</v>
          </cell>
          <cell r="M1527" t="str">
            <v>No Trade</v>
          </cell>
          <cell r="N1527" t="str">
            <v>NG13</v>
          </cell>
          <cell r="O1527">
            <v>41.87</v>
          </cell>
          <cell r="P1527">
            <v>1</v>
          </cell>
        </row>
        <row r="1528">
          <cell r="A1528" t="str">
            <v>ON</v>
          </cell>
          <cell r="B1528">
            <v>1</v>
          </cell>
          <cell r="C1528">
            <v>3</v>
          </cell>
          <cell r="D1528" t="str">
            <v>P</v>
          </cell>
          <cell r="E1528">
            <v>2.0499999999999998</v>
          </cell>
          <cell r="F1528">
            <v>37616</v>
          </cell>
          <cell r="G1528">
            <v>0</v>
          </cell>
          <cell r="H1528">
            <v>0</v>
          </cell>
          <cell r="I1528" t="str">
            <v>0          0</v>
          </cell>
          <cell r="J1528">
            <v>0</v>
          </cell>
          <cell r="K1528">
            <v>0</v>
          </cell>
          <cell r="L1528">
            <v>2003</v>
          </cell>
          <cell r="M1528" t="str">
            <v>No Trade</v>
          </cell>
          <cell r="N1528" t="str">
            <v/>
          </cell>
          <cell r="O1528" t="str">
            <v/>
          </cell>
          <cell r="P1528" t="str">
            <v/>
          </cell>
        </row>
        <row r="1529">
          <cell r="A1529" t="str">
            <v>ON</v>
          </cell>
          <cell r="B1529">
            <v>1</v>
          </cell>
          <cell r="C1529">
            <v>3</v>
          </cell>
          <cell r="D1529" t="str">
            <v>P</v>
          </cell>
          <cell r="E1529">
            <v>2.1</v>
          </cell>
          <cell r="F1529">
            <v>37616</v>
          </cell>
          <cell r="G1529">
            <v>1E-3</v>
          </cell>
          <cell r="H1529">
            <v>0</v>
          </cell>
          <cell r="I1529" t="str">
            <v>1          0</v>
          </cell>
          <cell r="J1529">
            <v>0</v>
          </cell>
          <cell r="K1529">
            <v>0</v>
          </cell>
          <cell r="L1529">
            <v>2003</v>
          </cell>
          <cell r="M1529">
            <v>3.8521717497652608</v>
          </cell>
          <cell r="N1529" t="str">
            <v>NG13</v>
          </cell>
          <cell r="O1529">
            <v>41.87</v>
          </cell>
          <cell r="P1529">
            <v>2</v>
          </cell>
        </row>
        <row r="1530">
          <cell r="A1530" t="str">
            <v>ON</v>
          </cell>
          <cell r="B1530">
            <v>1</v>
          </cell>
          <cell r="C1530">
            <v>3</v>
          </cell>
          <cell r="D1530" t="str">
            <v>P</v>
          </cell>
          <cell r="E1530">
            <v>2.15</v>
          </cell>
          <cell r="F1530">
            <v>37616</v>
          </cell>
          <cell r="G1530">
            <v>0</v>
          </cell>
          <cell r="H1530">
            <v>0</v>
          </cell>
          <cell r="I1530" t="str">
            <v>0          0</v>
          </cell>
          <cell r="J1530">
            <v>0</v>
          </cell>
          <cell r="K1530">
            <v>0</v>
          </cell>
          <cell r="L1530">
            <v>2003</v>
          </cell>
          <cell r="M1530" t="str">
            <v>No Trade</v>
          </cell>
          <cell r="N1530" t="str">
            <v/>
          </cell>
          <cell r="O1530" t="str">
            <v/>
          </cell>
          <cell r="P1530" t="str">
            <v/>
          </cell>
        </row>
        <row r="1531">
          <cell r="A1531" t="str">
            <v>ON</v>
          </cell>
          <cell r="B1531">
            <v>1</v>
          </cell>
          <cell r="C1531">
            <v>3</v>
          </cell>
          <cell r="D1531" t="str">
            <v>P</v>
          </cell>
          <cell r="E1531">
            <v>2.2000000000000002</v>
          </cell>
          <cell r="F1531">
            <v>37616</v>
          </cell>
          <cell r="G1531">
            <v>1E-3</v>
          </cell>
          <cell r="H1531">
            <v>0</v>
          </cell>
          <cell r="I1531" t="str">
            <v>1          0</v>
          </cell>
          <cell r="J1531">
            <v>0</v>
          </cell>
          <cell r="K1531">
            <v>0</v>
          </cell>
          <cell r="L1531">
            <v>2003</v>
          </cell>
          <cell r="M1531">
            <v>3.7893585049957639</v>
          </cell>
          <cell r="N1531" t="str">
            <v>NG13</v>
          </cell>
          <cell r="O1531">
            <v>41.87</v>
          </cell>
          <cell r="P1531">
            <v>2</v>
          </cell>
        </row>
        <row r="1532">
          <cell r="A1532" t="str">
            <v>ON</v>
          </cell>
          <cell r="B1532">
            <v>1</v>
          </cell>
          <cell r="C1532">
            <v>3</v>
          </cell>
          <cell r="D1532" t="str">
            <v>P</v>
          </cell>
          <cell r="E1532">
            <v>2.25</v>
          </cell>
          <cell r="F1532">
            <v>37616</v>
          </cell>
          <cell r="G1532">
            <v>1E-3</v>
          </cell>
          <cell r="H1532">
            <v>0</v>
          </cell>
          <cell r="I1532" t="str">
            <v>1          0</v>
          </cell>
          <cell r="J1532">
            <v>0</v>
          </cell>
          <cell r="K1532">
            <v>0</v>
          </cell>
          <cell r="L1532">
            <v>2003</v>
          </cell>
          <cell r="M1532">
            <v>3.7590803661162209</v>
          </cell>
          <cell r="N1532" t="str">
            <v>NG13</v>
          </cell>
          <cell r="O1532">
            <v>41.87</v>
          </cell>
          <cell r="P1532">
            <v>2</v>
          </cell>
        </row>
        <row r="1533">
          <cell r="A1533" t="str">
            <v>ON</v>
          </cell>
          <cell r="B1533">
            <v>1</v>
          </cell>
          <cell r="C1533">
            <v>3</v>
          </cell>
          <cell r="D1533" t="str">
            <v>P</v>
          </cell>
          <cell r="E1533">
            <v>2.2999999999999998</v>
          </cell>
          <cell r="F1533">
            <v>37616</v>
          </cell>
          <cell r="G1533">
            <v>1E-3</v>
          </cell>
          <cell r="H1533">
            <v>0</v>
          </cell>
          <cell r="I1533" t="str">
            <v>1          0</v>
          </cell>
          <cell r="J1533">
            <v>0</v>
          </cell>
          <cell r="K1533">
            <v>0</v>
          </cell>
          <cell r="L1533">
            <v>2003</v>
          </cell>
          <cell r="M1533">
            <v>3.7295086862891949</v>
          </cell>
          <cell r="N1533" t="str">
            <v>NG13</v>
          </cell>
          <cell r="O1533">
            <v>41.87</v>
          </cell>
          <cell r="P1533">
            <v>2</v>
          </cell>
        </row>
        <row r="1534">
          <cell r="A1534" t="str">
            <v>ON</v>
          </cell>
          <cell r="B1534">
            <v>1</v>
          </cell>
          <cell r="C1534">
            <v>3</v>
          </cell>
          <cell r="D1534" t="str">
            <v>C</v>
          </cell>
          <cell r="E1534">
            <v>2.35</v>
          </cell>
          <cell r="F1534">
            <v>37616</v>
          </cell>
          <cell r="G1534">
            <v>0</v>
          </cell>
          <cell r="H1534">
            <v>0</v>
          </cell>
          <cell r="I1534" t="str">
            <v>0          0</v>
          </cell>
          <cell r="J1534">
            <v>0</v>
          </cell>
          <cell r="K1534">
            <v>0</v>
          </cell>
          <cell r="L1534">
            <v>2003</v>
          </cell>
          <cell r="M1534" t="str">
            <v>No Trade</v>
          </cell>
          <cell r="N1534" t="str">
            <v/>
          </cell>
          <cell r="O1534" t="str">
            <v/>
          </cell>
          <cell r="P1534" t="str">
            <v/>
          </cell>
        </row>
        <row r="1535">
          <cell r="A1535" t="str">
            <v>ON</v>
          </cell>
          <cell r="B1535">
            <v>1</v>
          </cell>
          <cell r="C1535">
            <v>3</v>
          </cell>
          <cell r="D1535" t="str">
            <v>P</v>
          </cell>
          <cell r="E1535">
            <v>2.35</v>
          </cell>
          <cell r="F1535">
            <v>37616</v>
          </cell>
          <cell r="G1535">
            <v>1E-3</v>
          </cell>
          <cell r="H1535">
            <v>0</v>
          </cell>
          <cell r="I1535" t="str">
            <v>1          0</v>
          </cell>
          <cell r="J1535">
            <v>0</v>
          </cell>
          <cell r="K1535">
            <v>0</v>
          </cell>
          <cell r="L1535">
            <v>2003</v>
          </cell>
          <cell r="M1535">
            <v>3.7006119216289424</v>
          </cell>
          <cell r="N1535" t="str">
            <v>NG13</v>
          </cell>
          <cell r="O1535">
            <v>41.87</v>
          </cell>
          <cell r="P1535">
            <v>2</v>
          </cell>
        </row>
        <row r="1536">
          <cell r="A1536" t="str">
            <v>ON</v>
          </cell>
          <cell r="B1536">
            <v>1</v>
          </cell>
          <cell r="C1536">
            <v>3</v>
          </cell>
          <cell r="D1536" t="str">
            <v>C</v>
          </cell>
          <cell r="E1536">
            <v>2.4</v>
          </cell>
          <cell r="F1536">
            <v>37616</v>
          </cell>
          <cell r="G1536">
            <v>1E-3</v>
          </cell>
          <cell r="H1536">
            <v>0</v>
          </cell>
          <cell r="I1536" t="str">
            <v>1          0</v>
          </cell>
          <cell r="J1536">
            <v>0</v>
          </cell>
          <cell r="K1536">
            <v>0</v>
          </cell>
          <cell r="L1536">
            <v>2003</v>
          </cell>
          <cell r="M1536" t="str">
            <v>No Trade</v>
          </cell>
          <cell r="N1536" t="str">
            <v>NG13</v>
          </cell>
          <cell r="O1536">
            <v>41.87</v>
          </cell>
          <cell r="P1536">
            <v>1</v>
          </cell>
        </row>
        <row r="1537">
          <cell r="A1537" t="str">
            <v>ON</v>
          </cell>
          <cell r="B1537">
            <v>1</v>
          </cell>
          <cell r="C1537">
            <v>3</v>
          </cell>
          <cell r="D1537" t="str">
            <v>P</v>
          </cell>
          <cell r="E1537">
            <v>2.4</v>
          </cell>
          <cell r="F1537">
            <v>37616</v>
          </cell>
          <cell r="G1537">
            <v>1E-3</v>
          </cell>
          <cell r="H1537">
            <v>0</v>
          </cell>
          <cell r="I1537" t="str">
            <v>1          0</v>
          </cell>
          <cell r="J1537">
            <v>0</v>
          </cell>
          <cell r="K1537">
            <v>0</v>
          </cell>
          <cell r="L1537">
            <v>2003</v>
          </cell>
          <cell r="M1537">
            <v>3.6723605752218464</v>
          </cell>
          <cell r="N1537" t="str">
            <v>NG13</v>
          </cell>
          <cell r="O1537">
            <v>41.87</v>
          </cell>
          <cell r="P1537">
            <v>2</v>
          </cell>
        </row>
        <row r="1538">
          <cell r="A1538" t="str">
            <v>ON</v>
          </cell>
          <cell r="B1538">
            <v>1</v>
          </cell>
          <cell r="C1538">
            <v>3</v>
          </cell>
          <cell r="D1538" t="str">
            <v>P</v>
          </cell>
          <cell r="E1538">
            <v>2.4500000000000002</v>
          </cell>
          <cell r="F1538">
            <v>37616</v>
          </cell>
          <cell r="G1538">
            <v>1E-3</v>
          </cell>
          <cell r="H1538">
            <v>0</v>
          </cell>
          <cell r="I1538" t="str">
            <v>1          0</v>
          </cell>
          <cell r="J1538">
            <v>0</v>
          </cell>
          <cell r="K1538">
            <v>0</v>
          </cell>
          <cell r="L1538">
            <v>2003</v>
          </cell>
          <cell r="M1538">
            <v>3.6447270246396553</v>
          </cell>
          <cell r="N1538" t="str">
            <v>NG13</v>
          </cell>
          <cell r="O1538">
            <v>41.87</v>
          </cell>
          <cell r="P1538">
            <v>2</v>
          </cell>
        </row>
        <row r="1539">
          <cell r="A1539" t="str">
            <v>ON</v>
          </cell>
          <cell r="B1539">
            <v>1</v>
          </cell>
          <cell r="C1539">
            <v>3</v>
          </cell>
          <cell r="D1539" t="str">
            <v>C</v>
          </cell>
          <cell r="E1539">
            <v>2.5</v>
          </cell>
          <cell r="F1539">
            <v>37616</v>
          </cell>
          <cell r="G1539">
            <v>1.514</v>
          </cell>
          <cell r="H1539">
            <v>1.51</v>
          </cell>
          <cell r="I1539" t="str">
            <v>4          0</v>
          </cell>
          <cell r="J1539">
            <v>0</v>
          </cell>
          <cell r="K1539">
            <v>0</v>
          </cell>
          <cell r="L1539">
            <v>2003</v>
          </cell>
          <cell r="M1539" t="str">
            <v>No Trade</v>
          </cell>
          <cell r="N1539" t="str">
            <v>NG13</v>
          </cell>
          <cell r="O1539">
            <v>41.87</v>
          </cell>
          <cell r="P1539">
            <v>1</v>
          </cell>
        </row>
        <row r="1540">
          <cell r="A1540" t="str">
            <v>ON</v>
          </cell>
          <cell r="B1540">
            <v>1</v>
          </cell>
          <cell r="C1540">
            <v>3</v>
          </cell>
          <cell r="D1540" t="str">
            <v>P</v>
          </cell>
          <cell r="E1540">
            <v>2.5</v>
          </cell>
          <cell r="F1540">
            <v>37616</v>
          </cell>
          <cell r="G1540">
            <v>1E-3</v>
          </cell>
          <cell r="H1540">
            <v>0</v>
          </cell>
          <cell r="I1540" t="str">
            <v>1          0</v>
          </cell>
          <cell r="J1540">
            <v>0</v>
          </cell>
          <cell r="K1540">
            <v>0</v>
          </cell>
          <cell r="L1540">
            <v>2003</v>
          </cell>
          <cell r="M1540">
            <v>3.6176853671889515</v>
          </cell>
          <cell r="N1540" t="str">
            <v>NG13</v>
          </cell>
          <cell r="O1540">
            <v>41.87</v>
          </cell>
          <cell r="P1540">
            <v>2</v>
          </cell>
        </row>
        <row r="1541">
          <cell r="A1541" t="str">
            <v>ON</v>
          </cell>
          <cell r="B1541">
            <v>1</v>
          </cell>
          <cell r="C1541">
            <v>3</v>
          </cell>
          <cell r="D1541" t="str">
            <v>P</v>
          </cell>
          <cell r="E1541">
            <v>2.5499999999999998</v>
          </cell>
          <cell r="F1541">
            <v>37616</v>
          </cell>
          <cell r="G1541">
            <v>1E-3</v>
          </cell>
          <cell r="H1541">
            <v>0</v>
          </cell>
          <cell r="I1541" t="str">
            <v>1          0</v>
          </cell>
          <cell r="J1541">
            <v>0</v>
          </cell>
          <cell r="K1541">
            <v>0</v>
          </cell>
          <cell r="L1541">
            <v>2003</v>
          </cell>
          <cell r="M1541">
            <v>3.591211280753146</v>
          </cell>
          <cell r="N1541" t="str">
            <v>NG13</v>
          </cell>
          <cell r="O1541">
            <v>41.87</v>
          </cell>
          <cell r="P1541">
            <v>2</v>
          </cell>
        </row>
        <row r="1542">
          <cell r="A1542" t="str">
            <v>ON</v>
          </cell>
          <cell r="B1542">
            <v>1</v>
          </cell>
          <cell r="C1542">
            <v>3</v>
          </cell>
          <cell r="D1542" t="str">
            <v>P</v>
          </cell>
          <cell r="E1542">
            <v>2.6</v>
          </cell>
          <cell r="F1542">
            <v>37616</v>
          </cell>
          <cell r="G1542">
            <v>1E-3</v>
          </cell>
          <cell r="H1542">
            <v>0</v>
          </cell>
          <cell r="I1542" t="str">
            <v>1          0</v>
          </cell>
          <cell r="J1542">
            <v>0</v>
          </cell>
          <cell r="K1542">
            <v>0</v>
          </cell>
          <cell r="L1542">
            <v>2003</v>
          </cell>
          <cell r="M1542">
            <v>3.5652818983931467</v>
          </cell>
          <cell r="N1542" t="str">
            <v>NG13</v>
          </cell>
          <cell r="O1542">
            <v>41.87</v>
          </cell>
          <cell r="P1542">
            <v>2</v>
          </cell>
        </row>
        <row r="1543">
          <cell r="A1543" t="str">
            <v>ON</v>
          </cell>
          <cell r="B1543">
            <v>1</v>
          </cell>
          <cell r="C1543">
            <v>3</v>
          </cell>
          <cell r="D1543" t="str">
            <v>P</v>
          </cell>
          <cell r="E1543">
            <v>2.65</v>
          </cell>
          <cell r="F1543">
            <v>37616</v>
          </cell>
          <cell r="G1543">
            <v>1E-3</v>
          </cell>
          <cell r="H1543">
            <v>0</v>
          </cell>
          <cell r="I1543" t="str">
            <v>1          0</v>
          </cell>
          <cell r="J1543">
            <v>0</v>
          </cell>
          <cell r="K1543">
            <v>0</v>
          </cell>
          <cell r="L1543">
            <v>2003</v>
          </cell>
          <cell r="M1543">
            <v>3.5398756951066446</v>
          </cell>
          <cell r="N1543" t="str">
            <v>NG13</v>
          </cell>
          <cell r="O1543">
            <v>41.87</v>
          </cell>
          <cell r="P1543">
            <v>2</v>
          </cell>
        </row>
        <row r="1544">
          <cell r="A1544" t="str">
            <v>ON</v>
          </cell>
          <cell r="B1544">
            <v>1</v>
          </cell>
          <cell r="C1544">
            <v>3</v>
          </cell>
          <cell r="D1544" t="str">
            <v>P</v>
          </cell>
          <cell r="E1544">
            <v>2.7</v>
          </cell>
          <cell r="F1544">
            <v>37616</v>
          </cell>
          <cell r="G1544">
            <v>0</v>
          </cell>
          <cell r="H1544">
            <v>0</v>
          </cell>
          <cell r="I1544" t="str">
            <v>0          0</v>
          </cell>
          <cell r="J1544">
            <v>0</v>
          </cell>
          <cell r="K1544">
            <v>0</v>
          </cell>
          <cell r="L1544">
            <v>2003</v>
          </cell>
          <cell r="M1544" t="str">
            <v>No Trade</v>
          </cell>
          <cell r="N1544" t="str">
            <v/>
          </cell>
          <cell r="O1544" t="str">
            <v/>
          </cell>
          <cell r="P1544" t="str">
            <v/>
          </cell>
        </row>
        <row r="1545">
          <cell r="A1545" t="str">
            <v>ON</v>
          </cell>
          <cell r="B1545">
            <v>1</v>
          </cell>
          <cell r="C1545">
            <v>3</v>
          </cell>
          <cell r="D1545" t="str">
            <v>P</v>
          </cell>
          <cell r="E1545">
            <v>2.75</v>
          </cell>
          <cell r="F1545">
            <v>37616</v>
          </cell>
          <cell r="G1545">
            <v>1E-3</v>
          </cell>
          <cell r="H1545">
            <v>0</v>
          </cell>
          <cell r="I1545" t="str">
            <v>1          0</v>
          </cell>
          <cell r="J1545">
            <v>0</v>
          </cell>
          <cell r="K1545">
            <v>0</v>
          </cell>
          <cell r="L1545">
            <v>2003</v>
          </cell>
          <cell r="M1545">
            <v>3.4905528301281485</v>
          </cell>
          <cell r="N1545" t="str">
            <v>NG13</v>
          </cell>
          <cell r="O1545">
            <v>41.87</v>
          </cell>
          <cell r="P1545">
            <v>2</v>
          </cell>
        </row>
        <row r="1546">
          <cell r="A1546" t="str">
            <v>ON</v>
          </cell>
          <cell r="B1546">
            <v>1</v>
          </cell>
          <cell r="C1546">
            <v>3</v>
          </cell>
          <cell r="D1546" t="str">
            <v>C</v>
          </cell>
          <cell r="E1546">
            <v>2.8</v>
          </cell>
          <cell r="F1546">
            <v>37616</v>
          </cell>
          <cell r="G1546">
            <v>0.751</v>
          </cell>
          <cell r="H1546">
            <v>0.75</v>
          </cell>
          <cell r="I1546" t="str">
            <v>1          0</v>
          </cell>
          <cell r="J1546">
            <v>0</v>
          </cell>
          <cell r="K1546">
            <v>0</v>
          </cell>
          <cell r="L1546">
            <v>2003</v>
          </cell>
          <cell r="M1546" t="str">
            <v>No Trade</v>
          </cell>
          <cell r="N1546" t="str">
            <v>NG13</v>
          </cell>
          <cell r="O1546">
            <v>41.87</v>
          </cell>
          <cell r="P1546">
            <v>1</v>
          </cell>
        </row>
        <row r="1547">
          <cell r="A1547" t="str">
            <v>ON</v>
          </cell>
          <cell r="B1547">
            <v>1</v>
          </cell>
          <cell r="C1547">
            <v>3</v>
          </cell>
          <cell r="D1547" t="str">
            <v>P</v>
          </cell>
          <cell r="E1547">
            <v>2.8</v>
          </cell>
          <cell r="F1547">
            <v>37616</v>
          </cell>
          <cell r="G1547">
            <v>1E-3</v>
          </cell>
          <cell r="H1547">
            <v>0</v>
          </cell>
          <cell r="I1547" t="str">
            <v>1          0</v>
          </cell>
          <cell r="J1547">
            <v>0</v>
          </cell>
          <cell r="K1547">
            <v>0</v>
          </cell>
          <cell r="L1547">
            <v>2003</v>
          </cell>
          <cell r="M1547">
            <v>3.4665989526315655</v>
          </cell>
          <cell r="N1547" t="str">
            <v>NG13</v>
          </cell>
          <cell r="O1547">
            <v>41.87</v>
          </cell>
          <cell r="P1547">
            <v>2</v>
          </cell>
        </row>
        <row r="1548">
          <cell r="A1548" t="str">
            <v>ON</v>
          </cell>
          <cell r="B1548">
            <v>1</v>
          </cell>
          <cell r="C1548">
            <v>3</v>
          </cell>
          <cell r="D1548" t="str">
            <v>P</v>
          </cell>
          <cell r="E1548">
            <v>2.85</v>
          </cell>
          <cell r="F1548">
            <v>37616</v>
          </cell>
          <cell r="G1548">
            <v>1E-3</v>
          </cell>
          <cell r="H1548">
            <v>0</v>
          </cell>
          <cell r="I1548" t="str">
            <v>1          0</v>
          </cell>
          <cell r="J1548">
            <v>0</v>
          </cell>
          <cell r="K1548">
            <v>0</v>
          </cell>
          <cell r="L1548">
            <v>2003</v>
          </cell>
          <cell r="M1548">
            <v>3.4430936614208352</v>
          </cell>
          <cell r="N1548" t="str">
            <v>NG13</v>
          </cell>
          <cell r="O1548">
            <v>41.87</v>
          </cell>
          <cell r="P1548">
            <v>2</v>
          </cell>
        </row>
        <row r="1549">
          <cell r="A1549" t="str">
            <v>ON</v>
          </cell>
          <cell r="B1549">
            <v>1</v>
          </cell>
          <cell r="C1549">
            <v>3</v>
          </cell>
          <cell r="D1549" t="str">
            <v>C</v>
          </cell>
          <cell r="E1549">
            <v>2.9</v>
          </cell>
          <cell r="F1549">
            <v>37616</v>
          </cell>
          <cell r="G1549">
            <v>1.506</v>
          </cell>
          <cell r="H1549">
            <v>1.39</v>
          </cell>
          <cell r="I1549" t="str">
            <v>8          0</v>
          </cell>
          <cell r="J1549">
            <v>0</v>
          </cell>
          <cell r="K1549">
            <v>0</v>
          </cell>
          <cell r="L1549">
            <v>2003</v>
          </cell>
          <cell r="M1549" t="str">
            <v>No Trade</v>
          </cell>
          <cell r="N1549" t="str">
            <v>NG13</v>
          </cell>
          <cell r="O1549">
            <v>41.87</v>
          </cell>
          <cell r="P1549">
            <v>1</v>
          </cell>
        </row>
        <row r="1550">
          <cell r="A1550" t="str">
            <v>ON</v>
          </cell>
          <cell r="B1550">
            <v>1</v>
          </cell>
          <cell r="C1550">
            <v>3</v>
          </cell>
          <cell r="D1550" t="str">
            <v>P</v>
          </cell>
          <cell r="E1550">
            <v>2.9</v>
          </cell>
          <cell r="F1550">
            <v>37616</v>
          </cell>
          <cell r="G1550">
            <v>1E-3</v>
          </cell>
          <cell r="H1550">
            <v>0</v>
          </cell>
          <cell r="I1550" t="str">
            <v>1          0</v>
          </cell>
          <cell r="J1550">
            <v>0</v>
          </cell>
          <cell r="K1550">
            <v>0</v>
          </cell>
          <cell r="L1550">
            <v>2003</v>
          </cell>
          <cell r="M1550">
            <v>3.4200207804524063</v>
          </cell>
          <cell r="N1550" t="str">
            <v>NG13</v>
          </cell>
          <cell r="O1550">
            <v>41.87</v>
          </cell>
          <cell r="P1550">
            <v>2</v>
          </cell>
        </row>
        <row r="1551">
          <cell r="A1551" t="str">
            <v>ON</v>
          </cell>
          <cell r="B1551">
            <v>1</v>
          </cell>
          <cell r="C1551">
            <v>3</v>
          </cell>
          <cell r="D1551" t="str">
            <v>C</v>
          </cell>
          <cell r="E1551">
            <v>2.95</v>
          </cell>
          <cell r="F1551">
            <v>37616</v>
          </cell>
          <cell r="G1551">
            <v>1.456</v>
          </cell>
          <cell r="H1551">
            <v>1.34</v>
          </cell>
          <cell r="I1551" t="str">
            <v>8          0</v>
          </cell>
          <cell r="J1551">
            <v>0</v>
          </cell>
          <cell r="K1551">
            <v>0</v>
          </cell>
          <cell r="L1551">
            <v>2003</v>
          </cell>
          <cell r="M1551" t="str">
            <v>No Trade</v>
          </cell>
          <cell r="N1551" t="str">
            <v>NG13</v>
          </cell>
          <cell r="O1551">
            <v>41.87</v>
          </cell>
          <cell r="P1551">
            <v>1</v>
          </cell>
        </row>
        <row r="1552">
          <cell r="A1552" t="str">
            <v>ON</v>
          </cell>
          <cell r="B1552">
            <v>1</v>
          </cell>
          <cell r="C1552">
            <v>3</v>
          </cell>
          <cell r="D1552" t="str">
            <v>P</v>
          </cell>
          <cell r="E1552">
            <v>2.95</v>
          </cell>
          <cell r="F1552">
            <v>37616</v>
          </cell>
          <cell r="G1552">
            <v>1E-3</v>
          </cell>
          <cell r="H1552">
            <v>0</v>
          </cell>
          <cell r="I1552" t="str">
            <v>1          0</v>
          </cell>
          <cell r="J1552">
            <v>0</v>
          </cell>
          <cell r="K1552">
            <v>0</v>
          </cell>
          <cell r="L1552">
            <v>2003</v>
          </cell>
          <cell r="M1552">
            <v>3.3973649851624472</v>
          </cell>
          <cell r="N1552" t="str">
            <v>NG13</v>
          </cell>
          <cell r="O1552">
            <v>41.87</v>
          </cell>
          <cell r="P1552">
            <v>2</v>
          </cell>
        </row>
        <row r="1553">
          <cell r="A1553" t="str">
            <v>ON</v>
          </cell>
          <cell r="B1553">
            <v>1</v>
          </cell>
          <cell r="C1553">
            <v>3</v>
          </cell>
          <cell r="D1553" t="str">
            <v>C</v>
          </cell>
          <cell r="E1553">
            <v>3</v>
          </cell>
          <cell r="F1553">
            <v>37616</v>
          </cell>
          <cell r="G1553">
            <v>1.4059999999999999</v>
          </cell>
          <cell r="H1553">
            <v>1.29</v>
          </cell>
          <cell r="I1553" t="str">
            <v>8          0</v>
          </cell>
          <cell r="J1553">
            <v>0</v>
          </cell>
          <cell r="K1553">
            <v>0</v>
          </cell>
          <cell r="L1553">
            <v>2003</v>
          </cell>
          <cell r="M1553" t="str">
            <v>No Trade</v>
          </cell>
          <cell r="N1553" t="str">
            <v>NG13</v>
          </cell>
          <cell r="O1553">
            <v>41.87</v>
          </cell>
          <cell r="P1553">
            <v>1</v>
          </cell>
        </row>
        <row r="1554">
          <cell r="A1554" t="str">
            <v>ON</v>
          </cell>
          <cell r="B1554">
            <v>1</v>
          </cell>
          <cell r="C1554">
            <v>3</v>
          </cell>
          <cell r="D1554" t="str">
            <v>P</v>
          </cell>
          <cell r="E1554">
            <v>3</v>
          </cell>
          <cell r="F1554">
            <v>37616</v>
          </cell>
          <cell r="G1554">
            <v>1E-3</v>
          </cell>
          <cell r="H1554">
            <v>0</v>
          </cell>
          <cell r="I1554" t="str">
            <v>1          5</v>
          </cell>
          <cell r="J1554">
            <v>1E-3</v>
          </cell>
          <cell r="K1554">
            <v>1E-3</v>
          </cell>
          <cell r="L1554">
            <v>2003</v>
          </cell>
          <cell r="M1554">
            <v>3.3751117440362886</v>
          </cell>
          <cell r="N1554" t="str">
            <v>NG13</v>
          </cell>
          <cell r="O1554">
            <v>41.87</v>
          </cell>
          <cell r="P1554">
            <v>2</v>
          </cell>
        </row>
        <row r="1555">
          <cell r="A1555" t="str">
            <v>ON</v>
          </cell>
          <cell r="B1555">
            <v>1</v>
          </cell>
          <cell r="C1555">
            <v>3</v>
          </cell>
          <cell r="D1555" t="str">
            <v>C</v>
          </cell>
          <cell r="E1555">
            <v>3.05</v>
          </cell>
          <cell r="F1555">
            <v>37616</v>
          </cell>
          <cell r="G1555">
            <v>1.3560000000000001</v>
          </cell>
          <cell r="H1555">
            <v>1.24</v>
          </cell>
          <cell r="I1555" t="str">
            <v>8          0</v>
          </cell>
          <cell r="J1555">
            <v>0</v>
          </cell>
          <cell r="K1555">
            <v>0</v>
          </cell>
          <cell r="L1555">
            <v>2003</v>
          </cell>
          <cell r="M1555" t="str">
            <v>No Trade</v>
          </cell>
          <cell r="N1555" t="str">
            <v>NG13</v>
          </cell>
          <cell r="O1555">
            <v>41.87</v>
          </cell>
          <cell r="P1555">
            <v>1</v>
          </cell>
        </row>
        <row r="1556">
          <cell r="A1556" t="str">
            <v>ON</v>
          </cell>
          <cell r="B1556">
            <v>1</v>
          </cell>
          <cell r="C1556">
            <v>3</v>
          </cell>
          <cell r="D1556" t="str">
            <v>P</v>
          </cell>
          <cell r="E1556">
            <v>3.05</v>
          </cell>
          <cell r="F1556">
            <v>37616</v>
          </cell>
          <cell r="G1556">
            <v>1E-3</v>
          </cell>
          <cell r="H1556">
            <v>0</v>
          </cell>
          <cell r="I1556" t="str">
            <v>1          0</v>
          </cell>
          <cell r="J1556">
            <v>0</v>
          </cell>
          <cell r="K1556">
            <v>0</v>
          </cell>
          <cell r="L1556">
            <v>2003</v>
          </cell>
          <cell r="M1556">
            <v>3.3532472650722998</v>
          </cell>
          <cell r="N1556" t="str">
            <v>NG13</v>
          </cell>
          <cell r="O1556">
            <v>41.87</v>
          </cell>
          <cell r="P1556">
            <v>2</v>
          </cell>
        </row>
        <row r="1557">
          <cell r="A1557" t="str">
            <v>ON</v>
          </cell>
          <cell r="B1557">
            <v>1</v>
          </cell>
          <cell r="C1557">
            <v>3</v>
          </cell>
          <cell r="D1557" t="str">
            <v>C</v>
          </cell>
          <cell r="E1557">
            <v>3.1</v>
          </cell>
          <cell r="F1557">
            <v>37616</v>
          </cell>
          <cell r="G1557">
            <v>1.306</v>
          </cell>
          <cell r="H1557">
            <v>1.19</v>
          </cell>
          <cell r="I1557" t="str">
            <v>8          0</v>
          </cell>
          <cell r="J1557">
            <v>0</v>
          </cell>
          <cell r="K1557">
            <v>0</v>
          </cell>
          <cell r="L1557">
            <v>2003</v>
          </cell>
          <cell r="M1557" t="str">
            <v>No Trade</v>
          </cell>
          <cell r="N1557" t="str">
            <v>NG13</v>
          </cell>
          <cell r="O1557">
            <v>41.87</v>
          </cell>
          <cell r="P1557">
            <v>1</v>
          </cell>
        </row>
        <row r="1558">
          <cell r="A1558" t="str">
            <v>ON</v>
          </cell>
          <cell r="B1558">
            <v>1</v>
          </cell>
          <cell r="C1558">
            <v>3</v>
          </cell>
          <cell r="D1558" t="str">
            <v>P</v>
          </cell>
          <cell r="E1558">
            <v>3.1</v>
          </cell>
          <cell r="F1558">
            <v>37616</v>
          </cell>
          <cell r="G1558">
            <v>1E-3</v>
          </cell>
          <cell r="H1558">
            <v>0</v>
          </cell>
          <cell r="I1558" t="str">
            <v>1          0</v>
          </cell>
          <cell r="J1558">
            <v>0</v>
          </cell>
          <cell r="K1558">
            <v>0</v>
          </cell>
          <cell r="L1558">
            <v>2003</v>
          </cell>
          <cell r="M1558">
            <v>3.3317584466863766</v>
          </cell>
          <cell r="N1558" t="str">
            <v>NG13</v>
          </cell>
          <cell r="O1558">
            <v>41.87</v>
          </cell>
          <cell r="P1558">
            <v>2</v>
          </cell>
        </row>
        <row r="1559">
          <cell r="A1559" t="str">
            <v>ON</v>
          </cell>
          <cell r="B1559">
            <v>1</v>
          </cell>
          <cell r="C1559">
            <v>3</v>
          </cell>
          <cell r="D1559" t="str">
            <v>C</v>
          </cell>
          <cell r="E1559">
            <v>3.15</v>
          </cell>
          <cell r="F1559">
            <v>37616</v>
          </cell>
          <cell r="G1559">
            <v>1.256</v>
          </cell>
          <cell r="H1559">
            <v>1.1399999999999999</v>
          </cell>
          <cell r="I1559" t="str">
            <v>8          0</v>
          </cell>
          <cell r="J1559">
            <v>0</v>
          </cell>
          <cell r="K1559">
            <v>0</v>
          </cell>
          <cell r="L1559">
            <v>2003</v>
          </cell>
          <cell r="M1559" t="str">
            <v>No Trade</v>
          </cell>
          <cell r="N1559" t="str">
            <v>NG13</v>
          </cell>
          <cell r="O1559">
            <v>41.87</v>
          </cell>
          <cell r="P1559">
            <v>1</v>
          </cell>
        </row>
        <row r="1560">
          <cell r="A1560" t="str">
            <v>ON</v>
          </cell>
          <cell r="B1560">
            <v>1</v>
          </cell>
          <cell r="C1560">
            <v>3</v>
          </cell>
          <cell r="D1560" t="str">
            <v>P</v>
          </cell>
          <cell r="E1560">
            <v>3.15</v>
          </cell>
          <cell r="F1560">
            <v>37616</v>
          </cell>
          <cell r="G1560">
            <v>1E-3</v>
          </cell>
          <cell r="H1560">
            <v>0</v>
          </cell>
          <cell r="I1560" t="str">
            <v>1          0</v>
          </cell>
          <cell r="J1560">
            <v>0</v>
          </cell>
          <cell r="K1560">
            <v>0</v>
          </cell>
          <cell r="L1560">
            <v>2003</v>
          </cell>
          <cell r="M1560">
            <v>3.3106328326071859</v>
          </cell>
          <cell r="N1560" t="str">
            <v>NG13</v>
          </cell>
          <cell r="O1560">
            <v>41.87</v>
          </cell>
          <cell r="P1560">
            <v>2</v>
          </cell>
        </row>
        <row r="1561">
          <cell r="A1561" t="str">
            <v>ON</v>
          </cell>
          <cell r="B1561">
            <v>1</v>
          </cell>
          <cell r="C1561">
            <v>3</v>
          </cell>
          <cell r="D1561" t="str">
            <v>C</v>
          </cell>
          <cell r="E1561">
            <v>3.2</v>
          </cell>
          <cell r="F1561">
            <v>37616</v>
          </cell>
          <cell r="G1561">
            <v>1.206</v>
          </cell>
          <cell r="H1561">
            <v>1.0900000000000001</v>
          </cell>
          <cell r="I1561" t="str">
            <v>8          0</v>
          </cell>
          <cell r="J1561">
            <v>0</v>
          </cell>
          <cell r="K1561">
            <v>0</v>
          </cell>
          <cell r="L1561">
            <v>2003</v>
          </cell>
          <cell r="M1561" t="str">
            <v>No Trade</v>
          </cell>
          <cell r="N1561" t="str">
            <v>NG13</v>
          </cell>
          <cell r="O1561">
            <v>41.87</v>
          </cell>
          <cell r="P1561">
            <v>1</v>
          </cell>
        </row>
        <row r="1562">
          <cell r="A1562" t="str">
            <v>ON</v>
          </cell>
          <cell r="B1562">
            <v>1</v>
          </cell>
          <cell r="C1562">
            <v>3</v>
          </cell>
          <cell r="D1562" t="str">
            <v>P</v>
          </cell>
          <cell r="E1562">
            <v>3.2</v>
          </cell>
          <cell r="F1562">
            <v>37616</v>
          </cell>
          <cell r="G1562">
            <v>1E-3</v>
          </cell>
          <cell r="H1562">
            <v>0</v>
          </cell>
          <cell r="I1562" t="str">
            <v>1          0</v>
          </cell>
          <cell r="J1562">
            <v>0</v>
          </cell>
          <cell r="K1562">
            <v>0</v>
          </cell>
          <cell r="L1562">
            <v>2003</v>
          </cell>
          <cell r="M1562">
            <v>3.2898585703859795</v>
          </cell>
          <cell r="N1562" t="str">
            <v>NG13</v>
          </cell>
          <cell r="O1562">
            <v>41.87</v>
          </cell>
          <cell r="P1562">
            <v>2</v>
          </cell>
        </row>
        <row r="1563">
          <cell r="A1563" t="str">
            <v>ON</v>
          </cell>
          <cell r="B1563">
            <v>1</v>
          </cell>
          <cell r="C1563">
            <v>3</v>
          </cell>
          <cell r="D1563" t="str">
            <v>C</v>
          </cell>
          <cell r="E1563">
            <v>3.25</v>
          </cell>
          <cell r="F1563">
            <v>37616</v>
          </cell>
          <cell r="G1563">
            <v>1.1559999999999999</v>
          </cell>
          <cell r="H1563">
            <v>1.04</v>
          </cell>
          <cell r="I1563" t="str">
            <v>8          0</v>
          </cell>
          <cell r="J1563">
            <v>0</v>
          </cell>
          <cell r="K1563">
            <v>0</v>
          </cell>
          <cell r="L1563">
            <v>2003</v>
          </cell>
          <cell r="M1563" t="str">
            <v>No Trade</v>
          </cell>
          <cell r="N1563" t="str">
            <v>NG13</v>
          </cell>
          <cell r="O1563">
            <v>41.87</v>
          </cell>
          <cell r="P1563">
            <v>1</v>
          </cell>
        </row>
        <row r="1564">
          <cell r="A1564" t="str">
            <v>ON</v>
          </cell>
          <cell r="B1564">
            <v>1</v>
          </cell>
          <cell r="C1564">
            <v>3</v>
          </cell>
          <cell r="D1564" t="str">
            <v>P</v>
          </cell>
          <cell r="E1564">
            <v>3.25</v>
          </cell>
          <cell r="F1564">
            <v>37616</v>
          </cell>
          <cell r="G1564">
            <v>1E-3</v>
          </cell>
          <cell r="H1564">
            <v>0</v>
          </cell>
          <cell r="I1564" t="str">
            <v>1          0</v>
          </cell>
          <cell r="J1564">
            <v>0</v>
          </cell>
          <cell r="K1564">
            <v>0</v>
          </cell>
          <cell r="L1564">
            <v>2003</v>
          </cell>
          <cell r="M1564">
            <v>3.2694243731760757</v>
          </cell>
          <cell r="N1564" t="str">
            <v>NG13</v>
          </cell>
          <cell r="O1564">
            <v>41.87</v>
          </cell>
          <cell r="P1564">
            <v>2</v>
          </cell>
        </row>
        <row r="1565">
          <cell r="A1565" t="str">
            <v>ON</v>
          </cell>
          <cell r="B1565">
            <v>1</v>
          </cell>
          <cell r="C1565">
            <v>3</v>
          </cell>
          <cell r="D1565" t="str">
            <v>C</v>
          </cell>
          <cell r="E1565">
            <v>3.3</v>
          </cell>
          <cell r="F1565">
            <v>37616</v>
          </cell>
          <cell r="G1565">
            <v>1.1060000000000001</v>
          </cell>
          <cell r="H1565">
            <v>0.99</v>
          </cell>
          <cell r="I1565" t="str">
            <v>8          0</v>
          </cell>
          <cell r="J1565">
            <v>0</v>
          </cell>
          <cell r="K1565">
            <v>0</v>
          </cell>
          <cell r="L1565">
            <v>2003</v>
          </cell>
          <cell r="M1565" t="str">
            <v>No Trade</v>
          </cell>
          <cell r="N1565" t="str">
            <v>NG13</v>
          </cell>
          <cell r="O1565">
            <v>41.87</v>
          </cell>
          <cell r="P1565">
            <v>1</v>
          </cell>
        </row>
        <row r="1566">
          <cell r="A1566" t="str">
            <v>ON</v>
          </cell>
          <cell r="B1566">
            <v>1</v>
          </cell>
          <cell r="C1566">
            <v>3</v>
          </cell>
          <cell r="D1566" t="str">
            <v>P</v>
          </cell>
          <cell r="E1566">
            <v>3.3</v>
          </cell>
          <cell r="F1566">
            <v>37616</v>
          </cell>
          <cell r="G1566">
            <v>1E-3</v>
          </cell>
          <cell r="H1566">
            <v>0</v>
          </cell>
          <cell r="I1566" t="str">
            <v>2          0</v>
          </cell>
          <cell r="J1566">
            <v>0</v>
          </cell>
          <cell r="K1566">
            <v>0</v>
          </cell>
          <cell r="L1566">
            <v>2003</v>
          </cell>
          <cell r="M1566">
            <v>3.2493194844809108</v>
          </cell>
          <cell r="N1566" t="str">
            <v>NG13</v>
          </cell>
          <cell r="O1566">
            <v>41.87</v>
          </cell>
          <cell r="P1566">
            <v>2</v>
          </cell>
        </row>
        <row r="1567">
          <cell r="A1567" t="str">
            <v>ON</v>
          </cell>
          <cell r="B1567">
            <v>1</v>
          </cell>
          <cell r="C1567">
            <v>3</v>
          </cell>
          <cell r="D1567" t="str">
            <v>C</v>
          </cell>
          <cell r="E1567">
            <v>3.35</v>
          </cell>
          <cell r="F1567">
            <v>37616</v>
          </cell>
          <cell r="G1567">
            <v>1.056</v>
          </cell>
          <cell r="H1567">
            <v>0.94</v>
          </cell>
          <cell r="I1567" t="str">
            <v>8          0</v>
          </cell>
          <cell r="J1567">
            <v>0</v>
          </cell>
          <cell r="K1567">
            <v>0</v>
          </cell>
          <cell r="L1567">
            <v>2003</v>
          </cell>
          <cell r="M1567" t="str">
            <v>No Trade</v>
          </cell>
          <cell r="N1567" t="str">
            <v>NG13</v>
          </cell>
          <cell r="O1567">
            <v>41.87</v>
          </cell>
          <cell r="P1567">
            <v>1</v>
          </cell>
        </row>
        <row r="1568">
          <cell r="A1568" t="str">
            <v>ON</v>
          </cell>
          <cell r="B1568">
            <v>1</v>
          </cell>
          <cell r="C1568">
            <v>3</v>
          </cell>
          <cell r="D1568" t="str">
            <v>P</v>
          </cell>
          <cell r="E1568">
            <v>3.35</v>
          </cell>
          <cell r="F1568">
            <v>37616</v>
          </cell>
          <cell r="G1568">
            <v>1E-3</v>
          </cell>
          <cell r="H1568">
            <v>0</v>
          </cell>
          <cell r="I1568" t="str">
            <v>3          0</v>
          </cell>
          <cell r="J1568">
            <v>0</v>
          </cell>
          <cell r="K1568">
            <v>0</v>
          </cell>
          <cell r="L1568">
            <v>2003</v>
          </cell>
          <cell r="M1568">
            <v>3.2295336456037349</v>
          </cell>
          <cell r="N1568" t="str">
            <v>NG13</v>
          </cell>
          <cell r="O1568">
            <v>41.87</v>
          </cell>
          <cell r="P1568">
            <v>2</v>
          </cell>
        </row>
        <row r="1569">
          <cell r="A1569" t="str">
            <v>ON</v>
          </cell>
          <cell r="B1569">
            <v>1</v>
          </cell>
          <cell r="C1569">
            <v>3</v>
          </cell>
          <cell r="D1569" t="str">
            <v>C</v>
          </cell>
          <cell r="E1569">
            <v>3.4</v>
          </cell>
          <cell r="F1569">
            <v>37616</v>
          </cell>
          <cell r="G1569">
            <v>0.65900000000000003</v>
          </cell>
          <cell r="H1569">
            <v>0.65</v>
          </cell>
          <cell r="I1569" t="str">
            <v>9          0</v>
          </cell>
          <cell r="J1569">
            <v>0</v>
          </cell>
          <cell r="K1569">
            <v>0</v>
          </cell>
          <cell r="L1569">
            <v>2003</v>
          </cell>
          <cell r="M1569" t="str">
            <v>No Trade</v>
          </cell>
          <cell r="N1569" t="str">
            <v>NG13</v>
          </cell>
          <cell r="O1569">
            <v>41.87</v>
          </cell>
          <cell r="P1569">
            <v>1</v>
          </cell>
        </row>
        <row r="1570">
          <cell r="A1570" t="str">
            <v>ON</v>
          </cell>
          <cell r="B1570">
            <v>1</v>
          </cell>
          <cell r="C1570">
            <v>3</v>
          </cell>
          <cell r="D1570" t="str">
            <v>P</v>
          </cell>
          <cell r="E1570">
            <v>3.4</v>
          </cell>
          <cell r="F1570">
            <v>37616</v>
          </cell>
          <cell r="G1570">
            <v>1E-3</v>
          </cell>
          <cell r="H1570">
            <v>0</v>
          </cell>
          <cell r="I1570" t="str">
            <v>4          0</v>
          </cell>
          <cell r="J1570">
            <v>0</v>
          </cell>
          <cell r="K1570">
            <v>0</v>
          </cell>
          <cell r="L1570">
            <v>2003</v>
          </cell>
          <cell r="M1570">
            <v>3.2100570655352896</v>
          </cell>
          <cell r="N1570" t="str">
            <v>NG13</v>
          </cell>
          <cell r="O1570">
            <v>41.87</v>
          </cell>
          <cell r="P1570">
            <v>2</v>
          </cell>
        </row>
        <row r="1571">
          <cell r="A1571" t="str">
            <v>ON</v>
          </cell>
          <cell r="B1571">
            <v>1</v>
          </cell>
          <cell r="C1571">
            <v>3</v>
          </cell>
          <cell r="D1571" t="str">
            <v>P</v>
          </cell>
          <cell r="E1571">
            <v>3.45</v>
          </cell>
          <cell r="F1571">
            <v>37616</v>
          </cell>
          <cell r="G1571">
            <v>2E-3</v>
          </cell>
          <cell r="H1571">
            <v>0</v>
          </cell>
          <cell r="I1571" t="str">
            <v>6          0</v>
          </cell>
          <cell r="J1571">
            <v>0</v>
          </cell>
          <cell r="K1571">
            <v>0</v>
          </cell>
          <cell r="L1571">
            <v>2003</v>
          </cell>
          <cell r="M1571">
            <v>3.3659695173355626</v>
          </cell>
          <cell r="N1571" t="str">
            <v>NG13</v>
          </cell>
          <cell r="O1571">
            <v>41.87</v>
          </cell>
          <cell r="P1571">
            <v>2</v>
          </cell>
        </row>
        <row r="1572">
          <cell r="A1572" t="str">
            <v>ON</v>
          </cell>
          <cell r="B1572">
            <v>1</v>
          </cell>
          <cell r="C1572">
            <v>3</v>
          </cell>
          <cell r="D1572" t="str">
            <v>C</v>
          </cell>
          <cell r="E1572">
            <v>3.5</v>
          </cell>
          <cell r="F1572">
            <v>37616</v>
          </cell>
          <cell r="G1572">
            <v>0.90700000000000003</v>
          </cell>
          <cell r="H1572">
            <v>0.8</v>
          </cell>
          <cell r="I1572" t="str">
            <v>5          0</v>
          </cell>
          <cell r="J1572">
            <v>0</v>
          </cell>
          <cell r="K1572">
            <v>0</v>
          </cell>
          <cell r="L1572">
            <v>2003</v>
          </cell>
          <cell r="M1572" t="str">
            <v>No Trade</v>
          </cell>
          <cell r="N1572" t="str">
            <v>NG13</v>
          </cell>
          <cell r="O1572">
            <v>41.87</v>
          </cell>
          <cell r="P1572">
            <v>1</v>
          </cell>
        </row>
        <row r="1573">
          <cell r="A1573" t="str">
            <v>ON</v>
          </cell>
          <cell r="B1573">
            <v>1</v>
          </cell>
          <cell r="C1573">
            <v>3</v>
          </cell>
          <cell r="D1573" t="str">
            <v>P</v>
          </cell>
          <cell r="E1573">
            <v>3.5</v>
          </cell>
          <cell r="F1573">
            <v>37616</v>
          </cell>
          <cell r="G1573">
            <v>3.0000000000000001E-3</v>
          </cell>
          <cell r="H1573">
            <v>0</v>
          </cell>
          <cell r="I1573" t="str">
            <v>8         24</v>
          </cell>
          <cell r="J1573">
            <v>8.0000000000000002E-3</v>
          </cell>
          <cell r="K1573">
            <v>8.0000000000000002E-3</v>
          </cell>
          <cell r="L1573">
            <v>2003</v>
          </cell>
          <cell r="M1573">
            <v>3.4602402277189661</v>
          </cell>
          <cell r="N1573" t="str">
            <v>NG13</v>
          </cell>
          <cell r="O1573">
            <v>41.87</v>
          </cell>
          <cell r="P1573">
            <v>2</v>
          </cell>
        </row>
        <row r="1574">
          <cell r="A1574" t="str">
            <v>ON</v>
          </cell>
          <cell r="B1574">
            <v>1</v>
          </cell>
          <cell r="C1574">
            <v>3</v>
          </cell>
          <cell r="D1574" t="str">
            <v>C</v>
          </cell>
          <cell r="E1574">
            <v>3.55</v>
          </cell>
          <cell r="F1574">
            <v>37616</v>
          </cell>
          <cell r="G1574">
            <v>0.85799999999999998</v>
          </cell>
          <cell r="H1574">
            <v>0.75</v>
          </cell>
          <cell r="I1574" t="str">
            <v>7          0</v>
          </cell>
          <cell r="J1574">
            <v>0</v>
          </cell>
          <cell r="K1574">
            <v>0</v>
          </cell>
          <cell r="L1574">
            <v>2003</v>
          </cell>
          <cell r="M1574" t="str">
            <v>No Trade</v>
          </cell>
          <cell r="N1574" t="str">
            <v>NG13</v>
          </cell>
          <cell r="O1574">
            <v>41.87</v>
          </cell>
          <cell r="P1574">
            <v>1</v>
          </cell>
        </row>
        <row r="1575">
          <cell r="A1575" t="str">
            <v>ON</v>
          </cell>
          <cell r="B1575">
            <v>1</v>
          </cell>
          <cell r="C1575">
            <v>3</v>
          </cell>
          <cell r="D1575" t="str">
            <v>P</v>
          </cell>
          <cell r="E1575">
            <v>3.55</v>
          </cell>
          <cell r="F1575">
            <v>37616</v>
          </cell>
          <cell r="G1575">
            <v>4.0000000000000001E-3</v>
          </cell>
          <cell r="H1575">
            <v>0.01</v>
          </cell>
          <cell r="I1575" t="str">
            <v>0          0</v>
          </cell>
          <cell r="J1575">
            <v>0</v>
          </cell>
          <cell r="K1575">
            <v>0</v>
          </cell>
          <cell r="L1575">
            <v>2003</v>
          </cell>
          <cell r="M1575">
            <v>3.5268731776593576</v>
          </cell>
          <cell r="N1575" t="str">
            <v>NG13</v>
          </cell>
          <cell r="O1575">
            <v>41.87</v>
          </cell>
          <cell r="P1575">
            <v>2</v>
          </cell>
        </row>
        <row r="1576">
          <cell r="A1576" t="str">
            <v>ON</v>
          </cell>
          <cell r="B1576">
            <v>1</v>
          </cell>
          <cell r="C1576">
            <v>3</v>
          </cell>
          <cell r="D1576" t="str">
            <v>C</v>
          </cell>
          <cell r="E1576">
            <v>3.6</v>
          </cell>
          <cell r="F1576">
            <v>37616</v>
          </cell>
          <cell r="G1576">
            <v>0.81</v>
          </cell>
          <cell r="H1576">
            <v>0.75</v>
          </cell>
          <cell r="I1576" t="str">
            <v>7          0</v>
          </cell>
          <cell r="J1576">
            <v>0</v>
          </cell>
          <cell r="K1576">
            <v>0</v>
          </cell>
          <cell r="L1576">
            <v>2003</v>
          </cell>
          <cell r="M1576" t="str">
            <v>No Trade</v>
          </cell>
          <cell r="N1576" t="str">
            <v>NG13</v>
          </cell>
          <cell r="O1576">
            <v>41.87</v>
          </cell>
          <cell r="P1576">
            <v>1</v>
          </cell>
        </row>
        <row r="1577">
          <cell r="A1577" t="str">
            <v>ON</v>
          </cell>
          <cell r="B1577">
            <v>1</v>
          </cell>
          <cell r="C1577">
            <v>3</v>
          </cell>
          <cell r="D1577" t="str">
            <v>P</v>
          </cell>
          <cell r="E1577">
            <v>3.6</v>
          </cell>
          <cell r="F1577">
            <v>37616</v>
          </cell>
          <cell r="G1577">
            <v>6.0000000000000001E-3</v>
          </cell>
          <cell r="H1577">
            <v>0.01</v>
          </cell>
          <cell r="I1577" t="str">
            <v>0         50</v>
          </cell>
          <cell r="J1577">
            <v>0</v>
          </cell>
          <cell r="K1577">
            <v>0</v>
          </cell>
          <cell r="L1577">
            <v>2003</v>
          </cell>
          <cell r="M1577">
            <v>3.638479144390665</v>
          </cell>
          <cell r="N1577" t="str">
            <v>NG13</v>
          </cell>
          <cell r="O1577">
            <v>41.87</v>
          </cell>
          <cell r="P1577">
            <v>2</v>
          </cell>
        </row>
        <row r="1578">
          <cell r="A1578" t="str">
            <v>ON</v>
          </cell>
          <cell r="B1578">
            <v>1</v>
          </cell>
          <cell r="C1578">
            <v>3</v>
          </cell>
          <cell r="D1578" t="str">
            <v>C</v>
          </cell>
          <cell r="E1578">
            <v>3.65</v>
          </cell>
          <cell r="F1578">
            <v>37616</v>
          </cell>
          <cell r="G1578">
            <v>0.76200000000000001</v>
          </cell>
          <cell r="H1578">
            <v>0.66</v>
          </cell>
          <cell r="I1578" t="str">
            <v>4          0</v>
          </cell>
          <cell r="J1578">
            <v>0</v>
          </cell>
          <cell r="K1578">
            <v>0</v>
          </cell>
          <cell r="L1578">
            <v>2003</v>
          </cell>
          <cell r="M1578" t="str">
            <v>No Trade</v>
          </cell>
          <cell r="N1578" t="str">
            <v>NG13</v>
          </cell>
          <cell r="O1578">
            <v>41.87</v>
          </cell>
          <cell r="P1578">
            <v>1</v>
          </cell>
        </row>
        <row r="1579">
          <cell r="A1579" t="str">
            <v>ON</v>
          </cell>
          <cell r="B1579">
            <v>1</v>
          </cell>
          <cell r="C1579">
            <v>3</v>
          </cell>
          <cell r="D1579" t="str">
            <v>P</v>
          </cell>
          <cell r="E1579">
            <v>3.65</v>
          </cell>
          <cell r="F1579">
            <v>37616</v>
          </cell>
          <cell r="G1579">
            <v>8.0000000000000002E-3</v>
          </cell>
          <cell r="H1579">
            <v>0.01</v>
          </cell>
          <cell r="I1579" t="str">
            <v>8          0</v>
          </cell>
          <cell r="J1579">
            <v>0</v>
          </cell>
          <cell r="K1579">
            <v>0</v>
          </cell>
          <cell r="L1579">
            <v>2003</v>
          </cell>
          <cell r="M1579">
            <v>3.7187937004291585</v>
          </cell>
          <cell r="N1579" t="str">
            <v>NG13</v>
          </cell>
          <cell r="O1579">
            <v>41.87</v>
          </cell>
          <cell r="P1579">
            <v>2</v>
          </cell>
        </row>
        <row r="1580">
          <cell r="A1580" t="str">
            <v>ON</v>
          </cell>
          <cell r="B1580">
            <v>1</v>
          </cell>
          <cell r="C1580">
            <v>3</v>
          </cell>
          <cell r="D1580" t="str">
            <v>C</v>
          </cell>
          <cell r="E1580">
            <v>3.7</v>
          </cell>
          <cell r="F1580">
            <v>37616</v>
          </cell>
          <cell r="G1580">
            <v>0.71499999999999997</v>
          </cell>
          <cell r="H1580">
            <v>0.61</v>
          </cell>
          <cell r="I1580" t="str">
            <v>9          0</v>
          </cell>
          <cell r="J1580">
            <v>0</v>
          </cell>
          <cell r="K1580">
            <v>0</v>
          </cell>
          <cell r="L1580">
            <v>2003</v>
          </cell>
          <cell r="M1580" t="str">
            <v>No Trade</v>
          </cell>
          <cell r="N1580" t="str">
            <v>NG13</v>
          </cell>
          <cell r="O1580">
            <v>41.87</v>
          </cell>
          <cell r="P1580">
            <v>1</v>
          </cell>
        </row>
        <row r="1581">
          <cell r="A1581" t="str">
            <v>ON</v>
          </cell>
          <cell r="B1581">
            <v>1</v>
          </cell>
          <cell r="C1581">
            <v>3</v>
          </cell>
          <cell r="D1581" t="str">
            <v>P</v>
          </cell>
          <cell r="E1581">
            <v>3.7</v>
          </cell>
          <cell r="F1581">
            <v>37616</v>
          </cell>
          <cell r="G1581">
            <v>1.0999999999999999E-2</v>
          </cell>
          <cell r="H1581">
            <v>0.02</v>
          </cell>
          <cell r="I1581" t="str">
            <v>3         10</v>
          </cell>
          <cell r="J1581">
            <v>0</v>
          </cell>
          <cell r="K1581">
            <v>0</v>
          </cell>
          <cell r="L1581">
            <v>2003</v>
          </cell>
          <cell r="M1581">
            <v>3.8179691358828078</v>
          </cell>
          <cell r="N1581" t="str">
            <v>NG13</v>
          </cell>
          <cell r="O1581">
            <v>41.87</v>
          </cell>
          <cell r="P1581">
            <v>2</v>
          </cell>
        </row>
        <row r="1582">
          <cell r="A1582" t="str">
            <v>ON</v>
          </cell>
          <cell r="B1582">
            <v>1</v>
          </cell>
          <cell r="C1582">
            <v>3</v>
          </cell>
          <cell r="D1582" t="str">
            <v>C</v>
          </cell>
          <cell r="E1582">
            <v>3.75</v>
          </cell>
          <cell r="F1582">
            <v>37616</v>
          </cell>
          <cell r="G1582">
            <v>0.66900000000000004</v>
          </cell>
          <cell r="H1582">
            <v>0.56999999999999995</v>
          </cell>
          <cell r="I1582" t="str">
            <v>6          2</v>
          </cell>
          <cell r="J1582">
            <v>0.54300000000000004</v>
          </cell>
          <cell r="K1582">
            <v>0.54200000000000004</v>
          </cell>
          <cell r="L1582">
            <v>2003</v>
          </cell>
          <cell r="M1582" t="str">
            <v>No Trade</v>
          </cell>
          <cell r="N1582" t="str">
            <v>NG13</v>
          </cell>
          <cell r="O1582">
            <v>41.87</v>
          </cell>
          <cell r="P1582">
            <v>1</v>
          </cell>
        </row>
        <row r="1583">
          <cell r="A1583" t="str">
            <v>ON</v>
          </cell>
          <cell r="B1583">
            <v>1</v>
          </cell>
          <cell r="C1583">
            <v>3</v>
          </cell>
          <cell r="D1583" t="str">
            <v>P</v>
          </cell>
          <cell r="E1583">
            <v>3.75</v>
          </cell>
          <cell r="F1583">
            <v>37616</v>
          </cell>
          <cell r="G1583">
            <v>1.4999999999999999E-2</v>
          </cell>
          <cell r="H1583">
            <v>0.02</v>
          </cell>
          <cell r="I1583" t="str">
            <v>9        981</v>
          </cell>
          <cell r="J1583">
            <v>3.4000000000000002E-2</v>
          </cell>
          <cell r="K1583">
            <v>2.1000000000000001E-2</v>
          </cell>
          <cell r="L1583">
            <v>2003</v>
          </cell>
          <cell r="M1583">
            <v>3.9230872701689807</v>
          </cell>
          <cell r="N1583" t="str">
            <v>NG13</v>
          </cell>
          <cell r="O1583">
            <v>41.87</v>
          </cell>
          <cell r="P1583">
            <v>2</v>
          </cell>
        </row>
        <row r="1584">
          <cell r="A1584" t="str">
            <v>ON</v>
          </cell>
          <cell r="B1584">
            <v>1</v>
          </cell>
          <cell r="C1584">
            <v>3</v>
          </cell>
          <cell r="D1584" t="str">
            <v>C</v>
          </cell>
          <cell r="E1584">
            <v>3.8</v>
          </cell>
          <cell r="F1584">
            <v>37616</v>
          </cell>
          <cell r="G1584">
            <v>0.624</v>
          </cell>
          <cell r="H1584">
            <v>0.53</v>
          </cell>
          <cell r="I1584" t="str">
            <v>4          0</v>
          </cell>
          <cell r="J1584">
            <v>0</v>
          </cell>
          <cell r="K1584">
            <v>0</v>
          </cell>
          <cell r="L1584">
            <v>2003</v>
          </cell>
          <cell r="M1584" t="str">
            <v>No Trade</v>
          </cell>
          <cell r="N1584" t="str">
            <v>NG13</v>
          </cell>
          <cell r="O1584">
            <v>41.87</v>
          </cell>
          <cell r="P1584">
            <v>1</v>
          </cell>
        </row>
        <row r="1585">
          <cell r="A1585" t="str">
            <v>ON</v>
          </cell>
          <cell r="B1585">
            <v>1</v>
          </cell>
          <cell r="C1585">
            <v>3</v>
          </cell>
          <cell r="D1585" t="str">
            <v>P</v>
          </cell>
          <cell r="E1585">
            <v>3.8</v>
          </cell>
          <cell r="F1585">
            <v>37616</v>
          </cell>
          <cell r="G1585">
            <v>0.02</v>
          </cell>
          <cell r="H1585">
            <v>0.03</v>
          </cell>
          <cell r="I1585" t="str">
            <v>7      1,060</v>
          </cell>
          <cell r="J1585">
            <v>0.03</v>
          </cell>
          <cell r="K1585">
            <v>2.5999999999999999E-2</v>
          </cell>
          <cell r="L1585">
            <v>2003</v>
          </cell>
          <cell r="M1585">
            <v>4.0280230703114865</v>
          </cell>
          <cell r="N1585" t="str">
            <v>NG13</v>
          </cell>
          <cell r="O1585">
            <v>41.87</v>
          </cell>
          <cell r="P1585">
            <v>2</v>
          </cell>
        </row>
        <row r="1586">
          <cell r="A1586" t="str">
            <v>ON</v>
          </cell>
          <cell r="B1586">
            <v>1</v>
          </cell>
          <cell r="C1586">
            <v>3</v>
          </cell>
          <cell r="D1586" t="str">
            <v>C</v>
          </cell>
          <cell r="E1586">
            <v>3.85</v>
          </cell>
          <cell r="F1586">
            <v>37616</v>
          </cell>
          <cell r="G1586">
            <v>0.57999999999999996</v>
          </cell>
          <cell r="H1586">
            <v>0.49</v>
          </cell>
          <cell r="I1586" t="str">
            <v>3          0</v>
          </cell>
          <cell r="J1586">
            <v>0</v>
          </cell>
          <cell r="K1586">
            <v>0</v>
          </cell>
          <cell r="L1586">
            <v>2003</v>
          </cell>
          <cell r="M1586" t="str">
            <v>No Trade</v>
          </cell>
          <cell r="N1586" t="str">
            <v>NG13</v>
          </cell>
          <cell r="O1586">
            <v>41.87</v>
          </cell>
          <cell r="P1586">
            <v>1</v>
          </cell>
        </row>
        <row r="1587">
          <cell r="A1587" t="str">
            <v>ON</v>
          </cell>
          <cell r="B1587">
            <v>1</v>
          </cell>
          <cell r="C1587">
            <v>3</v>
          </cell>
          <cell r="D1587" t="str">
            <v>P</v>
          </cell>
          <cell r="E1587">
            <v>3.85</v>
          </cell>
          <cell r="F1587">
            <v>37616</v>
          </cell>
          <cell r="G1587">
            <v>2.5000000000000001E-2</v>
          </cell>
          <cell r="H1587">
            <v>0.04</v>
          </cell>
          <cell r="I1587" t="str">
            <v>6        409</v>
          </cell>
          <cell r="J1587">
            <v>0.04</v>
          </cell>
          <cell r="K1587">
            <v>0.04</v>
          </cell>
          <cell r="L1587">
            <v>2003</v>
          </cell>
          <cell r="M1587">
            <v>4.1108996724666209</v>
          </cell>
          <cell r="N1587" t="str">
            <v>NG13</v>
          </cell>
          <cell r="O1587">
            <v>41.87</v>
          </cell>
          <cell r="P1587">
            <v>2</v>
          </cell>
        </row>
        <row r="1588">
          <cell r="A1588" t="str">
            <v>ON</v>
          </cell>
          <cell r="B1588">
            <v>1</v>
          </cell>
          <cell r="C1588">
            <v>3</v>
          </cell>
          <cell r="D1588" t="str">
            <v>C</v>
          </cell>
          <cell r="E1588">
            <v>3.9</v>
          </cell>
          <cell r="F1588">
            <v>37616</v>
          </cell>
          <cell r="G1588">
            <v>0.53700000000000003</v>
          </cell>
          <cell r="H1588">
            <v>0.45</v>
          </cell>
          <cell r="I1588" t="str">
            <v>3          0</v>
          </cell>
          <cell r="J1588">
            <v>0</v>
          </cell>
          <cell r="K1588">
            <v>0</v>
          </cell>
          <cell r="L1588">
            <v>2003</v>
          </cell>
          <cell r="M1588" t="str">
            <v>No Trade</v>
          </cell>
          <cell r="N1588" t="str">
            <v>NG13</v>
          </cell>
          <cell r="O1588">
            <v>41.87</v>
          </cell>
          <cell r="P1588">
            <v>1</v>
          </cell>
        </row>
        <row r="1589">
          <cell r="A1589" t="str">
            <v>ON</v>
          </cell>
          <cell r="B1589">
            <v>1</v>
          </cell>
          <cell r="C1589">
            <v>3</v>
          </cell>
          <cell r="D1589" t="str">
            <v>P</v>
          </cell>
          <cell r="E1589">
            <v>3.9</v>
          </cell>
          <cell r="F1589">
            <v>37616</v>
          </cell>
          <cell r="G1589">
            <v>3.2000000000000001E-2</v>
          </cell>
          <cell r="H1589">
            <v>0.05</v>
          </cell>
          <cell r="I1589" t="str">
            <v>6        299</v>
          </cell>
          <cell r="J1589">
            <v>5.8000000000000003E-2</v>
          </cell>
          <cell r="K1589">
            <v>4.4999999999999998E-2</v>
          </cell>
          <cell r="L1589">
            <v>2003</v>
          </cell>
          <cell r="M1589">
            <v>4.2125871938575754</v>
          </cell>
          <cell r="N1589" t="str">
            <v>NG13</v>
          </cell>
          <cell r="O1589">
            <v>41.87</v>
          </cell>
          <cell r="P1589">
            <v>2</v>
          </cell>
        </row>
        <row r="1590">
          <cell r="A1590" t="str">
            <v>ON</v>
          </cell>
          <cell r="B1590">
            <v>1</v>
          </cell>
          <cell r="C1590">
            <v>3</v>
          </cell>
          <cell r="D1590" t="str">
            <v>C</v>
          </cell>
          <cell r="E1590">
            <v>3.95</v>
          </cell>
          <cell r="F1590">
            <v>37616</v>
          </cell>
          <cell r="G1590">
            <v>0.495</v>
          </cell>
          <cell r="H1590">
            <v>0.41</v>
          </cell>
          <cell r="I1590" t="str">
            <v>5          2</v>
          </cell>
          <cell r="J1590">
            <v>0.38700000000000001</v>
          </cell>
          <cell r="K1590">
            <v>0.38600000000000001</v>
          </cell>
          <cell r="L1590">
            <v>2003</v>
          </cell>
          <cell r="M1590" t="str">
            <v>No Trade</v>
          </cell>
          <cell r="N1590" t="str">
            <v>NG13</v>
          </cell>
          <cell r="O1590">
            <v>41.87</v>
          </cell>
          <cell r="P1590">
            <v>1</v>
          </cell>
        </row>
        <row r="1591">
          <cell r="A1591" t="str">
            <v>ON</v>
          </cell>
          <cell r="B1591">
            <v>1</v>
          </cell>
          <cell r="C1591">
            <v>3</v>
          </cell>
          <cell r="D1591" t="str">
            <v>P</v>
          </cell>
          <cell r="E1591">
            <v>3.95</v>
          </cell>
          <cell r="F1591">
            <v>37616</v>
          </cell>
          <cell r="G1591">
            <v>0.04</v>
          </cell>
          <cell r="H1591">
            <v>0.06</v>
          </cell>
          <cell r="I1591" t="str">
            <v>8          2</v>
          </cell>
          <cell r="J1591">
            <v>7.4999999999999997E-2</v>
          </cell>
          <cell r="K1591">
            <v>7.3999999999999996E-2</v>
          </cell>
          <cell r="L1591">
            <v>2003</v>
          </cell>
          <cell r="M1591">
            <v>4.3097750933313099</v>
          </cell>
          <cell r="N1591" t="str">
            <v>NG13</v>
          </cell>
          <cell r="O1591">
            <v>41.87</v>
          </cell>
          <cell r="P1591">
            <v>2</v>
          </cell>
        </row>
        <row r="1592">
          <cell r="A1592" t="str">
            <v>ON</v>
          </cell>
          <cell r="B1592">
            <v>1</v>
          </cell>
          <cell r="C1592">
            <v>3</v>
          </cell>
          <cell r="D1592" t="str">
            <v>C</v>
          </cell>
          <cell r="E1592">
            <v>4</v>
          </cell>
          <cell r="F1592">
            <v>37616</v>
          </cell>
          <cell r="G1592">
            <v>0.45500000000000002</v>
          </cell>
          <cell r="H1592">
            <v>0.37</v>
          </cell>
          <cell r="I1592" t="str">
            <v>9          2</v>
          </cell>
          <cell r="J1592">
            <v>0.37</v>
          </cell>
          <cell r="K1592">
            <v>0.37</v>
          </cell>
          <cell r="L1592">
            <v>2003</v>
          </cell>
          <cell r="M1592" t="str">
            <v>No Trade</v>
          </cell>
          <cell r="N1592" t="str">
            <v>NG13</v>
          </cell>
          <cell r="O1592">
            <v>41.87</v>
          </cell>
          <cell r="P1592">
            <v>1</v>
          </cell>
        </row>
        <row r="1593">
          <cell r="A1593" t="str">
            <v>ON</v>
          </cell>
          <cell r="B1593">
            <v>1</v>
          </cell>
          <cell r="C1593">
            <v>3</v>
          </cell>
          <cell r="D1593" t="str">
            <v>P</v>
          </cell>
          <cell r="E1593">
            <v>4</v>
          </cell>
          <cell r="F1593">
            <v>37616</v>
          </cell>
          <cell r="G1593">
            <v>0.05</v>
          </cell>
          <cell r="H1593">
            <v>0.08</v>
          </cell>
          <cell r="I1593" t="str">
            <v>2      2,951</v>
          </cell>
          <cell r="J1593">
            <v>7.5999999999999998E-2</v>
          </cell>
          <cell r="K1593">
            <v>5.8000000000000003E-2</v>
          </cell>
          <cell r="L1593">
            <v>2003</v>
          </cell>
          <cell r="M1593">
            <v>4.4149429164772682</v>
          </cell>
          <cell r="N1593" t="str">
            <v>NG13</v>
          </cell>
          <cell r="O1593">
            <v>41.87</v>
          </cell>
          <cell r="P1593">
            <v>2</v>
          </cell>
        </row>
        <row r="1594">
          <cell r="A1594" t="str">
            <v>ON</v>
          </cell>
          <cell r="B1594">
            <v>1</v>
          </cell>
          <cell r="C1594">
            <v>3</v>
          </cell>
          <cell r="D1594" t="str">
            <v>C</v>
          </cell>
          <cell r="E1594">
            <v>4.05</v>
          </cell>
          <cell r="F1594">
            <v>37616</v>
          </cell>
          <cell r="G1594">
            <v>0.41599999999999998</v>
          </cell>
          <cell r="H1594">
            <v>0.34</v>
          </cell>
          <cell r="I1594" t="str">
            <v>4          0</v>
          </cell>
          <cell r="J1594">
            <v>0</v>
          </cell>
          <cell r="K1594">
            <v>0</v>
          </cell>
          <cell r="L1594">
            <v>2003</v>
          </cell>
          <cell r="M1594" t="str">
            <v>No Trade</v>
          </cell>
          <cell r="N1594" t="str">
            <v>NG13</v>
          </cell>
          <cell r="O1594">
            <v>41.87</v>
          </cell>
          <cell r="P1594">
            <v>1</v>
          </cell>
        </row>
        <row r="1595">
          <cell r="A1595" t="str">
            <v>ON</v>
          </cell>
          <cell r="B1595">
            <v>1</v>
          </cell>
          <cell r="C1595">
            <v>3</v>
          </cell>
          <cell r="D1595" t="str">
            <v>P</v>
          </cell>
          <cell r="E1595">
            <v>4.05</v>
          </cell>
          <cell r="F1595">
            <v>37616</v>
          </cell>
          <cell r="G1595">
            <v>6.0999999999999999E-2</v>
          </cell>
          <cell r="H1595">
            <v>0.09</v>
          </cell>
          <cell r="I1595" t="str">
            <v>7        900</v>
          </cell>
          <cell r="J1595">
            <v>0</v>
          </cell>
          <cell r="K1595">
            <v>0</v>
          </cell>
          <cell r="L1595">
            <v>2003</v>
          </cell>
          <cell r="M1595">
            <v>4.51340650520347</v>
          </cell>
          <cell r="N1595" t="str">
            <v>NG13</v>
          </cell>
          <cell r="O1595">
            <v>41.87</v>
          </cell>
          <cell r="P1595">
            <v>2</v>
          </cell>
        </row>
        <row r="1596">
          <cell r="A1596" t="str">
            <v>ON</v>
          </cell>
          <cell r="B1596">
            <v>1</v>
          </cell>
          <cell r="C1596">
            <v>3</v>
          </cell>
          <cell r="D1596" t="str">
            <v>C</v>
          </cell>
          <cell r="E1596">
            <v>4.0999999999999996</v>
          </cell>
          <cell r="F1596">
            <v>37616</v>
          </cell>
          <cell r="G1596">
            <v>0.379</v>
          </cell>
          <cell r="H1596">
            <v>0.31</v>
          </cell>
          <cell r="I1596" t="str">
            <v>2          0</v>
          </cell>
          <cell r="J1596">
            <v>0</v>
          </cell>
          <cell r="K1596">
            <v>0</v>
          </cell>
          <cell r="L1596">
            <v>2003</v>
          </cell>
          <cell r="M1596" t="str">
            <v>No Trade</v>
          </cell>
          <cell r="N1596" t="str">
            <v>NG13</v>
          </cell>
          <cell r="O1596">
            <v>41.87</v>
          </cell>
          <cell r="P1596">
            <v>1</v>
          </cell>
        </row>
        <row r="1597">
          <cell r="A1597" t="str">
            <v>ON</v>
          </cell>
          <cell r="B1597">
            <v>1</v>
          </cell>
          <cell r="C1597">
            <v>3</v>
          </cell>
          <cell r="D1597" t="str">
            <v>P</v>
          </cell>
          <cell r="E1597">
            <v>4.0999999999999996</v>
          </cell>
          <cell r="F1597">
            <v>37616</v>
          </cell>
          <cell r="G1597">
            <v>7.3999999999999996E-2</v>
          </cell>
          <cell r="H1597">
            <v>0.11</v>
          </cell>
          <cell r="I1597" t="str">
            <v>5        535</v>
          </cell>
          <cell r="J1597">
            <v>8.5000000000000006E-2</v>
          </cell>
          <cell r="K1597">
            <v>8.5000000000000006E-2</v>
          </cell>
          <cell r="L1597">
            <v>2003</v>
          </cell>
          <cell r="M1597">
            <v>4.6157519887866263</v>
          </cell>
          <cell r="N1597" t="str">
            <v>NG13</v>
          </cell>
          <cell r="O1597">
            <v>41.87</v>
          </cell>
          <cell r="P1597">
            <v>2</v>
          </cell>
        </row>
        <row r="1598">
          <cell r="A1598" t="str">
            <v>ON</v>
          </cell>
          <cell r="B1598">
            <v>1</v>
          </cell>
          <cell r="C1598">
            <v>3</v>
          </cell>
          <cell r="D1598" t="str">
            <v>C</v>
          </cell>
          <cell r="E1598">
            <v>4.1500000000000004</v>
          </cell>
          <cell r="F1598">
            <v>37616</v>
          </cell>
          <cell r="G1598">
            <v>0.34399999999999997</v>
          </cell>
          <cell r="H1598">
            <v>0.28000000000000003</v>
          </cell>
          <cell r="I1598" t="str">
            <v>3          0</v>
          </cell>
          <cell r="J1598">
            <v>0</v>
          </cell>
          <cell r="K1598">
            <v>0</v>
          </cell>
          <cell r="L1598">
            <v>2003</v>
          </cell>
          <cell r="M1598" t="str">
            <v>No Trade</v>
          </cell>
          <cell r="N1598" t="str">
            <v>NG13</v>
          </cell>
          <cell r="O1598">
            <v>41.87</v>
          </cell>
          <cell r="P1598">
            <v>1</v>
          </cell>
        </row>
        <row r="1599">
          <cell r="A1599" t="str">
            <v>ON</v>
          </cell>
          <cell r="B1599">
            <v>1</v>
          </cell>
          <cell r="C1599">
            <v>3</v>
          </cell>
          <cell r="D1599" t="str">
            <v>P</v>
          </cell>
          <cell r="E1599">
            <v>4.1500000000000004</v>
          </cell>
          <cell r="F1599">
            <v>37616</v>
          </cell>
          <cell r="G1599">
            <v>8.8999999999999996E-2</v>
          </cell>
          <cell r="H1599">
            <v>0.13</v>
          </cell>
          <cell r="I1599" t="str">
            <v>5        676</v>
          </cell>
          <cell r="J1599">
            <v>0.14299999999999999</v>
          </cell>
          <cell r="K1599">
            <v>8.5000000000000006E-2</v>
          </cell>
          <cell r="L1599">
            <v>2003</v>
          </cell>
          <cell r="M1599">
            <v>4.7199064731883027</v>
          </cell>
          <cell r="N1599" t="str">
            <v>NG13</v>
          </cell>
          <cell r="O1599">
            <v>41.87</v>
          </cell>
          <cell r="P1599">
            <v>2</v>
          </cell>
        </row>
        <row r="1600">
          <cell r="A1600" t="str">
            <v>ON</v>
          </cell>
          <cell r="B1600">
            <v>1</v>
          </cell>
          <cell r="C1600">
            <v>3</v>
          </cell>
          <cell r="D1600" t="str">
            <v>C</v>
          </cell>
          <cell r="E1600">
            <v>4.2</v>
          </cell>
          <cell r="F1600">
            <v>37616</v>
          </cell>
          <cell r="G1600">
            <v>0.311</v>
          </cell>
          <cell r="H1600">
            <v>0.25</v>
          </cell>
          <cell r="I1600" t="str">
            <v>5          1</v>
          </cell>
          <cell r="J1600">
            <v>0.28999999999999998</v>
          </cell>
          <cell r="K1600">
            <v>0.28999999999999998</v>
          </cell>
          <cell r="L1600">
            <v>2003</v>
          </cell>
          <cell r="M1600" t="str">
            <v>No Trade</v>
          </cell>
          <cell r="N1600" t="str">
            <v>NG13</v>
          </cell>
          <cell r="O1600">
            <v>41.87</v>
          </cell>
          <cell r="P1600">
            <v>1</v>
          </cell>
        </row>
        <row r="1601">
          <cell r="A1601" t="str">
            <v>ON</v>
          </cell>
          <cell r="B1601">
            <v>1</v>
          </cell>
          <cell r="C1601">
            <v>3</v>
          </cell>
          <cell r="D1601" t="str">
            <v>P</v>
          </cell>
          <cell r="E1601">
            <v>4.2</v>
          </cell>
          <cell r="F1601">
            <v>37616</v>
          </cell>
          <cell r="G1601">
            <v>0.106</v>
          </cell>
          <cell r="H1601">
            <v>0.15</v>
          </cell>
          <cell r="I1601" t="str">
            <v>7        825</v>
          </cell>
          <cell r="J1601">
            <v>0.16500000000000001</v>
          </cell>
          <cell r="K1601">
            <v>0.11</v>
          </cell>
          <cell r="L1601">
            <v>2003</v>
          </cell>
          <cell r="M1601">
            <v>4.8246239049585222</v>
          </cell>
          <cell r="N1601" t="str">
            <v>NG13</v>
          </cell>
          <cell r="O1601">
            <v>41.87</v>
          </cell>
          <cell r="P1601">
            <v>2</v>
          </cell>
        </row>
        <row r="1602">
          <cell r="A1602" t="str">
            <v>ON</v>
          </cell>
          <cell r="B1602">
            <v>1</v>
          </cell>
          <cell r="C1602">
            <v>3</v>
          </cell>
          <cell r="D1602" t="str">
            <v>C</v>
          </cell>
          <cell r="E1602">
            <v>4.25</v>
          </cell>
          <cell r="F1602">
            <v>37616</v>
          </cell>
          <cell r="G1602">
            <v>0.28100000000000003</v>
          </cell>
          <cell r="H1602">
            <v>0.22</v>
          </cell>
          <cell r="I1602" t="str">
            <v>8         21</v>
          </cell>
          <cell r="J1602">
            <v>0.24</v>
          </cell>
          <cell r="K1602">
            <v>0.24</v>
          </cell>
          <cell r="L1602">
            <v>2003</v>
          </cell>
          <cell r="M1602" t="str">
            <v>No Trade</v>
          </cell>
          <cell r="N1602" t="str">
            <v>NG13</v>
          </cell>
          <cell r="O1602">
            <v>41.87</v>
          </cell>
          <cell r="P1602">
            <v>1</v>
          </cell>
        </row>
        <row r="1603">
          <cell r="A1603" t="str">
            <v>ON</v>
          </cell>
          <cell r="B1603">
            <v>1</v>
          </cell>
          <cell r="C1603">
            <v>3</v>
          </cell>
          <cell r="D1603" t="str">
            <v>P</v>
          </cell>
          <cell r="E1603">
            <v>4.25</v>
          </cell>
          <cell r="F1603">
            <v>37616</v>
          </cell>
          <cell r="G1603">
            <v>0.125</v>
          </cell>
          <cell r="H1603">
            <v>0.18</v>
          </cell>
          <cell r="I1603" t="str">
            <v>0         10</v>
          </cell>
          <cell r="J1603">
            <v>0.16200000000000001</v>
          </cell>
          <cell r="K1603">
            <v>0.16200000000000001</v>
          </cell>
          <cell r="L1603">
            <v>2003</v>
          </cell>
          <cell r="M1603">
            <v>4.929180571869864</v>
          </cell>
          <cell r="N1603" t="str">
            <v>NG13</v>
          </cell>
          <cell r="O1603">
            <v>41.87</v>
          </cell>
          <cell r="P1603">
            <v>2</v>
          </cell>
        </row>
        <row r="1604">
          <cell r="A1604" t="str">
            <v>ON</v>
          </cell>
          <cell r="B1604">
            <v>1</v>
          </cell>
          <cell r="C1604">
            <v>3</v>
          </cell>
          <cell r="D1604" t="str">
            <v>C</v>
          </cell>
          <cell r="E1604">
            <v>4.3</v>
          </cell>
          <cell r="F1604">
            <v>37616</v>
          </cell>
          <cell r="G1604">
            <v>0.253</v>
          </cell>
          <cell r="H1604">
            <v>0.2</v>
          </cell>
          <cell r="I1604" t="str">
            <v>4        504</v>
          </cell>
          <cell r="J1604">
            <v>0.19500000000000001</v>
          </cell>
          <cell r="K1604">
            <v>0.17</v>
          </cell>
          <cell r="L1604">
            <v>2003</v>
          </cell>
          <cell r="M1604" t="str">
            <v>No Trade</v>
          </cell>
          <cell r="N1604" t="str">
            <v>NG13</v>
          </cell>
          <cell r="O1604">
            <v>41.87</v>
          </cell>
          <cell r="P1604">
            <v>1</v>
          </cell>
        </row>
        <row r="1605">
          <cell r="A1605" t="str">
            <v>ON</v>
          </cell>
          <cell r="B1605">
            <v>1</v>
          </cell>
          <cell r="C1605">
            <v>3</v>
          </cell>
          <cell r="D1605" t="str">
            <v>P</v>
          </cell>
          <cell r="E1605">
            <v>4.3</v>
          </cell>
          <cell r="F1605">
            <v>37616</v>
          </cell>
          <cell r="G1605">
            <v>0.14699999999999999</v>
          </cell>
          <cell r="H1605">
            <v>0.2</v>
          </cell>
          <cell r="I1605" t="str">
            <v>6        895</v>
          </cell>
          <cell r="J1605">
            <v>0</v>
          </cell>
          <cell r="K1605">
            <v>0</v>
          </cell>
          <cell r="L1605">
            <v>2003</v>
          </cell>
          <cell r="M1605">
            <v>5.0391267213413036</v>
          </cell>
          <cell r="N1605" t="str">
            <v>NG13</v>
          </cell>
          <cell r="O1605">
            <v>41.87</v>
          </cell>
          <cell r="P1605">
            <v>2</v>
          </cell>
        </row>
        <row r="1606">
          <cell r="A1606" t="str">
            <v>ON</v>
          </cell>
          <cell r="B1606">
            <v>1</v>
          </cell>
          <cell r="C1606">
            <v>3</v>
          </cell>
          <cell r="D1606" t="str">
            <v>C</v>
          </cell>
          <cell r="E1606">
            <v>4.3499999999999996</v>
          </cell>
          <cell r="F1606">
            <v>37616</v>
          </cell>
          <cell r="G1606">
            <v>0.22600000000000001</v>
          </cell>
          <cell r="H1606">
            <v>0.18</v>
          </cell>
          <cell r="I1606" t="str">
            <v>2         71</v>
          </cell>
          <cell r="J1606">
            <v>0.19</v>
          </cell>
          <cell r="K1606">
            <v>0.185</v>
          </cell>
          <cell r="L1606">
            <v>2003</v>
          </cell>
          <cell r="M1606" t="str">
            <v>No Trade</v>
          </cell>
          <cell r="N1606" t="str">
            <v>NG13</v>
          </cell>
          <cell r="O1606">
            <v>41.87</v>
          </cell>
          <cell r="P1606">
            <v>1</v>
          </cell>
        </row>
        <row r="1607">
          <cell r="A1607" t="str">
            <v>ON</v>
          </cell>
          <cell r="B1607">
            <v>1</v>
          </cell>
          <cell r="C1607">
            <v>3</v>
          </cell>
          <cell r="D1607" t="str">
            <v>P</v>
          </cell>
          <cell r="E1607">
            <v>4.3499999999999996</v>
          </cell>
          <cell r="F1607">
            <v>37616</v>
          </cell>
          <cell r="G1607">
            <v>0.17</v>
          </cell>
          <cell r="H1607">
            <v>0.23</v>
          </cell>
          <cell r="I1607" t="str">
            <v>4         50</v>
          </cell>
          <cell r="J1607">
            <v>0</v>
          </cell>
          <cell r="K1607">
            <v>0</v>
          </cell>
          <cell r="L1607">
            <v>2003</v>
          </cell>
          <cell r="M1607">
            <v>5.1418517840048779</v>
          </cell>
          <cell r="N1607" t="str">
            <v>NG13</v>
          </cell>
          <cell r="O1607">
            <v>41.87</v>
          </cell>
          <cell r="P1607">
            <v>2</v>
          </cell>
        </row>
        <row r="1608">
          <cell r="A1608" t="str">
            <v>ON</v>
          </cell>
          <cell r="B1608">
            <v>1</v>
          </cell>
          <cell r="C1608">
            <v>3</v>
          </cell>
          <cell r="D1608" t="str">
            <v>C</v>
          </cell>
          <cell r="E1608">
            <v>4.4000000000000004</v>
          </cell>
          <cell r="F1608">
            <v>37616</v>
          </cell>
          <cell r="G1608">
            <v>0.20100000000000001</v>
          </cell>
          <cell r="H1608">
            <v>0.16</v>
          </cell>
          <cell r="I1608" t="str">
            <v>2        659</v>
          </cell>
          <cell r="J1608">
            <v>0.185</v>
          </cell>
          <cell r="K1608">
            <v>0.14000000000000001</v>
          </cell>
          <cell r="L1608">
            <v>2003</v>
          </cell>
          <cell r="M1608" t="str">
            <v>No Trade</v>
          </cell>
          <cell r="N1608" t="str">
            <v>NG13</v>
          </cell>
          <cell r="O1608">
            <v>41.87</v>
          </cell>
          <cell r="P1608">
            <v>1</v>
          </cell>
        </row>
        <row r="1609">
          <cell r="A1609" t="str">
            <v>ON</v>
          </cell>
          <cell r="B1609">
            <v>1</v>
          </cell>
          <cell r="C1609">
            <v>3</v>
          </cell>
          <cell r="D1609" t="str">
            <v>P</v>
          </cell>
          <cell r="E1609">
            <v>4.4000000000000004</v>
          </cell>
          <cell r="F1609">
            <v>37616</v>
          </cell>
          <cell r="G1609">
            <v>0.19500000000000001</v>
          </cell>
          <cell r="H1609">
            <v>0.26</v>
          </cell>
          <cell r="I1609" t="str">
            <v>4        100</v>
          </cell>
          <cell r="J1609">
            <v>0</v>
          </cell>
          <cell r="K1609">
            <v>0</v>
          </cell>
          <cell r="L1609">
            <v>2003</v>
          </cell>
          <cell r="M1609">
            <v>5.2438120838912567</v>
          </cell>
          <cell r="N1609" t="str">
            <v>NG13</v>
          </cell>
          <cell r="O1609">
            <v>41.87</v>
          </cell>
          <cell r="P1609">
            <v>2</v>
          </cell>
        </row>
        <row r="1610">
          <cell r="A1610" t="str">
            <v>ON</v>
          </cell>
          <cell r="B1610">
            <v>1</v>
          </cell>
          <cell r="C1610">
            <v>3</v>
          </cell>
          <cell r="D1610" t="str">
            <v>C</v>
          </cell>
          <cell r="E1610">
            <v>4.45</v>
          </cell>
          <cell r="F1610">
            <v>37616</v>
          </cell>
          <cell r="G1610">
            <v>0.17899999999999999</v>
          </cell>
          <cell r="H1610">
            <v>0.14000000000000001</v>
          </cell>
          <cell r="I1610" t="str">
            <v>4          0</v>
          </cell>
          <cell r="J1610">
            <v>0</v>
          </cell>
          <cell r="K1610">
            <v>0</v>
          </cell>
          <cell r="L1610">
            <v>2003</v>
          </cell>
          <cell r="M1610" t="str">
            <v>No Trade</v>
          </cell>
          <cell r="N1610" t="str">
            <v>NG13</v>
          </cell>
          <cell r="O1610">
            <v>41.87</v>
          </cell>
          <cell r="P1610">
            <v>1</v>
          </cell>
        </row>
        <row r="1611">
          <cell r="A1611" t="str">
            <v>ON</v>
          </cell>
          <cell r="B1611">
            <v>1</v>
          </cell>
          <cell r="C1611">
            <v>3</v>
          </cell>
          <cell r="D1611" t="str">
            <v>P</v>
          </cell>
          <cell r="E1611">
            <v>4.45</v>
          </cell>
          <cell r="F1611">
            <v>37616</v>
          </cell>
          <cell r="G1611">
            <v>0.223</v>
          </cell>
          <cell r="H1611">
            <v>0.28999999999999998</v>
          </cell>
          <cell r="I1611" t="str">
            <v>6          0</v>
          </cell>
          <cell r="J1611">
            <v>0</v>
          </cell>
          <cell r="K1611">
            <v>0</v>
          </cell>
          <cell r="L1611">
            <v>2003</v>
          </cell>
          <cell r="M1611">
            <v>5.3496166273363119</v>
          </cell>
          <cell r="N1611" t="str">
            <v>NG13</v>
          </cell>
          <cell r="O1611">
            <v>41.87</v>
          </cell>
          <cell r="P1611">
            <v>2</v>
          </cell>
        </row>
        <row r="1612">
          <cell r="A1612" t="str">
            <v>ON</v>
          </cell>
          <cell r="B1612">
            <v>1</v>
          </cell>
          <cell r="C1612">
            <v>3</v>
          </cell>
          <cell r="D1612" t="str">
            <v>C</v>
          </cell>
          <cell r="E1612">
            <v>4.5</v>
          </cell>
          <cell r="F1612">
            <v>37616</v>
          </cell>
          <cell r="G1612">
            <v>0.159</v>
          </cell>
          <cell r="H1612">
            <v>0.12</v>
          </cell>
          <cell r="I1612" t="str">
            <v>8        874</v>
          </cell>
          <cell r="J1612">
            <v>0.13</v>
          </cell>
          <cell r="K1612">
            <v>0.1</v>
          </cell>
          <cell r="L1612">
            <v>2003</v>
          </cell>
          <cell r="M1612" t="str">
            <v>No Trade</v>
          </cell>
          <cell r="N1612" t="str">
            <v>NG13</v>
          </cell>
          <cell r="O1612">
            <v>41.87</v>
          </cell>
          <cell r="P1612">
            <v>1</v>
          </cell>
        </row>
        <row r="1613">
          <cell r="A1613" t="str">
            <v>ON</v>
          </cell>
          <cell r="B1613">
            <v>1</v>
          </cell>
          <cell r="C1613">
            <v>3</v>
          </cell>
          <cell r="D1613" t="str">
            <v>P</v>
          </cell>
          <cell r="E1613">
            <v>4.5</v>
          </cell>
          <cell r="F1613">
            <v>37616</v>
          </cell>
          <cell r="G1613">
            <v>0.253</v>
          </cell>
          <cell r="H1613">
            <v>0.32</v>
          </cell>
          <cell r="I1613" t="str">
            <v>9          0</v>
          </cell>
          <cell r="J1613">
            <v>0</v>
          </cell>
          <cell r="K1613">
            <v>0</v>
          </cell>
          <cell r="L1613">
            <v>2003</v>
          </cell>
          <cell r="M1613">
            <v>5.4540223692087988</v>
          </cell>
          <cell r="N1613" t="str">
            <v>NG13</v>
          </cell>
          <cell r="O1613">
            <v>41.87</v>
          </cell>
          <cell r="P1613">
            <v>2</v>
          </cell>
        </row>
        <row r="1614">
          <cell r="A1614" t="str">
            <v>ON</v>
          </cell>
          <cell r="B1614">
            <v>1</v>
          </cell>
          <cell r="C1614">
            <v>3</v>
          </cell>
          <cell r="D1614" t="str">
            <v>C</v>
          </cell>
          <cell r="E1614">
            <v>4.55</v>
          </cell>
          <cell r="F1614">
            <v>37616</v>
          </cell>
          <cell r="G1614">
            <v>0.14000000000000001</v>
          </cell>
          <cell r="H1614">
            <v>0.11</v>
          </cell>
          <cell r="I1614" t="str">
            <v>3          0</v>
          </cell>
          <cell r="J1614">
            <v>0</v>
          </cell>
          <cell r="K1614">
            <v>0</v>
          </cell>
          <cell r="L1614">
            <v>2003</v>
          </cell>
          <cell r="M1614" t="str">
            <v>No Trade</v>
          </cell>
          <cell r="N1614" t="str">
            <v>NG13</v>
          </cell>
          <cell r="O1614">
            <v>41.87</v>
          </cell>
          <cell r="P1614">
            <v>1</v>
          </cell>
        </row>
        <row r="1615">
          <cell r="A1615" t="str">
            <v>ON</v>
          </cell>
          <cell r="B1615">
            <v>1</v>
          </cell>
          <cell r="C1615">
            <v>3</v>
          </cell>
          <cell r="D1615" t="str">
            <v>P</v>
          </cell>
          <cell r="E1615">
            <v>4.55</v>
          </cell>
          <cell r="F1615">
            <v>37616</v>
          </cell>
          <cell r="G1615">
            <v>0.28399999999999997</v>
          </cell>
          <cell r="H1615">
            <v>0.36</v>
          </cell>
          <cell r="I1615" t="str">
            <v>4          0</v>
          </cell>
          <cell r="J1615">
            <v>0</v>
          </cell>
          <cell r="K1615">
            <v>0</v>
          </cell>
          <cell r="L1615">
            <v>2003</v>
          </cell>
          <cell r="M1615">
            <v>5.5531952270062321</v>
          </cell>
          <cell r="N1615" t="str">
            <v>NG13</v>
          </cell>
          <cell r="O1615">
            <v>41.87</v>
          </cell>
          <cell r="P1615">
            <v>2</v>
          </cell>
        </row>
        <row r="1616">
          <cell r="A1616" t="str">
            <v>ON</v>
          </cell>
          <cell r="B1616">
            <v>1</v>
          </cell>
          <cell r="C1616">
            <v>3</v>
          </cell>
          <cell r="D1616" t="str">
            <v>C</v>
          </cell>
          <cell r="E1616">
            <v>4.5999999999999996</v>
          </cell>
          <cell r="F1616">
            <v>37616</v>
          </cell>
          <cell r="G1616">
            <v>0.124</v>
          </cell>
          <cell r="H1616">
            <v>0.1</v>
          </cell>
          <cell r="I1616" t="str">
            <v>0        123</v>
          </cell>
          <cell r="J1616">
            <v>0.09</v>
          </cell>
          <cell r="K1616">
            <v>8.5000000000000006E-2</v>
          </cell>
          <cell r="L1616">
            <v>2003</v>
          </cell>
          <cell r="M1616" t="str">
            <v>No Trade</v>
          </cell>
          <cell r="N1616" t="str">
            <v>NG13</v>
          </cell>
          <cell r="O1616">
            <v>41.87</v>
          </cell>
          <cell r="P1616">
            <v>1</v>
          </cell>
        </row>
        <row r="1617">
          <cell r="A1617" t="str">
            <v>ON</v>
          </cell>
          <cell r="B1617">
            <v>1</v>
          </cell>
          <cell r="C1617">
            <v>3</v>
          </cell>
          <cell r="D1617" t="str">
            <v>P</v>
          </cell>
          <cell r="E1617">
            <v>4.5999999999999996</v>
          </cell>
          <cell r="F1617">
            <v>37616</v>
          </cell>
          <cell r="G1617">
            <v>0.318</v>
          </cell>
          <cell r="H1617">
            <v>0.4</v>
          </cell>
          <cell r="I1617" t="str">
            <v>1          0</v>
          </cell>
          <cell r="J1617">
            <v>0</v>
          </cell>
          <cell r="K1617">
            <v>0</v>
          </cell>
          <cell r="L1617">
            <v>2003</v>
          </cell>
          <cell r="M1617">
            <v>5.6555951633485169</v>
          </cell>
          <cell r="N1617" t="str">
            <v>NG13</v>
          </cell>
          <cell r="O1617">
            <v>41.87</v>
          </cell>
          <cell r="P1617">
            <v>2</v>
          </cell>
        </row>
        <row r="1618">
          <cell r="A1618" t="str">
            <v>ON</v>
          </cell>
          <cell r="B1618">
            <v>1</v>
          </cell>
          <cell r="C1618">
            <v>3</v>
          </cell>
          <cell r="D1618" t="str">
            <v>C</v>
          </cell>
          <cell r="E1618">
            <v>4.6500000000000004</v>
          </cell>
          <cell r="F1618">
            <v>37616</v>
          </cell>
          <cell r="G1618">
            <v>0.109</v>
          </cell>
          <cell r="H1618">
            <v>0.08</v>
          </cell>
          <cell r="I1618" t="str">
            <v>8          0</v>
          </cell>
          <cell r="J1618">
            <v>0</v>
          </cell>
          <cell r="K1618">
            <v>0</v>
          </cell>
          <cell r="L1618">
            <v>2003</v>
          </cell>
          <cell r="M1618" t="str">
            <v>No Trade</v>
          </cell>
          <cell r="N1618" t="str">
            <v>NG13</v>
          </cell>
          <cell r="O1618">
            <v>41.87</v>
          </cell>
          <cell r="P1618">
            <v>1</v>
          </cell>
        </row>
        <row r="1619">
          <cell r="A1619" t="str">
            <v>ON</v>
          </cell>
          <cell r="B1619">
            <v>1</v>
          </cell>
          <cell r="C1619">
            <v>3</v>
          </cell>
          <cell r="D1619" t="str">
            <v>C</v>
          </cell>
          <cell r="E1619">
            <v>4.7</v>
          </cell>
          <cell r="F1619">
            <v>37616</v>
          </cell>
          <cell r="G1619">
            <v>9.6000000000000002E-2</v>
          </cell>
          <cell r="H1619">
            <v>7.0000000000000007E-2</v>
          </cell>
          <cell r="I1619" t="str">
            <v>7         30</v>
          </cell>
          <cell r="J1619">
            <v>0</v>
          </cell>
          <cell r="K1619">
            <v>0</v>
          </cell>
          <cell r="L1619">
            <v>2003</v>
          </cell>
          <cell r="M1619" t="str">
            <v>No Trade</v>
          </cell>
          <cell r="N1619" t="str">
            <v>NG13</v>
          </cell>
          <cell r="O1619">
            <v>41.87</v>
          </cell>
          <cell r="P1619">
            <v>1</v>
          </cell>
        </row>
        <row r="1620">
          <cell r="A1620" t="str">
            <v>ON</v>
          </cell>
          <cell r="B1620">
            <v>1</v>
          </cell>
          <cell r="C1620">
            <v>3</v>
          </cell>
          <cell r="D1620" t="str">
            <v>P</v>
          </cell>
          <cell r="E1620">
            <v>4.7</v>
          </cell>
          <cell r="F1620">
            <v>37616</v>
          </cell>
          <cell r="G1620">
            <v>0.38900000000000001</v>
          </cell>
          <cell r="H1620">
            <v>0.47</v>
          </cell>
          <cell r="I1620" t="str">
            <v>8          0</v>
          </cell>
          <cell r="J1620">
            <v>0</v>
          </cell>
          <cell r="K1620">
            <v>0</v>
          </cell>
          <cell r="L1620">
            <v>2003</v>
          </cell>
          <cell r="M1620">
            <v>5.8476720280740278</v>
          </cell>
          <cell r="N1620" t="str">
            <v>NG13</v>
          </cell>
          <cell r="O1620">
            <v>41.87</v>
          </cell>
          <cell r="P1620">
            <v>2</v>
          </cell>
        </row>
        <row r="1621">
          <cell r="A1621" t="str">
            <v>ON</v>
          </cell>
          <cell r="B1621">
            <v>1</v>
          </cell>
          <cell r="C1621">
            <v>3</v>
          </cell>
          <cell r="D1621" t="str">
            <v>C</v>
          </cell>
          <cell r="E1621">
            <v>4.75</v>
          </cell>
          <cell r="F1621">
            <v>37616</v>
          </cell>
          <cell r="G1621">
            <v>8.4000000000000005E-2</v>
          </cell>
          <cell r="H1621">
            <v>0.06</v>
          </cell>
          <cell r="I1621" t="str">
            <v>8      1,278</v>
          </cell>
          <cell r="J1621">
            <v>8.2000000000000003E-2</v>
          </cell>
          <cell r="K1621">
            <v>5.5E-2</v>
          </cell>
          <cell r="L1621">
            <v>2003</v>
          </cell>
          <cell r="M1621" t="str">
            <v>No Trade</v>
          </cell>
          <cell r="N1621" t="str">
            <v>NG13</v>
          </cell>
          <cell r="O1621">
            <v>41.87</v>
          </cell>
          <cell r="P1621">
            <v>1</v>
          </cell>
        </row>
        <row r="1622">
          <cell r="A1622" t="str">
            <v>ON</v>
          </cell>
          <cell r="B1622">
            <v>1</v>
          </cell>
          <cell r="C1622">
            <v>3</v>
          </cell>
          <cell r="D1622" t="str">
            <v>C</v>
          </cell>
          <cell r="E1622">
            <v>4.8</v>
          </cell>
          <cell r="F1622">
            <v>37616</v>
          </cell>
          <cell r="G1622">
            <v>7.2999999999999995E-2</v>
          </cell>
          <cell r="H1622">
            <v>0.05</v>
          </cell>
          <cell r="I1622" t="str">
            <v>9         22</v>
          </cell>
          <cell r="J1622">
            <v>0.06</v>
          </cell>
          <cell r="K1622">
            <v>5.5E-2</v>
          </cell>
          <cell r="L1622">
            <v>2003</v>
          </cell>
          <cell r="M1622" t="str">
            <v>No Trade</v>
          </cell>
          <cell r="N1622" t="str">
            <v>NG13</v>
          </cell>
          <cell r="O1622">
            <v>41.87</v>
          </cell>
          <cell r="P1622">
            <v>1</v>
          </cell>
        </row>
        <row r="1623">
          <cell r="A1623" t="str">
            <v>ON</v>
          </cell>
          <cell r="B1623">
            <v>1</v>
          </cell>
          <cell r="C1623">
            <v>3</v>
          </cell>
          <cell r="D1623" t="str">
            <v>C</v>
          </cell>
          <cell r="E1623">
            <v>4.8499999999999996</v>
          </cell>
          <cell r="F1623">
            <v>37616</v>
          </cell>
          <cell r="G1623">
            <v>6.4000000000000001E-2</v>
          </cell>
          <cell r="H1623">
            <v>0.05</v>
          </cell>
          <cell r="I1623" t="str">
            <v>2          0</v>
          </cell>
          <cell r="J1623">
            <v>0</v>
          </cell>
          <cell r="K1623">
            <v>0</v>
          </cell>
          <cell r="L1623">
            <v>2003</v>
          </cell>
          <cell r="M1623" t="str">
            <v>No Trade</v>
          </cell>
          <cell r="N1623" t="str">
            <v>NG13</v>
          </cell>
          <cell r="O1623">
            <v>41.87</v>
          </cell>
          <cell r="P1623">
            <v>1</v>
          </cell>
        </row>
        <row r="1624">
          <cell r="A1624" t="str">
            <v>ON</v>
          </cell>
          <cell r="B1624">
            <v>1</v>
          </cell>
          <cell r="C1624">
            <v>3</v>
          </cell>
          <cell r="D1624" t="str">
            <v>C</v>
          </cell>
          <cell r="E1624">
            <v>4.9000000000000004</v>
          </cell>
          <cell r="F1624">
            <v>37616</v>
          </cell>
          <cell r="G1624">
            <v>5.5E-2</v>
          </cell>
          <cell r="H1624">
            <v>0.04</v>
          </cell>
          <cell r="I1624" t="str">
            <v>5          0</v>
          </cell>
          <cell r="J1624">
            <v>0</v>
          </cell>
          <cell r="K1624">
            <v>0</v>
          </cell>
          <cell r="L1624">
            <v>2003</v>
          </cell>
          <cell r="M1624" t="str">
            <v>No Trade</v>
          </cell>
          <cell r="N1624" t="str">
            <v>NG13</v>
          </cell>
          <cell r="O1624">
            <v>41.87</v>
          </cell>
          <cell r="P1624">
            <v>1</v>
          </cell>
        </row>
        <row r="1625">
          <cell r="A1625" t="str">
            <v>ON</v>
          </cell>
          <cell r="B1625">
            <v>1</v>
          </cell>
          <cell r="C1625">
            <v>3</v>
          </cell>
          <cell r="D1625" t="str">
            <v>C</v>
          </cell>
          <cell r="E1625">
            <v>4.95</v>
          </cell>
          <cell r="F1625">
            <v>37616</v>
          </cell>
          <cell r="G1625">
            <v>4.8000000000000001E-2</v>
          </cell>
          <cell r="H1625">
            <v>0.03</v>
          </cell>
          <cell r="I1625" t="str">
            <v>9          0</v>
          </cell>
          <cell r="J1625">
            <v>0</v>
          </cell>
          <cell r="K1625">
            <v>0</v>
          </cell>
          <cell r="L1625">
            <v>2003</v>
          </cell>
          <cell r="M1625" t="str">
            <v>No Trade</v>
          </cell>
          <cell r="N1625" t="str">
            <v>NG13</v>
          </cell>
          <cell r="O1625">
            <v>41.87</v>
          </cell>
          <cell r="P1625">
            <v>1</v>
          </cell>
        </row>
        <row r="1626">
          <cell r="A1626" t="str">
            <v>ON</v>
          </cell>
          <cell r="B1626">
            <v>1</v>
          </cell>
          <cell r="C1626">
            <v>3</v>
          </cell>
          <cell r="D1626" t="str">
            <v>C</v>
          </cell>
          <cell r="E1626">
            <v>5</v>
          </cell>
          <cell r="F1626">
            <v>37616</v>
          </cell>
          <cell r="G1626">
            <v>4.2000000000000003E-2</v>
          </cell>
          <cell r="H1626">
            <v>0.03</v>
          </cell>
          <cell r="I1626" t="str">
            <v>4        689</v>
          </cell>
          <cell r="J1626">
            <v>3.6999999999999998E-2</v>
          </cell>
          <cell r="K1626">
            <v>0.03</v>
          </cell>
          <cell r="L1626">
            <v>2003</v>
          </cell>
          <cell r="M1626" t="str">
            <v>No Trade</v>
          </cell>
          <cell r="N1626" t="str">
            <v>NG13</v>
          </cell>
          <cell r="O1626">
            <v>41.87</v>
          </cell>
          <cell r="P1626">
            <v>1</v>
          </cell>
        </row>
        <row r="1627">
          <cell r="A1627" t="str">
            <v>ON</v>
          </cell>
          <cell r="B1627">
            <v>1</v>
          </cell>
          <cell r="C1627">
            <v>3</v>
          </cell>
          <cell r="D1627" t="str">
            <v>P</v>
          </cell>
          <cell r="E1627">
            <v>5</v>
          </cell>
          <cell r="F1627">
            <v>37616</v>
          </cell>
          <cell r="G1627">
            <v>0</v>
          </cell>
          <cell r="H1627">
            <v>0</v>
          </cell>
          <cell r="I1627" t="str">
            <v>0          0</v>
          </cell>
          <cell r="J1627">
            <v>0</v>
          </cell>
          <cell r="K1627">
            <v>0</v>
          </cell>
          <cell r="L1627">
            <v>2003</v>
          </cell>
          <cell r="M1627" t="str">
            <v>No Trade</v>
          </cell>
          <cell r="N1627" t="str">
            <v/>
          </cell>
          <cell r="O1627" t="str">
            <v/>
          </cell>
          <cell r="P1627" t="str">
            <v/>
          </cell>
        </row>
        <row r="1628">
          <cell r="A1628" t="str">
            <v>ON</v>
          </cell>
          <cell r="B1628">
            <v>1</v>
          </cell>
          <cell r="C1628">
            <v>3</v>
          </cell>
          <cell r="D1628" t="str">
            <v>C</v>
          </cell>
          <cell r="E1628">
            <v>5.05</v>
          </cell>
          <cell r="F1628">
            <v>37616</v>
          </cell>
          <cell r="G1628">
            <v>3.5999999999999997E-2</v>
          </cell>
          <cell r="H1628">
            <v>0.03</v>
          </cell>
          <cell r="I1628" t="str">
            <v>0          0</v>
          </cell>
          <cell r="J1628">
            <v>0</v>
          </cell>
          <cell r="K1628">
            <v>0</v>
          </cell>
          <cell r="L1628">
            <v>2003</v>
          </cell>
          <cell r="M1628" t="str">
            <v>No Trade</v>
          </cell>
          <cell r="N1628" t="str">
            <v>NG13</v>
          </cell>
          <cell r="O1628">
            <v>41.87</v>
          </cell>
          <cell r="P1628">
            <v>1</v>
          </cell>
        </row>
        <row r="1629">
          <cell r="A1629" t="str">
            <v>ON</v>
          </cell>
          <cell r="B1629">
            <v>1</v>
          </cell>
          <cell r="C1629">
            <v>3</v>
          </cell>
          <cell r="D1629" t="str">
            <v>C</v>
          </cell>
          <cell r="E1629">
            <v>5.0999999999999996</v>
          </cell>
          <cell r="F1629">
            <v>37616</v>
          </cell>
          <cell r="G1629">
            <v>3.1E-2</v>
          </cell>
          <cell r="H1629">
            <v>0.02</v>
          </cell>
          <cell r="I1629" t="str">
            <v>6          0</v>
          </cell>
          <cell r="J1629">
            <v>0</v>
          </cell>
          <cell r="K1629">
            <v>0</v>
          </cell>
          <cell r="L1629">
            <v>2003</v>
          </cell>
          <cell r="M1629" t="str">
            <v>No Trade</v>
          </cell>
          <cell r="N1629" t="str">
            <v>NG13</v>
          </cell>
          <cell r="O1629">
            <v>41.87</v>
          </cell>
          <cell r="P1629">
            <v>1</v>
          </cell>
        </row>
        <row r="1630">
          <cell r="A1630" t="str">
            <v>ON</v>
          </cell>
          <cell r="B1630">
            <v>1</v>
          </cell>
          <cell r="C1630">
            <v>3</v>
          </cell>
          <cell r="D1630" t="str">
            <v>P</v>
          </cell>
          <cell r="E1630">
            <v>5.0999999999999996</v>
          </cell>
          <cell r="F1630">
            <v>37616</v>
          </cell>
          <cell r="G1630">
            <v>0</v>
          </cell>
          <cell r="H1630">
            <v>0</v>
          </cell>
          <cell r="I1630" t="str">
            <v>0          0</v>
          </cell>
          <cell r="J1630">
            <v>0</v>
          </cell>
          <cell r="K1630">
            <v>0</v>
          </cell>
          <cell r="L1630">
            <v>2003</v>
          </cell>
          <cell r="M1630" t="str">
            <v>No Trade</v>
          </cell>
          <cell r="N1630" t="str">
            <v/>
          </cell>
          <cell r="O1630" t="str">
            <v/>
          </cell>
          <cell r="P1630" t="str">
            <v/>
          </cell>
        </row>
        <row r="1631">
          <cell r="A1631" t="str">
            <v>ON</v>
          </cell>
          <cell r="B1631">
            <v>1</v>
          </cell>
          <cell r="C1631">
            <v>3</v>
          </cell>
          <cell r="D1631" t="str">
            <v>C</v>
          </cell>
          <cell r="E1631">
            <v>5.15</v>
          </cell>
          <cell r="F1631">
            <v>37616</v>
          </cell>
          <cell r="G1631">
            <v>2.7E-2</v>
          </cell>
          <cell r="H1631">
            <v>0.02</v>
          </cell>
          <cell r="I1631" t="str">
            <v>2          0</v>
          </cell>
          <cell r="J1631">
            <v>0</v>
          </cell>
          <cell r="K1631">
            <v>0</v>
          </cell>
          <cell r="L1631">
            <v>2003</v>
          </cell>
          <cell r="M1631" t="str">
            <v>No Trade</v>
          </cell>
          <cell r="N1631" t="str">
            <v>NG13</v>
          </cell>
          <cell r="O1631">
            <v>41.87</v>
          </cell>
          <cell r="P1631">
            <v>1</v>
          </cell>
        </row>
        <row r="1632">
          <cell r="A1632" t="str">
            <v>ON</v>
          </cell>
          <cell r="B1632">
            <v>1</v>
          </cell>
          <cell r="C1632">
            <v>3</v>
          </cell>
          <cell r="D1632" t="str">
            <v>C</v>
          </cell>
          <cell r="E1632">
            <v>5.2</v>
          </cell>
          <cell r="F1632">
            <v>37616</v>
          </cell>
          <cell r="G1632">
            <v>2.3E-2</v>
          </cell>
          <cell r="H1632">
            <v>0.01</v>
          </cell>
          <cell r="I1632" t="str">
            <v>9          0</v>
          </cell>
          <cell r="J1632">
            <v>0</v>
          </cell>
          <cell r="K1632">
            <v>0</v>
          </cell>
          <cell r="L1632">
            <v>2003</v>
          </cell>
          <cell r="M1632" t="str">
            <v>No Trade</v>
          </cell>
          <cell r="N1632" t="str">
            <v>NG13</v>
          </cell>
          <cell r="O1632">
            <v>41.87</v>
          </cell>
          <cell r="P1632">
            <v>1</v>
          </cell>
        </row>
        <row r="1633">
          <cell r="A1633" t="str">
            <v>ON</v>
          </cell>
          <cell r="B1633">
            <v>1</v>
          </cell>
          <cell r="C1633">
            <v>3</v>
          </cell>
          <cell r="D1633" t="str">
            <v>C</v>
          </cell>
          <cell r="E1633">
            <v>5.25</v>
          </cell>
          <cell r="F1633">
            <v>37616</v>
          </cell>
          <cell r="G1633">
            <v>0.02</v>
          </cell>
          <cell r="H1633">
            <v>0.01</v>
          </cell>
          <cell r="I1633" t="str">
            <v>7          0</v>
          </cell>
          <cell r="J1633">
            <v>0</v>
          </cell>
          <cell r="K1633">
            <v>0</v>
          </cell>
          <cell r="L1633">
            <v>2003</v>
          </cell>
          <cell r="M1633" t="str">
            <v>No Trade</v>
          </cell>
          <cell r="N1633" t="str">
            <v>NG13</v>
          </cell>
          <cell r="O1633">
            <v>41.87</v>
          </cell>
          <cell r="P1633">
            <v>1</v>
          </cell>
        </row>
        <row r="1634">
          <cell r="A1634" t="str">
            <v>ON</v>
          </cell>
          <cell r="B1634">
            <v>1</v>
          </cell>
          <cell r="C1634">
            <v>3</v>
          </cell>
          <cell r="D1634" t="str">
            <v>C</v>
          </cell>
          <cell r="E1634">
            <v>5.3</v>
          </cell>
          <cell r="F1634">
            <v>37616</v>
          </cell>
          <cell r="G1634">
            <v>1.7000000000000001E-2</v>
          </cell>
          <cell r="H1634">
            <v>0.01</v>
          </cell>
          <cell r="I1634" t="str">
            <v>5          0</v>
          </cell>
          <cell r="J1634">
            <v>0</v>
          </cell>
          <cell r="K1634">
            <v>0</v>
          </cell>
          <cell r="L1634">
            <v>2003</v>
          </cell>
          <cell r="M1634" t="str">
            <v>No Trade</v>
          </cell>
          <cell r="N1634" t="str">
            <v>NG13</v>
          </cell>
          <cell r="O1634">
            <v>41.87</v>
          </cell>
          <cell r="P1634">
            <v>1</v>
          </cell>
        </row>
        <row r="1635">
          <cell r="A1635" t="str">
            <v>ON</v>
          </cell>
          <cell r="B1635">
            <v>1</v>
          </cell>
          <cell r="C1635">
            <v>3</v>
          </cell>
          <cell r="D1635" t="str">
            <v>C</v>
          </cell>
          <cell r="E1635">
            <v>5.35</v>
          </cell>
          <cell r="F1635">
            <v>37616</v>
          </cell>
          <cell r="G1635">
            <v>1.4999999999999999E-2</v>
          </cell>
          <cell r="H1635">
            <v>0.01</v>
          </cell>
          <cell r="I1635" t="str">
            <v>3         50</v>
          </cell>
          <cell r="J1635">
            <v>0</v>
          </cell>
          <cell r="K1635">
            <v>0</v>
          </cell>
          <cell r="L1635">
            <v>2003</v>
          </cell>
          <cell r="M1635" t="str">
            <v>No Trade</v>
          </cell>
          <cell r="N1635" t="str">
            <v>NG13</v>
          </cell>
          <cell r="O1635">
            <v>41.87</v>
          </cell>
          <cell r="P1635">
            <v>1</v>
          </cell>
        </row>
        <row r="1636">
          <cell r="A1636" t="str">
            <v>ON</v>
          </cell>
          <cell r="B1636">
            <v>1</v>
          </cell>
          <cell r="C1636">
            <v>3</v>
          </cell>
          <cell r="D1636" t="str">
            <v>C</v>
          </cell>
          <cell r="E1636">
            <v>5.4</v>
          </cell>
          <cell r="F1636">
            <v>37616</v>
          </cell>
          <cell r="G1636">
            <v>1.2999999999999999E-2</v>
          </cell>
          <cell r="H1636">
            <v>0.01</v>
          </cell>
          <cell r="I1636" t="str">
            <v>1          0</v>
          </cell>
          <cell r="J1636">
            <v>0</v>
          </cell>
          <cell r="K1636">
            <v>0</v>
          </cell>
          <cell r="L1636">
            <v>2003</v>
          </cell>
          <cell r="M1636" t="str">
            <v>No Trade</v>
          </cell>
          <cell r="N1636" t="str">
            <v>NG13</v>
          </cell>
          <cell r="O1636">
            <v>41.87</v>
          </cell>
          <cell r="P1636">
            <v>1</v>
          </cell>
        </row>
        <row r="1637">
          <cell r="A1637" t="str">
            <v>ON</v>
          </cell>
          <cell r="B1637">
            <v>1</v>
          </cell>
          <cell r="C1637">
            <v>3</v>
          </cell>
          <cell r="D1637" t="str">
            <v>C</v>
          </cell>
          <cell r="E1637">
            <v>5.45</v>
          </cell>
          <cell r="F1637">
            <v>37616</v>
          </cell>
          <cell r="G1637">
            <v>1.0999999999999999E-2</v>
          </cell>
          <cell r="H1637">
            <v>0.01</v>
          </cell>
          <cell r="I1637" t="str">
            <v>0          0</v>
          </cell>
          <cell r="J1637">
            <v>0</v>
          </cell>
          <cell r="K1637">
            <v>0</v>
          </cell>
          <cell r="L1637">
            <v>2003</v>
          </cell>
          <cell r="M1637" t="str">
            <v>No Trade</v>
          </cell>
          <cell r="N1637" t="str">
            <v>NG13</v>
          </cell>
          <cell r="O1637">
            <v>41.87</v>
          </cell>
          <cell r="P1637">
            <v>1</v>
          </cell>
        </row>
        <row r="1638">
          <cell r="A1638" t="str">
            <v>ON</v>
          </cell>
          <cell r="B1638">
            <v>1</v>
          </cell>
          <cell r="C1638">
            <v>3</v>
          </cell>
          <cell r="D1638" t="str">
            <v>C</v>
          </cell>
          <cell r="E1638">
            <v>5.5</v>
          </cell>
          <cell r="F1638">
            <v>37616</v>
          </cell>
          <cell r="G1638">
            <v>8.9999999999999993E-3</v>
          </cell>
          <cell r="H1638">
            <v>0</v>
          </cell>
          <cell r="I1638" t="str">
            <v>8        400</v>
          </cell>
          <cell r="J1638">
            <v>0.01</v>
          </cell>
          <cell r="K1638">
            <v>0.01</v>
          </cell>
          <cell r="L1638">
            <v>2003</v>
          </cell>
          <cell r="M1638" t="str">
            <v>No Trade</v>
          </cell>
          <cell r="N1638" t="str">
            <v>NG13</v>
          </cell>
          <cell r="O1638">
            <v>41.87</v>
          </cell>
          <cell r="P1638">
            <v>1</v>
          </cell>
        </row>
        <row r="1639">
          <cell r="A1639" t="str">
            <v>ON</v>
          </cell>
          <cell r="B1639">
            <v>1</v>
          </cell>
          <cell r="C1639">
            <v>3</v>
          </cell>
          <cell r="D1639" t="str">
            <v>C</v>
          </cell>
          <cell r="E1639">
            <v>5.55</v>
          </cell>
          <cell r="F1639">
            <v>37616</v>
          </cell>
          <cell r="G1639">
            <v>8.0000000000000002E-3</v>
          </cell>
          <cell r="H1639">
            <v>0</v>
          </cell>
          <cell r="I1639" t="str">
            <v>7          0</v>
          </cell>
          <cell r="J1639">
            <v>0</v>
          </cell>
          <cell r="K1639">
            <v>0</v>
          </cell>
          <cell r="L1639">
            <v>2003</v>
          </cell>
          <cell r="M1639" t="str">
            <v>No Trade</v>
          </cell>
          <cell r="N1639" t="str">
            <v>NG13</v>
          </cell>
          <cell r="O1639">
            <v>41.87</v>
          </cell>
          <cell r="P1639">
            <v>1</v>
          </cell>
        </row>
        <row r="1640">
          <cell r="A1640" t="str">
            <v>ON</v>
          </cell>
          <cell r="B1640">
            <v>1</v>
          </cell>
          <cell r="C1640">
            <v>3</v>
          </cell>
          <cell r="D1640" t="str">
            <v>C</v>
          </cell>
          <cell r="E1640">
            <v>5.6</v>
          </cell>
          <cell r="F1640">
            <v>37616</v>
          </cell>
          <cell r="G1640">
            <v>7.0000000000000001E-3</v>
          </cell>
          <cell r="H1640">
            <v>0</v>
          </cell>
          <cell r="I1640" t="str">
            <v>6          0</v>
          </cell>
          <cell r="J1640">
            <v>0</v>
          </cell>
          <cell r="K1640">
            <v>0</v>
          </cell>
          <cell r="L1640">
            <v>2003</v>
          </cell>
          <cell r="M1640" t="str">
            <v>No Trade</v>
          </cell>
          <cell r="N1640" t="str">
            <v>NG13</v>
          </cell>
          <cell r="O1640">
            <v>41.87</v>
          </cell>
          <cell r="P1640">
            <v>1</v>
          </cell>
        </row>
        <row r="1641">
          <cell r="A1641" t="str">
            <v>ON</v>
          </cell>
          <cell r="B1641">
            <v>1</v>
          </cell>
          <cell r="C1641">
            <v>3</v>
          </cell>
          <cell r="D1641" t="str">
            <v>C</v>
          </cell>
          <cell r="E1641">
            <v>5.65</v>
          </cell>
          <cell r="F1641">
            <v>37616</v>
          </cell>
          <cell r="G1641">
            <v>6.0000000000000001E-3</v>
          </cell>
          <cell r="H1641">
            <v>0</v>
          </cell>
          <cell r="I1641" t="str">
            <v>5          0</v>
          </cell>
          <cell r="J1641">
            <v>0</v>
          </cell>
          <cell r="K1641">
            <v>0</v>
          </cell>
          <cell r="L1641">
            <v>2003</v>
          </cell>
          <cell r="M1641" t="str">
            <v>No Trade</v>
          </cell>
          <cell r="N1641" t="str">
            <v>NG13</v>
          </cell>
          <cell r="O1641">
            <v>41.87</v>
          </cell>
          <cell r="P1641">
            <v>1</v>
          </cell>
        </row>
        <row r="1642">
          <cell r="A1642" t="str">
            <v>ON</v>
          </cell>
          <cell r="B1642">
            <v>1</v>
          </cell>
          <cell r="C1642">
            <v>3</v>
          </cell>
          <cell r="D1642" t="str">
            <v>C</v>
          </cell>
          <cell r="E1642">
            <v>5.7</v>
          </cell>
          <cell r="F1642">
            <v>37616</v>
          </cell>
          <cell r="G1642">
            <v>5.0000000000000001E-3</v>
          </cell>
          <cell r="H1642">
            <v>0</v>
          </cell>
          <cell r="I1642" t="str">
            <v>5          0</v>
          </cell>
          <cell r="J1642">
            <v>0</v>
          </cell>
          <cell r="K1642">
            <v>0</v>
          </cell>
          <cell r="L1642">
            <v>2003</v>
          </cell>
          <cell r="M1642" t="str">
            <v>No Trade</v>
          </cell>
          <cell r="N1642" t="str">
            <v>NG13</v>
          </cell>
          <cell r="O1642">
            <v>41.87</v>
          </cell>
          <cell r="P1642">
            <v>1</v>
          </cell>
        </row>
        <row r="1643">
          <cell r="A1643" t="str">
            <v>ON</v>
          </cell>
          <cell r="B1643">
            <v>1</v>
          </cell>
          <cell r="C1643">
            <v>3</v>
          </cell>
          <cell r="D1643" t="str">
            <v>C</v>
          </cell>
          <cell r="E1643">
            <v>5.75</v>
          </cell>
          <cell r="F1643">
            <v>37616</v>
          </cell>
          <cell r="G1643">
            <v>4.0000000000000001E-3</v>
          </cell>
          <cell r="H1643">
            <v>0</v>
          </cell>
          <cell r="I1643" t="str">
            <v>4        250</v>
          </cell>
          <cell r="J1643">
            <v>0</v>
          </cell>
          <cell r="K1643">
            <v>0</v>
          </cell>
          <cell r="L1643">
            <v>2003</v>
          </cell>
          <cell r="M1643" t="str">
            <v>No Trade</v>
          </cell>
          <cell r="N1643" t="str">
            <v>NG13</v>
          </cell>
          <cell r="O1643">
            <v>41.87</v>
          </cell>
          <cell r="P1643">
            <v>1</v>
          </cell>
        </row>
        <row r="1644">
          <cell r="A1644" t="str">
            <v>ON</v>
          </cell>
          <cell r="B1644">
            <v>1</v>
          </cell>
          <cell r="C1644">
            <v>3</v>
          </cell>
          <cell r="D1644" t="str">
            <v>C</v>
          </cell>
          <cell r="E1644">
            <v>5.8</v>
          </cell>
          <cell r="F1644">
            <v>37616</v>
          </cell>
          <cell r="G1644">
            <v>4.0000000000000001E-3</v>
          </cell>
          <cell r="H1644">
            <v>0</v>
          </cell>
          <cell r="I1644" t="str">
            <v>4          0</v>
          </cell>
          <cell r="J1644">
            <v>0</v>
          </cell>
          <cell r="K1644">
            <v>0</v>
          </cell>
          <cell r="L1644">
            <v>2003</v>
          </cell>
          <cell r="M1644" t="str">
            <v>No Trade</v>
          </cell>
          <cell r="N1644" t="str">
            <v>NG13</v>
          </cell>
          <cell r="O1644">
            <v>41.87</v>
          </cell>
          <cell r="P1644">
            <v>1</v>
          </cell>
        </row>
        <row r="1645">
          <cell r="A1645" t="str">
            <v>ON</v>
          </cell>
          <cell r="B1645">
            <v>1</v>
          </cell>
          <cell r="C1645">
            <v>3</v>
          </cell>
          <cell r="D1645" t="str">
            <v>C</v>
          </cell>
          <cell r="E1645">
            <v>5.85</v>
          </cell>
          <cell r="F1645">
            <v>37616</v>
          </cell>
          <cell r="G1645">
            <v>3.0000000000000001E-3</v>
          </cell>
          <cell r="H1645">
            <v>0</v>
          </cell>
          <cell r="I1645" t="str">
            <v>3          0</v>
          </cell>
          <cell r="J1645">
            <v>0</v>
          </cell>
          <cell r="K1645">
            <v>0</v>
          </cell>
          <cell r="L1645">
            <v>2003</v>
          </cell>
          <cell r="M1645" t="str">
            <v>No Trade</v>
          </cell>
          <cell r="N1645" t="str">
            <v>NG13</v>
          </cell>
          <cell r="O1645">
            <v>41.87</v>
          </cell>
          <cell r="P1645">
            <v>1</v>
          </cell>
        </row>
        <row r="1646">
          <cell r="A1646" t="str">
            <v>ON</v>
          </cell>
          <cell r="B1646">
            <v>1</v>
          </cell>
          <cell r="C1646">
            <v>3</v>
          </cell>
          <cell r="D1646" t="str">
            <v>C</v>
          </cell>
          <cell r="E1646">
            <v>5.9</v>
          </cell>
          <cell r="F1646">
            <v>37616</v>
          </cell>
          <cell r="G1646">
            <v>3.0000000000000001E-3</v>
          </cell>
          <cell r="H1646">
            <v>0</v>
          </cell>
          <cell r="I1646" t="str">
            <v>3          0</v>
          </cell>
          <cell r="J1646">
            <v>0</v>
          </cell>
          <cell r="K1646">
            <v>0</v>
          </cell>
          <cell r="L1646">
            <v>2003</v>
          </cell>
          <cell r="M1646" t="str">
            <v>No Trade</v>
          </cell>
          <cell r="N1646" t="str">
            <v>NG13</v>
          </cell>
          <cell r="O1646">
            <v>41.87</v>
          </cell>
          <cell r="P1646">
            <v>1</v>
          </cell>
        </row>
        <row r="1647">
          <cell r="A1647" t="str">
            <v>ON</v>
          </cell>
          <cell r="B1647">
            <v>1</v>
          </cell>
          <cell r="C1647">
            <v>3</v>
          </cell>
          <cell r="D1647" t="str">
            <v>C</v>
          </cell>
          <cell r="E1647">
            <v>6</v>
          </cell>
          <cell r="F1647">
            <v>37616</v>
          </cell>
          <cell r="G1647">
            <v>2E-3</v>
          </cell>
          <cell r="H1647">
            <v>0</v>
          </cell>
          <cell r="I1647" t="str">
            <v>2        325</v>
          </cell>
          <cell r="J1647">
            <v>3.0000000000000001E-3</v>
          </cell>
          <cell r="K1647">
            <v>2E-3</v>
          </cell>
          <cell r="L1647">
            <v>2003</v>
          </cell>
          <cell r="M1647" t="str">
            <v>No Trade</v>
          </cell>
          <cell r="N1647" t="str">
            <v>NG13</v>
          </cell>
          <cell r="O1647">
            <v>41.87</v>
          </cell>
          <cell r="P1647">
            <v>1</v>
          </cell>
        </row>
        <row r="1648">
          <cell r="A1648" t="str">
            <v>ON</v>
          </cell>
          <cell r="B1648">
            <v>1</v>
          </cell>
          <cell r="C1648">
            <v>3</v>
          </cell>
          <cell r="D1648" t="str">
            <v>P</v>
          </cell>
          <cell r="E1648">
            <v>6</v>
          </cell>
          <cell r="F1648">
            <v>37616</v>
          </cell>
          <cell r="G1648">
            <v>1.5940000000000001</v>
          </cell>
          <cell r="H1648">
            <v>1.7</v>
          </cell>
          <cell r="I1648" t="str">
            <v>2          0</v>
          </cell>
          <cell r="J1648">
            <v>0</v>
          </cell>
          <cell r="K1648">
            <v>0</v>
          </cell>
          <cell r="L1648">
            <v>2003</v>
          </cell>
          <cell r="M1648">
            <v>7.6786619260686724</v>
          </cell>
          <cell r="N1648" t="str">
            <v>NG13</v>
          </cell>
          <cell r="O1648">
            <v>41.87</v>
          </cell>
          <cell r="P1648">
            <v>2</v>
          </cell>
        </row>
        <row r="1649">
          <cell r="A1649" t="str">
            <v>ON</v>
          </cell>
          <cell r="B1649">
            <v>1</v>
          </cell>
          <cell r="C1649">
            <v>3</v>
          </cell>
          <cell r="D1649" t="str">
            <v>C</v>
          </cell>
          <cell r="E1649">
            <v>6.05</v>
          </cell>
          <cell r="F1649">
            <v>37616</v>
          </cell>
          <cell r="G1649">
            <v>2E-3</v>
          </cell>
          <cell r="H1649">
            <v>0</v>
          </cell>
          <cell r="I1649" t="str">
            <v>2          0</v>
          </cell>
          <cell r="J1649">
            <v>0</v>
          </cell>
          <cell r="K1649">
            <v>0</v>
          </cell>
          <cell r="L1649">
            <v>2003</v>
          </cell>
          <cell r="M1649" t="str">
            <v>No Trade</v>
          </cell>
          <cell r="N1649" t="str">
            <v>NG13</v>
          </cell>
          <cell r="O1649">
            <v>41.87</v>
          </cell>
          <cell r="P1649">
            <v>1</v>
          </cell>
        </row>
        <row r="1650">
          <cell r="A1650" t="str">
            <v>ON</v>
          </cell>
          <cell r="B1650">
            <v>1</v>
          </cell>
          <cell r="C1650">
            <v>3</v>
          </cell>
          <cell r="D1650" t="str">
            <v>C</v>
          </cell>
          <cell r="E1650">
            <v>6.1</v>
          </cell>
          <cell r="F1650">
            <v>37616</v>
          </cell>
          <cell r="G1650">
            <v>2E-3</v>
          </cell>
          <cell r="H1650">
            <v>0</v>
          </cell>
          <cell r="I1650" t="str">
            <v>2          0</v>
          </cell>
          <cell r="J1650">
            <v>0</v>
          </cell>
          <cell r="K1650">
            <v>0</v>
          </cell>
          <cell r="L1650">
            <v>2003</v>
          </cell>
          <cell r="M1650" t="str">
            <v>No Trade</v>
          </cell>
          <cell r="N1650" t="str">
            <v>NG13</v>
          </cell>
          <cell r="O1650">
            <v>41.87</v>
          </cell>
          <cell r="P1650">
            <v>1</v>
          </cell>
        </row>
        <row r="1651">
          <cell r="A1651" t="str">
            <v>ON</v>
          </cell>
          <cell r="B1651">
            <v>1</v>
          </cell>
          <cell r="C1651">
            <v>3</v>
          </cell>
          <cell r="D1651" t="str">
            <v>C</v>
          </cell>
          <cell r="E1651">
            <v>6.2</v>
          </cell>
          <cell r="F1651">
            <v>37616</v>
          </cell>
          <cell r="G1651">
            <v>1E-3</v>
          </cell>
          <cell r="H1651">
            <v>0</v>
          </cell>
          <cell r="I1651" t="str">
            <v>1          0</v>
          </cell>
          <cell r="J1651">
            <v>0</v>
          </cell>
          <cell r="K1651">
            <v>0</v>
          </cell>
          <cell r="L1651">
            <v>2003</v>
          </cell>
          <cell r="M1651" t="str">
            <v>No Trade</v>
          </cell>
          <cell r="N1651" t="str">
            <v>NG13</v>
          </cell>
          <cell r="O1651">
            <v>41.87</v>
          </cell>
          <cell r="P1651">
            <v>1</v>
          </cell>
        </row>
        <row r="1652">
          <cell r="A1652" t="str">
            <v>ON</v>
          </cell>
          <cell r="B1652">
            <v>1</v>
          </cell>
          <cell r="C1652">
            <v>3</v>
          </cell>
          <cell r="D1652" t="str">
            <v>C</v>
          </cell>
          <cell r="E1652">
            <v>6.25</v>
          </cell>
          <cell r="F1652">
            <v>37616</v>
          </cell>
          <cell r="G1652">
            <v>1E-3</v>
          </cell>
          <cell r="H1652">
            <v>0</v>
          </cell>
          <cell r="I1652" t="str">
            <v>1          0</v>
          </cell>
          <cell r="J1652">
            <v>0</v>
          </cell>
          <cell r="K1652">
            <v>0</v>
          </cell>
          <cell r="L1652">
            <v>2003</v>
          </cell>
          <cell r="M1652" t="str">
            <v>No Trade</v>
          </cell>
          <cell r="N1652" t="str">
            <v>NG13</v>
          </cell>
          <cell r="O1652">
            <v>41.87</v>
          </cell>
          <cell r="P1652">
            <v>1</v>
          </cell>
        </row>
        <row r="1653">
          <cell r="A1653" t="str">
            <v>ON</v>
          </cell>
          <cell r="B1653">
            <v>1</v>
          </cell>
          <cell r="C1653">
            <v>3</v>
          </cell>
          <cell r="D1653" t="str">
            <v>C</v>
          </cell>
          <cell r="E1653">
            <v>6.3</v>
          </cell>
          <cell r="F1653">
            <v>37616</v>
          </cell>
          <cell r="G1653">
            <v>1E-3</v>
          </cell>
          <cell r="H1653">
            <v>0</v>
          </cell>
          <cell r="I1653" t="str">
            <v>1          0</v>
          </cell>
          <cell r="J1653">
            <v>0</v>
          </cell>
          <cell r="K1653">
            <v>0</v>
          </cell>
          <cell r="L1653">
            <v>2003</v>
          </cell>
          <cell r="M1653" t="str">
            <v>No Trade</v>
          </cell>
          <cell r="N1653" t="str">
            <v>NG13</v>
          </cell>
          <cell r="O1653">
            <v>41.87</v>
          </cell>
          <cell r="P1653">
            <v>1</v>
          </cell>
        </row>
        <row r="1654">
          <cell r="A1654" t="str">
            <v>ON</v>
          </cell>
          <cell r="B1654">
            <v>1</v>
          </cell>
          <cell r="C1654">
            <v>3</v>
          </cell>
          <cell r="D1654" t="str">
            <v>P</v>
          </cell>
          <cell r="E1654">
            <v>6.3</v>
          </cell>
          <cell r="F1654">
            <v>37616</v>
          </cell>
          <cell r="G1654">
            <v>2.6659999999999999</v>
          </cell>
          <cell r="H1654">
            <v>2.66</v>
          </cell>
          <cell r="I1654" t="str">
            <v>6          0</v>
          </cell>
          <cell r="J1654">
            <v>0</v>
          </cell>
          <cell r="K1654">
            <v>0</v>
          </cell>
          <cell r="L1654">
            <v>2003</v>
          </cell>
          <cell r="M1654">
            <v>9.2785949559885736</v>
          </cell>
          <cell r="N1654" t="str">
            <v>NG13</v>
          </cell>
          <cell r="O1654">
            <v>41.87</v>
          </cell>
          <cell r="P1654">
            <v>2</v>
          </cell>
        </row>
        <row r="1655">
          <cell r="A1655" t="str">
            <v>ON</v>
          </cell>
          <cell r="B1655">
            <v>1</v>
          </cell>
          <cell r="C1655">
            <v>3</v>
          </cell>
          <cell r="D1655" t="str">
            <v>C</v>
          </cell>
          <cell r="E1655">
            <v>6.35</v>
          </cell>
          <cell r="F1655">
            <v>37616</v>
          </cell>
          <cell r="G1655">
            <v>1E-3</v>
          </cell>
          <cell r="H1655">
            <v>0</v>
          </cell>
          <cell r="I1655" t="str">
            <v>1          0</v>
          </cell>
          <cell r="J1655">
            <v>0</v>
          </cell>
          <cell r="K1655">
            <v>0</v>
          </cell>
          <cell r="L1655">
            <v>2003</v>
          </cell>
          <cell r="M1655" t="str">
            <v>No Trade</v>
          </cell>
          <cell r="N1655" t="str">
            <v>NG13</v>
          </cell>
          <cell r="O1655">
            <v>41.87</v>
          </cell>
          <cell r="P1655">
            <v>1</v>
          </cell>
        </row>
        <row r="1656">
          <cell r="A1656" t="str">
            <v>ON</v>
          </cell>
          <cell r="B1656">
            <v>1</v>
          </cell>
          <cell r="C1656">
            <v>3</v>
          </cell>
          <cell r="D1656" t="str">
            <v>C</v>
          </cell>
          <cell r="E1656">
            <v>6.4</v>
          </cell>
          <cell r="F1656">
            <v>37616</v>
          </cell>
          <cell r="G1656">
            <v>1E-3</v>
          </cell>
          <cell r="H1656">
            <v>0</v>
          </cell>
          <cell r="I1656" t="str">
            <v>1          0</v>
          </cell>
          <cell r="J1656">
            <v>0</v>
          </cell>
          <cell r="K1656">
            <v>0</v>
          </cell>
          <cell r="L1656">
            <v>2003</v>
          </cell>
          <cell r="M1656" t="str">
            <v>No Trade</v>
          </cell>
          <cell r="N1656" t="str">
            <v>NG13</v>
          </cell>
          <cell r="O1656">
            <v>41.87</v>
          </cell>
          <cell r="P1656">
            <v>1</v>
          </cell>
        </row>
        <row r="1657">
          <cell r="A1657" t="str">
            <v>ON</v>
          </cell>
          <cell r="B1657">
            <v>1</v>
          </cell>
          <cell r="C1657">
            <v>3</v>
          </cell>
          <cell r="D1657" t="str">
            <v>C</v>
          </cell>
          <cell r="E1657">
            <v>6.45</v>
          </cell>
          <cell r="F1657">
            <v>37616</v>
          </cell>
          <cell r="G1657">
            <v>1E-3</v>
          </cell>
          <cell r="H1657">
            <v>0</v>
          </cell>
          <cell r="I1657" t="str">
            <v>1          0</v>
          </cell>
          <cell r="J1657">
            <v>0</v>
          </cell>
          <cell r="K1657">
            <v>0</v>
          </cell>
          <cell r="L1657">
            <v>2003</v>
          </cell>
          <cell r="M1657" t="str">
            <v>No Trade</v>
          </cell>
          <cell r="N1657" t="str">
            <v>NG13</v>
          </cell>
          <cell r="O1657">
            <v>41.87</v>
          </cell>
          <cell r="P1657">
            <v>1</v>
          </cell>
        </row>
        <row r="1658">
          <cell r="A1658" t="str">
            <v>ON</v>
          </cell>
          <cell r="B1658">
            <v>1</v>
          </cell>
          <cell r="C1658">
            <v>3</v>
          </cell>
          <cell r="D1658" t="str">
            <v>C</v>
          </cell>
          <cell r="E1658">
            <v>6.5</v>
          </cell>
          <cell r="F1658">
            <v>37616</v>
          </cell>
          <cell r="G1658">
            <v>1E-3</v>
          </cell>
          <cell r="H1658">
            <v>0</v>
          </cell>
          <cell r="I1658" t="str">
            <v>1          0</v>
          </cell>
          <cell r="J1658">
            <v>0</v>
          </cell>
          <cell r="K1658">
            <v>0</v>
          </cell>
          <cell r="L1658">
            <v>2003</v>
          </cell>
          <cell r="M1658" t="str">
            <v>No Trade</v>
          </cell>
          <cell r="N1658" t="str">
            <v>NG13</v>
          </cell>
          <cell r="O1658">
            <v>41.87</v>
          </cell>
          <cell r="P1658">
            <v>1</v>
          </cell>
        </row>
        <row r="1659">
          <cell r="A1659" t="str">
            <v>ON</v>
          </cell>
          <cell r="B1659">
            <v>1</v>
          </cell>
          <cell r="C1659">
            <v>3</v>
          </cell>
          <cell r="D1659" t="str">
            <v>C</v>
          </cell>
          <cell r="E1659">
            <v>6.55</v>
          </cell>
          <cell r="F1659">
            <v>37616</v>
          </cell>
          <cell r="G1659">
            <v>1E-3</v>
          </cell>
          <cell r="H1659">
            <v>0</v>
          </cell>
          <cell r="I1659" t="str">
            <v>1          0</v>
          </cell>
          <cell r="J1659">
            <v>0</v>
          </cell>
          <cell r="K1659">
            <v>0</v>
          </cell>
          <cell r="L1659">
            <v>2003</v>
          </cell>
          <cell r="M1659" t="str">
            <v>No Trade</v>
          </cell>
          <cell r="N1659" t="str">
            <v>NG13</v>
          </cell>
          <cell r="O1659">
            <v>41.87</v>
          </cell>
          <cell r="P1659">
            <v>1</v>
          </cell>
        </row>
        <row r="1660">
          <cell r="A1660" t="str">
            <v>ON</v>
          </cell>
          <cell r="B1660">
            <v>1</v>
          </cell>
          <cell r="C1660">
            <v>3</v>
          </cell>
          <cell r="D1660" t="str">
            <v>C</v>
          </cell>
          <cell r="E1660">
            <v>6.6</v>
          </cell>
          <cell r="F1660">
            <v>37616</v>
          </cell>
          <cell r="G1660">
            <v>1E-3</v>
          </cell>
          <cell r="H1660">
            <v>0</v>
          </cell>
          <cell r="I1660" t="str">
            <v>1          0</v>
          </cell>
          <cell r="J1660">
            <v>0</v>
          </cell>
          <cell r="K1660">
            <v>0</v>
          </cell>
          <cell r="L1660">
            <v>2003</v>
          </cell>
          <cell r="M1660" t="str">
            <v>No Trade</v>
          </cell>
          <cell r="N1660" t="str">
            <v>NG13</v>
          </cell>
          <cell r="O1660">
            <v>41.87</v>
          </cell>
          <cell r="P1660">
            <v>1</v>
          </cell>
        </row>
        <row r="1661">
          <cell r="A1661" t="str">
            <v>ON</v>
          </cell>
          <cell r="B1661">
            <v>1</v>
          </cell>
          <cell r="C1661">
            <v>3</v>
          </cell>
          <cell r="D1661" t="str">
            <v>C</v>
          </cell>
          <cell r="E1661">
            <v>6.65</v>
          </cell>
          <cell r="F1661">
            <v>37616</v>
          </cell>
          <cell r="G1661">
            <v>1E-3</v>
          </cell>
          <cell r="H1661">
            <v>0</v>
          </cell>
          <cell r="I1661" t="str">
            <v>1          0</v>
          </cell>
          <cell r="J1661">
            <v>0</v>
          </cell>
          <cell r="K1661">
            <v>0</v>
          </cell>
          <cell r="L1661">
            <v>2003</v>
          </cell>
          <cell r="M1661" t="str">
            <v>No Trade</v>
          </cell>
          <cell r="N1661" t="str">
            <v>NG13</v>
          </cell>
          <cell r="O1661">
            <v>41.87</v>
          </cell>
          <cell r="P1661">
            <v>1</v>
          </cell>
        </row>
        <row r="1662">
          <cell r="A1662" t="str">
            <v>ON</v>
          </cell>
          <cell r="B1662">
            <v>1</v>
          </cell>
          <cell r="C1662">
            <v>3</v>
          </cell>
          <cell r="D1662" t="str">
            <v>C</v>
          </cell>
          <cell r="E1662">
            <v>6.7</v>
          </cell>
          <cell r="F1662">
            <v>37616</v>
          </cell>
          <cell r="G1662">
            <v>1E-3</v>
          </cell>
          <cell r="H1662">
            <v>0</v>
          </cell>
          <cell r="I1662" t="str">
            <v>1          0</v>
          </cell>
          <cell r="J1662">
            <v>0</v>
          </cell>
          <cell r="K1662">
            <v>0</v>
          </cell>
          <cell r="L1662">
            <v>2003</v>
          </cell>
          <cell r="M1662" t="str">
            <v>No Trade</v>
          </cell>
          <cell r="N1662" t="str">
            <v>NG13</v>
          </cell>
          <cell r="O1662">
            <v>41.87</v>
          </cell>
          <cell r="P1662">
            <v>1</v>
          </cell>
        </row>
        <row r="1663">
          <cell r="A1663" t="str">
            <v>ON</v>
          </cell>
          <cell r="B1663">
            <v>1</v>
          </cell>
          <cell r="C1663">
            <v>3</v>
          </cell>
          <cell r="D1663" t="str">
            <v>C</v>
          </cell>
          <cell r="E1663">
            <v>6.8</v>
          </cell>
          <cell r="F1663">
            <v>37616</v>
          </cell>
          <cell r="G1663">
            <v>1E-3</v>
          </cell>
          <cell r="H1663">
            <v>0</v>
          </cell>
          <cell r="I1663" t="str">
            <v>1          0</v>
          </cell>
          <cell r="J1663">
            <v>0</v>
          </cell>
          <cell r="K1663">
            <v>0</v>
          </cell>
          <cell r="L1663">
            <v>2003</v>
          </cell>
          <cell r="M1663" t="str">
            <v>No Trade</v>
          </cell>
          <cell r="N1663" t="str">
            <v>NG13</v>
          </cell>
          <cell r="O1663">
            <v>41.87</v>
          </cell>
          <cell r="P1663">
            <v>1</v>
          </cell>
        </row>
        <row r="1664">
          <cell r="A1664" t="str">
            <v>ON</v>
          </cell>
          <cell r="B1664">
            <v>1</v>
          </cell>
          <cell r="C1664">
            <v>3</v>
          </cell>
          <cell r="D1664" t="str">
            <v>C</v>
          </cell>
          <cell r="E1664">
            <v>6.9</v>
          </cell>
          <cell r="F1664">
            <v>37616</v>
          </cell>
          <cell r="G1664">
            <v>1E-3</v>
          </cell>
          <cell r="H1664">
            <v>0</v>
          </cell>
          <cell r="I1664" t="str">
            <v>1          0</v>
          </cell>
          <cell r="J1664">
            <v>0</v>
          </cell>
          <cell r="K1664">
            <v>0</v>
          </cell>
          <cell r="L1664">
            <v>2003</v>
          </cell>
          <cell r="M1664" t="str">
            <v>No Trade</v>
          </cell>
          <cell r="N1664" t="str">
            <v>NG13</v>
          </cell>
          <cell r="O1664">
            <v>41.87</v>
          </cell>
          <cell r="P1664">
            <v>1</v>
          </cell>
        </row>
        <row r="1665">
          <cell r="A1665" t="str">
            <v>ON</v>
          </cell>
          <cell r="B1665">
            <v>1</v>
          </cell>
          <cell r="C1665">
            <v>3</v>
          </cell>
          <cell r="D1665" t="str">
            <v>C</v>
          </cell>
          <cell r="E1665">
            <v>6.95</v>
          </cell>
          <cell r="F1665">
            <v>37616</v>
          </cell>
          <cell r="G1665">
            <v>1E-3</v>
          </cell>
          <cell r="H1665">
            <v>0</v>
          </cell>
          <cell r="I1665" t="str">
            <v>1          0</v>
          </cell>
          <cell r="J1665">
            <v>0</v>
          </cell>
          <cell r="K1665">
            <v>0</v>
          </cell>
          <cell r="L1665">
            <v>2003</v>
          </cell>
          <cell r="M1665" t="str">
            <v>No Trade</v>
          </cell>
          <cell r="N1665" t="str">
            <v>NG13</v>
          </cell>
          <cell r="O1665">
            <v>41.87</v>
          </cell>
          <cell r="P1665">
            <v>1</v>
          </cell>
        </row>
        <row r="1666">
          <cell r="A1666" t="str">
            <v>ON</v>
          </cell>
          <cell r="B1666">
            <v>1</v>
          </cell>
          <cell r="C1666">
            <v>3</v>
          </cell>
          <cell r="D1666" t="str">
            <v>C</v>
          </cell>
          <cell r="E1666">
            <v>7</v>
          </cell>
          <cell r="F1666">
            <v>37616</v>
          </cell>
          <cell r="G1666">
            <v>1E-3</v>
          </cell>
          <cell r="H1666">
            <v>0</v>
          </cell>
          <cell r="I1666" t="str">
            <v>1          5</v>
          </cell>
          <cell r="J1666">
            <v>1E-3</v>
          </cell>
          <cell r="K1666">
            <v>1E-3</v>
          </cell>
          <cell r="L1666">
            <v>2003</v>
          </cell>
          <cell r="M1666" t="str">
            <v>No Trade</v>
          </cell>
          <cell r="N1666" t="str">
            <v>NG13</v>
          </cell>
          <cell r="O1666">
            <v>41.87</v>
          </cell>
          <cell r="P1666">
            <v>1</v>
          </cell>
        </row>
        <row r="1667">
          <cell r="A1667" t="str">
            <v>ON</v>
          </cell>
          <cell r="B1667">
            <v>1</v>
          </cell>
          <cell r="C1667">
            <v>3</v>
          </cell>
          <cell r="D1667" t="str">
            <v>P</v>
          </cell>
          <cell r="E1667">
            <v>7</v>
          </cell>
          <cell r="F1667">
            <v>37616</v>
          </cell>
          <cell r="G1667">
            <v>2.5289999999999999</v>
          </cell>
          <cell r="H1667">
            <v>2.52</v>
          </cell>
          <cell r="I1667" t="str">
            <v>9          0</v>
          </cell>
          <cell r="J1667">
            <v>0</v>
          </cell>
          <cell r="K1667">
            <v>0</v>
          </cell>
          <cell r="L1667">
            <v>2003</v>
          </cell>
          <cell r="M1667">
            <v>8.4173107929443383</v>
          </cell>
          <cell r="N1667" t="str">
            <v>NG13</v>
          </cell>
          <cell r="O1667">
            <v>41.87</v>
          </cell>
          <cell r="P1667">
            <v>2</v>
          </cell>
        </row>
        <row r="1668">
          <cell r="A1668" t="str">
            <v>ON</v>
          </cell>
          <cell r="B1668">
            <v>1</v>
          </cell>
          <cell r="C1668">
            <v>3</v>
          </cell>
          <cell r="D1668" t="str">
            <v>C</v>
          </cell>
          <cell r="E1668">
            <v>7.1</v>
          </cell>
          <cell r="F1668">
            <v>37616</v>
          </cell>
          <cell r="G1668">
            <v>1E-3</v>
          </cell>
          <cell r="H1668">
            <v>0</v>
          </cell>
          <cell r="I1668" t="str">
            <v>1          0</v>
          </cell>
          <cell r="J1668">
            <v>0</v>
          </cell>
          <cell r="K1668">
            <v>0</v>
          </cell>
          <cell r="L1668">
            <v>2003</v>
          </cell>
          <cell r="M1668" t="str">
            <v>No Trade</v>
          </cell>
          <cell r="N1668" t="str">
            <v>NG13</v>
          </cell>
          <cell r="O1668">
            <v>41.87</v>
          </cell>
          <cell r="P1668">
            <v>1</v>
          </cell>
        </row>
        <row r="1669">
          <cell r="A1669" t="str">
            <v>ON</v>
          </cell>
          <cell r="B1669">
            <v>1</v>
          </cell>
          <cell r="C1669">
            <v>3</v>
          </cell>
          <cell r="D1669" t="str">
            <v>C</v>
          </cell>
          <cell r="E1669">
            <v>7.25</v>
          </cell>
          <cell r="F1669">
            <v>37616</v>
          </cell>
          <cell r="G1669">
            <v>1E-3</v>
          </cell>
          <cell r="H1669">
            <v>0</v>
          </cell>
          <cell r="I1669" t="str">
            <v>1          0</v>
          </cell>
          <cell r="J1669">
            <v>0</v>
          </cell>
          <cell r="K1669">
            <v>0</v>
          </cell>
          <cell r="L1669">
            <v>2003</v>
          </cell>
          <cell r="M1669" t="str">
            <v>No Trade</v>
          </cell>
          <cell r="N1669" t="str">
            <v>NG13</v>
          </cell>
          <cell r="O1669">
            <v>41.87</v>
          </cell>
          <cell r="P1669">
            <v>1</v>
          </cell>
        </row>
        <row r="1670">
          <cell r="A1670" t="str">
            <v>ON</v>
          </cell>
          <cell r="B1670">
            <v>1</v>
          </cell>
          <cell r="C1670">
            <v>3</v>
          </cell>
          <cell r="D1670" t="str">
            <v>C</v>
          </cell>
          <cell r="E1670">
            <v>7.3</v>
          </cell>
          <cell r="F1670">
            <v>37616</v>
          </cell>
          <cell r="G1670">
            <v>1E-3</v>
          </cell>
          <cell r="H1670">
            <v>0</v>
          </cell>
          <cell r="I1670" t="str">
            <v>1          0</v>
          </cell>
          <cell r="J1670">
            <v>0</v>
          </cell>
          <cell r="K1670">
            <v>0</v>
          </cell>
          <cell r="L1670">
            <v>2003</v>
          </cell>
          <cell r="M1670" t="str">
            <v>No Trade</v>
          </cell>
          <cell r="N1670" t="str">
            <v>NG13</v>
          </cell>
          <cell r="O1670">
            <v>41.87</v>
          </cell>
          <cell r="P1670">
            <v>1</v>
          </cell>
        </row>
        <row r="1671">
          <cell r="A1671" t="str">
            <v>ON</v>
          </cell>
          <cell r="B1671">
            <v>1</v>
          </cell>
          <cell r="C1671">
            <v>3</v>
          </cell>
          <cell r="D1671" t="str">
            <v>C</v>
          </cell>
          <cell r="E1671">
            <v>7.4</v>
          </cell>
          <cell r="F1671">
            <v>37616</v>
          </cell>
          <cell r="G1671">
            <v>1E-3</v>
          </cell>
          <cell r="H1671">
            <v>0</v>
          </cell>
          <cell r="I1671" t="str">
            <v>1          0</v>
          </cell>
          <cell r="J1671">
            <v>0</v>
          </cell>
          <cell r="K1671">
            <v>0</v>
          </cell>
          <cell r="L1671">
            <v>2003</v>
          </cell>
          <cell r="M1671" t="str">
            <v>No Trade</v>
          </cell>
          <cell r="N1671" t="str">
            <v>NG13</v>
          </cell>
          <cell r="O1671">
            <v>41.87</v>
          </cell>
          <cell r="P1671">
            <v>1</v>
          </cell>
        </row>
        <row r="1672">
          <cell r="A1672" t="str">
            <v>ON</v>
          </cell>
          <cell r="B1672">
            <v>1</v>
          </cell>
          <cell r="C1672">
            <v>3</v>
          </cell>
          <cell r="D1672" t="str">
            <v>C</v>
          </cell>
          <cell r="E1672">
            <v>7.5</v>
          </cell>
          <cell r="F1672">
            <v>37616</v>
          </cell>
          <cell r="G1672">
            <v>1E-3</v>
          </cell>
          <cell r="H1672">
            <v>0</v>
          </cell>
          <cell r="I1672" t="str">
            <v>1          0</v>
          </cell>
          <cell r="J1672">
            <v>0</v>
          </cell>
          <cell r="K1672">
            <v>0</v>
          </cell>
          <cell r="L1672">
            <v>2003</v>
          </cell>
          <cell r="M1672" t="str">
            <v>No Trade</v>
          </cell>
          <cell r="N1672" t="str">
            <v>NG13</v>
          </cell>
          <cell r="O1672">
            <v>41.87</v>
          </cell>
          <cell r="P1672">
            <v>1</v>
          </cell>
        </row>
        <row r="1673">
          <cell r="A1673" t="str">
            <v>ON</v>
          </cell>
          <cell r="B1673">
            <v>1</v>
          </cell>
          <cell r="C1673">
            <v>3</v>
          </cell>
          <cell r="D1673" t="str">
            <v>C</v>
          </cell>
          <cell r="E1673">
            <v>7.55</v>
          </cell>
          <cell r="F1673">
            <v>37616</v>
          </cell>
          <cell r="G1673">
            <v>1E-3</v>
          </cell>
          <cell r="H1673">
            <v>0</v>
          </cell>
          <cell r="I1673" t="str">
            <v>1          0</v>
          </cell>
          <cell r="J1673">
            <v>0</v>
          </cell>
          <cell r="K1673">
            <v>0</v>
          </cell>
          <cell r="L1673">
            <v>2003</v>
          </cell>
          <cell r="M1673" t="str">
            <v>No Trade</v>
          </cell>
          <cell r="N1673" t="str">
            <v>NG13</v>
          </cell>
          <cell r="O1673">
            <v>41.87</v>
          </cell>
          <cell r="P1673">
            <v>1</v>
          </cell>
        </row>
        <row r="1674">
          <cell r="A1674" t="str">
            <v>ON</v>
          </cell>
          <cell r="B1674">
            <v>1</v>
          </cell>
          <cell r="C1674">
            <v>3</v>
          </cell>
          <cell r="D1674" t="str">
            <v>C</v>
          </cell>
          <cell r="E1674">
            <v>7.7</v>
          </cell>
          <cell r="F1674">
            <v>37616</v>
          </cell>
          <cell r="G1674">
            <v>1E-3</v>
          </cell>
          <cell r="H1674">
            <v>0</v>
          </cell>
          <cell r="I1674" t="str">
            <v>1          0</v>
          </cell>
          <cell r="J1674">
            <v>0</v>
          </cell>
          <cell r="K1674">
            <v>0</v>
          </cell>
          <cell r="L1674">
            <v>2003</v>
          </cell>
          <cell r="M1674" t="str">
            <v>No Trade</v>
          </cell>
          <cell r="N1674" t="str">
            <v>NG13</v>
          </cell>
          <cell r="O1674">
            <v>41.87</v>
          </cell>
          <cell r="P1674">
            <v>1</v>
          </cell>
        </row>
        <row r="1675">
          <cell r="A1675" t="str">
            <v>ON</v>
          </cell>
          <cell r="B1675">
            <v>1</v>
          </cell>
          <cell r="C1675">
            <v>3</v>
          </cell>
          <cell r="D1675" t="str">
            <v>C</v>
          </cell>
          <cell r="E1675">
            <v>7.75</v>
          </cell>
          <cell r="F1675">
            <v>37616</v>
          </cell>
          <cell r="G1675">
            <v>0.13400000000000001</v>
          </cell>
          <cell r="H1675">
            <v>0.13</v>
          </cell>
          <cell r="I1675" t="str">
            <v>4          0</v>
          </cell>
          <cell r="J1675">
            <v>0</v>
          </cell>
          <cell r="K1675">
            <v>0</v>
          </cell>
          <cell r="L1675">
            <v>2003</v>
          </cell>
          <cell r="M1675" t="str">
            <v>No Trade</v>
          </cell>
          <cell r="N1675" t="str">
            <v>NG13</v>
          </cell>
          <cell r="O1675">
            <v>41.87</v>
          </cell>
          <cell r="P1675">
            <v>1</v>
          </cell>
        </row>
        <row r="1676">
          <cell r="A1676" t="str">
            <v>ON</v>
          </cell>
          <cell r="B1676">
            <v>1</v>
          </cell>
          <cell r="C1676">
            <v>3</v>
          </cell>
          <cell r="D1676" t="str">
            <v>C</v>
          </cell>
          <cell r="E1676">
            <v>8</v>
          </cell>
          <cell r="F1676">
            <v>37616</v>
          </cell>
          <cell r="G1676">
            <v>1E-3</v>
          </cell>
          <cell r="H1676">
            <v>0</v>
          </cell>
          <cell r="I1676" t="str">
            <v>1          0</v>
          </cell>
          <cell r="J1676">
            <v>0</v>
          </cell>
          <cell r="K1676">
            <v>0</v>
          </cell>
          <cell r="L1676">
            <v>2003</v>
          </cell>
          <cell r="M1676" t="str">
            <v>No Trade</v>
          </cell>
          <cell r="N1676" t="str">
            <v>NG13</v>
          </cell>
          <cell r="O1676">
            <v>41.87</v>
          </cell>
          <cell r="P1676">
            <v>1</v>
          </cell>
        </row>
        <row r="1677">
          <cell r="A1677" t="str">
            <v>ON</v>
          </cell>
          <cell r="B1677">
            <v>1</v>
          </cell>
          <cell r="C1677">
            <v>3</v>
          </cell>
          <cell r="D1677" t="str">
            <v>C</v>
          </cell>
          <cell r="E1677">
            <v>9</v>
          </cell>
          <cell r="F1677">
            <v>37616</v>
          </cell>
          <cell r="G1677">
            <v>1E-3</v>
          </cell>
          <cell r="H1677">
            <v>0</v>
          </cell>
          <cell r="I1677" t="str">
            <v>1          0</v>
          </cell>
          <cell r="J1677">
            <v>0</v>
          </cell>
          <cell r="K1677">
            <v>0</v>
          </cell>
          <cell r="L1677">
            <v>2003</v>
          </cell>
          <cell r="M1677" t="str">
            <v>No Trade</v>
          </cell>
          <cell r="N1677" t="str">
            <v>NG13</v>
          </cell>
          <cell r="O1677">
            <v>41.87</v>
          </cell>
          <cell r="P1677">
            <v>1</v>
          </cell>
        </row>
        <row r="1678">
          <cell r="A1678" t="str">
            <v>ON</v>
          </cell>
          <cell r="B1678">
            <v>1</v>
          </cell>
          <cell r="C1678">
            <v>3</v>
          </cell>
          <cell r="D1678" t="str">
            <v>C</v>
          </cell>
          <cell r="E1678">
            <v>10</v>
          </cell>
          <cell r="F1678">
            <v>37616</v>
          </cell>
          <cell r="G1678">
            <v>1E-3</v>
          </cell>
          <cell r="H1678">
            <v>0</v>
          </cell>
          <cell r="I1678" t="str">
            <v>1          0</v>
          </cell>
          <cell r="J1678">
            <v>0</v>
          </cell>
          <cell r="K1678">
            <v>0</v>
          </cell>
          <cell r="L1678">
            <v>2003</v>
          </cell>
          <cell r="M1678" t="str">
            <v>No Trade</v>
          </cell>
          <cell r="N1678" t="str">
            <v>NG13</v>
          </cell>
          <cell r="O1678">
            <v>41.87</v>
          </cell>
          <cell r="P1678">
            <v>1</v>
          </cell>
        </row>
        <row r="1679">
          <cell r="A1679" t="str">
            <v>ON</v>
          </cell>
          <cell r="B1679">
            <v>1</v>
          </cell>
          <cell r="C1679">
            <v>3</v>
          </cell>
          <cell r="D1679" t="str">
            <v>P</v>
          </cell>
          <cell r="E1679">
            <v>10</v>
          </cell>
          <cell r="F1679">
            <v>37616</v>
          </cell>
          <cell r="G1679">
            <v>0</v>
          </cell>
          <cell r="H1679">
            <v>0</v>
          </cell>
          <cell r="I1679" t="str">
            <v>0          0</v>
          </cell>
          <cell r="J1679">
            <v>0</v>
          </cell>
          <cell r="K1679">
            <v>0</v>
          </cell>
          <cell r="L1679">
            <v>2003</v>
          </cell>
          <cell r="M1679" t="str">
            <v>No Trade</v>
          </cell>
          <cell r="N1679" t="str">
            <v/>
          </cell>
          <cell r="O1679" t="str">
            <v/>
          </cell>
          <cell r="P1679" t="str">
            <v/>
          </cell>
        </row>
        <row r="1680">
          <cell r="A1680" t="str">
            <v>ON</v>
          </cell>
          <cell r="B1680">
            <v>1</v>
          </cell>
          <cell r="C1680">
            <v>3</v>
          </cell>
          <cell r="D1680" t="str">
            <v>C</v>
          </cell>
          <cell r="E1680">
            <v>12</v>
          </cell>
          <cell r="F1680">
            <v>37616</v>
          </cell>
          <cell r="G1680">
            <v>1E-3</v>
          </cell>
          <cell r="H1680">
            <v>0</v>
          </cell>
          <cell r="I1680" t="str">
            <v>1          0</v>
          </cell>
          <cell r="J1680">
            <v>0</v>
          </cell>
          <cell r="K1680">
            <v>0</v>
          </cell>
          <cell r="L1680">
            <v>2003</v>
          </cell>
          <cell r="M1680" t="str">
            <v>No Trade</v>
          </cell>
          <cell r="N1680" t="str">
            <v>NG13</v>
          </cell>
          <cell r="O1680">
            <v>41.87</v>
          </cell>
          <cell r="P1680">
            <v>1</v>
          </cell>
        </row>
        <row r="1681">
          <cell r="A1681" t="str">
            <v>ON</v>
          </cell>
          <cell r="B1681">
            <v>1</v>
          </cell>
          <cell r="C1681">
            <v>3</v>
          </cell>
          <cell r="D1681" t="str">
            <v>P</v>
          </cell>
          <cell r="E1681">
            <v>12</v>
          </cell>
          <cell r="F1681">
            <v>37616</v>
          </cell>
          <cell r="G1681">
            <v>0</v>
          </cell>
          <cell r="H1681">
            <v>0</v>
          </cell>
          <cell r="I1681" t="str">
            <v>0          0</v>
          </cell>
          <cell r="J1681">
            <v>0</v>
          </cell>
          <cell r="K1681">
            <v>0</v>
          </cell>
          <cell r="L1681">
            <v>2003</v>
          </cell>
          <cell r="M1681" t="str">
            <v>No Trade</v>
          </cell>
          <cell r="N1681" t="str">
            <v/>
          </cell>
          <cell r="O1681" t="str">
            <v/>
          </cell>
          <cell r="P1681" t="str">
            <v/>
          </cell>
        </row>
        <row r="1682">
          <cell r="A1682" t="str">
            <v>ON</v>
          </cell>
          <cell r="B1682">
            <v>2</v>
          </cell>
          <cell r="C1682">
            <v>3</v>
          </cell>
          <cell r="D1682" t="str">
            <v>C</v>
          </cell>
          <cell r="E1682">
            <v>0.5</v>
          </cell>
          <cell r="F1682">
            <v>37649</v>
          </cell>
          <cell r="G1682">
            <v>0</v>
          </cell>
          <cell r="H1682">
            <v>0</v>
          </cell>
          <cell r="I1682" t="str">
            <v>0          0</v>
          </cell>
          <cell r="J1682">
            <v>0</v>
          </cell>
          <cell r="K1682">
            <v>0</v>
          </cell>
          <cell r="L1682">
            <v>2003</v>
          </cell>
          <cell r="M1682" t="str">
            <v>No Trade</v>
          </cell>
          <cell r="N1682" t="str">
            <v/>
          </cell>
          <cell r="O1682" t="str">
            <v/>
          </cell>
          <cell r="P1682" t="str">
            <v/>
          </cell>
        </row>
        <row r="1683">
          <cell r="A1683" t="str">
            <v>ON</v>
          </cell>
          <cell r="B1683">
            <v>2</v>
          </cell>
          <cell r="C1683">
            <v>3</v>
          </cell>
          <cell r="D1683" t="str">
            <v>C</v>
          </cell>
          <cell r="E1683">
            <v>1</v>
          </cell>
          <cell r="F1683">
            <v>37649</v>
          </cell>
          <cell r="G1683">
            <v>0</v>
          </cell>
          <cell r="H1683">
            <v>0</v>
          </cell>
          <cell r="I1683" t="str">
            <v>0          0</v>
          </cell>
          <cell r="J1683">
            <v>0</v>
          </cell>
          <cell r="K1683">
            <v>0</v>
          </cell>
          <cell r="L1683">
            <v>2003</v>
          </cell>
          <cell r="M1683" t="str">
            <v>No Trade</v>
          </cell>
          <cell r="N1683" t="str">
            <v/>
          </cell>
          <cell r="O1683" t="str">
            <v/>
          </cell>
          <cell r="P1683" t="str">
            <v/>
          </cell>
        </row>
        <row r="1684">
          <cell r="A1684" t="str">
            <v>ON</v>
          </cell>
          <cell r="B1684">
            <v>2</v>
          </cell>
          <cell r="C1684">
            <v>3</v>
          </cell>
          <cell r="D1684" t="str">
            <v>P</v>
          </cell>
          <cell r="E1684">
            <v>1.75</v>
          </cell>
          <cell r="F1684">
            <v>37649</v>
          </cell>
          <cell r="G1684">
            <v>1E-3</v>
          </cell>
          <cell r="H1684">
            <v>0</v>
          </cell>
          <cell r="I1684" t="str">
            <v>1          0</v>
          </cell>
          <cell r="J1684">
            <v>0</v>
          </cell>
          <cell r="K1684">
            <v>0</v>
          </cell>
          <cell r="L1684">
            <v>2003</v>
          </cell>
          <cell r="M1684">
            <v>2.5181090364999159</v>
          </cell>
          <cell r="N1684" t="str">
            <v>NG23</v>
          </cell>
          <cell r="O1684">
            <v>40.26</v>
          </cell>
          <cell r="P1684">
            <v>2</v>
          </cell>
        </row>
        <row r="1685">
          <cell r="A1685" t="str">
            <v>ON</v>
          </cell>
          <cell r="B1685">
            <v>2</v>
          </cell>
          <cell r="C1685">
            <v>3</v>
          </cell>
          <cell r="D1685" t="str">
            <v>C</v>
          </cell>
          <cell r="E1685">
            <v>2</v>
          </cell>
          <cell r="F1685">
            <v>37649</v>
          </cell>
          <cell r="G1685">
            <v>2.359</v>
          </cell>
          <cell r="H1685">
            <v>2.2400000000000002</v>
          </cell>
          <cell r="I1685" t="str">
            <v>3          0</v>
          </cell>
          <cell r="J1685">
            <v>0</v>
          </cell>
          <cell r="K1685">
            <v>0</v>
          </cell>
          <cell r="L1685">
            <v>2003</v>
          </cell>
          <cell r="M1685" t="str">
            <v>No Trade</v>
          </cell>
          <cell r="N1685" t="str">
            <v>NG23</v>
          </cell>
          <cell r="O1685">
            <v>40.26</v>
          </cell>
          <cell r="P1685">
            <v>1</v>
          </cell>
        </row>
        <row r="1686">
          <cell r="A1686" t="str">
            <v>ON</v>
          </cell>
          <cell r="B1686">
            <v>2</v>
          </cell>
          <cell r="C1686">
            <v>3</v>
          </cell>
          <cell r="D1686" t="str">
            <v>P</v>
          </cell>
          <cell r="E1686">
            <v>2</v>
          </cell>
          <cell r="F1686">
            <v>37649</v>
          </cell>
          <cell r="G1686">
            <v>1E-3</v>
          </cell>
          <cell r="H1686">
            <v>0</v>
          </cell>
          <cell r="I1686" t="str">
            <v>1          0</v>
          </cell>
          <cell r="J1686">
            <v>0</v>
          </cell>
          <cell r="K1686">
            <v>0</v>
          </cell>
          <cell r="L1686">
            <v>2003</v>
          </cell>
          <cell r="M1686">
            <v>2.4051980877335186</v>
          </cell>
          <cell r="N1686" t="str">
            <v>NG23</v>
          </cell>
          <cell r="O1686">
            <v>40.26</v>
          </cell>
          <cell r="P1686">
            <v>2</v>
          </cell>
        </row>
        <row r="1687">
          <cell r="A1687" t="str">
            <v>ON</v>
          </cell>
          <cell r="B1687">
            <v>2</v>
          </cell>
          <cell r="C1687">
            <v>3</v>
          </cell>
          <cell r="D1687" t="str">
            <v>C</v>
          </cell>
          <cell r="E1687">
            <v>2.0499999999999998</v>
          </cell>
          <cell r="F1687">
            <v>37649</v>
          </cell>
          <cell r="G1687">
            <v>0</v>
          </cell>
          <cell r="H1687">
            <v>0</v>
          </cell>
          <cell r="I1687" t="str">
            <v>0          0</v>
          </cell>
          <cell r="J1687">
            <v>0</v>
          </cell>
          <cell r="K1687">
            <v>0</v>
          </cell>
          <cell r="L1687">
            <v>2003</v>
          </cell>
          <cell r="M1687" t="str">
            <v>No Trade</v>
          </cell>
          <cell r="N1687" t="str">
            <v/>
          </cell>
          <cell r="O1687" t="str">
            <v/>
          </cell>
          <cell r="P1687" t="str">
            <v/>
          </cell>
        </row>
        <row r="1688">
          <cell r="A1688" t="str">
            <v>ON</v>
          </cell>
          <cell r="B1688">
            <v>2</v>
          </cell>
          <cell r="C1688">
            <v>3</v>
          </cell>
          <cell r="D1688" t="str">
            <v>P</v>
          </cell>
          <cell r="E1688">
            <v>2.0499999999999998</v>
          </cell>
          <cell r="F1688">
            <v>37649</v>
          </cell>
          <cell r="G1688">
            <v>0</v>
          </cell>
          <cell r="H1688">
            <v>0</v>
          </cell>
          <cell r="I1688" t="str">
            <v>0          0</v>
          </cell>
          <cell r="J1688">
            <v>0</v>
          </cell>
          <cell r="K1688">
            <v>0</v>
          </cell>
          <cell r="L1688">
            <v>2003</v>
          </cell>
          <cell r="M1688" t="str">
            <v>No Trade</v>
          </cell>
          <cell r="N1688" t="str">
            <v/>
          </cell>
          <cell r="O1688" t="str">
            <v/>
          </cell>
          <cell r="P1688" t="str">
            <v/>
          </cell>
        </row>
        <row r="1689">
          <cell r="A1689" t="str">
            <v>ON</v>
          </cell>
          <cell r="B1689">
            <v>2</v>
          </cell>
          <cell r="C1689">
            <v>3</v>
          </cell>
          <cell r="D1689" t="str">
            <v>P</v>
          </cell>
          <cell r="E1689">
            <v>2.1</v>
          </cell>
          <cell r="F1689">
            <v>37649</v>
          </cell>
          <cell r="G1689">
            <v>1E-3</v>
          </cell>
          <cell r="H1689">
            <v>0</v>
          </cell>
          <cell r="I1689" t="str">
            <v>1          0</v>
          </cell>
          <cell r="J1689">
            <v>0</v>
          </cell>
          <cell r="K1689">
            <v>0</v>
          </cell>
          <cell r="L1689">
            <v>2003</v>
          </cell>
          <cell r="M1689">
            <v>2.3641841818000224</v>
          </cell>
          <cell r="N1689" t="str">
            <v>NG23</v>
          </cell>
          <cell r="O1689">
            <v>40.26</v>
          </cell>
          <cell r="P1689">
            <v>2</v>
          </cell>
        </row>
        <row r="1690">
          <cell r="A1690" t="str">
            <v>ON</v>
          </cell>
          <cell r="B1690">
            <v>2</v>
          </cell>
          <cell r="C1690">
            <v>3</v>
          </cell>
          <cell r="D1690" t="str">
            <v>P</v>
          </cell>
          <cell r="E1690">
            <v>2.15</v>
          </cell>
          <cell r="F1690">
            <v>37649</v>
          </cell>
          <cell r="G1690">
            <v>0</v>
          </cell>
          <cell r="H1690">
            <v>0</v>
          </cell>
          <cell r="I1690" t="str">
            <v>0          0</v>
          </cell>
          <cell r="J1690">
            <v>0</v>
          </cell>
          <cell r="K1690">
            <v>0</v>
          </cell>
          <cell r="L1690">
            <v>2003</v>
          </cell>
          <cell r="M1690" t="str">
            <v>No Trade</v>
          </cell>
          <cell r="N1690" t="str">
            <v/>
          </cell>
          <cell r="O1690" t="str">
            <v/>
          </cell>
          <cell r="P1690" t="str">
            <v/>
          </cell>
        </row>
        <row r="1691">
          <cell r="A1691" t="str">
            <v>ON</v>
          </cell>
          <cell r="B1691">
            <v>2</v>
          </cell>
          <cell r="C1691">
            <v>3</v>
          </cell>
          <cell r="D1691" t="str">
            <v>P</v>
          </cell>
          <cell r="E1691">
            <v>2.25</v>
          </cell>
          <cell r="F1691">
            <v>37649</v>
          </cell>
          <cell r="G1691">
            <v>1E-3</v>
          </cell>
          <cell r="H1691">
            <v>0</v>
          </cell>
          <cell r="I1691" t="str">
            <v>1          0</v>
          </cell>
          <cell r="J1691">
            <v>0</v>
          </cell>
          <cell r="K1691">
            <v>0</v>
          </cell>
          <cell r="L1691">
            <v>2003</v>
          </cell>
          <cell r="M1691">
            <v>2.3064025840831421</v>
          </cell>
          <cell r="N1691" t="str">
            <v>NG23</v>
          </cell>
          <cell r="O1691">
            <v>40.26</v>
          </cell>
          <cell r="P1691">
            <v>2</v>
          </cell>
        </row>
        <row r="1692">
          <cell r="A1692" t="str">
            <v>ON</v>
          </cell>
          <cell r="B1692">
            <v>2</v>
          </cell>
          <cell r="C1692">
            <v>3</v>
          </cell>
          <cell r="D1692" t="str">
            <v>P</v>
          </cell>
          <cell r="E1692">
            <v>2.2999999999999998</v>
          </cell>
          <cell r="F1692">
            <v>37649</v>
          </cell>
          <cell r="G1692">
            <v>1E-3</v>
          </cell>
          <cell r="H1692">
            <v>0</v>
          </cell>
          <cell r="I1692" t="str">
            <v>1          0</v>
          </cell>
          <cell r="J1692">
            <v>0</v>
          </cell>
          <cell r="K1692">
            <v>0</v>
          </cell>
          <cell r="L1692">
            <v>2003</v>
          </cell>
          <cell r="M1692">
            <v>2.2880473484526709</v>
          </cell>
          <cell r="N1692" t="str">
            <v>NG23</v>
          </cell>
          <cell r="O1692">
            <v>40.26</v>
          </cell>
          <cell r="P1692">
            <v>2</v>
          </cell>
        </row>
        <row r="1693">
          <cell r="A1693" t="str">
            <v>ON</v>
          </cell>
          <cell r="B1693">
            <v>2</v>
          </cell>
          <cell r="C1693">
            <v>3</v>
          </cell>
          <cell r="D1693" t="str">
            <v>P</v>
          </cell>
          <cell r="E1693">
            <v>2.4500000000000002</v>
          </cell>
          <cell r="F1693">
            <v>37649</v>
          </cell>
          <cell r="G1693">
            <v>0</v>
          </cell>
          <cell r="H1693">
            <v>0</v>
          </cell>
          <cell r="I1693" t="str">
            <v>0          0</v>
          </cell>
          <cell r="J1693">
            <v>0</v>
          </cell>
          <cell r="K1693">
            <v>0</v>
          </cell>
          <cell r="L1693">
            <v>2003</v>
          </cell>
          <cell r="M1693" t="str">
            <v>No Trade</v>
          </cell>
          <cell r="N1693" t="str">
            <v/>
          </cell>
          <cell r="O1693" t="str">
            <v/>
          </cell>
          <cell r="P1693" t="str">
            <v/>
          </cell>
        </row>
        <row r="1694">
          <cell r="A1694" t="str">
            <v>ON</v>
          </cell>
          <cell r="B1694">
            <v>2</v>
          </cell>
          <cell r="C1694">
            <v>3</v>
          </cell>
          <cell r="D1694" t="str">
            <v>C</v>
          </cell>
          <cell r="E1694">
            <v>2.5</v>
          </cell>
          <cell r="F1694">
            <v>37649</v>
          </cell>
          <cell r="G1694">
            <v>1.859</v>
          </cell>
          <cell r="H1694">
            <v>1.74</v>
          </cell>
          <cell r="I1694" t="str">
            <v>3          0</v>
          </cell>
          <cell r="J1694">
            <v>0</v>
          </cell>
          <cell r="K1694">
            <v>0</v>
          </cell>
          <cell r="L1694">
            <v>2003</v>
          </cell>
          <cell r="M1694" t="str">
            <v>No Trade</v>
          </cell>
          <cell r="N1694" t="str">
            <v>NG23</v>
          </cell>
          <cell r="O1694">
            <v>40.26</v>
          </cell>
          <cell r="P1694">
            <v>1</v>
          </cell>
        </row>
        <row r="1695">
          <cell r="A1695" t="str">
            <v>ON</v>
          </cell>
          <cell r="B1695">
            <v>2</v>
          </cell>
          <cell r="C1695">
            <v>3</v>
          </cell>
          <cell r="D1695" t="str">
            <v>P</v>
          </cell>
          <cell r="E1695">
            <v>2.5</v>
          </cell>
          <cell r="F1695">
            <v>37649</v>
          </cell>
          <cell r="G1695">
            <v>1E-3</v>
          </cell>
          <cell r="H1695">
            <v>0</v>
          </cell>
          <cell r="I1695" t="str">
            <v>1          0</v>
          </cell>
          <cell r="J1695">
            <v>0</v>
          </cell>
          <cell r="K1695">
            <v>0</v>
          </cell>
          <cell r="L1695">
            <v>2003</v>
          </cell>
          <cell r="M1695">
            <v>2.2186344369625566</v>
          </cell>
          <cell r="N1695" t="str">
            <v>NG23</v>
          </cell>
          <cell r="O1695">
            <v>40.26</v>
          </cell>
          <cell r="P1695">
            <v>2</v>
          </cell>
        </row>
        <row r="1696">
          <cell r="A1696" t="str">
            <v>ON</v>
          </cell>
          <cell r="B1696">
            <v>2</v>
          </cell>
          <cell r="C1696">
            <v>3</v>
          </cell>
          <cell r="D1696" t="str">
            <v>P</v>
          </cell>
          <cell r="E1696">
            <v>2.5499999999999998</v>
          </cell>
          <cell r="F1696">
            <v>37649</v>
          </cell>
          <cell r="G1696">
            <v>1E-3</v>
          </cell>
          <cell r="H1696">
            <v>0</v>
          </cell>
          <cell r="I1696" t="str">
            <v>2          0</v>
          </cell>
          <cell r="J1696">
            <v>0</v>
          </cell>
          <cell r="K1696">
            <v>0</v>
          </cell>
          <cell r="L1696">
            <v>2003</v>
          </cell>
          <cell r="M1696">
            <v>2.2022012258893509</v>
          </cell>
          <cell r="N1696" t="str">
            <v>NG23</v>
          </cell>
          <cell r="O1696">
            <v>40.26</v>
          </cell>
          <cell r="P1696">
            <v>2</v>
          </cell>
        </row>
        <row r="1697">
          <cell r="A1697" t="str">
            <v>ON</v>
          </cell>
          <cell r="B1697">
            <v>2</v>
          </cell>
          <cell r="C1697">
            <v>3</v>
          </cell>
          <cell r="D1697" t="str">
            <v>C</v>
          </cell>
          <cell r="E1697">
            <v>2.6</v>
          </cell>
          <cell r="F1697">
            <v>37649</v>
          </cell>
          <cell r="G1697">
            <v>1.742</v>
          </cell>
          <cell r="H1697">
            <v>1.74</v>
          </cell>
          <cell r="I1697" t="str">
            <v>2          0</v>
          </cell>
          <cell r="J1697">
            <v>0</v>
          </cell>
          <cell r="K1697">
            <v>0</v>
          </cell>
          <cell r="L1697">
            <v>2003</v>
          </cell>
          <cell r="M1697" t="str">
            <v>No Trade</v>
          </cell>
          <cell r="N1697" t="str">
            <v>NG23</v>
          </cell>
          <cell r="O1697">
            <v>40.26</v>
          </cell>
          <cell r="P1697">
            <v>1</v>
          </cell>
        </row>
        <row r="1698">
          <cell r="A1698" t="str">
            <v>ON</v>
          </cell>
          <cell r="B1698">
            <v>2</v>
          </cell>
          <cell r="C1698">
            <v>3</v>
          </cell>
          <cell r="D1698" t="str">
            <v>P</v>
          </cell>
          <cell r="E1698">
            <v>2.6</v>
          </cell>
          <cell r="F1698">
            <v>37649</v>
          </cell>
          <cell r="G1698">
            <v>1E-3</v>
          </cell>
          <cell r="H1698">
            <v>0</v>
          </cell>
          <cell r="I1698" t="str">
            <v>2          0</v>
          </cell>
          <cell r="J1698">
            <v>0</v>
          </cell>
          <cell r="K1698">
            <v>0</v>
          </cell>
          <cell r="L1698">
            <v>2003</v>
          </cell>
          <cell r="M1698">
            <v>2.1861060387139979</v>
          </cell>
          <cell r="N1698" t="str">
            <v>NG23</v>
          </cell>
          <cell r="O1698">
            <v>40.26</v>
          </cell>
          <cell r="P1698">
            <v>2</v>
          </cell>
        </row>
        <row r="1699">
          <cell r="A1699" t="str">
            <v>ON</v>
          </cell>
          <cell r="B1699">
            <v>2</v>
          </cell>
          <cell r="C1699">
            <v>3</v>
          </cell>
          <cell r="D1699" t="str">
            <v>P</v>
          </cell>
          <cell r="E1699">
            <v>2.65</v>
          </cell>
          <cell r="F1699">
            <v>37649</v>
          </cell>
          <cell r="G1699">
            <v>0</v>
          </cell>
          <cell r="H1699">
            <v>0</v>
          </cell>
          <cell r="I1699" t="str">
            <v>0          0</v>
          </cell>
          <cell r="J1699">
            <v>0</v>
          </cell>
          <cell r="K1699">
            <v>0</v>
          </cell>
          <cell r="L1699">
            <v>2003</v>
          </cell>
          <cell r="M1699" t="str">
            <v>No Trade</v>
          </cell>
          <cell r="N1699" t="str">
            <v/>
          </cell>
          <cell r="O1699" t="str">
            <v/>
          </cell>
          <cell r="P1699" t="str">
            <v/>
          </cell>
        </row>
        <row r="1700">
          <cell r="A1700" t="str">
            <v>ON</v>
          </cell>
          <cell r="B1700">
            <v>2</v>
          </cell>
          <cell r="C1700">
            <v>3</v>
          </cell>
          <cell r="D1700" t="str">
            <v>C</v>
          </cell>
          <cell r="E1700">
            <v>2.7</v>
          </cell>
          <cell r="F1700">
            <v>37649</v>
          </cell>
          <cell r="G1700">
            <v>1.179</v>
          </cell>
          <cell r="H1700">
            <v>1.17</v>
          </cell>
          <cell r="I1700" t="str">
            <v>9          0</v>
          </cell>
          <cell r="J1700">
            <v>0</v>
          </cell>
          <cell r="K1700">
            <v>0</v>
          </cell>
          <cell r="L1700">
            <v>2003</v>
          </cell>
          <cell r="M1700" t="str">
            <v>No Trade</v>
          </cell>
          <cell r="N1700" t="str">
            <v>NG23</v>
          </cell>
          <cell r="O1700">
            <v>40.26</v>
          </cell>
          <cell r="P1700">
            <v>1</v>
          </cell>
        </row>
        <row r="1701">
          <cell r="A1701" t="str">
            <v>ON</v>
          </cell>
          <cell r="B1701">
            <v>2</v>
          </cell>
          <cell r="C1701">
            <v>3</v>
          </cell>
          <cell r="D1701" t="str">
            <v>P</v>
          </cell>
          <cell r="E1701">
            <v>2.7</v>
          </cell>
          <cell r="F1701">
            <v>37649</v>
          </cell>
          <cell r="G1701">
            <v>2E-3</v>
          </cell>
          <cell r="H1701">
            <v>0</v>
          </cell>
          <cell r="I1701" t="str">
            <v>4          0</v>
          </cell>
          <cell r="J1701">
            <v>0</v>
          </cell>
          <cell r="K1701">
            <v>0</v>
          </cell>
          <cell r="L1701">
            <v>2003</v>
          </cell>
          <cell r="M1701">
            <v>2.2744907253791475</v>
          </cell>
          <cell r="N1701" t="str">
            <v>NG23</v>
          </cell>
          <cell r="O1701">
            <v>40.26</v>
          </cell>
          <cell r="P1701">
            <v>2</v>
          </cell>
        </row>
        <row r="1702">
          <cell r="A1702" t="str">
            <v>ON</v>
          </cell>
          <cell r="B1702">
            <v>2</v>
          </cell>
          <cell r="C1702">
            <v>3</v>
          </cell>
          <cell r="D1702" t="str">
            <v>C</v>
          </cell>
          <cell r="E1702">
            <v>2.75</v>
          </cell>
          <cell r="F1702">
            <v>37649</v>
          </cell>
          <cell r="G1702">
            <v>1.5980000000000001</v>
          </cell>
          <cell r="H1702">
            <v>1.59</v>
          </cell>
          <cell r="I1702" t="str">
            <v>8          0</v>
          </cell>
          <cell r="J1702">
            <v>0</v>
          </cell>
          <cell r="K1702">
            <v>0</v>
          </cell>
          <cell r="L1702">
            <v>2003</v>
          </cell>
          <cell r="M1702" t="str">
            <v>No Trade</v>
          </cell>
          <cell r="N1702" t="str">
            <v>NG23</v>
          </cell>
          <cell r="O1702">
            <v>40.26</v>
          </cell>
          <cell r="P1702">
            <v>1</v>
          </cell>
        </row>
        <row r="1703">
          <cell r="A1703" t="str">
            <v>ON</v>
          </cell>
          <cell r="B1703">
            <v>2</v>
          </cell>
          <cell r="C1703">
            <v>3</v>
          </cell>
          <cell r="D1703" t="str">
            <v>P</v>
          </cell>
          <cell r="E1703">
            <v>2.75</v>
          </cell>
          <cell r="F1703">
            <v>37649</v>
          </cell>
          <cell r="G1703">
            <v>2E-3</v>
          </cell>
          <cell r="H1703">
            <v>0</v>
          </cell>
          <cell r="I1703" t="str">
            <v>5          0</v>
          </cell>
          <cell r="J1703">
            <v>0</v>
          </cell>
          <cell r="K1703">
            <v>0</v>
          </cell>
          <cell r="L1703">
            <v>2003</v>
          </cell>
          <cell r="M1703">
            <v>2.2584187921618031</v>
          </cell>
          <cell r="N1703" t="str">
            <v>NG23</v>
          </cell>
          <cell r="O1703">
            <v>40.26</v>
          </cell>
          <cell r="P1703">
            <v>2</v>
          </cell>
        </row>
        <row r="1704">
          <cell r="A1704" t="str">
            <v>ON</v>
          </cell>
          <cell r="B1704">
            <v>2</v>
          </cell>
          <cell r="C1704">
            <v>3</v>
          </cell>
          <cell r="D1704" t="str">
            <v>C</v>
          </cell>
          <cell r="E1704">
            <v>2.8</v>
          </cell>
          <cell r="F1704">
            <v>37649</v>
          </cell>
          <cell r="G1704">
            <v>1.5489999999999999</v>
          </cell>
          <cell r="H1704">
            <v>1.54</v>
          </cell>
          <cell r="I1704" t="str">
            <v>9          0</v>
          </cell>
          <cell r="J1704">
            <v>0</v>
          </cell>
          <cell r="K1704">
            <v>0</v>
          </cell>
          <cell r="L1704">
            <v>2003</v>
          </cell>
          <cell r="M1704" t="str">
            <v>No Trade</v>
          </cell>
          <cell r="N1704" t="str">
            <v>NG23</v>
          </cell>
          <cell r="O1704">
            <v>40.26</v>
          </cell>
          <cell r="P1704">
            <v>1</v>
          </cell>
        </row>
        <row r="1705">
          <cell r="A1705" t="str">
            <v>ON</v>
          </cell>
          <cell r="B1705">
            <v>2</v>
          </cell>
          <cell r="C1705">
            <v>3</v>
          </cell>
          <cell r="D1705" t="str">
            <v>P</v>
          </cell>
          <cell r="E1705">
            <v>2.8</v>
          </cell>
          <cell r="F1705">
            <v>37649</v>
          </cell>
          <cell r="G1705">
            <v>3.0000000000000001E-3</v>
          </cell>
          <cell r="H1705">
            <v>0</v>
          </cell>
          <cell r="I1705" t="str">
            <v>6          0</v>
          </cell>
          <cell r="J1705">
            <v>0</v>
          </cell>
          <cell r="K1705">
            <v>0</v>
          </cell>
          <cell r="L1705">
            <v>2003</v>
          </cell>
          <cell r="M1705">
            <v>2.3201294483690975</v>
          </cell>
          <cell r="N1705" t="str">
            <v>NG23</v>
          </cell>
          <cell r="O1705">
            <v>40.26</v>
          </cell>
          <cell r="P1705">
            <v>2</v>
          </cell>
        </row>
        <row r="1706">
          <cell r="A1706" t="str">
            <v>ON</v>
          </cell>
          <cell r="B1706">
            <v>2</v>
          </cell>
          <cell r="C1706">
            <v>3</v>
          </cell>
          <cell r="D1706" t="str">
            <v>C</v>
          </cell>
          <cell r="E1706">
            <v>2.85</v>
          </cell>
          <cell r="F1706">
            <v>37649</v>
          </cell>
          <cell r="G1706">
            <v>0.85699999999999998</v>
          </cell>
          <cell r="H1706">
            <v>0.85</v>
          </cell>
          <cell r="I1706" t="str">
            <v>7          0</v>
          </cell>
          <cell r="J1706">
            <v>0</v>
          </cell>
          <cell r="K1706">
            <v>0</v>
          </cell>
          <cell r="L1706">
            <v>2003</v>
          </cell>
          <cell r="M1706" t="str">
            <v>No Trade</v>
          </cell>
          <cell r="N1706" t="str">
            <v>NG23</v>
          </cell>
          <cell r="O1706">
            <v>40.26</v>
          </cell>
          <cell r="P1706">
            <v>1</v>
          </cell>
        </row>
        <row r="1707">
          <cell r="A1707" t="str">
            <v>ON</v>
          </cell>
          <cell r="B1707">
            <v>2</v>
          </cell>
          <cell r="C1707">
            <v>3</v>
          </cell>
          <cell r="D1707" t="str">
            <v>P</v>
          </cell>
          <cell r="E1707">
            <v>2.85</v>
          </cell>
          <cell r="F1707">
            <v>37649</v>
          </cell>
          <cell r="G1707">
            <v>4.0000000000000001E-3</v>
          </cell>
          <cell r="H1707">
            <v>0</v>
          </cell>
          <cell r="I1707" t="str">
            <v>7          0</v>
          </cell>
          <cell r="J1707">
            <v>0</v>
          </cell>
          <cell r="K1707">
            <v>0</v>
          </cell>
          <cell r="L1707">
            <v>2003</v>
          </cell>
          <cell r="M1707">
            <v>2.3630862088412807</v>
          </cell>
          <cell r="N1707" t="str">
            <v>NG23</v>
          </cell>
          <cell r="O1707">
            <v>40.26</v>
          </cell>
          <cell r="P1707">
            <v>2</v>
          </cell>
        </row>
        <row r="1708">
          <cell r="A1708" t="str">
            <v>ON</v>
          </cell>
          <cell r="B1708">
            <v>2</v>
          </cell>
          <cell r="C1708">
            <v>3</v>
          </cell>
          <cell r="D1708" t="str">
            <v>C</v>
          </cell>
          <cell r="E1708">
            <v>2.9</v>
          </cell>
          <cell r="F1708">
            <v>37649</v>
          </cell>
          <cell r="G1708">
            <v>1.4610000000000001</v>
          </cell>
          <cell r="H1708">
            <v>1.34</v>
          </cell>
          <cell r="I1708" t="str">
            <v>9          0</v>
          </cell>
          <cell r="J1708">
            <v>0</v>
          </cell>
          <cell r="K1708">
            <v>0</v>
          </cell>
          <cell r="L1708">
            <v>2003</v>
          </cell>
          <cell r="M1708" t="str">
            <v>No Trade</v>
          </cell>
          <cell r="N1708" t="str">
            <v>NG23</v>
          </cell>
          <cell r="O1708">
            <v>40.26</v>
          </cell>
          <cell r="P1708">
            <v>1</v>
          </cell>
        </row>
        <row r="1709">
          <cell r="A1709" t="str">
            <v>ON</v>
          </cell>
          <cell r="B1709">
            <v>2</v>
          </cell>
          <cell r="C1709">
            <v>3</v>
          </cell>
          <cell r="D1709" t="str">
            <v>P</v>
          </cell>
          <cell r="E1709">
            <v>2.9</v>
          </cell>
          <cell r="F1709">
            <v>37649</v>
          </cell>
          <cell r="G1709">
            <v>4.0000000000000001E-3</v>
          </cell>
          <cell r="H1709">
            <v>0</v>
          </cell>
          <cell r="I1709" t="str">
            <v>9          0</v>
          </cell>
          <cell r="J1709">
            <v>0</v>
          </cell>
          <cell r="K1709">
            <v>0</v>
          </cell>
          <cell r="L1709">
            <v>2003</v>
          </cell>
          <cell r="M1709">
            <v>2.3468943238566751</v>
          </cell>
          <cell r="N1709" t="str">
            <v>NG23</v>
          </cell>
          <cell r="O1709">
            <v>40.26</v>
          </cell>
          <cell r="P1709">
            <v>2</v>
          </cell>
        </row>
        <row r="1710">
          <cell r="A1710" t="str">
            <v>ON</v>
          </cell>
          <cell r="B1710">
            <v>2</v>
          </cell>
          <cell r="C1710">
            <v>3</v>
          </cell>
          <cell r="D1710" t="str">
            <v>C</v>
          </cell>
          <cell r="E1710">
            <v>2.95</v>
          </cell>
          <cell r="F1710">
            <v>37649</v>
          </cell>
          <cell r="G1710">
            <v>1.4119999999999999</v>
          </cell>
          <cell r="H1710">
            <v>1.29</v>
          </cell>
          <cell r="I1710" t="str">
            <v>9          0</v>
          </cell>
          <cell r="J1710">
            <v>0</v>
          </cell>
          <cell r="K1710">
            <v>0</v>
          </cell>
          <cell r="L1710">
            <v>2003</v>
          </cell>
          <cell r="M1710" t="str">
            <v>No Trade</v>
          </cell>
          <cell r="N1710" t="str">
            <v>NG23</v>
          </cell>
          <cell r="O1710">
            <v>40.26</v>
          </cell>
          <cell r="P1710">
            <v>1</v>
          </cell>
        </row>
        <row r="1711">
          <cell r="A1711" t="str">
            <v>ON</v>
          </cell>
          <cell r="B1711">
            <v>2</v>
          </cell>
          <cell r="C1711">
            <v>3</v>
          </cell>
          <cell r="D1711" t="str">
            <v>P</v>
          </cell>
          <cell r="E1711">
            <v>2.95</v>
          </cell>
          <cell r="F1711">
            <v>37649</v>
          </cell>
          <cell r="G1711">
            <v>4.0000000000000001E-3</v>
          </cell>
          <cell r="H1711">
            <v>0</v>
          </cell>
          <cell r="I1711" t="str">
            <v>9          0</v>
          </cell>
          <cell r="J1711">
            <v>0</v>
          </cell>
          <cell r="K1711">
            <v>0</v>
          </cell>
          <cell r="L1711">
            <v>2003</v>
          </cell>
          <cell r="M1711">
            <v>2.3309992029683748</v>
          </cell>
          <cell r="N1711" t="str">
            <v>NG23</v>
          </cell>
          <cell r="O1711">
            <v>40.26</v>
          </cell>
          <cell r="P1711">
            <v>2</v>
          </cell>
        </row>
        <row r="1712">
          <cell r="A1712" t="str">
            <v>ON</v>
          </cell>
          <cell r="B1712">
            <v>2</v>
          </cell>
          <cell r="C1712">
            <v>3</v>
          </cell>
          <cell r="D1712" t="str">
            <v>C</v>
          </cell>
          <cell r="E1712">
            <v>3</v>
          </cell>
          <cell r="F1712">
            <v>37649</v>
          </cell>
          <cell r="G1712">
            <v>1.3640000000000001</v>
          </cell>
          <cell r="H1712">
            <v>1.24</v>
          </cell>
          <cell r="I1712" t="str">
            <v>9          0</v>
          </cell>
          <cell r="J1712">
            <v>0</v>
          </cell>
          <cell r="K1712">
            <v>0</v>
          </cell>
          <cell r="L1712">
            <v>2003</v>
          </cell>
          <cell r="M1712" t="str">
            <v>No Trade</v>
          </cell>
          <cell r="N1712" t="str">
            <v>NG23</v>
          </cell>
          <cell r="O1712">
            <v>40.26</v>
          </cell>
          <cell r="P1712">
            <v>1</v>
          </cell>
        </row>
        <row r="1713">
          <cell r="A1713" t="str">
            <v>ON</v>
          </cell>
          <cell r="B1713">
            <v>2</v>
          </cell>
          <cell r="C1713">
            <v>3</v>
          </cell>
          <cell r="D1713" t="str">
            <v>P</v>
          </cell>
          <cell r="E1713">
            <v>3</v>
          </cell>
          <cell r="F1713">
            <v>37649</v>
          </cell>
          <cell r="G1713">
            <v>4.0000000000000001E-3</v>
          </cell>
          <cell r="H1713">
            <v>0</v>
          </cell>
          <cell r="I1713" t="str">
            <v>9         30</v>
          </cell>
          <cell r="J1713">
            <v>0.01</v>
          </cell>
          <cell r="K1713">
            <v>0.01</v>
          </cell>
          <cell r="L1713">
            <v>2003</v>
          </cell>
          <cell r="M1713">
            <v>2.3153904074064742</v>
          </cell>
          <cell r="N1713" t="str">
            <v>NG23</v>
          </cell>
          <cell r="O1713">
            <v>40.26</v>
          </cell>
          <cell r="P1713">
            <v>2</v>
          </cell>
        </row>
        <row r="1714">
          <cell r="A1714" t="str">
            <v>ON</v>
          </cell>
          <cell r="B1714">
            <v>2</v>
          </cell>
          <cell r="C1714">
            <v>3</v>
          </cell>
          <cell r="D1714" t="str">
            <v>C</v>
          </cell>
          <cell r="E1714">
            <v>3.05</v>
          </cell>
          <cell r="F1714">
            <v>37649</v>
          </cell>
          <cell r="G1714">
            <v>1.3160000000000001</v>
          </cell>
          <cell r="H1714">
            <v>1.2</v>
          </cell>
          <cell r="I1714" t="str">
            <v>6          0</v>
          </cell>
          <cell r="J1714">
            <v>0</v>
          </cell>
          <cell r="K1714">
            <v>0</v>
          </cell>
          <cell r="L1714">
            <v>2003</v>
          </cell>
          <cell r="M1714" t="str">
            <v>No Trade</v>
          </cell>
          <cell r="N1714" t="str">
            <v>NG23</v>
          </cell>
          <cell r="O1714">
            <v>40.26</v>
          </cell>
          <cell r="P1714">
            <v>1</v>
          </cell>
        </row>
        <row r="1715">
          <cell r="A1715" t="str">
            <v>ON</v>
          </cell>
          <cell r="B1715">
            <v>2</v>
          </cell>
          <cell r="C1715">
            <v>3</v>
          </cell>
          <cell r="D1715" t="str">
            <v>P</v>
          </cell>
          <cell r="E1715">
            <v>3.05</v>
          </cell>
          <cell r="F1715">
            <v>37649</v>
          </cell>
          <cell r="G1715">
            <v>8.9999999999999993E-3</v>
          </cell>
          <cell r="H1715">
            <v>0.01</v>
          </cell>
          <cell r="I1715" t="str">
            <v>6          0</v>
          </cell>
          <cell r="J1715">
            <v>0</v>
          </cell>
          <cell r="K1715">
            <v>0</v>
          </cell>
          <cell r="L1715">
            <v>2003</v>
          </cell>
          <cell r="M1715">
            <v>2.4847509258989806</v>
          </cell>
          <cell r="N1715" t="str">
            <v>NG23</v>
          </cell>
          <cell r="O1715">
            <v>40.26</v>
          </cell>
          <cell r="P1715">
            <v>2</v>
          </cell>
        </row>
        <row r="1716">
          <cell r="A1716" t="str">
            <v>ON</v>
          </cell>
          <cell r="B1716">
            <v>2</v>
          </cell>
          <cell r="C1716">
            <v>3</v>
          </cell>
          <cell r="D1716" t="str">
            <v>C</v>
          </cell>
          <cell r="E1716">
            <v>3.1</v>
          </cell>
          <cell r="F1716">
            <v>37649</v>
          </cell>
          <cell r="G1716">
            <v>1.242</v>
          </cell>
          <cell r="H1716">
            <v>1.24</v>
          </cell>
          <cell r="I1716" t="str">
            <v>2          0</v>
          </cell>
          <cell r="J1716">
            <v>0</v>
          </cell>
          <cell r="K1716">
            <v>0</v>
          </cell>
          <cell r="L1716">
            <v>2003</v>
          </cell>
          <cell r="M1716" t="str">
            <v>No Trade</v>
          </cell>
          <cell r="N1716" t="str">
            <v>NG23</v>
          </cell>
          <cell r="O1716">
            <v>40.26</v>
          </cell>
          <cell r="P1716">
            <v>1</v>
          </cell>
        </row>
        <row r="1717">
          <cell r="A1717" t="str">
            <v>ON</v>
          </cell>
          <cell r="B1717">
            <v>2</v>
          </cell>
          <cell r="C1717">
            <v>3</v>
          </cell>
          <cell r="D1717" t="str">
            <v>P</v>
          </cell>
          <cell r="E1717">
            <v>3.1</v>
          </cell>
          <cell r="F1717">
            <v>37649</v>
          </cell>
          <cell r="G1717">
            <v>1.0999999999999999E-2</v>
          </cell>
          <cell r="H1717">
            <v>0.01</v>
          </cell>
          <cell r="I1717" t="str">
            <v>9          0</v>
          </cell>
          <cell r="J1717">
            <v>0</v>
          </cell>
          <cell r="K1717">
            <v>0</v>
          </cell>
          <cell r="L1717">
            <v>2003</v>
          </cell>
          <cell r="M1717">
            <v>2.5199284667054163</v>
          </cell>
          <cell r="N1717" t="str">
            <v>NG23</v>
          </cell>
          <cell r="O1717">
            <v>40.26</v>
          </cell>
          <cell r="P1717">
            <v>2</v>
          </cell>
        </row>
        <row r="1718">
          <cell r="A1718" t="str">
            <v>ON</v>
          </cell>
          <cell r="B1718">
            <v>2</v>
          </cell>
          <cell r="C1718">
            <v>3</v>
          </cell>
          <cell r="D1718" t="str">
            <v>C</v>
          </cell>
          <cell r="E1718">
            <v>3.15</v>
          </cell>
          <cell r="F1718">
            <v>37649</v>
          </cell>
          <cell r="G1718">
            <v>1.202</v>
          </cell>
          <cell r="H1718">
            <v>1.2</v>
          </cell>
          <cell r="I1718" t="str">
            <v>2          0</v>
          </cell>
          <cell r="J1718">
            <v>0</v>
          </cell>
          <cell r="K1718">
            <v>0</v>
          </cell>
          <cell r="L1718">
            <v>2003</v>
          </cell>
          <cell r="M1718" t="str">
            <v>No Trade</v>
          </cell>
          <cell r="N1718" t="str">
            <v>NG23</v>
          </cell>
          <cell r="O1718">
            <v>40.26</v>
          </cell>
          <cell r="P1718">
            <v>1</v>
          </cell>
        </row>
        <row r="1719">
          <cell r="A1719" t="str">
            <v>ON</v>
          </cell>
          <cell r="B1719">
            <v>2</v>
          </cell>
          <cell r="C1719">
            <v>3</v>
          </cell>
          <cell r="D1719" t="str">
            <v>P</v>
          </cell>
          <cell r="E1719">
            <v>3.15</v>
          </cell>
          <cell r="F1719">
            <v>37649</v>
          </cell>
          <cell r="G1719">
            <v>1.4E-2</v>
          </cell>
          <cell r="H1719">
            <v>0.02</v>
          </cell>
          <cell r="I1719" t="str">
            <v>3          0</v>
          </cell>
          <cell r="J1719">
            <v>0</v>
          </cell>
          <cell r="K1719">
            <v>0</v>
          </cell>
          <cell r="L1719">
            <v>2003</v>
          </cell>
          <cell r="M1719">
            <v>2.5687939581241737</v>
          </cell>
          <cell r="N1719" t="str">
            <v>NG23</v>
          </cell>
          <cell r="O1719">
            <v>40.26</v>
          </cell>
          <cell r="P1719">
            <v>2</v>
          </cell>
        </row>
        <row r="1720">
          <cell r="A1720" t="str">
            <v>ON</v>
          </cell>
          <cell r="B1720">
            <v>2</v>
          </cell>
          <cell r="C1720">
            <v>3</v>
          </cell>
          <cell r="D1720" t="str">
            <v>C</v>
          </cell>
          <cell r="E1720">
            <v>3.2</v>
          </cell>
          <cell r="F1720">
            <v>37649</v>
          </cell>
          <cell r="G1720">
            <v>1.173</v>
          </cell>
          <cell r="H1720">
            <v>1.06</v>
          </cell>
          <cell r="I1720" t="str">
            <v>7          0</v>
          </cell>
          <cell r="J1720">
            <v>0</v>
          </cell>
          <cell r="K1720">
            <v>0</v>
          </cell>
          <cell r="L1720">
            <v>2003</v>
          </cell>
          <cell r="M1720" t="str">
            <v>No Trade</v>
          </cell>
          <cell r="N1720" t="str">
            <v>NG23</v>
          </cell>
          <cell r="O1720">
            <v>40.26</v>
          </cell>
          <cell r="P1720">
            <v>1</v>
          </cell>
        </row>
        <row r="1721">
          <cell r="A1721" t="str">
            <v>ON</v>
          </cell>
          <cell r="B1721">
            <v>2</v>
          </cell>
          <cell r="C1721">
            <v>3</v>
          </cell>
          <cell r="D1721" t="str">
            <v>P</v>
          </cell>
          <cell r="E1721">
            <v>3.2</v>
          </cell>
          <cell r="F1721">
            <v>37649</v>
          </cell>
          <cell r="G1721">
            <v>1.7000000000000001E-2</v>
          </cell>
          <cell r="H1721">
            <v>0.02</v>
          </cell>
          <cell r="I1721" t="str">
            <v>7          0</v>
          </cell>
          <cell r="J1721">
            <v>0</v>
          </cell>
          <cell r="K1721">
            <v>0</v>
          </cell>
          <cell r="L1721">
            <v>2003</v>
          </cell>
          <cell r="M1721">
            <v>2.607643782065113</v>
          </cell>
          <cell r="N1721" t="str">
            <v>NG23</v>
          </cell>
          <cell r="O1721">
            <v>40.26</v>
          </cell>
          <cell r="P1721">
            <v>2</v>
          </cell>
        </row>
        <row r="1722">
          <cell r="A1722" t="str">
            <v>ON</v>
          </cell>
          <cell r="B1722">
            <v>2</v>
          </cell>
          <cell r="C1722">
            <v>3</v>
          </cell>
          <cell r="D1722" t="str">
            <v>C</v>
          </cell>
          <cell r="E1722">
            <v>3.25</v>
          </cell>
          <cell r="F1722">
            <v>37649</v>
          </cell>
          <cell r="G1722">
            <v>1.1259999999999999</v>
          </cell>
          <cell r="H1722">
            <v>1.02</v>
          </cell>
          <cell r="I1722" t="str">
            <v>2          0</v>
          </cell>
          <cell r="J1722">
            <v>0</v>
          </cell>
          <cell r="K1722">
            <v>0</v>
          </cell>
          <cell r="L1722">
            <v>2003</v>
          </cell>
          <cell r="M1722" t="str">
            <v>No Trade</v>
          </cell>
          <cell r="N1722" t="str">
            <v>NG23</v>
          </cell>
          <cell r="O1722">
            <v>40.26</v>
          </cell>
          <cell r="P1722">
            <v>1</v>
          </cell>
        </row>
        <row r="1723">
          <cell r="A1723" t="str">
            <v>ON</v>
          </cell>
          <cell r="B1723">
            <v>2</v>
          </cell>
          <cell r="C1723">
            <v>3</v>
          </cell>
          <cell r="D1723" t="str">
            <v>P</v>
          </cell>
          <cell r="E1723">
            <v>3.25</v>
          </cell>
          <cell r="F1723">
            <v>37649</v>
          </cell>
          <cell r="G1723">
            <v>0.02</v>
          </cell>
          <cell r="H1723">
            <v>0.03</v>
          </cell>
          <cell r="I1723" t="str">
            <v>1          0</v>
          </cell>
          <cell r="J1723">
            <v>0</v>
          </cell>
          <cell r="K1723">
            <v>0</v>
          </cell>
          <cell r="L1723">
            <v>2003</v>
          </cell>
          <cell r="M1723">
            <v>2.6394415262966482</v>
          </cell>
          <cell r="N1723" t="str">
            <v>NG23</v>
          </cell>
          <cell r="O1723">
            <v>40.26</v>
          </cell>
          <cell r="P1723">
            <v>2</v>
          </cell>
        </row>
        <row r="1724">
          <cell r="A1724" t="str">
            <v>ON</v>
          </cell>
          <cell r="B1724">
            <v>2</v>
          </cell>
          <cell r="C1724">
            <v>3</v>
          </cell>
          <cell r="D1724" t="str">
            <v>C</v>
          </cell>
          <cell r="E1724">
            <v>3.3</v>
          </cell>
          <cell r="F1724">
            <v>37649</v>
          </cell>
          <cell r="G1724">
            <v>1.0860000000000001</v>
          </cell>
          <cell r="H1724">
            <v>1.08</v>
          </cell>
          <cell r="I1724" t="str">
            <v>6          0</v>
          </cell>
          <cell r="J1724">
            <v>0</v>
          </cell>
          <cell r="K1724">
            <v>0</v>
          </cell>
          <cell r="L1724">
            <v>2003</v>
          </cell>
          <cell r="M1724" t="str">
            <v>No Trade</v>
          </cell>
          <cell r="N1724" t="str">
            <v>NG23</v>
          </cell>
          <cell r="O1724">
            <v>40.26</v>
          </cell>
          <cell r="P1724">
            <v>1</v>
          </cell>
        </row>
        <row r="1725">
          <cell r="A1725" t="str">
            <v>ON</v>
          </cell>
          <cell r="B1725">
            <v>2</v>
          </cell>
          <cell r="C1725">
            <v>3</v>
          </cell>
          <cell r="D1725" t="str">
            <v>P</v>
          </cell>
          <cell r="E1725">
            <v>3.3</v>
          </cell>
          <cell r="F1725">
            <v>37649</v>
          </cell>
          <cell r="G1725">
            <v>2.3E-2</v>
          </cell>
          <cell r="H1725">
            <v>0.03</v>
          </cell>
          <cell r="I1725" t="str">
            <v>7          0</v>
          </cell>
          <cell r="J1725">
            <v>0</v>
          </cell>
          <cell r="K1725">
            <v>0</v>
          </cell>
          <cell r="L1725">
            <v>2003</v>
          </cell>
          <cell r="M1725">
            <v>2.6659766612239522</v>
          </cell>
          <cell r="N1725" t="str">
            <v>NG23</v>
          </cell>
          <cell r="O1725">
            <v>40.26</v>
          </cell>
          <cell r="P1725">
            <v>2</v>
          </cell>
        </row>
        <row r="1726">
          <cell r="A1726" t="str">
            <v>ON</v>
          </cell>
          <cell r="B1726">
            <v>2</v>
          </cell>
          <cell r="C1726">
            <v>3</v>
          </cell>
          <cell r="D1726" t="str">
            <v>C</v>
          </cell>
          <cell r="E1726">
            <v>3.35</v>
          </cell>
          <cell r="F1726">
            <v>37649</v>
          </cell>
          <cell r="G1726">
            <v>1.034</v>
          </cell>
          <cell r="H1726">
            <v>0.93</v>
          </cell>
          <cell r="I1726" t="str">
            <v>3          0</v>
          </cell>
          <cell r="J1726">
            <v>0</v>
          </cell>
          <cell r="K1726">
            <v>0</v>
          </cell>
          <cell r="L1726">
            <v>2003</v>
          </cell>
          <cell r="M1726" t="str">
            <v>No Trade</v>
          </cell>
          <cell r="N1726" t="str">
            <v>NG23</v>
          </cell>
          <cell r="O1726">
            <v>40.26</v>
          </cell>
          <cell r="P1726">
            <v>1</v>
          </cell>
        </row>
        <row r="1727">
          <cell r="A1727" t="str">
            <v>ON</v>
          </cell>
          <cell r="B1727">
            <v>2</v>
          </cell>
          <cell r="C1727">
            <v>3</v>
          </cell>
          <cell r="D1727" t="str">
            <v>P</v>
          </cell>
          <cell r="E1727">
            <v>3.35</v>
          </cell>
          <cell r="F1727">
            <v>37649</v>
          </cell>
          <cell r="G1727">
            <v>2.8000000000000001E-2</v>
          </cell>
          <cell r="H1727">
            <v>0.04</v>
          </cell>
          <cell r="I1727" t="str">
            <v>3          0</v>
          </cell>
          <cell r="J1727">
            <v>0</v>
          </cell>
          <cell r="K1727">
            <v>0</v>
          </cell>
          <cell r="L1727">
            <v>2003</v>
          </cell>
          <cell r="M1727">
            <v>2.7129290088959284</v>
          </cell>
          <cell r="N1727" t="str">
            <v>NG23</v>
          </cell>
          <cell r="O1727">
            <v>40.26</v>
          </cell>
          <cell r="P1727">
            <v>2</v>
          </cell>
        </row>
        <row r="1728">
          <cell r="A1728" t="str">
            <v>ON</v>
          </cell>
          <cell r="B1728">
            <v>2</v>
          </cell>
          <cell r="C1728">
            <v>3</v>
          </cell>
          <cell r="D1728" t="str">
            <v>C</v>
          </cell>
          <cell r="E1728">
            <v>3.4</v>
          </cell>
          <cell r="F1728">
            <v>37649</v>
          </cell>
          <cell r="G1728">
            <v>1.0129999999999999</v>
          </cell>
          <cell r="H1728">
            <v>1.01</v>
          </cell>
          <cell r="I1728" t="str">
            <v>3          0</v>
          </cell>
          <cell r="J1728">
            <v>0</v>
          </cell>
          <cell r="K1728">
            <v>0</v>
          </cell>
          <cell r="L1728">
            <v>2003</v>
          </cell>
          <cell r="M1728" t="str">
            <v>No Trade</v>
          </cell>
          <cell r="N1728" t="str">
            <v>NG23</v>
          </cell>
          <cell r="O1728">
            <v>40.26</v>
          </cell>
          <cell r="P1728">
            <v>1</v>
          </cell>
        </row>
        <row r="1729">
          <cell r="A1729" t="str">
            <v>ON</v>
          </cell>
          <cell r="B1729">
            <v>2</v>
          </cell>
          <cell r="C1729">
            <v>3</v>
          </cell>
          <cell r="D1729" t="str">
            <v>P</v>
          </cell>
          <cell r="E1729">
            <v>3.4</v>
          </cell>
          <cell r="F1729">
            <v>37649</v>
          </cell>
          <cell r="G1729">
            <v>3.2000000000000001E-2</v>
          </cell>
          <cell r="H1729">
            <v>0.05</v>
          </cell>
          <cell r="I1729" t="str">
            <v>0          0</v>
          </cell>
          <cell r="J1729">
            <v>0</v>
          </cell>
          <cell r="K1729">
            <v>0</v>
          </cell>
          <cell r="L1729">
            <v>2003</v>
          </cell>
          <cell r="M1729">
            <v>2.7411761909786669</v>
          </cell>
          <cell r="N1729" t="str">
            <v>NG23</v>
          </cell>
          <cell r="O1729">
            <v>40.26</v>
          </cell>
          <cell r="P1729">
            <v>2</v>
          </cell>
        </row>
        <row r="1730">
          <cell r="A1730" t="str">
            <v>ON</v>
          </cell>
          <cell r="B1730">
            <v>2</v>
          </cell>
          <cell r="C1730">
            <v>3</v>
          </cell>
          <cell r="D1730" t="str">
            <v>P</v>
          </cell>
          <cell r="E1730">
            <v>3.45</v>
          </cell>
          <cell r="F1730">
            <v>37649</v>
          </cell>
          <cell r="G1730">
            <v>0</v>
          </cell>
          <cell r="H1730">
            <v>0</v>
          </cell>
          <cell r="I1730" t="str">
            <v>0          0</v>
          </cell>
          <cell r="J1730">
            <v>0</v>
          </cell>
          <cell r="K1730">
            <v>0</v>
          </cell>
          <cell r="L1730">
            <v>2003</v>
          </cell>
          <cell r="M1730" t="str">
            <v>No Trade</v>
          </cell>
          <cell r="N1730" t="str">
            <v/>
          </cell>
          <cell r="O1730" t="str">
            <v/>
          </cell>
          <cell r="P1730" t="str">
            <v/>
          </cell>
        </row>
        <row r="1731">
          <cell r="A1731" t="str">
            <v>ON</v>
          </cell>
          <cell r="B1731">
            <v>2</v>
          </cell>
          <cell r="C1731">
            <v>3</v>
          </cell>
          <cell r="D1731" t="str">
            <v>C</v>
          </cell>
          <cell r="E1731">
            <v>3.5</v>
          </cell>
          <cell r="F1731">
            <v>37649</v>
          </cell>
          <cell r="G1731">
            <v>0.90100000000000002</v>
          </cell>
          <cell r="H1731">
            <v>0.8</v>
          </cell>
          <cell r="I1731" t="str">
            <v>8          0</v>
          </cell>
          <cell r="J1731">
            <v>0</v>
          </cell>
          <cell r="K1731">
            <v>0</v>
          </cell>
          <cell r="L1731">
            <v>2003</v>
          </cell>
          <cell r="M1731" t="str">
            <v>No Trade</v>
          </cell>
          <cell r="N1731" t="str">
            <v>NG23</v>
          </cell>
          <cell r="O1731">
            <v>40.26</v>
          </cell>
          <cell r="P1731">
            <v>1</v>
          </cell>
        </row>
        <row r="1732">
          <cell r="A1732" t="str">
            <v>ON</v>
          </cell>
          <cell r="B1732">
            <v>2</v>
          </cell>
          <cell r="C1732">
            <v>3</v>
          </cell>
          <cell r="D1732" t="str">
            <v>P</v>
          </cell>
          <cell r="E1732">
            <v>3.5</v>
          </cell>
          <cell r="F1732">
            <v>37649</v>
          </cell>
          <cell r="G1732">
            <v>4.4999999999999998E-2</v>
          </cell>
          <cell r="H1732">
            <v>0.06</v>
          </cell>
          <cell r="I1732" t="str">
            <v>7          0</v>
          </cell>
          <cell r="J1732">
            <v>0</v>
          </cell>
          <cell r="K1732">
            <v>0</v>
          </cell>
          <cell r="L1732">
            <v>2003</v>
          </cell>
          <cell r="M1732">
            <v>2.8305018650452163</v>
          </cell>
          <cell r="N1732" t="str">
            <v>NG23</v>
          </cell>
          <cell r="O1732">
            <v>40.26</v>
          </cell>
          <cell r="P1732">
            <v>2</v>
          </cell>
        </row>
        <row r="1733">
          <cell r="A1733" t="str">
            <v>ON</v>
          </cell>
          <cell r="B1733">
            <v>2</v>
          </cell>
          <cell r="C1733">
            <v>3</v>
          </cell>
          <cell r="D1733" t="str">
            <v>C</v>
          </cell>
          <cell r="E1733">
            <v>3.55</v>
          </cell>
          <cell r="F1733">
            <v>37649</v>
          </cell>
          <cell r="G1733">
            <v>0.85899999999999999</v>
          </cell>
          <cell r="H1733">
            <v>0.76</v>
          </cell>
          <cell r="I1733" t="str">
            <v>8          0</v>
          </cell>
          <cell r="J1733">
            <v>0</v>
          </cell>
          <cell r="K1733">
            <v>0</v>
          </cell>
          <cell r="L1733">
            <v>2003</v>
          </cell>
          <cell r="M1733" t="str">
            <v>No Trade</v>
          </cell>
          <cell r="N1733" t="str">
            <v>NG23</v>
          </cell>
          <cell r="O1733">
            <v>40.26</v>
          </cell>
          <cell r="P1733">
            <v>1</v>
          </cell>
        </row>
        <row r="1734">
          <cell r="A1734" t="str">
            <v>ON</v>
          </cell>
          <cell r="B1734">
            <v>2</v>
          </cell>
          <cell r="C1734">
            <v>3</v>
          </cell>
          <cell r="D1734" t="str">
            <v>P</v>
          </cell>
          <cell r="E1734">
            <v>3.55</v>
          </cell>
          <cell r="F1734">
            <v>37649</v>
          </cell>
          <cell r="G1734">
            <v>5.1999999999999998E-2</v>
          </cell>
          <cell r="H1734">
            <v>7.0000000000000007E-2</v>
          </cell>
          <cell r="I1734" t="str">
            <v>7          0</v>
          </cell>
          <cell r="J1734">
            <v>0</v>
          </cell>
          <cell r="K1734">
            <v>0</v>
          </cell>
          <cell r="L1734">
            <v>2003</v>
          </cell>
          <cell r="M1734">
            <v>2.8693870469347824</v>
          </cell>
          <cell r="N1734" t="str">
            <v>NG23</v>
          </cell>
          <cell r="O1734">
            <v>40.26</v>
          </cell>
          <cell r="P1734">
            <v>2</v>
          </cell>
        </row>
        <row r="1735">
          <cell r="A1735" t="str">
            <v>ON</v>
          </cell>
          <cell r="B1735">
            <v>2</v>
          </cell>
          <cell r="C1735">
            <v>3</v>
          </cell>
          <cell r="D1735" t="str">
            <v>C</v>
          </cell>
          <cell r="E1735">
            <v>3.6</v>
          </cell>
          <cell r="F1735">
            <v>37649</v>
          </cell>
          <cell r="G1735">
            <v>0.81699999999999995</v>
          </cell>
          <cell r="H1735">
            <v>0.72</v>
          </cell>
          <cell r="I1735" t="str">
            <v>9          2</v>
          </cell>
          <cell r="J1735">
            <v>0.68600000000000005</v>
          </cell>
          <cell r="K1735">
            <v>0.68500000000000005</v>
          </cell>
          <cell r="L1735">
            <v>2003</v>
          </cell>
          <cell r="M1735" t="str">
            <v>No Trade</v>
          </cell>
          <cell r="N1735" t="str">
            <v>NG23</v>
          </cell>
          <cell r="O1735">
            <v>40.26</v>
          </cell>
          <cell r="P1735">
            <v>1</v>
          </cell>
        </row>
        <row r="1736">
          <cell r="A1736" t="str">
            <v>ON</v>
          </cell>
          <cell r="B1736">
            <v>2</v>
          </cell>
          <cell r="C1736">
            <v>3</v>
          </cell>
          <cell r="D1736" t="str">
            <v>P</v>
          </cell>
          <cell r="E1736">
            <v>3.6</v>
          </cell>
          <cell r="F1736">
            <v>37649</v>
          </cell>
          <cell r="G1736">
            <v>6.0999999999999999E-2</v>
          </cell>
          <cell r="H1736">
            <v>0.08</v>
          </cell>
          <cell r="I1736" t="str">
            <v>8          0</v>
          </cell>
          <cell r="J1736">
            <v>0</v>
          </cell>
          <cell r="K1736">
            <v>0</v>
          </cell>
          <cell r="L1736">
            <v>2003</v>
          </cell>
          <cell r="M1736">
            <v>2.9169589264370397</v>
          </cell>
          <cell r="N1736" t="str">
            <v>NG23</v>
          </cell>
          <cell r="O1736">
            <v>40.26</v>
          </cell>
          <cell r="P1736">
            <v>2</v>
          </cell>
        </row>
        <row r="1737">
          <cell r="A1737" t="str">
            <v>ON</v>
          </cell>
          <cell r="B1737">
            <v>2</v>
          </cell>
          <cell r="C1737">
            <v>3</v>
          </cell>
          <cell r="D1737" t="str">
            <v>C</v>
          </cell>
          <cell r="E1737">
            <v>3.65</v>
          </cell>
          <cell r="F1737">
            <v>37649</v>
          </cell>
          <cell r="G1737">
            <v>0.77700000000000002</v>
          </cell>
          <cell r="H1737">
            <v>0.69</v>
          </cell>
          <cell r="I1737" t="str">
            <v>2          0</v>
          </cell>
          <cell r="J1737">
            <v>0</v>
          </cell>
          <cell r="K1737">
            <v>0</v>
          </cell>
          <cell r="L1737">
            <v>2003</v>
          </cell>
          <cell r="M1737" t="str">
            <v>No Trade</v>
          </cell>
          <cell r="N1737" t="str">
            <v>NG23</v>
          </cell>
          <cell r="O1737">
            <v>40.26</v>
          </cell>
          <cell r="P1737">
            <v>1</v>
          </cell>
        </row>
        <row r="1738">
          <cell r="A1738" t="str">
            <v>ON</v>
          </cell>
          <cell r="B1738">
            <v>2</v>
          </cell>
          <cell r="C1738">
            <v>3</v>
          </cell>
          <cell r="D1738" t="str">
            <v>P</v>
          </cell>
          <cell r="E1738">
            <v>3.65</v>
          </cell>
          <cell r="F1738">
            <v>37649</v>
          </cell>
          <cell r="G1738">
            <v>7.0000000000000007E-2</v>
          </cell>
          <cell r="H1738">
            <v>0.1</v>
          </cell>
          <cell r="I1738" t="str">
            <v>0          0</v>
          </cell>
          <cell r="J1738">
            <v>0</v>
          </cell>
          <cell r="K1738">
            <v>0</v>
          </cell>
          <cell r="L1738">
            <v>2003</v>
          </cell>
          <cell r="M1738">
            <v>2.9580433210096628</v>
          </cell>
          <cell r="N1738" t="str">
            <v>NG23</v>
          </cell>
          <cell r="O1738">
            <v>40.26</v>
          </cell>
          <cell r="P1738">
            <v>2</v>
          </cell>
        </row>
        <row r="1739">
          <cell r="A1739" t="str">
            <v>ON</v>
          </cell>
          <cell r="B1739">
            <v>2</v>
          </cell>
          <cell r="C1739">
            <v>3</v>
          </cell>
          <cell r="D1739" t="str">
            <v>C</v>
          </cell>
          <cell r="E1739">
            <v>3.7</v>
          </cell>
          <cell r="F1739">
            <v>37649</v>
          </cell>
          <cell r="G1739">
            <v>0.73799999999999999</v>
          </cell>
          <cell r="H1739">
            <v>0.65</v>
          </cell>
          <cell r="I1739" t="str">
            <v>5          0</v>
          </cell>
          <cell r="J1739">
            <v>0</v>
          </cell>
          <cell r="K1739">
            <v>0</v>
          </cell>
          <cell r="L1739">
            <v>2003</v>
          </cell>
          <cell r="M1739" t="str">
            <v>No Trade</v>
          </cell>
          <cell r="N1739" t="str">
            <v>NG23</v>
          </cell>
          <cell r="O1739">
            <v>40.26</v>
          </cell>
          <cell r="P1739">
            <v>1</v>
          </cell>
        </row>
        <row r="1740">
          <cell r="A1740" t="str">
            <v>ON</v>
          </cell>
          <cell r="B1740">
            <v>2</v>
          </cell>
          <cell r="C1740">
            <v>3</v>
          </cell>
          <cell r="D1740" t="str">
            <v>P</v>
          </cell>
          <cell r="E1740">
            <v>3.7</v>
          </cell>
          <cell r="F1740">
            <v>37649</v>
          </cell>
          <cell r="G1740">
            <v>0.08</v>
          </cell>
          <cell r="H1740">
            <v>0.11</v>
          </cell>
          <cell r="I1740" t="str">
            <v>4          1</v>
          </cell>
          <cell r="J1740">
            <v>0.105</v>
          </cell>
          <cell r="K1740">
            <v>0.105</v>
          </cell>
          <cell r="L1740">
            <v>2003</v>
          </cell>
          <cell r="M1740">
            <v>2.9997610849988532</v>
          </cell>
          <cell r="N1740" t="str">
            <v>NG23</v>
          </cell>
          <cell r="O1740">
            <v>40.26</v>
          </cell>
          <cell r="P1740">
            <v>2</v>
          </cell>
        </row>
        <row r="1741">
          <cell r="A1741" t="str">
            <v>ON</v>
          </cell>
          <cell r="B1741">
            <v>2</v>
          </cell>
          <cell r="C1741">
            <v>3</v>
          </cell>
          <cell r="D1741" t="str">
            <v>C</v>
          </cell>
          <cell r="E1741">
            <v>3.75</v>
          </cell>
          <cell r="F1741">
            <v>37649</v>
          </cell>
          <cell r="G1741">
            <v>0.70899999999999996</v>
          </cell>
          <cell r="H1741">
            <v>0.62</v>
          </cell>
          <cell r="I1741" t="str">
            <v>7          0</v>
          </cell>
          <cell r="J1741">
            <v>0</v>
          </cell>
          <cell r="K1741">
            <v>0</v>
          </cell>
          <cell r="L1741">
            <v>2003</v>
          </cell>
          <cell r="M1741" t="str">
            <v>No Trade</v>
          </cell>
          <cell r="N1741" t="str">
            <v>NG23</v>
          </cell>
          <cell r="O1741">
            <v>40.26</v>
          </cell>
          <cell r="P1741">
            <v>1</v>
          </cell>
        </row>
        <row r="1742">
          <cell r="A1742" t="str">
            <v>ON</v>
          </cell>
          <cell r="B1742">
            <v>2</v>
          </cell>
          <cell r="C1742">
            <v>3</v>
          </cell>
          <cell r="D1742" t="str">
            <v>P</v>
          </cell>
          <cell r="E1742">
            <v>3.75</v>
          </cell>
          <cell r="F1742">
            <v>37649</v>
          </cell>
          <cell r="G1742">
            <v>0.10199999999999999</v>
          </cell>
          <cell r="H1742">
            <v>0.13</v>
          </cell>
          <cell r="I1742" t="str">
            <v>5        250</v>
          </cell>
          <cell r="J1742">
            <v>0.113</v>
          </cell>
          <cell r="K1742">
            <v>0.112</v>
          </cell>
          <cell r="L1742">
            <v>2003</v>
          </cell>
          <cell r="M1742">
            <v>3.0974694178085262</v>
          </cell>
          <cell r="N1742" t="str">
            <v>NG23</v>
          </cell>
          <cell r="O1742">
            <v>40.26</v>
          </cell>
          <cell r="P1742">
            <v>2</v>
          </cell>
        </row>
        <row r="1743">
          <cell r="A1743" t="str">
            <v>ON</v>
          </cell>
          <cell r="B1743">
            <v>2</v>
          </cell>
          <cell r="C1743">
            <v>3</v>
          </cell>
          <cell r="D1743" t="str">
            <v>C</v>
          </cell>
          <cell r="E1743">
            <v>3.8</v>
          </cell>
          <cell r="F1743">
            <v>37649</v>
          </cell>
          <cell r="G1743">
            <v>0.66900000000000004</v>
          </cell>
          <cell r="H1743">
            <v>0.57999999999999996</v>
          </cell>
          <cell r="I1743" t="str">
            <v>4          0</v>
          </cell>
          <cell r="J1743">
            <v>0</v>
          </cell>
          <cell r="K1743">
            <v>0</v>
          </cell>
          <cell r="L1743">
            <v>2003</v>
          </cell>
          <cell r="M1743" t="str">
            <v>No Trade</v>
          </cell>
          <cell r="N1743" t="str">
            <v>NG23</v>
          </cell>
          <cell r="O1743">
            <v>40.26</v>
          </cell>
          <cell r="P1743">
            <v>1</v>
          </cell>
        </row>
        <row r="1744">
          <cell r="A1744" t="str">
            <v>ON</v>
          </cell>
          <cell r="B1744">
            <v>2</v>
          </cell>
          <cell r="C1744">
            <v>3</v>
          </cell>
          <cell r="D1744" t="str">
            <v>P</v>
          </cell>
          <cell r="E1744">
            <v>3.8</v>
          </cell>
          <cell r="F1744">
            <v>37649</v>
          </cell>
          <cell r="G1744">
            <v>0.112</v>
          </cell>
          <cell r="H1744">
            <v>0.14000000000000001</v>
          </cell>
          <cell r="I1744" t="str">
            <v>4          5</v>
          </cell>
          <cell r="J1744">
            <v>0.105</v>
          </cell>
          <cell r="K1744">
            <v>0.105</v>
          </cell>
          <cell r="L1744">
            <v>2003</v>
          </cell>
          <cell r="M1744">
            <v>3.1261952029334541</v>
          </cell>
          <cell r="N1744" t="str">
            <v>NG23</v>
          </cell>
          <cell r="O1744">
            <v>40.26</v>
          </cell>
          <cell r="P1744">
            <v>2</v>
          </cell>
        </row>
        <row r="1745">
          <cell r="A1745" t="str">
            <v>ON</v>
          </cell>
          <cell r="B1745">
            <v>2</v>
          </cell>
          <cell r="C1745">
            <v>3</v>
          </cell>
          <cell r="D1745" t="str">
            <v>C</v>
          </cell>
          <cell r="E1745">
            <v>3.85</v>
          </cell>
          <cell r="F1745">
            <v>37649</v>
          </cell>
          <cell r="G1745">
            <v>0.624</v>
          </cell>
          <cell r="H1745">
            <v>0.55000000000000004</v>
          </cell>
          <cell r="I1745" t="str">
            <v>1          0</v>
          </cell>
          <cell r="J1745">
            <v>0</v>
          </cell>
          <cell r="K1745">
            <v>0</v>
          </cell>
          <cell r="L1745">
            <v>2003</v>
          </cell>
          <cell r="M1745" t="str">
            <v>No Trade</v>
          </cell>
          <cell r="N1745" t="str">
            <v>NG23</v>
          </cell>
          <cell r="O1745">
            <v>40.26</v>
          </cell>
          <cell r="P1745">
            <v>1</v>
          </cell>
        </row>
        <row r="1746">
          <cell r="A1746" t="str">
            <v>ON</v>
          </cell>
          <cell r="B1746">
            <v>2</v>
          </cell>
          <cell r="C1746">
            <v>3</v>
          </cell>
          <cell r="D1746" t="str">
            <v>P</v>
          </cell>
          <cell r="E1746">
            <v>3.85</v>
          </cell>
          <cell r="F1746">
            <v>37649</v>
          </cell>
          <cell r="G1746">
            <v>0.11799999999999999</v>
          </cell>
          <cell r="H1746">
            <v>0.16</v>
          </cell>
          <cell r="I1746" t="str">
            <v>0          0</v>
          </cell>
          <cell r="J1746">
            <v>0</v>
          </cell>
          <cell r="K1746">
            <v>0</v>
          </cell>
          <cell r="L1746">
            <v>2003</v>
          </cell>
          <cell r="M1746">
            <v>3.1345825670896752</v>
          </cell>
          <cell r="N1746" t="str">
            <v>NG23</v>
          </cell>
          <cell r="O1746">
            <v>40.26</v>
          </cell>
          <cell r="P1746">
            <v>2</v>
          </cell>
        </row>
        <row r="1747">
          <cell r="A1747" t="str">
            <v>ON</v>
          </cell>
          <cell r="B1747">
            <v>2</v>
          </cell>
          <cell r="C1747">
            <v>3</v>
          </cell>
          <cell r="D1747" t="str">
            <v>C</v>
          </cell>
          <cell r="E1747">
            <v>3.9</v>
          </cell>
          <cell r="F1747">
            <v>37649</v>
          </cell>
          <cell r="G1747">
            <v>0.58899999999999997</v>
          </cell>
          <cell r="H1747">
            <v>0.52</v>
          </cell>
          <cell r="I1747" t="str">
            <v>0          0</v>
          </cell>
          <cell r="J1747">
            <v>0</v>
          </cell>
          <cell r="K1747">
            <v>0</v>
          </cell>
          <cell r="L1747">
            <v>2003</v>
          </cell>
          <cell r="M1747" t="str">
            <v>No Trade</v>
          </cell>
          <cell r="N1747" t="str">
            <v>NG23</v>
          </cell>
          <cell r="O1747">
            <v>40.26</v>
          </cell>
          <cell r="P1747">
            <v>1</v>
          </cell>
        </row>
        <row r="1748">
          <cell r="A1748" t="str">
            <v>ON</v>
          </cell>
          <cell r="B1748">
            <v>2</v>
          </cell>
          <cell r="C1748">
            <v>3</v>
          </cell>
          <cell r="D1748" t="str">
            <v>P</v>
          </cell>
          <cell r="E1748">
            <v>3.9</v>
          </cell>
          <cell r="F1748">
            <v>37649</v>
          </cell>
          <cell r="G1748">
            <v>0.13300000000000001</v>
          </cell>
          <cell r="H1748">
            <v>0.17</v>
          </cell>
          <cell r="I1748" t="str">
            <v>9          0</v>
          </cell>
          <cell r="J1748">
            <v>0</v>
          </cell>
          <cell r="K1748">
            <v>0</v>
          </cell>
          <cell r="L1748">
            <v>2003</v>
          </cell>
          <cell r="M1748">
            <v>3.1797253464196595</v>
          </cell>
          <cell r="N1748" t="str">
            <v>NG23</v>
          </cell>
          <cell r="O1748">
            <v>40.26</v>
          </cell>
          <cell r="P1748">
            <v>2</v>
          </cell>
        </row>
        <row r="1749">
          <cell r="A1749" t="str">
            <v>ON</v>
          </cell>
          <cell r="B1749">
            <v>2</v>
          </cell>
          <cell r="C1749">
            <v>3</v>
          </cell>
          <cell r="D1749" t="str">
            <v>C</v>
          </cell>
          <cell r="E1749">
            <v>3.95</v>
          </cell>
          <cell r="F1749">
            <v>37649</v>
          </cell>
          <cell r="G1749">
            <v>0.55500000000000005</v>
          </cell>
          <cell r="H1749">
            <v>0.49</v>
          </cell>
          <cell r="I1749" t="str">
            <v>0          0</v>
          </cell>
          <cell r="J1749">
            <v>0</v>
          </cell>
          <cell r="K1749">
            <v>0</v>
          </cell>
          <cell r="L1749">
            <v>2003</v>
          </cell>
          <cell r="M1749" t="str">
            <v>No Trade</v>
          </cell>
          <cell r="N1749" t="str">
            <v>NG23</v>
          </cell>
          <cell r="O1749">
            <v>40.26</v>
          </cell>
          <cell r="P1749">
            <v>1</v>
          </cell>
        </row>
        <row r="1750">
          <cell r="A1750" t="str">
            <v>ON</v>
          </cell>
          <cell r="B1750">
            <v>2</v>
          </cell>
          <cell r="C1750">
            <v>3</v>
          </cell>
          <cell r="D1750" t="str">
            <v>P</v>
          </cell>
          <cell r="E1750">
            <v>3.95</v>
          </cell>
          <cell r="F1750">
            <v>37649</v>
          </cell>
          <cell r="G1750">
            <v>0.14899999999999999</v>
          </cell>
          <cell r="H1750">
            <v>0.19</v>
          </cell>
          <cell r="I1750" t="str">
            <v>9          0</v>
          </cell>
          <cell r="J1750">
            <v>0</v>
          </cell>
          <cell r="K1750">
            <v>0</v>
          </cell>
          <cell r="L1750">
            <v>2003</v>
          </cell>
          <cell r="M1750">
            <v>3.2240777510607903</v>
          </cell>
          <cell r="N1750" t="str">
            <v>NG23</v>
          </cell>
          <cell r="O1750">
            <v>40.26</v>
          </cell>
          <cell r="P1750">
            <v>2</v>
          </cell>
        </row>
        <row r="1751">
          <cell r="A1751" t="str">
            <v>ON</v>
          </cell>
          <cell r="B1751">
            <v>2</v>
          </cell>
          <cell r="C1751">
            <v>3</v>
          </cell>
          <cell r="D1751" t="str">
            <v>C</v>
          </cell>
          <cell r="E1751">
            <v>4</v>
          </cell>
          <cell r="F1751">
            <v>37649</v>
          </cell>
          <cell r="G1751">
            <v>0.52400000000000002</v>
          </cell>
          <cell r="H1751">
            <v>0.46</v>
          </cell>
          <cell r="I1751" t="str">
            <v>2          2</v>
          </cell>
          <cell r="J1751">
            <v>0.46</v>
          </cell>
          <cell r="K1751">
            <v>0.46</v>
          </cell>
          <cell r="L1751">
            <v>2003</v>
          </cell>
          <cell r="M1751" t="str">
            <v>No Trade</v>
          </cell>
          <cell r="N1751" t="str">
            <v>NG23</v>
          </cell>
          <cell r="O1751">
            <v>40.26</v>
          </cell>
          <cell r="P1751">
            <v>1</v>
          </cell>
        </row>
        <row r="1752">
          <cell r="A1752" t="str">
            <v>ON</v>
          </cell>
          <cell r="B1752">
            <v>2</v>
          </cell>
          <cell r="C1752">
            <v>3</v>
          </cell>
          <cell r="D1752" t="str">
            <v>P</v>
          </cell>
          <cell r="E1752">
            <v>4</v>
          </cell>
          <cell r="F1752">
            <v>37649</v>
          </cell>
          <cell r="G1752">
            <v>0.16700000000000001</v>
          </cell>
          <cell r="H1752">
            <v>0.22</v>
          </cell>
          <cell r="I1752" t="str">
            <v>0        260</v>
          </cell>
          <cell r="J1752">
            <v>0.20200000000000001</v>
          </cell>
          <cell r="K1752">
            <v>0.2</v>
          </cell>
          <cell r="L1752">
            <v>2003</v>
          </cell>
          <cell r="M1752">
            <v>3.2712472926545848</v>
          </cell>
          <cell r="N1752" t="str">
            <v>NG23</v>
          </cell>
          <cell r="O1752">
            <v>40.26</v>
          </cell>
          <cell r="P1752">
            <v>2</v>
          </cell>
        </row>
        <row r="1753">
          <cell r="A1753" t="str">
            <v>ON</v>
          </cell>
          <cell r="B1753">
            <v>2</v>
          </cell>
          <cell r="C1753">
            <v>3</v>
          </cell>
          <cell r="D1753" t="str">
            <v>C</v>
          </cell>
          <cell r="E1753">
            <v>4.05</v>
          </cell>
          <cell r="F1753">
            <v>37649</v>
          </cell>
          <cell r="G1753">
            <v>0.49299999999999999</v>
          </cell>
          <cell r="H1753">
            <v>0.43</v>
          </cell>
          <cell r="I1753" t="str">
            <v>4          0</v>
          </cell>
          <cell r="J1753">
            <v>0</v>
          </cell>
          <cell r="K1753">
            <v>0</v>
          </cell>
          <cell r="L1753">
            <v>2003</v>
          </cell>
          <cell r="M1753" t="str">
            <v>No Trade</v>
          </cell>
          <cell r="N1753" t="str">
            <v>NG23</v>
          </cell>
          <cell r="O1753">
            <v>40.26</v>
          </cell>
          <cell r="P1753">
            <v>1</v>
          </cell>
        </row>
        <row r="1754">
          <cell r="A1754" t="str">
            <v>ON</v>
          </cell>
          <cell r="B1754">
            <v>2</v>
          </cell>
          <cell r="C1754">
            <v>3</v>
          </cell>
          <cell r="D1754" t="str">
            <v>P</v>
          </cell>
          <cell r="E1754">
            <v>4.05</v>
          </cell>
          <cell r="F1754">
            <v>37649</v>
          </cell>
          <cell r="G1754">
            <v>0.186</v>
          </cell>
          <cell r="H1754">
            <v>0.24</v>
          </cell>
          <cell r="I1754" t="str">
            <v>2          0</v>
          </cell>
          <cell r="J1754">
            <v>0</v>
          </cell>
          <cell r="K1754">
            <v>0</v>
          </cell>
          <cell r="L1754">
            <v>2003</v>
          </cell>
          <cell r="M1754">
            <v>3.3172783746573362</v>
          </cell>
          <cell r="N1754" t="str">
            <v>NG23</v>
          </cell>
          <cell r="O1754">
            <v>40.26</v>
          </cell>
          <cell r="P1754">
            <v>2</v>
          </cell>
        </row>
        <row r="1755">
          <cell r="A1755" t="str">
            <v>ON</v>
          </cell>
          <cell r="B1755">
            <v>2</v>
          </cell>
          <cell r="C1755">
            <v>3</v>
          </cell>
          <cell r="D1755" t="str">
            <v>C</v>
          </cell>
          <cell r="E1755">
            <v>4.0999999999999996</v>
          </cell>
          <cell r="F1755">
            <v>37649</v>
          </cell>
          <cell r="G1755">
            <v>0.46500000000000002</v>
          </cell>
          <cell r="H1755">
            <v>0.4</v>
          </cell>
          <cell r="I1755" t="str">
            <v>8          2</v>
          </cell>
          <cell r="J1755">
            <v>0.38</v>
          </cell>
          <cell r="K1755">
            <v>0.379</v>
          </cell>
          <cell r="L1755">
            <v>2003</v>
          </cell>
          <cell r="M1755" t="str">
            <v>No Trade</v>
          </cell>
          <cell r="N1755" t="str">
            <v>NG23</v>
          </cell>
          <cell r="O1755">
            <v>40.26</v>
          </cell>
          <cell r="P1755">
            <v>1</v>
          </cell>
        </row>
        <row r="1756">
          <cell r="A1756" t="str">
            <v>ON</v>
          </cell>
          <cell r="B1756">
            <v>2</v>
          </cell>
          <cell r="C1756">
            <v>3</v>
          </cell>
          <cell r="D1756" t="str">
            <v>P</v>
          </cell>
          <cell r="E1756">
            <v>4.0999999999999996</v>
          </cell>
          <cell r="F1756">
            <v>37649</v>
          </cell>
          <cell r="G1756">
            <v>0.20699999999999999</v>
          </cell>
          <cell r="H1756">
            <v>0.26</v>
          </cell>
          <cell r="I1756" t="str">
            <v>6          2</v>
          </cell>
          <cell r="J1756">
            <v>0.27500000000000002</v>
          </cell>
          <cell r="K1756">
            <v>0.27400000000000002</v>
          </cell>
          <cell r="L1756">
            <v>2003</v>
          </cell>
          <cell r="M1756">
            <v>3.3654196191133092</v>
          </cell>
          <cell r="N1756" t="str">
            <v>NG23</v>
          </cell>
          <cell r="O1756">
            <v>40.26</v>
          </cell>
          <cell r="P1756">
            <v>2</v>
          </cell>
        </row>
        <row r="1757">
          <cell r="A1757" t="str">
            <v>ON</v>
          </cell>
          <cell r="B1757">
            <v>2</v>
          </cell>
          <cell r="C1757">
            <v>3</v>
          </cell>
          <cell r="D1757" t="str">
            <v>C</v>
          </cell>
          <cell r="E1757">
            <v>4.1500000000000004</v>
          </cell>
          <cell r="F1757">
            <v>37649</v>
          </cell>
          <cell r="G1757">
            <v>0.437</v>
          </cell>
          <cell r="H1757">
            <v>0.38</v>
          </cell>
          <cell r="I1757" t="str">
            <v>3          0</v>
          </cell>
          <cell r="J1757">
            <v>0</v>
          </cell>
          <cell r="K1757">
            <v>0</v>
          </cell>
          <cell r="L1757">
            <v>2003</v>
          </cell>
          <cell r="M1757" t="str">
            <v>No Trade</v>
          </cell>
          <cell r="N1757" t="str">
            <v>NG23</v>
          </cell>
          <cell r="O1757">
            <v>40.26</v>
          </cell>
          <cell r="P1757">
            <v>1</v>
          </cell>
        </row>
        <row r="1758">
          <cell r="A1758" t="str">
            <v>ON</v>
          </cell>
          <cell r="B1758">
            <v>2</v>
          </cell>
          <cell r="C1758">
            <v>3</v>
          </cell>
          <cell r="D1758" t="str">
            <v>P</v>
          </cell>
          <cell r="E1758">
            <v>4.1500000000000004</v>
          </cell>
          <cell r="F1758">
            <v>37649</v>
          </cell>
          <cell r="G1758">
            <v>0.22800000000000001</v>
          </cell>
          <cell r="H1758">
            <v>0.28999999999999998</v>
          </cell>
          <cell r="I1758" t="str">
            <v>0          0</v>
          </cell>
          <cell r="J1758">
            <v>0</v>
          </cell>
          <cell r="K1758">
            <v>0</v>
          </cell>
          <cell r="L1758">
            <v>2003</v>
          </cell>
          <cell r="M1758">
            <v>3.4093670713772992</v>
          </cell>
          <cell r="N1758" t="str">
            <v>NG23</v>
          </cell>
          <cell r="O1758">
            <v>40.26</v>
          </cell>
          <cell r="P1758">
            <v>2</v>
          </cell>
        </row>
        <row r="1759">
          <cell r="A1759" t="str">
            <v>ON</v>
          </cell>
          <cell r="B1759">
            <v>2</v>
          </cell>
          <cell r="C1759">
            <v>3</v>
          </cell>
          <cell r="D1759" t="str">
            <v>C</v>
          </cell>
          <cell r="E1759">
            <v>4.2</v>
          </cell>
          <cell r="F1759">
            <v>37649</v>
          </cell>
          <cell r="G1759">
            <v>0.40899999999999997</v>
          </cell>
          <cell r="H1759">
            <v>0.35</v>
          </cell>
          <cell r="I1759" t="str">
            <v>9         10</v>
          </cell>
          <cell r="J1759">
            <v>0</v>
          </cell>
          <cell r="K1759">
            <v>0</v>
          </cell>
          <cell r="L1759">
            <v>2003</v>
          </cell>
          <cell r="M1759" t="str">
            <v>No Trade</v>
          </cell>
          <cell r="N1759" t="str">
            <v>NG23</v>
          </cell>
          <cell r="O1759">
            <v>40.26</v>
          </cell>
          <cell r="P1759">
            <v>1</v>
          </cell>
        </row>
        <row r="1760">
          <cell r="A1760" t="str">
            <v>ON</v>
          </cell>
          <cell r="B1760">
            <v>2</v>
          </cell>
          <cell r="C1760">
            <v>3</v>
          </cell>
          <cell r="D1760" t="str">
            <v>P</v>
          </cell>
          <cell r="E1760">
            <v>4.2</v>
          </cell>
          <cell r="F1760">
            <v>37649</v>
          </cell>
          <cell r="G1760">
            <v>0.251</v>
          </cell>
          <cell r="H1760">
            <v>0.31</v>
          </cell>
          <cell r="I1760" t="str">
            <v>6         10</v>
          </cell>
          <cell r="J1760">
            <v>0</v>
          </cell>
          <cell r="K1760">
            <v>0</v>
          </cell>
          <cell r="L1760">
            <v>2003</v>
          </cell>
          <cell r="M1760">
            <v>3.4553140751198788</v>
          </cell>
          <cell r="N1760" t="str">
            <v>NG23</v>
          </cell>
          <cell r="O1760">
            <v>40.26</v>
          </cell>
          <cell r="P1760">
            <v>2</v>
          </cell>
        </row>
        <row r="1761">
          <cell r="A1761" t="str">
            <v>ON</v>
          </cell>
          <cell r="B1761">
            <v>2</v>
          </cell>
          <cell r="C1761">
            <v>3</v>
          </cell>
          <cell r="D1761" t="str">
            <v>C</v>
          </cell>
          <cell r="E1761">
            <v>4.25</v>
          </cell>
          <cell r="F1761">
            <v>37649</v>
          </cell>
          <cell r="G1761">
            <v>0.38500000000000001</v>
          </cell>
          <cell r="H1761">
            <v>0.33</v>
          </cell>
          <cell r="I1761" t="str">
            <v>7        600</v>
          </cell>
          <cell r="J1761">
            <v>0</v>
          </cell>
          <cell r="K1761">
            <v>0</v>
          </cell>
          <cell r="L1761">
            <v>2003</v>
          </cell>
          <cell r="M1761" t="str">
            <v>No Trade</v>
          </cell>
          <cell r="N1761" t="str">
            <v>NG23</v>
          </cell>
          <cell r="O1761">
            <v>40.26</v>
          </cell>
          <cell r="P1761">
            <v>1</v>
          </cell>
        </row>
        <row r="1762">
          <cell r="A1762" t="str">
            <v>ON</v>
          </cell>
          <cell r="B1762">
            <v>2</v>
          </cell>
          <cell r="C1762">
            <v>3</v>
          </cell>
          <cell r="D1762" t="str">
            <v>P</v>
          </cell>
          <cell r="E1762">
            <v>4.25</v>
          </cell>
          <cell r="F1762">
            <v>37649</v>
          </cell>
          <cell r="G1762">
            <v>0.27600000000000002</v>
          </cell>
          <cell r="H1762">
            <v>0.34</v>
          </cell>
          <cell r="I1762" t="str">
            <v>4        600</v>
          </cell>
          <cell r="J1762">
            <v>0</v>
          </cell>
          <cell r="K1762">
            <v>0</v>
          </cell>
          <cell r="L1762">
            <v>2003</v>
          </cell>
          <cell r="M1762">
            <v>3.5029093538425427</v>
          </cell>
          <cell r="N1762" t="str">
            <v>NG23</v>
          </cell>
          <cell r="O1762">
            <v>40.26</v>
          </cell>
          <cell r="P1762">
            <v>2</v>
          </cell>
        </row>
        <row r="1763">
          <cell r="A1763" t="str">
            <v>ON</v>
          </cell>
          <cell r="B1763">
            <v>2</v>
          </cell>
          <cell r="C1763">
            <v>3</v>
          </cell>
          <cell r="D1763" t="str">
            <v>C</v>
          </cell>
          <cell r="E1763">
            <v>4.3</v>
          </cell>
          <cell r="F1763">
            <v>37649</v>
          </cell>
          <cell r="G1763">
            <v>0.36</v>
          </cell>
          <cell r="H1763">
            <v>0.31</v>
          </cell>
          <cell r="I1763" t="str">
            <v>6        100</v>
          </cell>
          <cell r="J1763">
            <v>0</v>
          </cell>
          <cell r="K1763">
            <v>0</v>
          </cell>
          <cell r="L1763">
            <v>2003</v>
          </cell>
          <cell r="M1763" t="str">
            <v>No Trade</v>
          </cell>
          <cell r="N1763" t="str">
            <v>NG23</v>
          </cell>
          <cell r="O1763">
            <v>40.26</v>
          </cell>
          <cell r="P1763">
            <v>1</v>
          </cell>
        </row>
        <row r="1764">
          <cell r="A1764" t="str">
            <v>ON</v>
          </cell>
          <cell r="B1764">
            <v>2</v>
          </cell>
          <cell r="C1764">
            <v>3</v>
          </cell>
          <cell r="D1764" t="str">
            <v>P</v>
          </cell>
          <cell r="E1764">
            <v>4.3</v>
          </cell>
          <cell r="F1764">
            <v>37649</v>
          </cell>
          <cell r="G1764">
            <v>0.30099999999999999</v>
          </cell>
          <cell r="H1764">
            <v>0.37</v>
          </cell>
          <cell r="I1764" t="str">
            <v>3        100</v>
          </cell>
          <cell r="J1764">
            <v>0</v>
          </cell>
          <cell r="K1764">
            <v>0</v>
          </cell>
          <cell r="L1764">
            <v>2003</v>
          </cell>
          <cell r="M1764">
            <v>3.5468784905434285</v>
          </cell>
          <cell r="N1764" t="str">
            <v>NG23</v>
          </cell>
          <cell r="O1764">
            <v>40.26</v>
          </cell>
          <cell r="P1764">
            <v>2</v>
          </cell>
        </row>
        <row r="1765">
          <cell r="A1765" t="str">
            <v>ON</v>
          </cell>
          <cell r="B1765">
            <v>2</v>
          </cell>
          <cell r="C1765">
            <v>3</v>
          </cell>
          <cell r="D1765" t="str">
            <v>C</v>
          </cell>
          <cell r="E1765">
            <v>4.3499999999999996</v>
          </cell>
          <cell r="F1765">
            <v>37649</v>
          </cell>
          <cell r="G1765">
            <v>0.33700000000000002</v>
          </cell>
          <cell r="H1765">
            <v>0.28999999999999998</v>
          </cell>
          <cell r="I1765" t="str">
            <v>6        100</v>
          </cell>
          <cell r="J1765">
            <v>0</v>
          </cell>
          <cell r="K1765">
            <v>0</v>
          </cell>
          <cell r="L1765">
            <v>2003</v>
          </cell>
          <cell r="M1765" t="str">
            <v>No Trade</v>
          </cell>
          <cell r="N1765" t="str">
            <v>NG23</v>
          </cell>
          <cell r="O1765">
            <v>40.26</v>
          </cell>
          <cell r="P1765">
            <v>1</v>
          </cell>
        </row>
        <row r="1766">
          <cell r="A1766" t="str">
            <v>ON</v>
          </cell>
          <cell r="B1766">
            <v>2</v>
          </cell>
          <cell r="C1766">
            <v>3</v>
          </cell>
          <cell r="D1766" t="str">
            <v>P</v>
          </cell>
          <cell r="E1766">
            <v>4.3499999999999996</v>
          </cell>
          <cell r="F1766">
            <v>37649</v>
          </cell>
          <cell r="G1766">
            <v>0.32800000000000001</v>
          </cell>
          <cell r="H1766">
            <v>0.4</v>
          </cell>
          <cell r="I1766" t="str">
            <v>3        100</v>
          </cell>
          <cell r="J1766">
            <v>0</v>
          </cell>
          <cell r="K1766">
            <v>0</v>
          </cell>
          <cell r="L1766">
            <v>2003</v>
          </cell>
          <cell r="M1766">
            <v>3.5924792372967551</v>
          </cell>
          <cell r="N1766" t="str">
            <v>NG23</v>
          </cell>
          <cell r="O1766">
            <v>40.26</v>
          </cell>
          <cell r="P1766">
            <v>2</v>
          </cell>
        </row>
        <row r="1767">
          <cell r="A1767" t="str">
            <v>ON</v>
          </cell>
          <cell r="B1767">
            <v>2</v>
          </cell>
          <cell r="C1767">
            <v>3</v>
          </cell>
          <cell r="D1767" t="str">
            <v>C</v>
          </cell>
          <cell r="E1767">
            <v>4.4000000000000004</v>
          </cell>
          <cell r="F1767">
            <v>37649</v>
          </cell>
          <cell r="G1767">
            <v>0.315</v>
          </cell>
          <cell r="H1767">
            <v>0.27</v>
          </cell>
          <cell r="I1767" t="str">
            <v>7          0</v>
          </cell>
          <cell r="J1767">
            <v>0</v>
          </cell>
          <cell r="K1767">
            <v>0</v>
          </cell>
          <cell r="L1767">
            <v>2003</v>
          </cell>
          <cell r="M1767" t="str">
            <v>No Trade</v>
          </cell>
          <cell r="N1767" t="str">
            <v>NG23</v>
          </cell>
          <cell r="O1767">
            <v>40.26</v>
          </cell>
          <cell r="P1767">
            <v>1</v>
          </cell>
        </row>
        <row r="1768">
          <cell r="A1768" t="str">
            <v>ON</v>
          </cell>
          <cell r="B1768">
            <v>2</v>
          </cell>
          <cell r="C1768">
            <v>3</v>
          </cell>
          <cell r="D1768" t="str">
            <v>P</v>
          </cell>
          <cell r="E1768">
            <v>4.4000000000000004</v>
          </cell>
          <cell r="F1768">
            <v>37649</v>
          </cell>
          <cell r="G1768">
            <v>0.35599999999999998</v>
          </cell>
          <cell r="H1768">
            <v>0.43</v>
          </cell>
          <cell r="I1768" t="str">
            <v>3          0</v>
          </cell>
          <cell r="J1768">
            <v>0</v>
          </cell>
          <cell r="K1768">
            <v>0</v>
          </cell>
          <cell r="L1768">
            <v>2003</v>
          </cell>
          <cell r="M1768">
            <v>3.6372026296933786</v>
          </cell>
          <cell r="N1768" t="str">
            <v>NG23</v>
          </cell>
          <cell r="O1768">
            <v>40.26</v>
          </cell>
          <cell r="P1768">
            <v>2</v>
          </cell>
        </row>
        <row r="1769">
          <cell r="A1769" t="str">
            <v>ON</v>
          </cell>
          <cell r="B1769">
            <v>2</v>
          </cell>
          <cell r="C1769">
            <v>3</v>
          </cell>
          <cell r="D1769" t="str">
            <v>C</v>
          </cell>
          <cell r="E1769">
            <v>4.45</v>
          </cell>
          <cell r="F1769">
            <v>37649</v>
          </cell>
          <cell r="G1769">
            <v>0.29499999999999998</v>
          </cell>
          <cell r="H1769">
            <v>0.25</v>
          </cell>
          <cell r="I1769" t="str">
            <v>9          0</v>
          </cell>
          <cell r="J1769">
            <v>0</v>
          </cell>
          <cell r="K1769">
            <v>0</v>
          </cell>
          <cell r="L1769">
            <v>2003</v>
          </cell>
          <cell r="M1769" t="str">
            <v>No Trade</v>
          </cell>
          <cell r="N1769" t="str">
            <v>NG23</v>
          </cell>
          <cell r="O1769">
            <v>40.26</v>
          </cell>
          <cell r="P1769">
            <v>1</v>
          </cell>
        </row>
        <row r="1770">
          <cell r="A1770" t="str">
            <v>ON</v>
          </cell>
          <cell r="B1770">
            <v>2</v>
          </cell>
          <cell r="C1770">
            <v>3</v>
          </cell>
          <cell r="D1770" t="str">
            <v>P</v>
          </cell>
          <cell r="E1770">
            <v>4.45</v>
          </cell>
          <cell r="F1770">
            <v>37649</v>
          </cell>
          <cell r="G1770">
            <v>0.46500000000000002</v>
          </cell>
          <cell r="H1770">
            <v>0.46</v>
          </cell>
          <cell r="I1770" t="str">
            <v>5          0</v>
          </cell>
          <cell r="J1770">
            <v>0</v>
          </cell>
          <cell r="K1770">
            <v>0</v>
          </cell>
          <cell r="L1770">
            <v>2003</v>
          </cell>
          <cell r="M1770">
            <v>3.8482421533941369</v>
          </cell>
          <cell r="N1770" t="str">
            <v>NG23</v>
          </cell>
          <cell r="O1770">
            <v>40.26</v>
          </cell>
          <cell r="P1770">
            <v>2</v>
          </cell>
        </row>
        <row r="1771">
          <cell r="A1771" t="str">
            <v>ON</v>
          </cell>
          <cell r="B1771">
            <v>2</v>
          </cell>
          <cell r="C1771">
            <v>3</v>
          </cell>
          <cell r="D1771" t="str">
            <v>C</v>
          </cell>
          <cell r="E1771">
            <v>4.5</v>
          </cell>
          <cell r="F1771">
            <v>37649</v>
          </cell>
          <cell r="G1771">
            <v>0.27600000000000002</v>
          </cell>
          <cell r="H1771">
            <v>0.24</v>
          </cell>
          <cell r="I1771" t="str">
            <v>2         14</v>
          </cell>
          <cell r="J1771">
            <v>0.24</v>
          </cell>
          <cell r="K1771">
            <v>0.22500000000000001</v>
          </cell>
          <cell r="L1771">
            <v>2003</v>
          </cell>
          <cell r="M1771" t="str">
            <v>No Trade</v>
          </cell>
          <cell r="N1771" t="str">
            <v>NG23</v>
          </cell>
          <cell r="O1771">
            <v>40.26</v>
          </cell>
          <cell r="P1771">
            <v>1</v>
          </cell>
        </row>
        <row r="1772">
          <cell r="A1772" t="str">
            <v>ON</v>
          </cell>
          <cell r="B1772">
            <v>2</v>
          </cell>
          <cell r="C1772">
            <v>3</v>
          </cell>
          <cell r="D1772" t="str">
            <v>C</v>
          </cell>
          <cell r="E1772">
            <v>4.55</v>
          </cell>
          <cell r="F1772">
            <v>37649</v>
          </cell>
          <cell r="G1772">
            <v>0.25800000000000001</v>
          </cell>
          <cell r="H1772">
            <v>0.22</v>
          </cell>
          <cell r="I1772" t="str">
            <v>6          0</v>
          </cell>
          <cell r="J1772">
            <v>0</v>
          </cell>
          <cell r="K1772">
            <v>0</v>
          </cell>
          <cell r="L1772">
            <v>2003</v>
          </cell>
          <cell r="M1772" t="str">
            <v>No Trade</v>
          </cell>
          <cell r="N1772" t="str">
            <v>NG23</v>
          </cell>
          <cell r="O1772">
            <v>40.26</v>
          </cell>
          <cell r="P1772">
            <v>1</v>
          </cell>
        </row>
        <row r="1773">
          <cell r="A1773" t="str">
            <v>ON</v>
          </cell>
          <cell r="B1773">
            <v>2</v>
          </cell>
          <cell r="C1773">
            <v>3</v>
          </cell>
          <cell r="D1773" t="str">
            <v>P</v>
          </cell>
          <cell r="E1773">
            <v>4.55</v>
          </cell>
          <cell r="F1773">
            <v>37649</v>
          </cell>
          <cell r="G1773">
            <v>0.44800000000000001</v>
          </cell>
          <cell r="H1773">
            <v>0.53</v>
          </cell>
          <cell r="I1773" t="str">
            <v>1          0</v>
          </cell>
          <cell r="J1773">
            <v>0</v>
          </cell>
          <cell r="K1773">
            <v>0</v>
          </cell>
          <cell r="L1773">
            <v>2003</v>
          </cell>
          <cell r="M1773">
            <v>3.771117972776433</v>
          </cell>
          <cell r="N1773" t="str">
            <v>NG23</v>
          </cell>
          <cell r="O1773">
            <v>40.26</v>
          </cell>
          <cell r="P1773">
            <v>2</v>
          </cell>
        </row>
        <row r="1774">
          <cell r="A1774" t="str">
            <v>ON</v>
          </cell>
          <cell r="B1774">
            <v>2</v>
          </cell>
          <cell r="C1774">
            <v>3</v>
          </cell>
          <cell r="D1774" t="str">
            <v>C</v>
          </cell>
          <cell r="E1774">
            <v>4.5999999999999996</v>
          </cell>
          <cell r="F1774">
            <v>37649</v>
          </cell>
          <cell r="G1774">
            <v>0.24099999999999999</v>
          </cell>
          <cell r="H1774">
            <v>0.21</v>
          </cell>
          <cell r="I1774" t="str">
            <v>2          0</v>
          </cell>
          <cell r="J1774">
            <v>0</v>
          </cell>
          <cell r="K1774">
            <v>0</v>
          </cell>
          <cell r="L1774">
            <v>2003</v>
          </cell>
          <cell r="M1774" t="str">
            <v>No Trade</v>
          </cell>
          <cell r="N1774" t="str">
            <v>NG23</v>
          </cell>
          <cell r="O1774">
            <v>40.26</v>
          </cell>
          <cell r="P1774">
            <v>1</v>
          </cell>
        </row>
        <row r="1775">
          <cell r="A1775" t="str">
            <v>ON</v>
          </cell>
          <cell r="B1775">
            <v>2</v>
          </cell>
          <cell r="C1775">
            <v>3</v>
          </cell>
          <cell r="D1775" t="str">
            <v>C</v>
          </cell>
          <cell r="E1775">
            <v>4.6500000000000004</v>
          </cell>
          <cell r="F1775">
            <v>37649</v>
          </cell>
          <cell r="G1775">
            <v>0.224</v>
          </cell>
          <cell r="H1775">
            <v>0.19</v>
          </cell>
          <cell r="I1775" t="str">
            <v>8          0</v>
          </cell>
          <cell r="J1775">
            <v>0</v>
          </cell>
          <cell r="K1775">
            <v>0</v>
          </cell>
          <cell r="L1775">
            <v>2003</v>
          </cell>
          <cell r="M1775" t="str">
            <v>No Trade</v>
          </cell>
          <cell r="N1775" t="str">
            <v>NG23</v>
          </cell>
          <cell r="O1775">
            <v>40.26</v>
          </cell>
          <cell r="P1775">
            <v>1</v>
          </cell>
        </row>
        <row r="1776">
          <cell r="A1776" t="str">
            <v>ON</v>
          </cell>
          <cell r="B1776">
            <v>2</v>
          </cell>
          <cell r="C1776">
            <v>3</v>
          </cell>
          <cell r="D1776" t="str">
            <v>C</v>
          </cell>
          <cell r="E1776">
            <v>4.7</v>
          </cell>
          <cell r="F1776">
            <v>37649</v>
          </cell>
          <cell r="G1776">
            <v>0.20899999999999999</v>
          </cell>
          <cell r="H1776">
            <v>0.18</v>
          </cell>
          <cell r="I1776" t="str">
            <v>5          5</v>
          </cell>
          <cell r="J1776">
            <v>0.19</v>
          </cell>
          <cell r="K1776">
            <v>0.19</v>
          </cell>
          <cell r="L1776">
            <v>2003</v>
          </cell>
          <cell r="M1776" t="str">
            <v>No Trade</v>
          </cell>
          <cell r="N1776" t="str">
            <v>NG23</v>
          </cell>
          <cell r="O1776">
            <v>40.26</v>
          </cell>
          <cell r="P1776">
            <v>1</v>
          </cell>
        </row>
        <row r="1777">
          <cell r="A1777" t="str">
            <v>ON</v>
          </cell>
          <cell r="B1777">
            <v>2</v>
          </cell>
          <cell r="C1777">
            <v>3</v>
          </cell>
          <cell r="D1777" t="str">
            <v>C</v>
          </cell>
          <cell r="E1777">
            <v>4.75</v>
          </cell>
          <cell r="F1777">
            <v>37649</v>
          </cell>
          <cell r="G1777">
            <v>0.19500000000000001</v>
          </cell>
          <cell r="H1777">
            <v>0.17</v>
          </cell>
          <cell r="I1777" t="str">
            <v>2          0</v>
          </cell>
          <cell r="J1777">
            <v>0</v>
          </cell>
          <cell r="K1777">
            <v>0</v>
          </cell>
          <cell r="L1777">
            <v>2003</v>
          </cell>
          <cell r="M1777" t="str">
            <v>No Trade</v>
          </cell>
          <cell r="N1777" t="str">
            <v>NG23</v>
          </cell>
          <cell r="O1777">
            <v>40.26</v>
          </cell>
          <cell r="P1777">
            <v>1</v>
          </cell>
        </row>
        <row r="1778">
          <cell r="A1778" t="str">
            <v>ON</v>
          </cell>
          <cell r="B1778">
            <v>2</v>
          </cell>
          <cell r="C1778">
            <v>3</v>
          </cell>
          <cell r="D1778" t="str">
            <v>C</v>
          </cell>
          <cell r="E1778">
            <v>4.8</v>
          </cell>
          <cell r="F1778">
            <v>37649</v>
          </cell>
          <cell r="G1778">
            <v>0.182</v>
          </cell>
          <cell r="H1778">
            <v>0.16</v>
          </cell>
          <cell r="I1778" t="str">
            <v>1          0</v>
          </cell>
          <cell r="J1778">
            <v>0</v>
          </cell>
          <cell r="K1778">
            <v>0</v>
          </cell>
          <cell r="L1778">
            <v>2003</v>
          </cell>
          <cell r="M1778" t="str">
            <v>No Trade</v>
          </cell>
          <cell r="N1778" t="str">
            <v>NG23</v>
          </cell>
          <cell r="O1778">
            <v>40.26</v>
          </cell>
          <cell r="P1778">
            <v>1</v>
          </cell>
        </row>
        <row r="1779">
          <cell r="A1779" t="str">
            <v>ON</v>
          </cell>
          <cell r="B1779">
            <v>2</v>
          </cell>
          <cell r="C1779">
            <v>3</v>
          </cell>
          <cell r="D1779" t="str">
            <v>C</v>
          </cell>
          <cell r="E1779">
            <v>4.8499999999999996</v>
          </cell>
          <cell r="F1779">
            <v>37649</v>
          </cell>
          <cell r="G1779">
            <v>0.17</v>
          </cell>
          <cell r="H1779">
            <v>0.15</v>
          </cell>
          <cell r="I1779" t="str">
            <v>0          0</v>
          </cell>
          <cell r="J1779">
            <v>0</v>
          </cell>
          <cell r="K1779">
            <v>0</v>
          </cell>
          <cell r="L1779">
            <v>2003</v>
          </cell>
          <cell r="M1779" t="str">
            <v>No Trade</v>
          </cell>
          <cell r="N1779" t="str">
            <v>NG23</v>
          </cell>
          <cell r="O1779">
            <v>40.26</v>
          </cell>
          <cell r="P1779">
            <v>1</v>
          </cell>
        </row>
        <row r="1780">
          <cell r="A1780" t="str">
            <v>ON</v>
          </cell>
          <cell r="B1780">
            <v>2</v>
          </cell>
          <cell r="C1780">
            <v>3</v>
          </cell>
          <cell r="D1780" t="str">
            <v>C</v>
          </cell>
          <cell r="E1780">
            <v>4.9000000000000004</v>
          </cell>
          <cell r="F1780">
            <v>37649</v>
          </cell>
          <cell r="G1780">
            <v>0.158</v>
          </cell>
          <cell r="H1780">
            <v>0.14000000000000001</v>
          </cell>
          <cell r="I1780" t="str">
            <v>0          0</v>
          </cell>
          <cell r="J1780">
            <v>0</v>
          </cell>
          <cell r="K1780">
            <v>0</v>
          </cell>
          <cell r="L1780">
            <v>2003</v>
          </cell>
          <cell r="M1780" t="str">
            <v>No Trade</v>
          </cell>
          <cell r="N1780" t="str">
            <v>NG23</v>
          </cell>
          <cell r="O1780">
            <v>40.26</v>
          </cell>
          <cell r="P1780">
            <v>1</v>
          </cell>
        </row>
        <row r="1781">
          <cell r="A1781" t="str">
            <v>ON</v>
          </cell>
          <cell r="B1781">
            <v>2</v>
          </cell>
          <cell r="C1781">
            <v>3</v>
          </cell>
          <cell r="D1781" t="str">
            <v>C</v>
          </cell>
          <cell r="E1781">
            <v>4.95</v>
          </cell>
          <cell r="F1781">
            <v>37649</v>
          </cell>
          <cell r="G1781">
            <v>0.14699999999999999</v>
          </cell>
          <cell r="H1781">
            <v>0.13</v>
          </cell>
          <cell r="I1781" t="str">
            <v>1          0</v>
          </cell>
          <cell r="J1781">
            <v>0</v>
          </cell>
          <cell r="K1781">
            <v>0</v>
          </cell>
          <cell r="L1781">
            <v>2003</v>
          </cell>
          <cell r="M1781" t="str">
            <v>No Trade</v>
          </cell>
          <cell r="N1781" t="str">
            <v>NG23</v>
          </cell>
          <cell r="O1781">
            <v>40.26</v>
          </cell>
          <cell r="P1781">
            <v>1</v>
          </cell>
        </row>
        <row r="1782">
          <cell r="A1782" t="str">
            <v>ON</v>
          </cell>
          <cell r="B1782">
            <v>2</v>
          </cell>
          <cell r="C1782">
            <v>3</v>
          </cell>
          <cell r="D1782" t="str">
            <v>C</v>
          </cell>
          <cell r="E1782">
            <v>5</v>
          </cell>
          <cell r="F1782">
            <v>37649</v>
          </cell>
          <cell r="G1782">
            <v>0.13700000000000001</v>
          </cell>
          <cell r="H1782">
            <v>0.12</v>
          </cell>
          <cell r="I1782" t="str">
            <v>2        270</v>
          </cell>
          <cell r="J1782">
            <v>0.13</v>
          </cell>
          <cell r="K1782">
            <v>0.115</v>
          </cell>
          <cell r="L1782">
            <v>2003</v>
          </cell>
          <cell r="M1782" t="str">
            <v>No Trade</v>
          </cell>
          <cell r="N1782" t="str">
            <v>NG23</v>
          </cell>
          <cell r="O1782">
            <v>40.26</v>
          </cell>
          <cell r="P1782">
            <v>1</v>
          </cell>
        </row>
        <row r="1783">
          <cell r="A1783" t="str">
            <v>ON</v>
          </cell>
          <cell r="B1783">
            <v>2</v>
          </cell>
          <cell r="C1783">
            <v>3</v>
          </cell>
          <cell r="D1783" t="str">
            <v>C</v>
          </cell>
          <cell r="E1783">
            <v>5.05</v>
          </cell>
          <cell r="F1783">
            <v>37649</v>
          </cell>
          <cell r="G1783">
            <v>0.128</v>
          </cell>
          <cell r="H1783">
            <v>0.11</v>
          </cell>
          <cell r="I1783" t="str">
            <v>4          0</v>
          </cell>
          <cell r="J1783">
            <v>0</v>
          </cell>
          <cell r="K1783">
            <v>0</v>
          </cell>
          <cell r="L1783">
            <v>2003</v>
          </cell>
          <cell r="M1783" t="str">
            <v>No Trade</v>
          </cell>
          <cell r="N1783" t="str">
            <v>NG23</v>
          </cell>
          <cell r="O1783">
            <v>40.26</v>
          </cell>
          <cell r="P1783">
            <v>1</v>
          </cell>
        </row>
        <row r="1784">
          <cell r="A1784" t="str">
            <v>ON</v>
          </cell>
          <cell r="B1784">
            <v>2</v>
          </cell>
          <cell r="C1784">
            <v>3</v>
          </cell>
          <cell r="D1784" t="str">
            <v>C</v>
          </cell>
          <cell r="E1784">
            <v>5.0999999999999996</v>
          </cell>
          <cell r="F1784">
            <v>37649</v>
          </cell>
          <cell r="G1784">
            <v>0.11899999999999999</v>
          </cell>
          <cell r="H1784">
            <v>0.1</v>
          </cell>
          <cell r="I1784" t="str">
            <v>7          0</v>
          </cell>
          <cell r="J1784">
            <v>0</v>
          </cell>
          <cell r="K1784">
            <v>0</v>
          </cell>
          <cell r="L1784">
            <v>2003</v>
          </cell>
          <cell r="M1784" t="str">
            <v>No Trade</v>
          </cell>
          <cell r="N1784" t="str">
            <v>NG23</v>
          </cell>
          <cell r="O1784">
            <v>40.26</v>
          </cell>
          <cell r="P1784">
            <v>1</v>
          </cell>
        </row>
        <row r="1785">
          <cell r="A1785" t="str">
            <v>ON</v>
          </cell>
          <cell r="B1785">
            <v>2</v>
          </cell>
          <cell r="C1785">
            <v>3</v>
          </cell>
          <cell r="D1785" t="str">
            <v>C</v>
          </cell>
          <cell r="E1785">
            <v>5.15</v>
          </cell>
          <cell r="F1785">
            <v>37649</v>
          </cell>
          <cell r="G1785">
            <v>0.111</v>
          </cell>
          <cell r="H1785">
            <v>0.1</v>
          </cell>
          <cell r="I1785" t="str">
            <v>0          0</v>
          </cell>
          <cell r="J1785">
            <v>0</v>
          </cell>
          <cell r="K1785">
            <v>0</v>
          </cell>
          <cell r="L1785">
            <v>2003</v>
          </cell>
          <cell r="M1785" t="str">
            <v>No Trade</v>
          </cell>
          <cell r="N1785" t="str">
            <v>NG23</v>
          </cell>
          <cell r="O1785">
            <v>40.26</v>
          </cell>
          <cell r="P1785">
            <v>1</v>
          </cell>
        </row>
        <row r="1786">
          <cell r="A1786" t="str">
            <v>ON</v>
          </cell>
          <cell r="B1786">
            <v>2</v>
          </cell>
          <cell r="C1786">
            <v>3</v>
          </cell>
          <cell r="D1786" t="str">
            <v>C</v>
          </cell>
          <cell r="E1786">
            <v>5.2</v>
          </cell>
          <cell r="F1786">
            <v>37649</v>
          </cell>
          <cell r="G1786">
            <v>0.104</v>
          </cell>
          <cell r="H1786">
            <v>0.09</v>
          </cell>
          <cell r="I1786" t="str">
            <v>3          1</v>
          </cell>
          <cell r="J1786">
            <v>0.1</v>
          </cell>
          <cell r="K1786">
            <v>0.1</v>
          </cell>
          <cell r="L1786">
            <v>2003</v>
          </cell>
          <cell r="M1786" t="str">
            <v>No Trade</v>
          </cell>
          <cell r="N1786" t="str">
            <v>NG23</v>
          </cell>
          <cell r="O1786">
            <v>40.26</v>
          </cell>
          <cell r="P1786">
            <v>1</v>
          </cell>
        </row>
        <row r="1787">
          <cell r="A1787" t="str">
            <v>ON</v>
          </cell>
          <cell r="B1787">
            <v>2</v>
          </cell>
          <cell r="C1787">
            <v>3</v>
          </cell>
          <cell r="D1787" t="str">
            <v>C</v>
          </cell>
          <cell r="E1787">
            <v>5.25</v>
          </cell>
          <cell r="F1787">
            <v>37649</v>
          </cell>
          <cell r="G1787">
            <v>9.7000000000000003E-2</v>
          </cell>
          <cell r="H1787">
            <v>0.08</v>
          </cell>
          <cell r="I1787" t="str">
            <v>7          0</v>
          </cell>
          <cell r="J1787">
            <v>0</v>
          </cell>
          <cell r="K1787">
            <v>0</v>
          </cell>
          <cell r="L1787">
            <v>2003</v>
          </cell>
          <cell r="M1787" t="str">
            <v>No Trade</v>
          </cell>
          <cell r="N1787" t="str">
            <v>NG23</v>
          </cell>
          <cell r="O1787">
            <v>40.26</v>
          </cell>
          <cell r="P1787">
            <v>1</v>
          </cell>
        </row>
        <row r="1788">
          <cell r="A1788" t="str">
            <v>ON</v>
          </cell>
          <cell r="B1788">
            <v>2</v>
          </cell>
          <cell r="C1788">
            <v>3</v>
          </cell>
          <cell r="D1788" t="str">
            <v>C</v>
          </cell>
          <cell r="E1788">
            <v>5.3</v>
          </cell>
          <cell r="F1788">
            <v>37649</v>
          </cell>
          <cell r="G1788">
            <v>0.09</v>
          </cell>
          <cell r="H1788">
            <v>0.08</v>
          </cell>
          <cell r="I1788" t="str">
            <v>2         12</v>
          </cell>
          <cell r="J1788">
            <v>0</v>
          </cell>
          <cell r="K1788">
            <v>0</v>
          </cell>
          <cell r="L1788">
            <v>2003</v>
          </cell>
          <cell r="M1788" t="str">
            <v>No Trade</v>
          </cell>
          <cell r="N1788" t="str">
            <v>NG23</v>
          </cell>
          <cell r="O1788">
            <v>40.26</v>
          </cell>
          <cell r="P1788">
            <v>1</v>
          </cell>
        </row>
        <row r="1789">
          <cell r="A1789" t="str">
            <v>ON</v>
          </cell>
          <cell r="B1789">
            <v>2</v>
          </cell>
          <cell r="C1789">
            <v>3</v>
          </cell>
          <cell r="D1789" t="str">
            <v>C</v>
          </cell>
          <cell r="E1789">
            <v>5.35</v>
          </cell>
          <cell r="F1789">
            <v>37649</v>
          </cell>
          <cell r="G1789">
            <v>8.4000000000000005E-2</v>
          </cell>
          <cell r="H1789">
            <v>7.0000000000000007E-2</v>
          </cell>
          <cell r="I1789" t="str">
            <v>6          0</v>
          </cell>
          <cell r="J1789">
            <v>0</v>
          </cell>
          <cell r="K1789">
            <v>0</v>
          </cell>
          <cell r="L1789">
            <v>2003</v>
          </cell>
          <cell r="M1789" t="str">
            <v>No Trade</v>
          </cell>
          <cell r="N1789" t="str">
            <v>NG23</v>
          </cell>
          <cell r="O1789">
            <v>40.26</v>
          </cell>
          <cell r="P1789">
            <v>1</v>
          </cell>
        </row>
        <row r="1790">
          <cell r="A1790" t="str">
            <v>ON</v>
          </cell>
          <cell r="B1790">
            <v>2</v>
          </cell>
          <cell r="C1790">
            <v>3</v>
          </cell>
          <cell r="D1790" t="str">
            <v>C</v>
          </cell>
          <cell r="E1790">
            <v>5.4</v>
          </cell>
          <cell r="F1790">
            <v>37649</v>
          </cell>
          <cell r="G1790">
            <v>7.9000000000000001E-2</v>
          </cell>
          <cell r="H1790">
            <v>7.0000000000000007E-2</v>
          </cell>
          <cell r="I1790" t="str">
            <v>1          0</v>
          </cell>
          <cell r="J1790">
            <v>0</v>
          </cell>
          <cell r="K1790">
            <v>0</v>
          </cell>
          <cell r="L1790">
            <v>2003</v>
          </cell>
          <cell r="M1790" t="str">
            <v>No Trade</v>
          </cell>
          <cell r="N1790" t="str">
            <v>NG23</v>
          </cell>
          <cell r="O1790">
            <v>40.26</v>
          </cell>
          <cell r="P1790">
            <v>1</v>
          </cell>
        </row>
        <row r="1791">
          <cell r="A1791" t="str">
            <v>ON</v>
          </cell>
          <cell r="B1791">
            <v>2</v>
          </cell>
          <cell r="C1791">
            <v>3</v>
          </cell>
          <cell r="D1791" t="str">
            <v>C</v>
          </cell>
          <cell r="E1791">
            <v>5.45</v>
          </cell>
          <cell r="F1791">
            <v>37649</v>
          </cell>
          <cell r="G1791">
            <v>7.5999999999999998E-2</v>
          </cell>
          <cell r="H1791">
            <v>0.06</v>
          </cell>
          <cell r="I1791" t="str">
            <v>7          0</v>
          </cell>
          <cell r="J1791">
            <v>0</v>
          </cell>
          <cell r="K1791">
            <v>0</v>
          </cell>
          <cell r="L1791">
            <v>2003</v>
          </cell>
          <cell r="M1791" t="str">
            <v>No Trade</v>
          </cell>
          <cell r="N1791" t="str">
            <v>NG23</v>
          </cell>
          <cell r="O1791">
            <v>40.26</v>
          </cell>
          <cell r="P1791">
            <v>1</v>
          </cell>
        </row>
        <row r="1792">
          <cell r="A1792" t="str">
            <v>ON</v>
          </cell>
          <cell r="B1792">
            <v>2</v>
          </cell>
          <cell r="C1792">
            <v>3</v>
          </cell>
          <cell r="D1792" t="str">
            <v>C</v>
          </cell>
          <cell r="E1792">
            <v>5.5</v>
          </cell>
          <cell r="F1792">
            <v>37649</v>
          </cell>
          <cell r="G1792">
            <v>7.1999999999999995E-2</v>
          </cell>
          <cell r="H1792">
            <v>0.06</v>
          </cell>
          <cell r="I1792" t="str">
            <v>3        145</v>
          </cell>
          <cell r="J1792">
            <v>7.0000000000000007E-2</v>
          </cell>
          <cell r="K1792">
            <v>7.0000000000000007E-2</v>
          </cell>
          <cell r="L1792">
            <v>2003</v>
          </cell>
          <cell r="M1792" t="str">
            <v>No Trade</v>
          </cell>
          <cell r="N1792" t="str">
            <v>NG23</v>
          </cell>
          <cell r="O1792">
            <v>40.26</v>
          </cell>
          <cell r="P1792">
            <v>1</v>
          </cell>
        </row>
        <row r="1793">
          <cell r="A1793" t="str">
            <v>ON</v>
          </cell>
          <cell r="B1793">
            <v>2</v>
          </cell>
          <cell r="C1793">
            <v>3</v>
          </cell>
          <cell r="D1793" t="str">
            <v>C</v>
          </cell>
          <cell r="E1793">
            <v>5.55</v>
          </cell>
          <cell r="F1793">
            <v>37649</v>
          </cell>
          <cell r="G1793">
            <v>6.4000000000000001E-2</v>
          </cell>
          <cell r="H1793">
            <v>0.05</v>
          </cell>
          <cell r="I1793" t="str">
            <v>9          0</v>
          </cell>
          <cell r="J1793">
            <v>0</v>
          </cell>
          <cell r="K1793">
            <v>0</v>
          </cell>
          <cell r="L1793">
            <v>2003</v>
          </cell>
          <cell r="M1793" t="str">
            <v>No Trade</v>
          </cell>
          <cell r="N1793" t="str">
            <v>NG23</v>
          </cell>
          <cell r="O1793">
            <v>40.26</v>
          </cell>
          <cell r="P1793">
            <v>1</v>
          </cell>
        </row>
        <row r="1794">
          <cell r="A1794" t="str">
            <v>ON</v>
          </cell>
          <cell r="B1794">
            <v>2</v>
          </cell>
          <cell r="C1794">
            <v>3</v>
          </cell>
          <cell r="D1794" t="str">
            <v>C</v>
          </cell>
          <cell r="E1794">
            <v>5.6</v>
          </cell>
          <cell r="F1794">
            <v>37649</v>
          </cell>
          <cell r="G1794">
            <v>0.06</v>
          </cell>
          <cell r="H1794">
            <v>0.05</v>
          </cell>
          <cell r="I1794" t="str">
            <v>5         12</v>
          </cell>
          <cell r="J1794">
            <v>0</v>
          </cell>
          <cell r="K1794">
            <v>0</v>
          </cell>
          <cell r="L1794">
            <v>2003</v>
          </cell>
          <cell r="M1794" t="str">
            <v>No Trade</v>
          </cell>
          <cell r="N1794" t="str">
            <v>NG23</v>
          </cell>
          <cell r="O1794">
            <v>40.26</v>
          </cell>
          <cell r="P1794">
            <v>1</v>
          </cell>
        </row>
        <row r="1795">
          <cell r="A1795" t="str">
            <v>ON</v>
          </cell>
          <cell r="B1795">
            <v>2</v>
          </cell>
          <cell r="C1795">
            <v>3</v>
          </cell>
          <cell r="D1795" t="str">
            <v>C</v>
          </cell>
          <cell r="E1795">
            <v>5.65</v>
          </cell>
          <cell r="F1795">
            <v>37649</v>
          </cell>
          <cell r="G1795">
            <v>5.6000000000000001E-2</v>
          </cell>
          <cell r="H1795">
            <v>0.05</v>
          </cell>
          <cell r="I1795" t="str">
            <v>1          0</v>
          </cell>
          <cell r="J1795">
            <v>0</v>
          </cell>
          <cell r="K1795">
            <v>0</v>
          </cell>
          <cell r="L1795">
            <v>2003</v>
          </cell>
          <cell r="M1795" t="str">
            <v>No Trade</v>
          </cell>
          <cell r="N1795" t="str">
            <v>NG23</v>
          </cell>
          <cell r="O1795">
            <v>40.26</v>
          </cell>
          <cell r="P1795">
            <v>1</v>
          </cell>
        </row>
        <row r="1796">
          <cell r="A1796" t="str">
            <v>ON</v>
          </cell>
          <cell r="B1796">
            <v>2</v>
          </cell>
          <cell r="C1796">
            <v>3</v>
          </cell>
          <cell r="D1796" t="str">
            <v>C</v>
          </cell>
          <cell r="E1796">
            <v>5.7</v>
          </cell>
          <cell r="F1796">
            <v>37649</v>
          </cell>
          <cell r="G1796">
            <v>5.1999999999999998E-2</v>
          </cell>
          <cell r="H1796">
            <v>0.04</v>
          </cell>
          <cell r="I1796" t="str">
            <v>8         12</v>
          </cell>
          <cell r="J1796">
            <v>5.5E-2</v>
          </cell>
          <cell r="K1796">
            <v>4.4999999999999998E-2</v>
          </cell>
          <cell r="L1796">
            <v>2003</v>
          </cell>
          <cell r="M1796" t="str">
            <v>No Trade</v>
          </cell>
          <cell r="N1796" t="str">
            <v>NG23</v>
          </cell>
          <cell r="O1796">
            <v>40.26</v>
          </cell>
          <cell r="P1796">
            <v>1</v>
          </cell>
        </row>
        <row r="1797">
          <cell r="A1797" t="str">
            <v>ON</v>
          </cell>
          <cell r="B1797">
            <v>2</v>
          </cell>
          <cell r="C1797">
            <v>3</v>
          </cell>
          <cell r="D1797" t="str">
            <v>C</v>
          </cell>
          <cell r="E1797">
            <v>5.75</v>
          </cell>
          <cell r="F1797">
            <v>37649</v>
          </cell>
          <cell r="G1797">
            <v>4.9000000000000002E-2</v>
          </cell>
          <cell r="H1797">
            <v>0.04</v>
          </cell>
          <cell r="I1797" t="str">
            <v>5        280</v>
          </cell>
          <cell r="J1797">
            <v>4.4999999999999998E-2</v>
          </cell>
          <cell r="K1797">
            <v>4.4999999999999998E-2</v>
          </cell>
          <cell r="L1797">
            <v>2003</v>
          </cell>
          <cell r="M1797" t="str">
            <v>No Trade</v>
          </cell>
          <cell r="N1797" t="str">
            <v>NG23</v>
          </cell>
          <cell r="O1797">
            <v>40.26</v>
          </cell>
          <cell r="P1797">
            <v>1</v>
          </cell>
        </row>
        <row r="1798">
          <cell r="A1798" t="str">
            <v>ON</v>
          </cell>
          <cell r="B1798">
            <v>2</v>
          </cell>
          <cell r="C1798">
            <v>3</v>
          </cell>
          <cell r="D1798" t="str">
            <v>C</v>
          </cell>
          <cell r="E1798">
            <v>5.8</v>
          </cell>
          <cell r="F1798">
            <v>37649</v>
          </cell>
          <cell r="G1798">
            <v>4.5999999999999999E-2</v>
          </cell>
          <cell r="H1798">
            <v>0.04</v>
          </cell>
          <cell r="I1798" t="str">
            <v>2          0</v>
          </cell>
          <cell r="J1798">
            <v>0</v>
          </cell>
          <cell r="K1798">
            <v>0</v>
          </cell>
          <cell r="L1798">
            <v>2003</v>
          </cell>
          <cell r="M1798" t="str">
            <v>No Trade</v>
          </cell>
          <cell r="N1798" t="str">
            <v>NG23</v>
          </cell>
          <cell r="O1798">
            <v>40.26</v>
          </cell>
          <cell r="P1798">
            <v>1</v>
          </cell>
        </row>
        <row r="1799">
          <cell r="A1799" t="str">
            <v>ON</v>
          </cell>
          <cell r="B1799">
            <v>2</v>
          </cell>
          <cell r="C1799">
            <v>3</v>
          </cell>
          <cell r="D1799" t="str">
            <v>C</v>
          </cell>
          <cell r="E1799">
            <v>5.85</v>
          </cell>
          <cell r="F1799">
            <v>37649</v>
          </cell>
          <cell r="G1799">
            <v>4.2999999999999997E-2</v>
          </cell>
          <cell r="H1799">
            <v>0.04</v>
          </cell>
          <cell r="I1799" t="str">
            <v>0          0</v>
          </cell>
          <cell r="J1799">
            <v>0</v>
          </cell>
          <cell r="K1799">
            <v>0</v>
          </cell>
          <cell r="L1799">
            <v>2003</v>
          </cell>
          <cell r="M1799" t="str">
            <v>No Trade</v>
          </cell>
          <cell r="N1799" t="str">
            <v>NG23</v>
          </cell>
          <cell r="O1799">
            <v>40.26</v>
          </cell>
          <cell r="P1799">
            <v>1</v>
          </cell>
        </row>
        <row r="1800">
          <cell r="A1800" t="str">
            <v>ON</v>
          </cell>
          <cell r="B1800">
            <v>2</v>
          </cell>
          <cell r="C1800">
            <v>3</v>
          </cell>
          <cell r="D1800" t="str">
            <v>C</v>
          </cell>
          <cell r="E1800">
            <v>5.9</v>
          </cell>
          <cell r="F1800">
            <v>37649</v>
          </cell>
          <cell r="G1800">
            <v>0.04</v>
          </cell>
          <cell r="H1800">
            <v>0.03</v>
          </cell>
          <cell r="I1800" t="str">
            <v>7          0</v>
          </cell>
          <cell r="J1800">
            <v>0</v>
          </cell>
          <cell r="K1800">
            <v>0</v>
          </cell>
          <cell r="L1800">
            <v>2003</v>
          </cell>
          <cell r="M1800" t="str">
            <v>No Trade</v>
          </cell>
          <cell r="N1800" t="str">
            <v>NG23</v>
          </cell>
          <cell r="O1800">
            <v>40.26</v>
          </cell>
          <cell r="P1800">
            <v>1</v>
          </cell>
        </row>
        <row r="1801">
          <cell r="A1801" t="str">
            <v>ON</v>
          </cell>
          <cell r="B1801">
            <v>2</v>
          </cell>
          <cell r="C1801">
            <v>3</v>
          </cell>
          <cell r="D1801" t="str">
            <v>C</v>
          </cell>
          <cell r="E1801">
            <v>5.95</v>
          </cell>
          <cell r="F1801">
            <v>37649</v>
          </cell>
          <cell r="G1801">
            <v>0</v>
          </cell>
          <cell r="H1801">
            <v>0</v>
          </cell>
          <cell r="I1801" t="str">
            <v>0          0</v>
          </cell>
          <cell r="J1801">
            <v>0</v>
          </cell>
          <cell r="K1801">
            <v>0</v>
          </cell>
          <cell r="L1801">
            <v>2003</v>
          </cell>
          <cell r="M1801" t="str">
            <v>No Trade</v>
          </cell>
          <cell r="N1801" t="str">
            <v/>
          </cell>
          <cell r="O1801" t="str">
            <v/>
          </cell>
          <cell r="P1801" t="str">
            <v/>
          </cell>
        </row>
        <row r="1802">
          <cell r="A1802" t="str">
            <v>ON</v>
          </cell>
          <cell r="B1802">
            <v>2</v>
          </cell>
          <cell r="C1802">
            <v>3</v>
          </cell>
          <cell r="D1802" t="str">
            <v>C</v>
          </cell>
          <cell r="E1802">
            <v>6</v>
          </cell>
          <cell r="F1802">
            <v>37649</v>
          </cell>
          <cell r="G1802">
            <v>3.5000000000000003E-2</v>
          </cell>
          <cell r="H1802">
            <v>0.03</v>
          </cell>
          <cell r="I1802" t="str">
            <v>3        602</v>
          </cell>
          <cell r="J1802">
            <v>2.9000000000000001E-2</v>
          </cell>
          <cell r="K1802">
            <v>2.7E-2</v>
          </cell>
          <cell r="L1802">
            <v>2003</v>
          </cell>
          <cell r="M1802" t="str">
            <v>No Trade</v>
          </cell>
          <cell r="N1802" t="str">
            <v>NG23</v>
          </cell>
          <cell r="O1802">
            <v>40.26</v>
          </cell>
          <cell r="P1802">
            <v>1</v>
          </cell>
        </row>
        <row r="1803">
          <cell r="A1803" t="str">
            <v>ON</v>
          </cell>
          <cell r="B1803">
            <v>2</v>
          </cell>
          <cell r="C1803">
            <v>3</v>
          </cell>
          <cell r="D1803" t="str">
            <v>P</v>
          </cell>
          <cell r="E1803">
            <v>6</v>
          </cell>
          <cell r="F1803">
            <v>37649</v>
          </cell>
          <cell r="G1803">
            <v>1.97</v>
          </cell>
          <cell r="H1803">
            <v>1.97</v>
          </cell>
          <cell r="I1803" t="str">
            <v>0          0</v>
          </cell>
          <cell r="J1803">
            <v>0</v>
          </cell>
          <cell r="K1803">
            <v>0</v>
          </cell>
          <cell r="L1803">
            <v>2003</v>
          </cell>
          <cell r="M1803">
            <v>5.1378324123680361</v>
          </cell>
          <cell r="N1803" t="str">
            <v>NG23</v>
          </cell>
          <cell r="O1803">
            <v>40.26</v>
          </cell>
          <cell r="P1803">
            <v>2</v>
          </cell>
        </row>
        <row r="1804">
          <cell r="A1804" t="str">
            <v>ON</v>
          </cell>
          <cell r="B1804">
            <v>2</v>
          </cell>
          <cell r="C1804">
            <v>3</v>
          </cell>
          <cell r="D1804" t="str">
            <v>C</v>
          </cell>
          <cell r="E1804">
            <v>6.05</v>
          </cell>
          <cell r="F1804">
            <v>37649</v>
          </cell>
          <cell r="G1804">
            <v>3.3000000000000002E-2</v>
          </cell>
          <cell r="H1804">
            <v>0.03</v>
          </cell>
          <cell r="I1804" t="str">
            <v>1          0</v>
          </cell>
          <cell r="J1804">
            <v>0</v>
          </cell>
          <cell r="K1804">
            <v>0</v>
          </cell>
          <cell r="L1804">
            <v>2003</v>
          </cell>
          <cell r="M1804" t="str">
            <v>No Trade</v>
          </cell>
          <cell r="N1804" t="str">
            <v>NG23</v>
          </cell>
          <cell r="O1804">
            <v>40.26</v>
          </cell>
          <cell r="P1804">
            <v>1</v>
          </cell>
        </row>
        <row r="1805">
          <cell r="A1805" t="str">
            <v>ON</v>
          </cell>
          <cell r="B1805">
            <v>2</v>
          </cell>
          <cell r="C1805">
            <v>3</v>
          </cell>
          <cell r="D1805" t="str">
            <v>C</v>
          </cell>
          <cell r="E1805">
            <v>6.1</v>
          </cell>
          <cell r="F1805">
            <v>37649</v>
          </cell>
          <cell r="G1805">
            <v>0.03</v>
          </cell>
          <cell r="H1805">
            <v>0.02</v>
          </cell>
          <cell r="I1805" t="str">
            <v>9          0</v>
          </cell>
          <cell r="J1805">
            <v>0</v>
          </cell>
          <cell r="K1805">
            <v>0</v>
          </cell>
          <cell r="L1805">
            <v>2003</v>
          </cell>
          <cell r="M1805" t="str">
            <v>No Trade</v>
          </cell>
          <cell r="N1805" t="str">
            <v>NG23</v>
          </cell>
          <cell r="O1805">
            <v>40.26</v>
          </cell>
          <cell r="P1805">
            <v>1</v>
          </cell>
        </row>
        <row r="1806">
          <cell r="A1806" t="str">
            <v>ON</v>
          </cell>
          <cell r="B1806">
            <v>2</v>
          </cell>
          <cell r="C1806">
            <v>3</v>
          </cell>
          <cell r="D1806" t="str">
            <v>C</v>
          </cell>
          <cell r="E1806">
            <v>6.2</v>
          </cell>
          <cell r="F1806">
            <v>37649</v>
          </cell>
          <cell r="G1806">
            <v>2.7E-2</v>
          </cell>
          <cell r="H1806">
            <v>0.02</v>
          </cell>
          <cell r="I1806" t="str">
            <v>5          0</v>
          </cell>
          <cell r="J1806">
            <v>0</v>
          </cell>
          <cell r="K1806">
            <v>0</v>
          </cell>
          <cell r="L1806">
            <v>2003</v>
          </cell>
          <cell r="M1806" t="str">
            <v>No Trade</v>
          </cell>
          <cell r="N1806" t="str">
            <v>NG23</v>
          </cell>
          <cell r="O1806">
            <v>40.26</v>
          </cell>
          <cell r="P1806">
            <v>1</v>
          </cell>
        </row>
        <row r="1807">
          <cell r="A1807" t="str">
            <v>ON</v>
          </cell>
          <cell r="B1807">
            <v>2</v>
          </cell>
          <cell r="C1807">
            <v>3</v>
          </cell>
          <cell r="D1807" t="str">
            <v>C</v>
          </cell>
          <cell r="E1807">
            <v>6.25</v>
          </cell>
          <cell r="F1807">
            <v>37649</v>
          </cell>
          <cell r="G1807">
            <v>2.5000000000000001E-2</v>
          </cell>
          <cell r="H1807">
            <v>0.02</v>
          </cell>
          <cell r="I1807" t="str">
            <v>4        300</v>
          </cell>
          <cell r="J1807">
            <v>0</v>
          </cell>
          <cell r="K1807">
            <v>0</v>
          </cell>
          <cell r="L1807">
            <v>2003</v>
          </cell>
          <cell r="M1807" t="str">
            <v>No Trade</v>
          </cell>
          <cell r="N1807" t="str">
            <v>NG23</v>
          </cell>
          <cell r="O1807">
            <v>40.26</v>
          </cell>
          <cell r="P1807">
            <v>1</v>
          </cell>
        </row>
        <row r="1808">
          <cell r="A1808" t="str">
            <v>ON</v>
          </cell>
          <cell r="B1808">
            <v>2</v>
          </cell>
          <cell r="C1808">
            <v>3</v>
          </cell>
          <cell r="D1808" t="str">
            <v>C</v>
          </cell>
          <cell r="E1808">
            <v>6.3</v>
          </cell>
          <cell r="F1808">
            <v>37649</v>
          </cell>
          <cell r="G1808">
            <v>2.3E-2</v>
          </cell>
          <cell r="H1808">
            <v>0.02</v>
          </cell>
          <cell r="I1808" t="str">
            <v>2          0</v>
          </cell>
          <cell r="J1808">
            <v>0</v>
          </cell>
          <cell r="K1808">
            <v>0</v>
          </cell>
          <cell r="L1808">
            <v>2003</v>
          </cell>
          <cell r="M1808" t="str">
            <v>No Trade</v>
          </cell>
          <cell r="N1808" t="str">
            <v>NG23</v>
          </cell>
          <cell r="O1808">
            <v>40.26</v>
          </cell>
          <cell r="P1808">
            <v>1</v>
          </cell>
        </row>
        <row r="1809">
          <cell r="A1809" t="str">
            <v>ON</v>
          </cell>
          <cell r="B1809">
            <v>2</v>
          </cell>
          <cell r="C1809">
            <v>3</v>
          </cell>
          <cell r="D1809" t="str">
            <v>C</v>
          </cell>
          <cell r="E1809">
            <v>6.35</v>
          </cell>
          <cell r="F1809">
            <v>37649</v>
          </cell>
          <cell r="G1809">
            <v>2.1999999999999999E-2</v>
          </cell>
          <cell r="H1809">
            <v>0.02</v>
          </cell>
          <cell r="I1809" t="str">
            <v>1          0</v>
          </cell>
          <cell r="J1809">
            <v>0</v>
          </cell>
          <cell r="K1809">
            <v>0</v>
          </cell>
          <cell r="L1809">
            <v>2003</v>
          </cell>
          <cell r="M1809" t="str">
            <v>No Trade</v>
          </cell>
          <cell r="N1809" t="str">
            <v>NG23</v>
          </cell>
          <cell r="O1809">
            <v>40.26</v>
          </cell>
          <cell r="P1809">
            <v>1</v>
          </cell>
        </row>
        <row r="1810">
          <cell r="A1810" t="str">
            <v>ON</v>
          </cell>
          <cell r="B1810">
            <v>2</v>
          </cell>
          <cell r="C1810">
            <v>3</v>
          </cell>
          <cell r="D1810" t="str">
            <v>C</v>
          </cell>
          <cell r="E1810">
            <v>6.4</v>
          </cell>
          <cell r="F1810">
            <v>37649</v>
          </cell>
          <cell r="G1810">
            <v>2.1000000000000001E-2</v>
          </cell>
          <cell r="H1810">
            <v>0.02</v>
          </cell>
          <cell r="I1810" t="str">
            <v>0          0</v>
          </cell>
          <cell r="J1810">
            <v>0</v>
          </cell>
          <cell r="K1810">
            <v>0</v>
          </cell>
          <cell r="L1810">
            <v>2003</v>
          </cell>
          <cell r="M1810" t="str">
            <v>No Trade</v>
          </cell>
          <cell r="N1810" t="str">
            <v>NG23</v>
          </cell>
          <cell r="O1810">
            <v>40.26</v>
          </cell>
          <cell r="P1810">
            <v>1</v>
          </cell>
        </row>
        <row r="1811">
          <cell r="A1811" t="str">
            <v>ON</v>
          </cell>
          <cell r="B1811">
            <v>2</v>
          </cell>
          <cell r="C1811">
            <v>3</v>
          </cell>
          <cell r="D1811" t="str">
            <v>C</v>
          </cell>
          <cell r="E1811">
            <v>6.45</v>
          </cell>
          <cell r="F1811">
            <v>37649</v>
          </cell>
          <cell r="G1811">
            <v>1.9E-2</v>
          </cell>
          <cell r="H1811">
            <v>0.01</v>
          </cell>
          <cell r="I1811" t="str">
            <v>9          0</v>
          </cell>
          <cell r="J1811">
            <v>0</v>
          </cell>
          <cell r="K1811">
            <v>0</v>
          </cell>
          <cell r="L1811">
            <v>2003</v>
          </cell>
          <cell r="M1811" t="str">
            <v>No Trade</v>
          </cell>
          <cell r="N1811" t="str">
            <v>NG23</v>
          </cell>
          <cell r="O1811">
            <v>40.26</v>
          </cell>
          <cell r="P1811">
            <v>1</v>
          </cell>
        </row>
        <row r="1812">
          <cell r="A1812" t="str">
            <v>ON</v>
          </cell>
          <cell r="B1812">
            <v>2</v>
          </cell>
          <cell r="C1812">
            <v>3</v>
          </cell>
          <cell r="D1812" t="str">
            <v>C</v>
          </cell>
          <cell r="E1812">
            <v>6.5</v>
          </cell>
          <cell r="F1812">
            <v>37649</v>
          </cell>
          <cell r="G1812">
            <v>1.7999999999999999E-2</v>
          </cell>
          <cell r="H1812">
            <v>0.01</v>
          </cell>
          <cell r="I1812" t="str">
            <v>8          0</v>
          </cell>
          <cell r="J1812">
            <v>0</v>
          </cell>
          <cell r="K1812">
            <v>0</v>
          </cell>
          <cell r="L1812">
            <v>2003</v>
          </cell>
          <cell r="M1812" t="str">
            <v>No Trade</v>
          </cell>
          <cell r="N1812" t="str">
            <v>NG23</v>
          </cell>
          <cell r="O1812">
            <v>40.26</v>
          </cell>
          <cell r="P1812">
            <v>1</v>
          </cell>
        </row>
        <row r="1813">
          <cell r="A1813" t="str">
            <v>ON</v>
          </cell>
          <cell r="B1813">
            <v>2</v>
          </cell>
          <cell r="C1813">
            <v>3</v>
          </cell>
          <cell r="D1813" t="str">
            <v>C</v>
          </cell>
          <cell r="E1813">
            <v>6.55</v>
          </cell>
          <cell r="F1813">
            <v>37649</v>
          </cell>
          <cell r="G1813">
            <v>1.7000000000000001E-2</v>
          </cell>
          <cell r="H1813">
            <v>0.01</v>
          </cell>
          <cell r="I1813" t="str">
            <v>7          0</v>
          </cell>
          <cell r="J1813">
            <v>0</v>
          </cell>
          <cell r="K1813">
            <v>0</v>
          </cell>
          <cell r="L1813">
            <v>2003</v>
          </cell>
          <cell r="M1813" t="str">
            <v>No Trade</v>
          </cell>
          <cell r="N1813" t="str">
            <v>NG23</v>
          </cell>
          <cell r="O1813">
            <v>40.26</v>
          </cell>
          <cell r="P1813">
            <v>1</v>
          </cell>
        </row>
        <row r="1814">
          <cell r="A1814" t="str">
            <v>ON</v>
          </cell>
          <cell r="B1814">
            <v>2</v>
          </cell>
          <cell r="C1814">
            <v>3</v>
          </cell>
          <cell r="D1814" t="str">
            <v>C</v>
          </cell>
          <cell r="E1814">
            <v>6.6</v>
          </cell>
          <cell r="F1814">
            <v>37649</v>
          </cell>
          <cell r="G1814">
            <v>1.6E-2</v>
          </cell>
          <cell r="H1814">
            <v>0.01</v>
          </cell>
          <cell r="I1814" t="str">
            <v>6          0</v>
          </cell>
          <cell r="J1814">
            <v>0</v>
          </cell>
          <cell r="K1814">
            <v>0</v>
          </cell>
          <cell r="L1814">
            <v>2003</v>
          </cell>
          <cell r="M1814" t="str">
            <v>No Trade</v>
          </cell>
          <cell r="N1814" t="str">
            <v>NG23</v>
          </cell>
          <cell r="O1814">
            <v>40.26</v>
          </cell>
          <cell r="P1814">
            <v>1</v>
          </cell>
        </row>
        <row r="1815">
          <cell r="A1815" t="str">
            <v>ON</v>
          </cell>
          <cell r="B1815">
            <v>2</v>
          </cell>
          <cell r="C1815">
            <v>3</v>
          </cell>
          <cell r="D1815" t="str">
            <v>C</v>
          </cell>
          <cell r="E1815">
            <v>6.65</v>
          </cell>
          <cell r="F1815">
            <v>37649</v>
          </cell>
          <cell r="G1815">
            <v>1.4999999999999999E-2</v>
          </cell>
          <cell r="H1815">
            <v>0.01</v>
          </cell>
          <cell r="I1815" t="str">
            <v>5          0</v>
          </cell>
          <cell r="J1815">
            <v>0</v>
          </cell>
          <cell r="K1815">
            <v>0</v>
          </cell>
          <cell r="L1815">
            <v>2003</v>
          </cell>
          <cell r="M1815" t="str">
            <v>No Trade</v>
          </cell>
          <cell r="N1815" t="str">
            <v>NG23</v>
          </cell>
          <cell r="O1815">
            <v>40.26</v>
          </cell>
          <cell r="P1815">
            <v>1</v>
          </cell>
        </row>
        <row r="1816">
          <cell r="A1816" t="str">
            <v>ON</v>
          </cell>
          <cell r="B1816">
            <v>2</v>
          </cell>
          <cell r="C1816">
            <v>3</v>
          </cell>
          <cell r="D1816" t="str">
            <v>C</v>
          </cell>
          <cell r="E1816">
            <v>6.7</v>
          </cell>
          <cell r="F1816">
            <v>37649</v>
          </cell>
          <cell r="G1816">
            <v>1.4E-2</v>
          </cell>
          <cell r="H1816">
            <v>0.01</v>
          </cell>
          <cell r="I1816" t="str">
            <v>4          2</v>
          </cell>
          <cell r="J1816">
            <v>0</v>
          </cell>
          <cell r="K1816">
            <v>0</v>
          </cell>
          <cell r="L1816">
            <v>2003</v>
          </cell>
          <cell r="M1816" t="str">
            <v>No Trade</v>
          </cell>
          <cell r="N1816" t="str">
            <v>NG23</v>
          </cell>
          <cell r="O1816">
            <v>40.26</v>
          </cell>
          <cell r="P1816">
            <v>1</v>
          </cell>
        </row>
        <row r="1817">
          <cell r="A1817" t="str">
            <v>ON</v>
          </cell>
          <cell r="B1817">
            <v>2</v>
          </cell>
          <cell r="C1817">
            <v>3</v>
          </cell>
          <cell r="D1817" t="str">
            <v>C</v>
          </cell>
          <cell r="E1817">
            <v>6.75</v>
          </cell>
          <cell r="F1817">
            <v>37649</v>
          </cell>
          <cell r="G1817">
            <v>1.2999999999999999E-2</v>
          </cell>
          <cell r="H1817">
            <v>0.01</v>
          </cell>
          <cell r="I1817" t="str">
            <v>3          0</v>
          </cell>
          <cell r="J1817">
            <v>0</v>
          </cell>
          <cell r="K1817">
            <v>0</v>
          </cell>
          <cell r="L1817">
            <v>2003</v>
          </cell>
          <cell r="M1817" t="str">
            <v>No Trade</v>
          </cell>
          <cell r="N1817" t="str">
            <v>NG23</v>
          </cell>
          <cell r="O1817">
            <v>40.26</v>
          </cell>
          <cell r="P1817">
            <v>1</v>
          </cell>
        </row>
        <row r="1818">
          <cell r="A1818" t="str">
            <v>ON</v>
          </cell>
          <cell r="B1818">
            <v>2</v>
          </cell>
          <cell r="C1818">
            <v>3</v>
          </cell>
          <cell r="D1818" t="str">
            <v>C</v>
          </cell>
          <cell r="E1818">
            <v>6.8</v>
          </cell>
          <cell r="F1818">
            <v>37649</v>
          </cell>
          <cell r="G1818">
            <v>1.2999999999999999E-2</v>
          </cell>
          <cell r="H1818">
            <v>0.01</v>
          </cell>
          <cell r="I1818" t="str">
            <v>2          0</v>
          </cell>
          <cell r="J1818">
            <v>0</v>
          </cell>
          <cell r="K1818">
            <v>0</v>
          </cell>
          <cell r="L1818">
            <v>2003</v>
          </cell>
          <cell r="M1818" t="str">
            <v>No Trade</v>
          </cell>
          <cell r="N1818" t="str">
            <v>NG23</v>
          </cell>
          <cell r="O1818">
            <v>40.26</v>
          </cell>
          <cell r="P1818">
            <v>1</v>
          </cell>
        </row>
        <row r="1819">
          <cell r="A1819" t="str">
            <v>ON</v>
          </cell>
          <cell r="B1819">
            <v>2</v>
          </cell>
          <cell r="C1819">
            <v>3</v>
          </cell>
          <cell r="D1819" t="str">
            <v>C</v>
          </cell>
          <cell r="E1819">
            <v>6.85</v>
          </cell>
          <cell r="F1819">
            <v>37649</v>
          </cell>
          <cell r="G1819">
            <v>1.2E-2</v>
          </cell>
          <cell r="H1819">
            <v>0.01</v>
          </cell>
          <cell r="I1819" t="str">
            <v>2          0</v>
          </cell>
          <cell r="J1819">
            <v>0</v>
          </cell>
          <cell r="K1819">
            <v>0</v>
          </cell>
          <cell r="L1819">
            <v>2003</v>
          </cell>
          <cell r="M1819" t="str">
            <v>No Trade</v>
          </cell>
          <cell r="N1819" t="str">
            <v>NG23</v>
          </cell>
          <cell r="O1819">
            <v>40.26</v>
          </cell>
          <cell r="P1819">
            <v>1</v>
          </cell>
        </row>
        <row r="1820">
          <cell r="A1820" t="str">
            <v>ON</v>
          </cell>
          <cell r="B1820">
            <v>2</v>
          </cell>
          <cell r="C1820">
            <v>3</v>
          </cell>
          <cell r="D1820" t="str">
            <v>C</v>
          </cell>
          <cell r="E1820">
            <v>6.9</v>
          </cell>
          <cell r="F1820">
            <v>37649</v>
          </cell>
          <cell r="G1820">
            <v>1.0999999999999999E-2</v>
          </cell>
          <cell r="H1820">
            <v>0.01</v>
          </cell>
          <cell r="I1820" t="str">
            <v>1          0</v>
          </cell>
          <cell r="J1820">
            <v>0</v>
          </cell>
          <cell r="K1820">
            <v>0</v>
          </cell>
          <cell r="L1820">
            <v>2003</v>
          </cell>
          <cell r="M1820" t="str">
            <v>No Trade</v>
          </cell>
          <cell r="N1820" t="str">
            <v>NG23</v>
          </cell>
          <cell r="O1820">
            <v>40.26</v>
          </cell>
          <cell r="P1820">
            <v>1</v>
          </cell>
        </row>
        <row r="1821">
          <cell r="A1821" t="str">
            <v>ON</v>
          </cell>
          <cell r="B1821">
            <v>2</v>
          </cell>
          <cell r="C1821">
            <v>3</v>
          </cell>
          <cell r="D1821" t="str">
            <v>C</v>
          </cell>
          <cell r="E1821">
            <v>6.95</v>
          </cell>
          <cell r="F1821">
            <v>37649</v>
          </cell>
          <cell r="G1821">
            <v>1.0999999999999999E-2</v>
          </cell>
          <cell r="H1821">
            <v>0.01</v>
          </cell>
          <cell r="I1821" t="str">
            <v>0          0</v>
          </cell>
          <cell r="J1821">
            <v>0</v>
          </cell>
          <cell r="K1821">
            <v>0</v>
          </cell>
          <cell r="L1821">
            <v>2003</v>
          </cell>
          <cell r="M1821" t="str">
            <v>No Trade</v>
          </cell>
          <cell r="N1821" t="str">
            <v>NG23</v>
          </cell>
          <cell r="O1821">
            <v>40.26</v>
          </cell>
          <cell r="P1821">
            <v>1</v>
          </cell>
        </row>
        <row r="1822">
          <cell r="A1822" t="str">
            <v>ON</v>
          </cell>
          <cell r="B1822">
            <v>2</v>
          </cell>
          <cell r="C1822">
            <v>3</v>
          </cell>
          <cell r="D1822" t="str">
            <v>C</v>
          </cell>
          <cell r="E1822">
            <v>7</v>
          </cell>
          <cell r="F1822">
            <v>37649</v>
          </cell>
          <cell r="G1822">
            <v>0.01</v>
          </cell>
          <cell r="H1822">
            <v>0.01</v>
          </cell>
          <cell r="I1822" t="str">
            <v>0          5</v>
          </cell>
          <cell r="J1822">
            <v>8.9999999999999993E-3</v>
          </cell>
          <cell r="K1822">
            <v>8.9999999999999993E-3</v>
          </cell>
          <cell r="L1822">
            <v>2003</v>
          </cell>
          <cell r="M1822" t="str">
            <v>No Trade</v>
          </cell>
          <cell r="N1822" t="str">
            <v>NG23</v>
          </cell>
          <cell r="O1822">
            <v>40.26</v>
          </cell>
          <cell r="P1822">
            <v>1</v>
          </cell>
        </row>
        <row r="1823">
          <cell r="A1823" t="str">
            <v>ON</v>
          </cell>
          <cell r="B1823">
            <v>2</v>
          </cell>
          <cell r="C1823">
            <v>3</v>
          </cell>
          <cell r="D1823" t="str">
            <v>C</v>
          </cell>
          <cell r="E1823">
            <v>7.1</v>
          </cell>
          <cell r="F1823">
            <v>37649</v>
          </cell>
          <cell r="G1823">
            <v>8.9999999999999993E-3</v>
          </cell>
          <cell r="H1823">
            <v>0</v>
          </cell>
          <cell r="I1823" t="str">
            <v>9          0</v>
          </cell>
          <cell r="J1823">
            <v>0</v>
          </cell>
          <cell r="K1823">
            <v>0</v>
          </cell>
          <cell r="L1823">
            <v>2003</v>
          </cell>
          <cell r="M1823" t="str">
            <v>No Trade</v>
          </cell>
          <cell r="N1823" t="str">
            <v>NG23</v>
          </cell>
          <cell r="O1823">
            <v>40.26</v>
          </cell>
          <cell r="P1823">
            <v>1</v>
          </cell>
        </row>
        <row r="1824">
          <cell r="A1824" t="str">
            <v>ON</v>
          </cell>
          <cell r="B1824">
            <v>2</v>
          </cell>
          <cell r="C1824">
            <v>3</v>
          </cell>
          <cell r="D1824" t="str">
            <v>C</v>
          </cell>
          <cell r="E1824">
            <v>7.25</v>
          </cell>
          <cell r="F1824">
            <v>37649</v>
          </cell>
          <cell r="G1824">
            <v>8.0000000000000002E-3</v>
          </cell>
          <cell r="H1824">
            <v>0</v>
          </cell>
          <cell r="I1824" t="str">
            <v>8          0</v>
          </cell>
          <cell r="J1824">
            <v>0</v>
          </cell>
          <cell r="K1824">
            <v>0</v>
          </cell>
          <cell r="L1824">
            <v>2003</v>
          </cell>
          <cell r="M1824" t="str">
            <v>No Trade</v>
          </cell>
          <cell r="N1824" t="str">
            <v>NG23</v>
          </cell>
          <cell r="O1824">
            <v>40.26</v>
          </cell>
          <cell r="P1824">
            <v>1</v>
          </cell>
        </row>
        <row r="1825">
          <cell r="A1825" t="str">
            <v>ON</v>
          </cell>
          <cell r="B1825">
            <v>2</v>
          </cell>
          <cell r="C1825">
            <v>3</v>
          </cell>
          <cell r="D1825" t="str">
            <v>C</v>
          </cell>
          <cell r="E1825">
            <v>7.3</v>
          </cell>
          <cell r="F1825">
            <v>37649</v>
          </cell>
          <cell r="G1825">
            <v>7.0000000000000001E-3</v>
          </cell>
          <cell r="H1825">
            <v>0</v>
          </cell>
          <cell r="I1825" t="str">
            <v>7          0</v>
          </cell>
          <cell r="J1825">
            <v>0</v>
          </cell>
          <cell r="K1825">
            <v>0</v>
          </cell>
          <cell r="L1825">
            <v>2003</v>
          </cell>
          <cell r="M1825" t="str">
            <v>No Trade</v>
          </cell>
          <cell r="N1825" t="str">
            <v>NG23</v>
          </cell>
          <cell r="O1825">
            <v>40.26</v>
          </cell>
          <cell r="P1825">
            <v>1</v>
          </cell>
        </row>
        <row r="1826">
          <cell r="A1826" t="str">
            <v>ON</v>
          </cell>
          <cell r="B1826">
            <v>2</v>
          </cell>
          <cell r="C1826">
            <v>3</v>
          </cell>
          <cell r="D1826" t="str">
            <v>C</v>
          </cell>
          <cell r="E1826">
            <v>7.4</v>
          </cell>
          <cell r="F1826">
            <v>37649</v>
          </cell>
          <cell r="G1826">
            <v>6.0000000000000001E-3</v>
          </cell>
          <cell r="H1826">
            <v>0</v>
          </cell>
          <cell r="I1826" t="str">
            <v>6          0</v>
          </cell>
          <cell r="J1826">
            <v>0</v>
          </cell>
          <cell r="K1826">
            <v>0</v>
          </cell>
          <cell r="L1826">
            <v>2003</v>
          </cell>
          <cell r="M1826" t="str">
            <v>No Trade</v>
          </cell>
          <cell r="N1826" t="str">
            <v>NG23</v>
          </cell>
          <cell r="O1826">
            <v>40.26</v>
          </cell>
          <cell r="P1826">
            <v>1</v>
          </cell>
        </row>
        <row r="1827">
          <cell r="A1827" t="str">
            <v>ON</v>
          </cell>
          <cell r="B1827">
            <v>2</v>
          </cell>
          <cell r="C1827">
            <v>3</v>
          </cell>
          <cell r="D1827" t="str">
            <v>C</v>
          </cell>
          <cell r="E1827">
            <v>7.5</v>
          </cell>
          <cell r="F1827">
            <v>37649</v>
          </cell>
          <cell r="G1827">
            <v>6.0000000000000001E-3</v>
          </cell>
          <cell r="H1827">
            <v>0</v>
          </cell>
          <cell r="I1827" t="str">
            <v>6          0</v>
          </cell>
          <cell r="J1827">
            <v>0</v>
          </cell>
          <cell r="K1827">
            <v>0</v>
          </cell>
          <cell r="L1827">
            <v>2003</v>
          </cell>
          <cell r="M1827" t="str">
            <v>No Trade</v>
          </cell>
          <cell r="N1827" t="str">
            <v>NG23</v>
          </cell>
          <cell r="O1827">
            <v>40.26</v>
          </cell>
          <cell r="P1827">
            <v>1</v>
          </cell>
        </row>
        <row r="1828">
          <cell r="A1828" t="str">
            <v>ON</v>
          </cell>
          <cell r="B1828">
            <v>2</v>
          </cell>
          <cell r="C1828">
            <v>3</v>
          </cell>
          <cell r="D1828" t="str">
            <v>C</v>
          </cell>
          <cell r="E1828">
            <v>7.55</v>
          </cell>
          <cell r="F1828">
            <v>37649</v>
          </cell>
          <cell r="G1828">
            <v>5.0000000000000001E-3</v>
          </cell>
          <cell r="H1828">
            <v>0</v>
          </cell>
          <cell r="I1828" t="str">
            <v>6          0</v>
          </cell>
          <cell r="J1828">
            <v>0</v>
          </cell>
          <cell r="K1828">
            <v>0</v>
          </cell>
          <cell r="L1828">
            <v>2003</v>
          </cell>
          <cell r="M1828" t="str">
            <v>No Trade</v>
          </cell>
          <cell r="N1828" t="str">
            <v>NG23</v>
          </cell>
          <cell r="O1828">
            <v>40.26</v>
          </cell>
          <cell r="P1828">
            <v>1</v>
          </cell>
        </row>
        <row r="1829">
          <cell r="A1829" t="str">
            <v>ON</v>
          </cell>
          <cell r="B1829">
            <v>2</v>
          </cell>
          <cell r="C1829">
            <v>3</v>
          </cell>
          <cell r="D1829" t="str">
            <v>C</v>
          </cell>
          <cell r="E1829">
            <v>7.6</v>
          </cell>
          <cell r="F1829">
            <v>37649</v>
          </cell>
          <cell r="G1829">
            <v>5.0000000000000001E-3</v>
          </cell>
          <cell r="H1829">
            <v>0</v>
          </cell>
          <cell r="I1829" t="str">
            <v>5          2</v>
          </cell>
          <cell r="J1829">
            <v>0</v>
          </cell>
          <cell r="K1829">
            <v>0</v>
          </cell>
          <cell r="L1829">
            <v>2003</v>
          </cell>
          <cell r="M1829" t="str">
            <v>No Trade</v>
          </cell>
          <cell r="N1829" t="str">
            <v>NG23</v>
          </cell>
          <cell r="O1829">
            <v>40.26</v>
          </cell>
          <cell r="P1829">
            <v>1</v>
          </cell>
        </row>
        <row r="1830">
          <cell r="A1830" t="str">
            <v>ON</v>
          </cell>
          <cell r="B1830">
            <v>2</v>
          </cell>
          <cell r="C1830">
            <v>3</v>
          </cell>
          <cell r="D1830" t="str">
            <v>C</v>
          </cell>
          <cell r="E1830">
            <v>8</v>
          </cell>
          <cell r="F1830">
            <v>37649</v>
          </cell>
          <cell r="G1830">
            <v>3.0000000000000001E-3</v>
          </cell>
          <cell r="H1830">
            <v>0</v>
          </cell>
          <cell r="I1830" t="str">
            <v>4          0</v>
          </cell>
          <cell r="J1830">
            <v>0</v>
          </cell>
          <cell r="K1830">
            <v>0</v>
          </cell>
          <cell r="L1830">
            <v>2003</v>
          </cell>
          <cell r="M1830" t="str">
            <v>No Trade</v>
          </cell>
          <cell r="N1830" t="str">
            <v>NG23</v>
          </cell>
          <cell r="O1830">
            <v>40.26</v>
          </cell>
          <cell r="P1830">
            <v>1</v>
          </cell>
        </row>
        <row r="1831">
          <cell r="A1831" t="str">
            <v>ON</v>
          </cell>
          <cell r="B1831">
            <v>2</v>
          </cell>
          <cell r="C1831">
            <v>3</v>
          </cell>
          <cell r="D1831" t="str">
            <v>P</v>
          </cell>
          <cell r="E1831">
            <v>8</v>
          </cell>
          <cell r="F1831">
            <v>37649</v>
          </cell>
          <cell r="G1831">
            <v>3.8889999999999998</v>
          </cell>
          <cell r="H1831">
            <v>3.88</v>
          </cell>
          <cell r="I1831" t="str">
            <v>9          0</v>
          </cell>
          <cell r="J1831">
            <v>0</v>
          </cell>
          <cell r="K1831">
            <v>0</v>
          </cell>
          <cell r="L1831">
            <v>2003</v>
          </cell>
          <cell r="M1831">
            <v>5.8763381987905419</v>
          </cell>
          <cell r="N1831" t="str">
            <v>NG23</v>
          </cell>
          <cell r="O1831">
            <v>40.26</v>
          </cell>
          <cell r="P1831">
            <v>2</v>
          </cell>
        </row>
        <row r="1832">
          <cell r="A1832" t="str">
            <v>ON</v>
          </cell>
          <cell r="B1832">
            <v>2</v>
          </cell>
          <cell r="C1832">
            <v>3</v>
          </cell>
          <cell r="D1832" t="str">
            <v>C</v>
          </cell>
          <cell r="E1832">
            <v>9</v>
          </cell>
          <cell r="F1832">
            <v>37649</v>
          </cell>
          <cell r="G1832">
            <v>2E-3</v>
          </cell>
          <cell r="H1832">
            <v>0</v>
          </cell>
          <cell r="I1832" t="str">
            <v>2          0</v>
          </cell>
          <cell r="J1832">
            <v>0</v>
          </cell>
          <cell r="K1832">
            <v>0</v>
          </cell>
          <cell r="L1832">
            <v>2003</v>
          </cell>
          <cell r="M1832" t="str">
            <v>No Trade</v>
          </cell>
          <cell r="N1832" t="str">
            <v>NG23</v>
          </cell>
          <cell r="O1832">
            <v>40.26</v>
          </cell>
          <cell r="P1832">
            <v>1</v>
          </cell>
        </row>
        <row r="1833">
          <cell r="A1833" t="str">
            <v>ON</v>
          </cell>
          <cell r="B1833">
            <v>2</v>
          </cell>
          <cell r="C1833">
            <v>3</v>
          </cell>
          <cell r="D1833" t="str">
            <v>C</v>
          </cell>
          <cell r="E1833">
            <v>10</v>
          </cell>
          <cell r="F1833">
            <v>37649</v>
          </cell>
          <cell r="G1833">
            <v>1E-3</v>
          </cell>
          <cell r="H1833">
            <v>0</v>
          </cell>
          <cell r="I1833" t="str">
            <v>1          0</v>
          </cell>
          <cell r="J1833">
            <v>0</v>
          </cell>
          <cell r="K1833">
            <v>0</v>
          </cell>
          <cell r="L1833">
            <v>2003</v>
          </cell>
          <cell r="M1833" t="str">
            <v>No Trade</v>
          </cell>
          <cell r="N1833" t="str">
            <v>NG23</v>
          </cell>
          <cell r="O1833">
            <v>40.26</v>
          </cell>
          <cell r="P1833">
            <v>1</v>
          </cell>
        </row>
        <row r="1834">
          <cell r="A1834" t="str">
            <v>ON</v>
          </cell>
          <cell r="B1834">
            <v>2</v>
          </cell>
          <cell r="C1834">
            <v>3</v>
          </cell>
          <cell r="D1834" t="str">
            <v>C</v>
          </cell>
          <cell r="E1834">
            <v>12</v>
          </cell>
          <cell r="F1834">
            <v>37649</v>
          </cell>
          <cell r="G1834">
            <v>1E-3</v>
          </cell>
          <cell r="H1834">
            <v>0</v>
          </cell>
          <cell r="I1834" t="str">
            <v>1          0</v>
          </cell>
          <cell r="J1834">
            <v>0</v>
          </cell>
          <cell r="K1834">
            <v>0</v>
          </cell>
          <cell r="L1834">
            <v>2003</v>
          </cell>
          <cell r="M1834" t="str">
            <v>No Trade</v>
          </cell>
          <cell r="N1834" t="str">
            <v>NG23</v>
          </cell>
          <cell r="O1834">
            <v>40.26</v>
          </cell>
          <cell r="P1834">
            <v>1</v>
          </cell>
        </row>
        <row r="1835">
          <cell r="A1835" t="str">
            <v>ON</v>
          </cell>
          <cell r="B1835">
            <v>2</v>
          </cell>
          <cell r="C1835">
            <v>3</v>
          </cell>
          <cell r="D1835" t="str">
            <v>P</v>
          </cell>
          <cell r="E1835">
            <v>12</v>
          </cell>
          <cell r="F1835">
            <v>37649</v>
          </cell>
          <cell r="G1835">
            <v>0</v>
          </cell>
          <cell r="H1835">
            <v>0</v>
          </cell>
          <cell r="I1835" t="str">
            <v>0          0</v>
          </cell>
          <cell r="J1835">
            <v>0</v>
          </cell>
          <cell r="K1835">
            <v>0</v>
          </cell>
          <cell r="L1835">
            <v>2003</v>
          </cell>
          <cell r="M1835" t="str">
            <v>No Trade</v>
          </cell>
          <cell r="N1835" t="str">
            <v/>
          </cell>
          <cell r="O1835" t="str">
            <v/>
          </cell>
          <cell r="P1835" t="str">
            <v/>
          </cell>
        </row>
        <row r="1836">
          <cell r="A1836" t="str">
            <v>ON</v>
          </cell>
          <cell r="B1836">
            <v>3</v>
          </cell>
          <cell r="C1836">
            <v>3</v>
          </cell>
          <cell r="D1836" t="str">
            <v>P</v>
          </cell>
          <cell r="E1836">
            <v>0.25</v>
          </cell>
          <cell r="F1836">
            <v>37677</v>
          </cell>
          <cell r="G1836">
            <v>0</v>
          </cell>
          <cell r="H1836">
            <v>0</v>
          </cell>
          <cell r="I1836" t="str">
            <v>0          0</v>
          </cell>
          <cell r="J1836">
            <v>0</v>
          </cell>
          <cell r="K1836">
            <v>0</v>
          </cell>
          <cell r="L1836">
            <v>2003</v>
          </cell>
          <cell r="M1836" t="str">
            <v>No Trade</v>
          </cell>
          <cell r="N1836" t="str">
            <v/>
          </cell>
          <cell r="O1836" t="str">
            <v/>
          </cell>
          <cell r="P1836" t="str">
            <v/>
          </cell>
        </row>
        <row r="1837">
          <cell r="A1837" t="str">
            <v>ON</v>
          </cell>
          <cell r="B1837">
            <v>3</v>
          </cell>
          <cell r="C1837">
            <v>3</v>
          </cell>
          <cell r="D1837" t="str">
            <v>C</v>
          </cell>
          <cell r="E1837">
            <v>0.5</v>
          </cell>
          <cell r="F1837">
            <v>37677</v>
          </cell>
          <cell r="G1837">
            <v>0</v>
          </cell>
          <cell r="H1837">
            <v>0</v>
          </cell>
          <cell r="I1837" t="str">
            <v>0          0</v>
          </cell>
          <cell r="J1837">
            <v>0</v>
          </cell>
          <cell r="K1837">
            <v>0</v>
          </cell>
          <cell r="L1837">
            <v>2003</v>
          </cell>
          <cell r="M1837" t="str">
            <v>No Trade</v>
          </cell>
          <cell r="N1837" t="str">
            <v/>
          </cell>
          <cell r="O1837" t="str">
            <v/>
          </cell>
          <cell r="P1837" t="str">
            <v/>
          </cell>
        </row>
        <row r="1838">
          <cell r="A1838" t="str">
            <v>ON</v>
          </cell>
          <cell r="B1838">
            <v>3</v>
          </cell>
          <cell r="C1838">
            <v>3</v>
          </cell>
          <cell r="D1838" t="str">
            <v>C</v>
          </cell>
          <cell r="E1838">
            <v>1</v>
          </cell>
          <cell r="F1838">
            <v>37677</v>
          </cell>
          <cell r="G1838">
            <v>0</v>
          </cell>
          <cell r="H1838">
            <v>0</v>
          </cell>
          <cell r="I1838" t="str">
            <v>0          0</v>
          </cell>
          <cell r="J1838">
            <v>0</v>
          </cell>
          <cell r="K1838">
            <v>0</v>
          </cell>
          <cell r="L1838">
            <v>2003</v>
          </cell>
          <cell r="M1838" t="str">
            <v>No Trade</v>
          </cell>
          <cell r="N1838" t="str">
            <v/>
          </cell>
          <cell r="O1838" t="str">
            <v/>
          </cell>
          <cell r="P1838" t="str">
            <v/>
          </cell>
        </row>
        <row r="1839">
          <cell r="A1839" t="str">
            <v>ON</v>
          </cell>
          <cell r="B1839">
            <v>3</v>
          </cell>
          <cell r="C1839">
            <v>3</v>
          </cell>
          <cell r="D1839" t="str">
            <v>P</v>
          </cell>
          <cell r="E1839">
            <v>1.7</v>
          </cell>
          <cell r="F1839">
            <v>37677</v>
          </cell>
          <cell r="G1839">
            <v>1E-3</v>
          </cell>
          <cell r="H1839">
            <v>0</v>
          </cell>
          <cell r="I1839" t="str">
            <v>1          0</v>
          </cell>
          <cell r="J1839">
            <v>0</v>
          </cell>
          <cell r="K1839">
            <v>0</v>
          </cell>
          <cell r="L1839">
            <v>2003</v>
          </cell>
          <cell r="M1839">
            <v>2.1345447901232846</v>
          </cell>
          <cell r="N1839" t="str">
            <v>NG33</v>
          </cell>
          <cell r="O1839">
            <v>46</v>
          </cell>
          <cell r="P1839">
            <v>2</v>
          </cell>
        </row>
        <row r="1840">
          <cell r="A1840" t="str">
            <v>ON</v>
          </cell>
          <cell r="B1840">
            <v>3</v>
          </cell>
          <cell r="C1840">
            <v>3</v>
          </cell>
          <cell r="D1840" t="str">
            <v>P</v>
          </cell>
          <cell r="E1840">
            <v>1.75</v>
          </cell>
          <cell r="F1840">
            <v>37677</v>
          </cell>
          <cell r="G1840">
            <v>1E-3</v>
          </cell>
          <cell r="H1840">
            <v>0</v>
          </cell>
          <cell r="I1840" t="str">
            <v>1          0</v>
          </cell>
          <cell r="J1840">
            <v>0</v>
          </cell>
          <cell r="K1840">
            <v>0</v>
          </cell>
          <cell r="L1840">
            <v>2003</v>
          </cell>
          <cell r="M1840">
            <v>2.1145985234270546</v>
          </cell>
          <cell r="N1840" t="str">
            <v>NG33</v>
          </cell>
          <cell r="O1840">
            <v>46</v>
          </cell>
          <cell r="P1840">
            <v>2</v>
          </cell>
        </row>
        <row r="1841">
          <cell r="A1841" t="str">
            <v>ON</v>
          </cell>
          <cell r="B1841">
            <v>3</v>
          </cell>
          <cell r="C1841">
            <v>3</v>
          </cell>
          <cell r="D1841" t="str">
            <v>P</v>
          </cell>
          <cell r="E1841">
            <v>2</v>
          </cell>
          <cell r="F1841">
            <v>37677</v>
          </cell>
          <cell r="G1841">
            <v>1E-3</v>
          </cell>
          <cell r="H1841">
            <v>0</v>
          </cell>
          <cell r="I1841" t="str">
            <v>1          0</v>
          </cell>
          <cell r="J1841">
            <v>0</v>
          </cell>
          <cell r="K1841">
            <v>0</v>
          </cell>
          <cell r="L1841">
            <v>2003</v>
          </cell>
          <cell r="M1841">
            <v>2.0232102738027837</v>
          </cell>
          <cell r="N1841" t="str">
            <v>NG33</v>
          </cell>
          <cell r="O1841">
            <v>46</v>
          </cell>
          <cell r="P1841">
            <v>2</v>
          </cell>
        </row>
        <row r="1842">
          <cell r="A1842" t="str">
            <v>ON</v>
          </cell>
          <cell r="B1842">
            <v>3</v>
          </cell>
          <cell r="C1842">
            <v>3</v>
          </cell>
          <cell r="D1842" t="str">
            <v>P</v>
          </cell>
          <cell r="E1842">
            <v>2.1</v>
          </cell>
          <cell r="F1842">
            <v>37677</v>
          </cell>
          <cell r="G1842">
            <v>1E-3</v>
          </cell>
          <cell r="H1842">
            <v>0</v>
          </cell>
          <cell r="I1842" t="str">
            <v>1          0</v>
          </cell>
          <cell r="J1842">
            <v>0</v>
          </cell>
          <cell r="K1842">
            <v>0</v>
          </cell>
          <cell r="L1842">
            <v>2003</v>
          </cell>
          <cell r="M1842">
            <v>1.9900168508166671</v>
          </cell>
          <cell r="N1842" t="str">
            <v>NG33</v>
          </cell>
          <cell r="O1842">
            <v>46</v>
          </cell>
          <cell r="P1842">
            <v>2</v>
          </cell>
        </row>
        <row r="1843">
          <cell r="A1843" t="str">
            <v>ON</v>
          </cell>
          <cell r="B1843">
            <v>3</v>
          </cell>
          <cell r="C1843">
            <v>3</v>
          </cell>
          <cell r="D1843" t="str">
            <v>P</v>
          </cell>
          <cell r="E1843">
            <v>2.2000000000000002</v>
          </cell>
          <cell r="F1843">
            <v>37677</v>
          </cell>
          <cell r="G1843">
            <v>1E-3</v>
          </cell>
          <cell r="H1843">
            <v>0</v>
          </cell>
          <cell r="I1843" t="str">
            <v>1          0</v>
          </cell>
          <cell r="J1843">
            <v>0</v>
          </cell>
          <cell r="K1843">
            <v>0</v>
          </cell>
          <cell r="L1843">
            <v>2003</v>
          </cell>
          <cell r="M1843">
            <v>1.9584644212002318</v>
          </cell>
          <cell r="N1843" t="str">
            <v>NG33</v>
          </cell>
          <cell r="O1843">
            <v>46</v>
          </cell>
          <cell r="P1843">
            <v>2</v>
          </cell>
        </row>
        <row r="1844">
          <cell r="A1844" t="str">
            <v>ON</v>
          </cell>
          <cell r="B1844">
            <v>3</v>
          </cell>
          <cell r="C1844">
            <v>3</v>
          </cell>
          <cell r="D1844" t="str">
            <v>P</v>
          </cell>
          <cell r="E1844">
            <v>2.25</v>
          </cell>
          <cell r="F1844">
            <v>37677</v>
          </cell>
          <cell r="G1844">
            <v>1E-3</v>
          </cell>
          <cell r="H1844">
            <v>0</v>
          </cell>
          <cell r="I1844" t="str">
            <v>1          0</v>
          </cell>
          <cell r="J1844">
            <v>0</v>
          </cell>
          <cell r="K1844">
            <v>0</v>
          </cell>
          <cell r="L1844">
            <v>2003</v>
          </cell>
          <cell r="M1844">
            <v>1.9432554445088477</v>
          </cell>
          <cell r="N1844" t="str">
            <v>NG33</v>
          </cell>
          <cell r="O1844">
            <v>46</v>
          </cell>
          <cell r="P1844">
            <v>2</v>
          </cell>
        </row>
        <row r="1845">
          <cell r="A1845" t="str">
            <v>ON</v>
          </cell>
          <cell r="B1845">
            <v>3</v>
          </cell>
          <cell r="C1845">
            <v>3</v>
          </cell>
          <cell r="D1845" t="str">
            <v>P</v>
          </cell>
          <cell r="E1845">
            <v>2.2999999999999998</v>
          </cell>
          <cell r="F1845">
            <v>37677</v>
          </cell>
          <cell r="G1845">
            <v>1E-3</v>
          </cell>
          <cell r="H1845">
            <v>0</v>
          </cell>
          <cell r="I1845" t="str">
            <v>2          0</v>
          </cell>
          <cell r="J1845">
            <v>0</v>
          </cell>
          <cell r="K1845">
            <v>0</v>
          </cell>
          <cell r="L1845">
            <v>2003</v>
          </cell>
          <cell r="M1845">
            <v>1.9284015731193924</v>
          </cell>
          <cell r="N1845" t="str">
            <v>NG33</v>
          </cell>
          <cell r="O1845">
            <v>46</v>
          </cell>
          <cell r="P1845">
            <v>2</v>
          </cell>
        </row>
        <row r="1846">
          <cell r="A1846" t="str">
            <v>ON</v>
          </cell>
          <cell r="B1846">
            <v>3</v>
          </cell>
          <cell r="C1846">
            <v>3</v>
          </cell>
          <cell r="D1846" t="str">
            <v>P</v>
          </cell>
          <cell r="E1846">
            <v>2.4</v>
          </cell>
          <cell r="F1846">
            <v>37677</v>
          </cell>
          <cell r="G1846">
            <v>2E-3</v>
          </cell>
          <cell r="H1846">
            <v>0</v>
          </cell>
          <cell r="I1846" t="str">
            <v>3          0</v>
          </cell>
          <cell r="J1846">
            <v>0</v>
          </cell>
          <cell r="K1846">
            <v>0</v>
          </cell>
          <cell r="L1846">
            <v>2003</v>
          </cell>
          <cell r="M1846">
            <v>2.0042315522479588</v>
          </cell>
          <cell r="N1846" t="str">
            <v>NG33</v>
          </cell>
          <cell r="O1846">
            <v>46</v>
          </cell>
          <cell r="P1846">
            <v>2</v>
          </cell>
        </row>
        <row r="1847">
          <cell r="A1847" t="str">
            <v>ON</v>
          </cell>
          <cell r="B1847">
            <v>3</v>
          </cell>
          <cell r="C1847">
            <v>3</v>
          </cell>
          <cell r="D1847" t="str">
            <v>C</v>
          </cell>
          <cell r="E1847">
            <v>2.4500000000000002</v>
          </cell>
          <cell r="F1847">
            <v>37677</v>
          </cell>
          <cell r="G1847">
            <v>0</v>
          </cell>
          <cell r="H1847">
            <v>0</v>
          </cell>
          <cell r="I1847" t="str">
            <v>0          0</v>
          </cell>
          <cell r="J1847">
            <v>0</v>
          </cell>
          <cell r="K1847">
            <v>0</v>
          </cell>
          <cell r="L1847">
            <v>2003</v>
          </cell>
          <cell r="M1847" t="str">
            <v>No Trade</v>
          </cell>
          <cell r="N1847" t="str">
            <v/>
          </cell>
          <cell r="O1847" t="str">
            <v/>
          </cell>
          <cell r="P1847" t="str">
            <v/>
          </cell>
        </row>
        <row r="1848">
          <cell r="A1848" t="str">
            <v>ON</v>
          </cell>
          <cell r="B1848">
            <v>3</v>
          </cell>
          <cell r="C1848">
            <v>3</v>
          </cell>
          <cell r="D1848" t="str">
            <v>C</v>
          </cell>
          <cell r="E1848">
            <v>2.5</v>
          </cell>
          <cell r="F1848">
            <v>37677</v>
          </cell>
          <cell r="G1848">
            <v>0</v>
          </cell>
          <cell r="H1848">
            <v>0</v>
          </cell>
          <cell r="I1848" t="str">
            <v>0          0</v>
          </cell>
          <cell r="J1848">
            <v>0</v>
          </cell>
          <cell r="K1848">
            <v>0</v>
          </cell>
          <cell r="L1848">
            <v>2003</v>
          </cell>
          <cell r="M1848" t="str">
            <v>No Trade</v>
          </cell>
          <cell r="N1848" t="str">
            <v/>
          </cell>
          <cell r="O1848" t="str">
            <v/>
          </cell>
          <cell r="P1848" t="str">
            <v/>
          </cell>
        </row>
        <row r="1849">
          <cell r="A1849" t="str">
            <v>ON</v>
          </cell>
          <cell r="B1849">
            <v>3</v>
          </cell>
          <cell r="C1849">
            <v>3</v>
          </cell>
          <cell r="D1849" t="str">
            <v>P</v>
          </cell>
          <cell r="E1849">
            <v>2.5</v>
          </cell>
          <cell r="F1849">
            <v>37677</v>
          </cell>
          <cell r="G1849">
            <v>3.0000000000000001E-3</v>
          </cell>
          <cell r="H1849">
            <v>0</v>
          </cell>
          <cell r="I1849" t="str">
            <v>4          0</v>
          </cell>
          <cell r="J1849">
            <v>0</v>
          </cell>
          <cell r="K1849">
            <v>0</v>
          </cell>
          <cell r="L1849">
            <v>2003</v>
          </cell>
          <cell r="M1849">
            <v>2.042704699908553</v>
          </cell>
          <cell r="N1849" t="str">
            <v>NG33</v>
          </cell>
          <cell r="O1849">
            <v>46</v>
          </cell>
          <cell r="P1849">
            <v>2</v>
          </cell>
        </row>
        <row r="1850">
          <cell r="A1850" t="str">
            <v>ON</v>
          </cell>
          <cell r="B1850">
            <v>3</v>
          </cell>
          <cell r="C1850">
            <v>3</v>
          </cell>
          <cell r="D1850" t="str">
            <v>C</v>
          </cell>
          <cell r="E1850">
            <v>2.7</v>
          </cell>
          <cell r="F1850">
            <v>37677</v>
          </cell>
          <cell r="G1850">
            <v>0.71499999999999997</v>
          </cell>
          <cell r="H1850">
            <v>0.71</v>
          </cell>
          <cell r="I1850" t="str">
            <v>5          0</v>
          </cell>
          <cell r="J1850">
            <v>0</v>
          </cell>
          <cell r="K1850">
            <v>0</v>
          </cell>
          <cell r="L1850">
            <v>2003</v>
          </cell>
          <cell r="M1850" t="str">
            <v>No Trade</v>
          </cell>
          <cell r="N1850" t="str">
            <v>NG33</v>
          </cell>
          <cell r="O1850">
            <v>46</v>
          </cell>
          <cell r="P1850">
            <v>1</v>
          </cell>
        </row>
        <row r="1851">
          <cell r="A1851" t="str">
            <v>ON</v>
          </cell>
          <cell r="B1851">
            <v>3</v>
          </cell>
          <cell r="C1851">
            <v>3</v>
          </cell>
          <cell r="D1851" t="str">
            <v>P</v>
          </cell>
          <cell r="E1851">
            <v>2.7</v>
          </cell>
          <cell r="F1851">
            <v>37677</v>
          </cell>
          <cell r="G1851">
            <v>6.0000000000000001E-3</v>
          </cell>
          <cell r="H1851">
            <v>0</v>
          </cell>
          <cell r="I1851" t="str">
            <v>9          0</v>
          </cell>
          <cell r="J1851">
            <v>0</v>
          </cell>
          <cell r="K1851">
            <v>0</v>
          </cell>
          <cell r="L1851">
            <v>2003</v>
          </cell>
          <cell r="M1851">
            <v>2.113058319409554</v>
          </cell>
          <cell r="N1851" t="str">
            <v>NG33</v>
          </cell>
          <cell r="O1851">
            <v>46</v>
          </cell>
          <cell r="P1851">
            <v>2</v>
          </cell>
        </row>
        <row r="1852">
          <cell r="A1852" t="str">
            <v>ON</v>
          </cell>
          <cell r="B1852">
            <v>3</v>
          </cell>
          <cell r="C1852">
            <v>3</v>
          </cell>
          <cell r="D1852" t="str">
            <v>C</v>
          </cell>
          <cell r="E1852">
            <v>2.75</v>
          </cell>
          <cell r="F1852">
            <v>37677</v>
          </cell>
          <cell r="G1852">
            <v>1.5169999999999999</v>
          </cell>
          <cell r="H1852">
            <v>1.4</v>
          </cell>
          <cell r="I1852" t="str">
            <v>1          0</v>
          </cell>
          <cell r="J1852">
            <v>0</v>
          </cell>
          <cell r="K1852">
            <v>0</v>
          </cell>
          <cell r="L1852">
            <v>2003</v>
          </cell>
          <cell r="M1852" t="str">
            <v>No Trade</v>
          </cell>
          <cell r="N1852" t="str">
            <v>NG33</v>
          </cell>
          <cell r="O1852">
            <v>46</v>
          </cell>
          <cell r="P1852">
            <v>1</v>
          </cell>
        </row>
        <row r="1853">
          <cell r="A1853" t="str">
            <v>ON</v>
          </cell>
          <cell r="B1853">
            <v>3</v>
          </cell>
          <cell r="C1853">
            <v>3</v>
          </cell>
          <cell r="D1853" t="str">
            <v>P</v>
          </cell>
          <cell r="E1853">
            <v>2.75</v>
          </cell>
          <cell r="F1853">
            <v>37677</v>
          </cell>
          <cell r="G1853">
            <v>8.0000000000000002E-3</v>
          </cell>
          <cell r="H1853">
            <v>0.01</v>
          </cell>
          <cell r="I1853" t="str">
            <v>1        300</v>
          </cell>
          <cell r="J1853">
            <v>8.9999999999999993E-3</v>
          </cell>
          <cell r="K1853">
            <v>8.9999999999999993E-3</v>
          </cell>
          <cell r="L1853">
            <v>2003</v>
          </cell>
          <cell r="M1853">
            <v>2.1575483944278586</v>
          </cell>
          <cell r="N1853" t="str">
            <v>NG33</v>
          </cell>
          <cell r="O1853">
            <v>46</v>
          </cell>
          <cell r="P1853">
            <v>2</v>
          </cell>
        </row>
        <row r="1854">
          <cell r="A1854" t="str">
            <v>ON</v>
          </cell>
          <cell r="B1854">
            <v>3</v>
          </cell>
          <cell r="C1854">
            <v>3</v>
          </cell>
          <cell r="D1854" t="str">
            <v>C</v>
          </cell>
          <cell r="E1854">
            <v>2.8</v>
          </cell>
          <cell r="F1854">
            <v>37677</v>
          </cell>
          <cell r="G1854">
            <v>1.1850000000000001</v>
          </cell>
          <cell r="H1854">
            <v>1.18</v>
          </cell>
          <cell r="I1854" t="str">
            <v>5          0</v>
          </cell>
          <cell r="J1854">
            <v>0</v>
          </cell>
          <cell r="K1854">
            <v>0</v>
          </cell>
          <cell r="L1854">
            <v>2003</v>
          </cell>
          <cell r="M1854" t="str">
            <v>No Trade</v>
          </cell>
          <cell r="N1854" t="str">
            <v>NG33</v>
          </cell>
          <cell r="O1854">
            <v>46</v>
          </cell>
          <cell r="P1854">
            <v>1</v>
          </cell>
        </row>
        <row r="1855">
          <cell r="A1855" t="str">
            <v>ON</v>
          </cell>
          <cell r="B1855">
            <v>3</v>
          </cell>
          <cell r="C1855">
            <v>3</v>
          </cell>
          <cell r="D1855" t="str">
            <v>P</v>
          </cell>
          <cell r="E1855">
            <v>2.8</v>
          </cell>
          <cell r="F1855">
            <v>37677</v>
          </cell>
          <cell r="G1855">
            <v>8.9999999999999993E-3</v>
          </cell>
          <cell r="H1855">
            <v>0.01</v>
          </cell>
          <cell r="I1855" t="str">
            <v>3          0</v>
          </cell>
          <cell r="J1855">
            <v>0</v>
          </cell>
          <cell r="K1855">
            <v>0</v>
          </cell>
          <cell r="L1855">
            <v>2003</v>
          </cell>
          <cell r="M1855">
            <v>2.1681441929639536</v>
          </cell>
          <cell r="N1855" t="str">
            <v>NG33</v>
          </cell>
          <cell r="O1855">
            <v>46</v>
          </cell>
          <cell r="P1855">
            <v>2</v>
          </cell>
        </row>
        <row r="1856">
          <cell r="A1856" t="str">
            <v>ON</v>
          </cell>
          <cell r="B1856">
            <v>3</v>
          </cell>
          <cell r="C1856">
            <v>3</v>
          </cell>
          <cell r="D1856" t="str">
            <v>C</v>
          </cell>
          <cell r="E1856">
            <v>2.85</v>
          </cell>
          <cell r="F1856">
            <v>37677</v>
          </cell>
          <cell r="G1856">
            <v>1.42</v>
          </cell>
          <cell r="H1856">
            <v>1.3</v>
          </cell>
          <cell r="I1856" t="str">
            <v>6          0</v>
          </cell>
          <cell r="J1856">
            <v>0</v>
          </cell>
          <cell r="K1856">
            <v>0</v>
          </cell>
          <cell r="L1856">
            <v>2003</v>
          </cell>
          <cell r="M1856" t="str">
            <v>No Trade</v>
          </cell>
          <cell r="N1856" t="str">
            <v>NG33</v>
          </cell>
          <cell r="O1856">
            <v>46</v>
          </cell>
          <cell r="P1856">
            <v>1</v>
          </cell>
        </row>
        <row r="1857">
          <cell r="A1857" t="str">
            <v>ON</v>
          </cell>
          <cell r="B1857">
            <v>3</v>
          </cell>
          <cell r="C1857">
            <v>3</v>
          </cell>
          <cell r="D1857" t="str">
            <v>P</v>
          </cell>
          <cell r="E1857">
            <v>2.85</v>
          </cell>
          <cell r="F1857">
            <v>37677</v>
          </cell>
          <cell r="G1857">
            <v>1.0999999999999999E-2</v>
          </cell>
          <cell r="H1857">
            <v>0.01</v>
          </cell>
          <cell r="I1857" t="str">
            <v>6          0</v>
          </cell>
          <cell r="J1857">
            <v>0</v>
          </cell>
          <cell r="K1857">
            <v>0</v>
          </cell>
          <cell r="L1857">
            <v>2003</v>
          </cell>
          <cell r="M1857">
            <v>2.1980828940002781</v>
          </cell>
          <cell r="N1857" t="str">
            <v>NG33</v>
          </cell>
          <cell r="O1857">
            <v>46</v>
          </cell>
          <cell r="P1857">
            <v>2</v>
          </cell>
        </row>
        <row r="1858">
          <cell r="A1858" t="str">
            <v>ON</v>
          </cell>
          <cell r="B1858">
            <v>3</v>
          </cell>
          <cell r="C1858">
            <v>3</v>
          </cell>
          <cell r="D1858" t="str">
            <v>C</v>
          </cell>
          <cell r="E1858">
            <v>2.9</v>
          </cell>
          <cell r="F1858">
            <v>37677</v>
          </cell>
          <cell r="G1858">
            <v>1.3720000000000001</v>
          </cell>
          <cell r="H1858">
            <v>1.25</v>
          </cell>
          <cell r="I1858" t="str">
            <v>9          0</v>
          </cell>
          <cell r="J1858">
            <v>0</v>
          </cell>
          <cell r="K1858">
            <v>0</v>
          </cell>
          <cell r="L1858">
            <v>2003</v>
          </cell>
          <cell r="M1858" t="str">
            <v>No Trade</v>
          </cell>
          <cell r="N1858" t="str">
            <v>NG33</v>
          </cell>
          <cell r="O1858">
            <v>46</v>
          </cell>
          <cell r="P1858">
            <v>1</v>
          </cell>
        </row>
        <row r="1859">
          <cell r="A1859" t="str">
            <v>ON</v>
          </cell>
          <cell r="B1859">
            <v>3</v>
          </cell>
          <cell r="C1859">
            <v>3</v>
          </cell>
          <cell r="D1859" t="str">
            <v>P</v>
          </cell>
          <cell r="E1859">
            <v>2.9</v>
          </cell>
          <cell r="F1859">
            <v>37677</v>
          </cell>
          <cell r="G1859">
            <v>1.4E-2</v>
          </cell>
          <cell r="H1859">
            <v>0.01</v>
          </cell>
          <cell r="I1859" t="str">
            <v>9          0</v>
          </cell>
          <cell r="J1859">
            <v>0</v>
          </cell>
          <cell r="K1859">
            <v>0</v>
          </cell>
          <cell r="L1859">
            <v>2003</v>
          </cell>
          <cell r="M1859">
            <v>2.2398050976618675</v>
          </cell>
          <cell r="N1859" t="str">
            <v>NG33</v>
          </cell>
          <cell r="O1859">
            <v>46</v>
          </cell>
          <cell r="P1859">
            <v>2</v>
          </cell>
        </row>
        <row r="1860">
          <cell r="A1860" t="str">
            <v>ON</v>
          </cell>
          <cell r="B1860">
            <v>3</v>
          </cell>
          <cell r="C1860">
            <v>3</v>
          </cell>
          <cell r="D1860" t="str">
            <v>C</v>
          </cell>
          <cell r="E1860">
            <v>2.95</v>
          </cell>
          <cell r="F1860">
            <v>37677</v>
          </cell>
          <cell r="G1860">
            <v>1.325</v>
          </cell>
          <cell r="H1860">
            <v>1.21</v>
          </cell>
          <cell r="I1860" t="str">
            <v>2          0</v>
          </cell>
          <cell r="J1860">
            <v>0</v>
          </cell>
          <cell r="K1860">
            <v>0</v>
          </cell>
          <cell r="L1860">
            <v>2003</v>
          </cell>
          <cell r="M1860" t="str">
            <v>No Trade</v>
          </cell>
          <cell r="N1860" t="str">
            <v>NG33</v>
          </cell>
          <cell r="O1860">
            <v>46</v>
          </cell>
          <cell r="P1860">
            <v>1</v>
          </cell>
        </row>
        <row r="1861">
          <cell r="A1861" t="str">
            <v>ON</v>
          </cell>
          <cell r="B1861">
            <v>3</v>
          </cell>
          <cell r="C1861">
            <v>3</v>
          </cell>
          <cell r="D1861" t="str">
            <v>P</v>
          </cell>
          <cell r="E1861">
            <v>2.95</v>
          </cell>
          <cell r="F1861">
            <v>37677</v>
          </cell>
          <cell r="G1861">
            <v>1.6E-2</v>
          </cell>
          <cell r="H1861">
            <v>0.02</v>
          </cell>
          <cell r="I1861" t="str">
            <v>2          0</v>
          </cell>
          <cell r="J1861">
            <v>0</v>
          </cell>
          <cell r="K1861">
            <v>0</v>
          </cell>
          <cell r="L1861">
            <v>2003</v>
          </cell>
          <cell r="M1861">
            <v>2.2576638702611089</v>
          </cell>
          <cell r="N1861" t="str">
            <v>NG33</v>
          </cell>
          <cell r="O1861">
            <v>46</v>
          </cell>
          <cell r="P1861">
            <v>2</v>
          </cell>
        </row>
        <row r="1862">
          <cell r="A1862" t="str">
            <v>ON</v>
          </cell>
          <cell r="B1862">
            <v>3</v>
          </cell>
          <cell r="C1862">
            <v>3</v>
          </cell>
          <cell r="D1862" t="str">
            <v>C</v>
          </cell>
          <cell r="E1862">
            <v>3</v>
          </cell>
          <cell r="F1862">
            <v>37677</v>
          </cell>
          <cell r="G1862">
            <v>1.278</v>
          </cell>
          <cell r="H1862">
            <v>1.1599999999999999</v>
          </cell>
          <cell r="I1862" t="str">
            <v>6          0</v>
          </cell>
          <cell r="J1862">
            <v>0</v>
          </cell>
          <cell r="K1862">
            <v>0</v>
          </cell>
          <cell r="L1862">
            <v>2003</v>
          </cell>
          <cell r="M1862" t="str">
            <v>No Trade</v>
          </cell>
          <cell r="N1862" t="str">
            <v>NG33</v>
          </cell>
          <cell r="O1862">
            <v>46</v>
          </cell>
          <cell r="P1862">
            <v>1</v>
          </cell>
        </row>
        <row r="1863">
          <cell r="A1863" t="str">
            <v>ON</v>
          </cell>
          <cell r="B1863">
            <v>3</v>
          </cell>
          <cell r="C1863">
            <v>3</v>
          </cell>
          <cell r="D1863" t="str">
            <v>P</v>
          </cell>
          <cell r="E1863">
            <v>3</v>
          </cell>
          <cell r="F1863">
            <v>37677</v>
          </cell>
          <cell r="G1863">
            <v>1.9E-2</v>
          </cell>
          <cell r="H1863">
            <v>0.02</v>
          </cell>
          <cell r="I1863" t="str">
            <v>6         32</v>
          </cell>
          <cell r="J1863">
            <v>2.4E-2</v>
          </cell>
          <cell r="K1863">
            <v>2.3E-2</v>
          </cell>
          <cell r="L1863">
            <v>2003</v>
          </cell>
          <cell r="M1863">
            <v>2.2864567549459691</v>
          </cell>
          <cell r="N1863" t="str">
            <v>NG33</v>
          </cell>
          <cell r="O1863">
            <v>46</v>
          </cell>
          <cell r="P1863">
            <v>2</v>
          </cell>
        </row>
        <row r="1864">
          <cell r="A1864" t="str">
            <v>ON</v>
          </cell>
          <cell r="B1864">
            <v>3</v>
          </cell>
          <cell r="C1864">
            <v>3</v>
          </cell>
          <cell r="D1864" t="str">
            <v>C</v>
          </cell>
          <cell r="E1864">
            <v>3.05</v>
          </cell>
          <cell r="F1864">
            <v>37677</v>
          </cell>
          <cell r="G1864">
            <v>1.2310000000000001</v>
          </cell>
          <cell r="H1864">
            <v>1.1200000000000001</v>
          </cell>
          <cell r="I1864" t="str">
            <v>0          0</v>
          </cell>
          <cell r="J1864">
            <v>0</v>
          </cell>
          <cell r="K1864">
            <v>0</v>
          </cell>
          <cell r="L1864">
            <v>2003</v>
          </cell>
          <cell r="M1864" t="str">
            <v>No Trade</v>
          </cell>
          <cell r="N1864" t="str">
            <v>NG33</v>
          </cell>
          <cell r="O1864">
            <v>46</v>
          </cell>
          <cell r="P1864">
            <v>1</v>
          </cell>
        </row>
        <row r="1865">
          <cell r="A1865" t="str">
            <v>ON</v>
          </cell>
          <cell r="B1865">
            <v>3</v>
          </cell>
          <cell r="C1865">
            <v>3</v>
          </cell>
          <cell r="D1865" t="str">
            <v>P</v>
          </cell>
          <cell r="E1865">
            <v>3.05</v>
          </cell>
          <cell r="F1865">
            <v>37677</v>
          </cell>
          <cell r="G1865">
            <v>2.1999999999999999E-2</v>
          </cell>
          <cell r="H1865">
            <v>0.03</v>
          </cell>
          <cell r="I1865" t="str">
            <v>1          0</v>
          </cell>
          <cell r="J1865">
            <v>0</v>
          </cell>
          <cell r="K1865">
            <v>0</v>
          </cell>
          <cell r="L1865">
            <v>2003</v>
          </cell>
          <cell r="M1865">
            <v>2.310287600394469</v>
          </cell>
          <cell r="N1865" t="str">
            <v>NG33</v>
          </cell>
          <cell r="O1865">
            <v>46</v>
          </cell>
          <cell r="P1865">
            <v>2</v>
          </cell>
        </row>
        <row r="1866">
          <cell r="A1866" t="str">
            <v>ON</v>
          </cell>
          <cell r="B1866">
            <v>3</v>
          </cell>
          <cell r="C1866">
            <v>3</v>
          </cell>
          <cell r="D1866" t="str">
            <v>C</v>
          </cell>
          <cell r="E1866">
            <v>3.1</v>
          </cell>
          <cell r="F1866">
            <v>37677</v>
          </cell>
          <cell r="G1866">
            <v>1.1850000000000001</v>
          </cell>
          <cell r="H1866">
            <v>1.07</v>
          </cell>
          <cell r="I1866" t="str">
            <v>5          0</v>
          </cell>
          <cell r="J1866">
            <v>0</v>
          </cell>
          <cell r="K1866">
            <v>0</v>
          </cell>
          <cell r="L1866">
            <v>2003</v>
          </cell>
          <cell r="M1866" t="str">
            <v>No Trade</v>
          </cell>
          <cell r="N1866" t="str">
            <v>NG33</v>
          </cell>
          <cell r="O1866">
            <v>46</v>
          </cell>
          <cell r="P1866">
            <v>1</v>
          </cell>
        </row>
        <row r="1867">
          <cell r="A1867" t="str">
            <v>ON</v>
          </cell>
          <cell r="B1867">
            <v>3</v>
          </cell>
          <cell r="C1867">
            <v>3</v>
          </cell>
          <cell r="D1867" t="str">
            <v>P</v>
          </cell>
          <cell r="E1867">
            <v>3.1</v>
          </cell>
          <cell r="F1867">
            <v>37677</v>
          </cell>
          <cell r="G1867">
            <v>2.5999999999999999E-2</v>
          </cell>
          <cell r="H1867">
            <v>0.03</v>
          </cell>
          <cell r="I1867" t="str">
            <v>5          0</v>
          </cell>
          <cell r="J1867">
            <v>0</v>
          </cell>
          <cell r="K1867">
            <v>0</v>
          </cell>
          <cell r="L1867">
            <v>2003</v>
          </cell>
          <cell r="M1867">
            <v>2.3412682873203483</v>
          </cell>
          <cell r="N1867" t="str">
            <v>NG33</v>
          </cell>
          <cell r="O1867">
            <v>46</v>
          </cell>
          <cell r="P1867">
            <v>2</v>
          </cell>
        </row>
        <row r="1868">
          <cell r="A1868" t="str">
            <v>ON</v>
          </cell>
          <cell r="B1868">
            <v>3</v>
          </cell>
          <cell r="C1868">
            <v>3</v>
          </cell>
          <cell r="D1868" t="str">
            <v>C</v>
          </cell>
          <cell r="E1868">
            <v>3.15</v>
          </cell>
          <cell r="F1868">
            <v>37677</v>
          </cell>
          <cell r="G1868">
            <v>1.139</v>
          </cell>
          <cell r="H1868">
            <v>1.03</v>
          </cell>
          <cell r="I1868" t="str">
            <v>1          0</v>
          </cell>
          <cell r="J1868">
            <v>0</v>
          </cell>
          <cell r="K1868">
            <v>0</v>
          </cell>
          <cell r="L1868">
            <v>2003</v>
          </cell>
          <cell r="M1868" t="str">
            <v>No Trade</v>
          </cell>
          <cell r="N1868" t="str">
            <v>NG33</v>
          </cell>
          <cell r="O1868">
            <v>46</v>
          </cell>
          <cell r="P1868">
            <v>1</v>
          </cell>
        </row>
        <row r="1869">
          <cell r="A1869" t="str">
            <v>ON</v>
          </cell>
          <cell r="B1869">
            <v>3</v>
          </cell>
          <cell r="C1869">
            <v>3</v>
          </cell>
          <cell r="D1869" t="str">
            <v>P</v>
          </cell>
          <cell r="E1869">
            <v>3.15</v>
          </cell>
          <cell r="F1869">
            <v>37677</v>
          </cell>
          <cell r="G1869">
            <v>3.1E-2</v>
          </cell>
          <cell r="H1869">
            <v>0.04</v>
          </cell>
          <cell r="I1869" t="str">
            <v>1          0</v>
          </cell>
          <cell r="J1869">
            <v>0</v>
          </cell>
          <cell r="K1869">
            <v>0</v>
          </cell>
          <cell r="L1869">
            <v>2003</v>
          </cell>
          <cell r="M1869">
            <v>2.3768442630122673</v>
          </cell>
          <cell r="N1869" t="str">
            <v>NG33</v>
          </cell>
          <cell r="O1869">
            <v>46</v>
          </cell>
          <cell r="P1869">
            <v>2</v>
          </cell>
        </row>
        <row r="1870">
          <cell r="A1870" t="str">
            <v>ON</v>
          </cell>
          <cell r="B1870">
            <v>3</v>
          </cell>
          <cell r="C1870">
            <v>3</v>
          </cell>
          <cell r="D1870" t="str">
            <v>C</v>
          </cell>
          <cell r="E1870">
            <v>3.2</v>
          </cell>
          <cell r="F1870">
            <v>37677</v>
          </cell>
          <cell r="G1870">
            <v>1.0940000000000001</v>
          </cell>
          <cell r="H1870">
            <v>0.98</v>
          </cell>
          <cell r="I1870" t="str">
            <v>7          0</v>
          </cell>
          <cell r="J1870">
            <v>0</v>
          </cell>
          <cell r="K1870">
            <v>0</v>
          </cell>
          <cell r="L1870">
            <v>2003</v>
          </cell>
          <cell r="M1870" t="str">
            <v>No Trade</v>
          </cell>
          <cell r="N1870" t="str">
            <v>NG33</v>
          </cell>
          <cell r="O1870">
            <v>46</v>
          </cell>
          <cell r="P1870">
            <v>1</v>
          </cell>
        </row>
        <row r="1871">
          <cell r="A1871" t="str">
            <v>ON</v>
          </cell>
          <cell r="B1871">
            <v>3</v>
          </cell>
          <cell r="C1871">
            <v>3</v>
          </cell>
          <cell r="D1871" t="str">
            <v>P</v>
          </cell>
          <cell r="E1871">
            <v>3.2</v>
          </cell>
          <cell r="F1871">
            <v>37677</v>
          </cell>
          <cell r="G1871">
            <v>3.5000000000000003E-2</v>
          </cell>
          <cell r="H1871">
            <v>0.04</v>
          </cell>
          <cell r="I1871" t="str">
            <v>7          0</v>
          </cell>
          <cell r="J1871">
            <v>0</v>
          </cell>
          <cell r="K1871">
            <v>0</v>
          </cell>
          <cell r="L1871">
            <v>2003</v>
          </cell>
          <cell r="M1871">
            <v>2.3980864572288545</v>
          </cell>
          <cell r="N1871" t="str">
            <v>NG33</v>
          </cell>
          <cell r="O1871">
            <v>46</v>
          </cell>
          <cell r="P1871">
            <v>2</v>
          </cell>
        </row>
        <row r="1872">
          <cell r="A1872" t="str">
            <v>ON</v>
          </cell>
          <cell r="B1872">
            <v>3</v>
          </cell>
          <cell r="C1872">
            <v>3</v>
          </cell>
          <cell r="D1872" t="str">
            <v>C</v>
          </cell>
          <cell r="E1872">
            <v>3.25</v>
          </cell>
          <cell r="F1872">
            <v>37677</v>
          </cell>
          <cell r="G1872">
            <v>1.05</v>
          </cell>
          <cell r="H1872">
            <v>0.94</v>
          </cell>
          <cell r="I1872" t="str">
            <v>4          0</v>
          </cell>
          <cell r="J1872">
            <v>0</v>
          </cell>
          <cell r="K1872">
            <v>0</v>
          </cell>
          <cell r="L1872">
            <v>2003</v>
          </cell>
          <cell r="M1872" t="str">
            <v>No Trade</v>
          </cell>
          <cell r="N1872" t="str">
            <v>NG33</v>
          </cell>
          <cell r="O1872">
            <v>46</v>
          </cell>
          <cell r="P1872">
            <v>1</v>
          </cell>
        </row>
        <row r="1873">
          <cell r="A1873" t="str">
            <v>ON</v>
          </cell>
          <cell r="B1873">
            <v>3</v>
          </cell>
          <cell r="C1873">
            <v>3</v>
          </cell>
          <cell r="D1873" t="str">
            <v>P</v>
          </cell>
          <cell r="E1873">
            <v>3.25</v>
          </cell>
          <cell r="F1873">
            <v>37677</v>
          </cell>
          <cell r="G1873">
            <v>4.1000000000000002E-2</v>
          </cell>
          <cell r="H1873">
            <v>0.05</v>
          </cell>
          <cell r="I1873" t="str">
            <v>4          0</v>
          </cell>
          <cell r="J1873">
            <v>0</v>
          </cell>
          <cell r="K1873">
            <v>0</v>
          </cell>
          <cell r="L1873">
            <v>2003</v>
          </cell>
          <cell r="M1873">
            <v>2.4321590716806218</v>
          </cell>
          <cell r="N1873" t="str">
            <v>NG33</v>
          </cell>
          <cell r="O1873">
            <v>46</v>
          </cell>
          <cell r="P1873">
            <v>2</v>
          </cell>
        </row>
        <row r="1874">
          <cell r="A1874" t="str">
            <v>ON</v>
          </cell>
          <cell r="B1874">
            <v>3</v>
          </cell>
          <cell r="C1874">
            <v>3</v>
          </cell>
          <cell r="D1874" t="str">
            <v>C</v>
          </cell>
          <cell r="E1874">
            <v>3.3</v>
          </cell>
          <cell r="F1874">
            <v>37677</v>
          </cell>
          <cell r="G1874">
            <v>0.91800000000000004</v>
          </cell>
          <cell r="H1874">
            <v>0.91</v>
          </cell>
          <cell r="I1874" t="str">
            <v>8          0</v>
          </cell>
          <cell r="J1874">
            <v>0</v>
          </cell>
          <cell r="K1874">
            <v>0</v>
          </cell>
          <cell r="L1874">
            <v>2003</v>
          </cell>
          <cell r="M1874" t="str">
            <v>No Trade</v>
          </cell>
          <cell r="N1874" t="str">
            <v>NG33</v>
          </cell>
          <cell r="O1874">
            <v>46</v>
          </cell>
          <cell r="P1874">
            <v>1</v>
          </cell>
        </row>
        <row r="1875">
          <cell r="A1875" t="str">
            <v>ON</v>
          </cell>
          <cell r="B1875">
            <v>3</v>
          </cell>
          <cell r="C1875">
            <v>3</v>
          </cell>
          <cell r="D1875" t="str">
            <v>P</v>
          </cell>
          <cell r="E1875">
            <v>3.3</v>
          </cell>
          <cell r="F1875">
            <v>37677</v>
          </cell>
          <cell r="G1875">
            <v>4.7E-2</v>
          </cell>
          <cell r="H1875">
            <v>0.06</v>
          </cell>
          <cell r="I1875" t="str">
            <v>2          0</v>
          </cell>
          <cell r="J1875">
            <v>0</v>
          </cell>
          <cell r="K1875">
            <v>0</v>
          </cell>
          <cell r="L1875">
            <v>2003</v>
          </cell>
          <cell r="M1875">
            <v>2.4612301698222927</v>
          </cell>
          <cell r="N1875" t="str">
            <v>NG33</v>
          </cell>
          <cell r="O1875">
            <v>46</v>
          </cell>
          <cell r="P1875">
            <v>2</v>
          </cell>
        </row>
        <row r="1876">
          <cell r="A1876" t="str">
            <v>ON</v>
          </cell>
          <cell r="B1876">
            <v>3</v>
          </cell>
          <cell r="C1876">
            <v>3</v>
          </cell>
          <cell r="D1876" t="str">
            <v>C</v>
          </cell>
          <cell r="E1876">
            <v>3.35</v>
          </cell>
          <cell r="F1876">
            <v>37677</v>
          </cell>
          <cell r="G1876">
            <v>0.96299999999999997</v>
          </cell>
          <cell r="H1876">
            <v>0.86</v>
          </cell>
          <cell r="I1876" t="str">
            <v>2          0</v>
          </cell>
          <cell r="J1876">
            <v>0</v>
          </cell>
          <cell r="K1876">
            <v>0</v>
          </cell>
          <cell r="L1876">
            <v>2003</v>
          </cell>
          <cell r="M1876" t="str">
            <v>No Trade</v>
          </cell>
          <cell r="N1876" t="str">
            <v>NG33</v>
          </cell>
          <cell r="O1876">
            <v>46</v>
          </cell>
          <cell r="P1876">
            <v>1</v>
          </cell>
        </row>
        <row r="1877">
          <cell r="A1877" t="str">
            <v>ON</v>
          </cell>
          <cell r="B1877">
            <v>3</v>
          </cell>
          <cell r="C1877">
            <v>3</v>
          </cell>
          <cell r="D1877" t="str">
            <v>P</v>
          </cell>
          <cell r="E1877">
            <v>3.35</v>
          </cell>
          <cell r="F1877">
            <v>37677</v>
          </cell>
          <cell r="G1877">
            <v>5.2999999999999999E-2</v>
          </cell>
          <cell r="H1877">
            <v>7.0000000000000007E-2</v>
          </cell>
          <cell r="I1877" t="str">
            <v>1          0</v>
          </cell>
          <cell r="J1877">
            <v>0</v>
          </cell>
          <cell r="K1877">
            <v>0</v>
          </cell>
          <cell r="L1877">
            <v>2003</v>
          </cell>
          <cell r="M1877">
            <v>2.4863723283133301</v>
          </cell>
          <cell r="N1877" t="str">
            <v>NG33</v>
          </cell>
          <cell r="O1877">
            <v>46</v>
          </cell>
          <cell r="P1877">
            <v>2</v>
          </cell>
        </row>
        <row r="1878">
          <cell r="A1878" t="str">
            <v>ON</v>
          </cell>
          <cell r="B1878">
            <v>3</v>
          </cell>
          <cell r="C1878">
            <v>3</v>
          </cell>
          <cell r="D1878" t="str">
            <v>C</v>
          </cell>
          <cell r="E1878">
            <v>3.4</v>
          </cell>
          <cell r="F1878">
            <v>37677</v>
          </cell>
          <cell r="G1878">
            <v>0.55200000000000005</v>
          </cell>
          <cell r="H1878">
            <v>0.55000000000000004</v>
          </cell>
          <cell r="I1878" t="str">
            <v>2          0</v>
          </cell>
          <cell r="J1878">
            <v>0</v>
          </cell>
          <cell r="K1878">
            <v>0</v>
          </cell>
          <cell r="L1878">
            <v>2003</v>
          </cell>
          <cell r="M1878" t="str">
            <v>No Trade</v>
          </cell>
          <cell r="N1878" t="str">
            <v>NG33</v>
          </cell>
          <cell r="O1878">
            <v>46</v>
          </cell>
          <cell r="P1878">
            <v>1</v>
          </cell>
        </row>
        <row r="1879">
          <cell r="A1879" t="str">
            <v>ON</v>
          </cell>
          <cell r="B1879">
            <v>3</v>
          </cell>
          <cell r="C1879">
            <v>3</v>
          </cell>
          <cell r="D1879" t="str">
            <v>P</v>
          </cell>
          <cell r="E1879">
            <v>3.4</v>
          </cell>
          <cell r="F1879">
            <v>37677</v>
          </cell>
          <cell r="G1879">
            <v>6.2E-2</v>
          </cell>
          <cell r="H1879">
            <v>0.08</v>
          </cell>
          <cell r="I1879" t="str">
            <v>2          0</v>
          </cell>
          <cell r="J1879">
            <v>0</v>
          </cell>
          <cell r="K1879">
            <v>0</v>
          </cell>
          <cell r="L1879">
            <v>2003</v>
          </cell>
          <cell r="M1879">
            <v>2.5259941457003272</v>
          </cell>
          <cell r="N1879" t="str">
            <v>NG33</v>
          </cell>
          <cell r="O1879">
            <v>46</v>
          </cell>
          <cell r="P1879">
            <v>2</v>
          </cell>
        </row>
        <row r="1880">
          <cell r="A1880" t="str">
            <v>ON</v>
          </cell>
          <cell r="B1880">
            <v>3</v>
          </cell>
          <cell r="C1880">
            <v>3</v>
          </cell>
          <cell r="D1880" t="str">
            <v>C</v>
          </cell>
          <cell r="E1880">
            <v>3.45</v>
          </cell>
          <cell r="F1880">
            <v>37677</v>
          </cell>
          <cell r="G1880">
            <v>0.88</v>
          </cell>
          <cell r="H1880">
            <v>0.78</v>
          </cell>
          <cell r="I1880" t="str">
            <v>4          0</v>
          </cell>
          <cell r="J1880">
            <v>0</v>
          </cell>
          <cell r="K1880">
            <v>0</v>
          </cell>
          <cell r="L1880">
            <v>2003</v>
          </cell>
          <cell r="M1880" t="str">
            <v>No Trade</v>
          </cell>
          <cell r="N1880" t="str">
            <v>NG33</v>
          </cell>
          <cell r="O1880">
            <v>46</v>
          </cell>
          <cell r="P1880">
            <v>1</v>
          </cell>
        </row>
        <row r="1881">
          <cell r="A1881" t="str">
            <v>ON</v>
          </cell>
          <cell r="B1881">
            <v>3</v>
          </cell>
          <cell r="C1881">
            <v>3</v>
          </cell>
          <cell r="D1881" t="str">
            <v>P</v>
          </cell>
          <cell r="E1881">
            <v>3.45</v>
          </cell>
          <cell r="F1881">
            <v>37677</v>
          </cell>
          <cell r="G1881">
            <v>7.0999999999999994E-2</v>
          </cell>
          <cell r="H1881">
            <v>0.09</v>
          </cell>
          <cell r="I1881" t="str">
            <v>3          0</v>
          </cell>
          <cell r="J1881">
            <v>0</v>
          </cell>
          <cell r="K1881">
            <v>0</v>
          </cell>
          <cell r="L1881">
            <v>2003</v>
          </cell>
          <cell r="M1881">
            <v>2.5602271082029935</v>
          </cell>
          <cell r="N1881" t="str">
            <v>NG33</v>
          </cell>
          <cell r="O1881">
            <v>46</v>
          </cell>
          <cell r="P1881">
            <v>2</v>
          </cell>
        </row>
        <row r="1882">
          <cell r="A1882" t="str">
            <v>ON</v>
          </cell>
          <cell r="B1882">
            <v>3</v>
          </cell>
          <cell r="C1882">
            <v>3</v>
          </cell>
          <cell r="D1882" t="str">
            <v>C</v>
          </cell>
          <cell r="E1882">
            <v>3.5</v>
          </cell>
          <cell r="F1882">
            <v>37677</v>
          </cell>
          <cell r="G1882">
            <v>0.84</v>
          </cell>
          <cell r="H1882">
            <v>0.74</v>
          </cell>
          <cell r="I1882" t="str">
            <v>6          0</v>
          </cell>
          <cell r="J1882">
            <v>0</v>
          </cell>
          <cell r="K1882">
            <v>0</v>
          </cell>
          <cell r="L1882">
            <v>2003</v>
          </cell>
          <cell r="M1882" t="str">
            <v>No Trade</v>
          </cell>
          <cell r="N1882" t="str">
            <v>NG33</v>
          </cell>
          <cell r="O1882">
            <v>46</v>
          </cell>
          <cell r="P1882">
            <v>1</v>
          </cell>
        </row>
        <row r="1883">
          <cell r="A1883" t="str">
            <v>ON</v>
          </cell>
          <cell r="B1883">
            <v>3</v>
          </cell>
          <cell r="C1883">
            <v>3</v>
          </cell>
          <cell r="D1883" t="str">
            <v>P</v>
          </cell>
          <cell r="E1883">
            <v>3.5</v>
          </cell>
          <cell r="F1883">
            <v>37677</v>
          </cell>
          <cell r="G1883">
            <v>8.1000000000000003E-2</v>
          </cell>
          <cell r="H1883">
            <v>0.1</v>
          </cell>
          <cell r="I1883" t="str">
            <v>5         13</v>
          </cell>
          <cell r="J1883">
            <v>9.6000000000000002E-2</v>
          </cell>
          <cell r="K1883">
            <v>9.5000000000000001E-2</v>
          </cell>
          <cell r="L1883">
            <v>2003</v>
          </cell>
          <cell r="M1883">
            <v>2.5950468793699253</v>
          </cell>
          <cell r="N1883" t="str">
            <v>NG33</v>
          </cell>
          <cell r="O1883">
            <v>46</v>
          </cell>
          <cell r="P1883">
            <v>2</v>
          </cell>
        </row>
        <row r="1884">
          <cell r="A1884" t="str">
            <v>ON</v>
          </cell>
          <cell r="B1884">
            <v>3</v>
          </cell>
          <cell r="C1884">
            <v>3</v>
          </cell>
          <cell r="D1884" t="str">
            <v>C</v>
          </cell>
          <cell r="E1884">
            <v>3.55</v>
          </cell>
          <cell r="F1884">
            <v>37677</v>
          </cell>
          <cell r="G1884">
            <v>0.79900000000000004</v>
          </cell>
          <cell r="H1884">
            <v>0.7</v>
          </cell>
          <cell r="I1884" t="str">
            <v>7          0</v>
          </cell>
          <cell r="J1884">
            <v>0</v>
          </cell>
          <cell r="K1884">
            <v>0</v>
          </cell>
          <cell r="L1884">
            <v>2003</v>
          </cell>
          <cell r="M1884" t="str">
            <v>No Trade</v>
          </cell>
          <cell r="N1884" t="str">
            <v>NG33</v>
          </cell>
          <cell r="O1884">
            <v>46</v>
          </cell>
          <cell r="P1884">
            <v>1</v>
          </cell>
        </row>
        <row r="1885">
          <cell r="A1885" t="str">
            <v>ON</v>
          </cell>
          <cell r="B1885">
            <v>3</v>
          </cell>
          <cell r="C1885">
            <v>3</v>
          </cell>
          <cell r="D1885" t="str">
            <v>P</v>
          </cell>
          <cell r="E1885">
            <v>3.55</v>
          </cell>
          <cell r="F1885">
            <v>37677</v>
          </cell>
          <cell r="G1885">
            <v>9.1999999999999998E-2</v>
          </cell>
          <cell r="H1885">
            <v>0.11</v>
          </cell>
          <cell r="I1885" t="str">
            <v>8          0</v>
          </cell>
          <cell r="J1885">
            <v>0</v>
          </cell>
          <cell r="K1885">
            <v>0</v>
          </cell>
          <cell r="L1885">
            <v>2003</v>
          </cell>
          <cell r="M1885">
            <v>2.6301431566747819</v>
          </cell>
          <cell r="N1885" t="str">
            <v>NG33</v>
          </cell>
          <cell r="O1885">
            <v>46</v>
          </cell>
          <cell r="P1885">
            <v>2</v>
          </cell>
        </row>
        <row r="1886">
          <cell r="A1886" t="str">
            <v>ON</v>
          </cell>
          <cell r="B1886">
            <v>3</v>
          </cell>
          <cell r="C1886">
            <v>3</v>
          </cell>
          <cell r="D1886" t="str">
            <v>C</v>
          </cell>
          <cell r="E1886">
            <v>3.6</v>
          </cell>
          <cell r="F1886">
            <v>37677</v>
          </cell>
          <cell r="G1886">
            <v>0.76400000000000001</v>
          </cell>
          <cell r="H1886">
            <v>0.67</v>
          </cell>
          <cell r="I1886" t="str">
            <v>4          0</v>
          </cell>
          <cell r="J1886">
            <v>0</v>
          </cell>
          <cell r="K1886">
            <v>0</v>
          </cell>
          <cell r="L1886">
            <v>2003</v>
          </cell>
          <cell r="M1886" t="str">
            <v>No Trade</v>
          </cell>
          <cell r="N1886" t="str">
            <v>NG33</v>
          </cell>
          <cell r="O1886">
            <v>46</v>
          </cell>
          <cell r="P1886">
            <v>1</v>
          </cell>
        </row>
        <row r="1887">
          <cell r="A1887" t="str">
            <v>ON</v>
          </cell>
          <cell r="B1887">
            <v>3</v>
          </cell>
          <cell r="C1887">
            <v>3</v>
          </cell>
          <cell r="D1887" t="str">
            <v>P</v>
          </cell>
          <cell r="E1887">
            <v>3.6</v>
          </cell>
          <cell r="F1887">
            <v>37677</v>
          </cell>
          <cell r="G1887">
            <v>0.104</v>
          </cell>
          <cell r="H1887">
            <v>0.13</v>
          </cell>
          <cell r="I1887" t="str">
            <v>2          0</v>
          </cell>
          <cell r="J1887">
            <v>0</v>
          </cell>
          <cell r="K1887">
            <v>0</v>
          </cell>
          <cell r="L1887">
            <v>2003</v>
          </cell>
          <cell r="M1887">
            <v>2.6653011965010984</v>
          </cell>
          <cell r="N1887" t="str">
            <v>NG33</v>
          </cell>
          <cell r="O1887">
            <v>46</v>
          </cell>
          <cell r="P1887">
            <v>2</v>
          </cell>
        </row>
        <row r="1888">
          <cell r="A1888" t="str">
            <v>ON</v>
          </cell>
          <cell r="B1888">
            <v>3</v>
          </cell>
          <cell r="C1888">
            <v>3</v>
          </cell>
          <cell r="D1888" t="str">
            <v>C</v>
          </cell>
          <cell r="E1888">
            <v>3.65</v>
          </cell>
          <cell r="F1888">
            <v>37677</v>
          </cell>
          <cell r="G1888">
            <v>0.72699999999999998</v>
          </cell>
          <cell r="H1888">
            <v>0.63</v>
          </cell>
          <cell r="I1888" t="str">
            <v>7          0</v>
          </cell>
          <cell r="J1888">
            <v>0</v>
          </cell>
          <cell r="K1888">
            <v>0</v>
          </cell>
          <cell r="L1888">
            <v>2003</v>
          </cell>
          <cell r="M1888" t="str">
            <v>No Trade</v>
          </cell>
          <cell r="N1888" t="str">
            <v>NG33</v>
          </cell>
          <cell r="O1888">
            <v>46</v>
          </cell>
          <cell r="P1888">
            <v>1</v>
          </cell>
        </row>
        <row r="1889">
          <cell r="A1889" t="str">
            <v>ON</v>
          </cell>
          <cell r="B1889">
            <v>3</v>
          </cell>
          <cell r="C1889">
            <v>3</v>
          </cell>
          <cell r="D1889" t="str">
            <v>P</v>
          </cell>
          <cell r="E1889">
            <v>3.65</v>
          </cell>
          <cell r="F1889">
            <v>37677</v>
          </cell>
          <cell r="G1889">
            <v>0.11600000000000001</v>
          </cell>
          <cell r="H1889">
            <v>0.14000000000000001</v>
          </cell>
          <cell r="I1889" t="str">
            <v>8          0</v>
          </cell>
          <cell r="J1889">
            <v>0</v>
          </cell>
          <cell r="K1889">
            <v>0</v>
          </cell>
          <cell r="L1889">
            <v>2003</v>
          </cell>
          <cell r="M1889">
            <v>2.6965903572184291</v>
          </cell>
          <cell r="N1889" t="str">
            <v>NG33</v>
          </cell>
          <cell r="O1889">
            <v>46</v>
          </cell>
          <cell r="P1889">
            <v>2</v>
          </cell>
        </row>
        <row r="1890">
          <cell r="A1890" t="str">
            <v>ON</v>
          </cell>
          <cell r="B1890">
            <v>3</v>
          </cell>
          <cell r="C1890">
            <v>3</v>
          </cell>
          <cell r="D1890" t="str">
            <v>C</v>
          </cell>
          <cell r="E1890">
            <v>3.7</v>
          </cell>
          <cell r="F1890">
            <v>37677</v>
          </cell>
          <cell r="G1890">
            <v>0.69099999999999995</v>
          </cell>
          <cell r="H1890">
            <v>0.6</v>
          </cell>
          <cell r="I1890" t="str">
            <v>4          0</v>
          </cell>
          <cell r="J1890">
            <v>0</v>
          </cell>
          <cell r="K1890">
            <v>0</v>
          </cell>
          <cell r="L1890">
            <v>2003</v>
          </cell>
          <cell r="M1890" t="str">
            <v>No Trade</v>
          </cell>
          <cell r="N1890" t="str">
            <v>NG33</v>
          </cell>
          <cell r="O1890">
            <v>46</v>
          </cell>
          <cell r="P1890">
            <v>1</v>
          </cell>
        </row>
        <row r="1891">
          <cell r="A1891" t="str">
            <v>ON</v>
          </cell>
          <cell r="B1891">
            <v>3</v>
          </cell>
          <cell r="C1891">
            <v>3</v>
          </cell>
          <cell r="D1891" t="str">
            <v>P</v>
          </cell>
          <cell r="E1891">
            <v>3.7</v>
          </cell>
          <cell r="F1891">
            <v>37677</v>
          </cell>
          <cell r="G1891">
            <v>0.13</v>
          </cell>
          <cell r="H1891">
            <v>0.16</v>
          </cell>
          <cell r="I1891" t="str">
            <v>4         30</v>
          </cell>
          <cell r="J1891">
            <v>0.16</v>
          </cell>
          <cell r="K1891">
            <v>0.16</v>
          </cell>
          <cell r="L1891">
            <v>2003</v>
          </cell>
          <cell r="M1891">
            <v>2.7317524661360304</v>
          </cell>
          <cell r="N1891" t="str">
            <v>NG33</v>
          </cell>
          <cell r="O1891">
            <v>46</v>
          </cell>
          <cell r="P1891">
            <v>2</v>
          </cell>
        </row>
        <row r="1892">
          <cell r="A1892" t="str">
            <v>ON</v>
          </cell>
          <cell r="B1892">
            <v>3</v>
          </cell>
          <cell r="C1892">
            <v>3</v>
          </cell>
          <cell r="D1892" t="str">
            <v>C</v>
          </cell>
          <cell r="E1892">
            <v>3.75</v>
          </cell>
          <cell r="F1892">
            <v>37677</v>
          </cell>
          <cell r="G1892">
            <v>0.65600000000000003</v>
          </cell>
          <cell r="H1892">
            <v>0.56999999999999995</v>
          </cell>
          <cell r="I1892" t="str">
            <v>3          0</v>
          </cell>
          <cell r="J1892">
            <v>0</v>
          </cell>
          <cell r="K1892">
            <v>0</v>
          </cell>
          <cell r="L1892">
            <v>2003</v>
          </cell>
          <cell r="M1892" t="str">
            <v>No Trade</v>
          </cell>
          <cell r="N1892" t="str">
            <v>NG33</v>
          </cell>
          <cell r="O1892">
            <v>46</v>
          </cell>
          <cell r="P1892">
            <v>1</v>
          </cell>
        </row>
        <row r="1893">
          <cell r="A1893" t="str">
            <v>ON</v>
          </cell>
          <cell r="B1893">
            <v>3</v>
          </cell>
          <cell r="C1893">
            <v>3</v>
          </cell>
          <cell r="D1893" t="str">
            <v>P</v>
          </cell>
          <cell r="E1893">
            <v>3.75</v>
          </cell>
          <cell r="F1893">
            <v>37677</v>
          </cell>
          <cell r="G1893">
            <v>0.14499999999999999</v>
          </cell>
          <cell r="H1893">
            <v>0.18</v>
          </cell>
          <cell r="I1893" t="str">
            <v>2        100</v>
          </cell>
          <cell r="J1893">
            <v>0</v>
          </cell>
          <cell r="K1893">
            <v>0</v>
          </cell>
          <cell r="L1893">
            <v>2003</v>
          </cell>
          <cell r="M1893">
            <v>2.766639635958934</v>
          </cell>
          <cell r="N1893" t="str">
            <v>NG33</v>
          </cell>
          <cell r="O1893">
            <v>46</v>
          </cell>
          <cell r="P1893">
            <v>2</v>
          </cell>
        </row>
        <row r="1894">
          <cell r="A1894" t="str">
            <v>ON</v>
          </cell>
          <cell r="B1894">
            <v>3</v>
          </cell>
          <cell r="C1894">
            <v>3</v>
          </cell>
          <cell r="D1894" t="str">
            <v>C</v>
          </cell>
          <cell r="E1894">
            <v>3.8</v>
          </cell>
          <cell r="F1894">
            <v>37677</v>
          </cell>
          <cell r="G1894">
            <v>0.621</v>
          </cell>
          <cell r="H1894">
            <v>0.54</v>
          </cell>
          <cell r="I1894" t="str">
            <v>2          0</v>
          </cell>
          <cell r="J1894">
            <v>0</v>
          </cell>
          <cell r="K1894">
            <v>0</v>
          </cell>
          <cell r="L1894">
            <v>2003</v>
          </cell>
          <cell r="M1894" t="str">
            <v>No Trade</v>
          </cell>
          <cell r="N1894" t="str">
            <v>NG33</v>
          </cell>
          <cell r="O1894">
            <v>46</v>
          </cell>
          <cell r="P1894">
            <v>1</v>
          </cell>
        </row>
        <row r="1895">
          <cell r="A1895" t="str">
            <v>ON</v>
          </cell>
          <cell r="B1895">
            <v>3</v>
          </cell>
          <cell r="C1895">
            <v>3</v>
          </cell>
          <cell r="D1895" t="str">
            <v>P</v>
          </cell>
          <cell r="E1895">
            <v>3.8</v>
          </cell>
          <cell r="F1895">
            <v>37677</v>
          </cell>
          <cell r="G1895">
            <v>0.16200000000000001</v>
          </cell>
          <cell r="H1895">
            <v>0.2</v>
          </cell>
          <cell r="I1895" t="str">
            <v>1          0</v>
          </cell>
          <cell r="J1895">
            <v>0</v>
          </cell>
          <cell r="K1895">
            <v>0</v>
          </cell>
          <cell r="L1895">
            <v>2003</v>
          </cell>
          <cell r="M1895">
            <v>2.8042860795700926</v>
          </cell>
          <cell r="N1895" t="str">
            <v>NG33</v>
          </cell>
          <cell r="O1895">
            <v>46</v>
          </cell>
          <cell r="P1895">
            <v>2</v>
          </cell>
        </row>
        <row r="1896">
          <cell r="A1896" t="str">
            <v>ON</v>
          </cell>
          <cell r="B1896">
            <v>3</v>
          </cell>
          <cell r="C1896">
            <v>3</v>
          </cell>
          <cell r="D1896" t="str">
            <v>C</v>
          </cell>
          <cell r="E1896">
            <v>3.85</v>
          </cell>
          <cell r="F1896">
            <v>37677</v>
          </cell>
          <cell r="G1896">
            <v>0.58799999999999997</v>
          </cell>
          <cell r="H1896">
            <v>0.51</v>
          </cell>
          <cell r="I1896" t="str">
            <v>4          0</v>
          </cell>
          <cell r="J1896">
            <v>0</v>
          </cell>
          <cell r="K1896">
            <v>0</v>
          </cell>
          <cell r="L1896">
            <v>2003</v>
          </cell>
          <cell r="M1896" t="str">
            <v>No Trade</v>
          </cell>
          <cell r="N1896" t="str">
            <v>NG33</v>
          </cell>
          <cell r="O1896">
            <v>46</v>
          </cell>
          <cell r="P1896">
            <v>1</v>
          </cell>
        </row>
        <row r="1897">
          <cell r="A1897" t="str">
            <v>ON</v>
          </cell>
          <cell r="B1897">
            <v>3</v>
          </cell>
          <cell r="C1897">
            <v>3</v>
          </cell>
          <cell r="D1897" t="str">
            <v>P</v>
          </cell>
          <cell r="E1897">
            <v>3.85</v>
          </cell>
          <cell r="F1897">
            <v>37677</v>
          </cell>
          <cell r="G1897">
            <v>0.17899999999999999</v>
          </cell>
          <cell r="H1897">
            <v>0.22</v>
          </cell>
          <cell r="I1897" t="str">
            <v>2          0</v>
          </cell>
          <cell r="J1897">
            <v>0</v>
          </cell>
          <cell r="K1897">
            <v>0</v>
          </cell>
          <cell r="L1897">
            <v>2003</v>
          </cell>
          <cell r="M1897">
            <v>2.8383551335493133</v>
          </cell>
          <cell r="N1897" t="str">
            <v>NG33</v>
          </cell>
          <cell r="O1897">
            <v>46</v>
          </cell>
          <cell r="P1897">
            <v>2</v>
          </cell>
        </row>
        <row r="1898">
          <cell r="A1898" t="str">
            <v>ON</v>
          </cell>
          <cell r="B1898">
            <v>3</v>
          </cell>
          <cell r="C1898">
            <v>3</v>
          </cell>
          <cell r="D1898" t="str">
            <v>C</v>
          </cell>
          <cell r="E1898">
            <v>3.9</v>
          </cell>
          <cell r="F1898">
            <v>37677</v>
          </cell>
          <cell r="G1898">
            <v>0.55800000000000005</v>
          </cell>
          <cell r="H1898">
            <v>0.48</v>
          </cell>
          <cell r="I1898" t="str">
            <v>5          0</v>
          </cell>
          <cell r="J1898">
            <v>0</v>
          </cell>
          <cell r="K1898">
            <v>0</v>
          </cell>
          <cell r="L1898">
            <v>2003</v>
          </cell>
          <cell r="M1898" t="str">
            <v>No Trade</v>
          </cell>
          <cell r="N1898" t="str">
            <v>NG33</v>
          </cell>
          <cell r="O1898">
            <v>46</v>
          </cell>
          <cell r="P1898">
            <v>1</v>
          </cell>
        </row>
        <row r="1899">
          <cell r="A1899" t="str">
            <v>ON</v>
          </cell>
          <cell r="B1899">
            <v>3</v>
          </cell>
          <cell r="C1899">
            <v>3</v>
          </cell>
          <cell r="D1899" t="str">
            <v>P</v>
          </cell>
          <cell r="E1899">
            <v>3.9</v>
          </cell>
          <cell r="F1899">
            <v>37677</v>
          </cell>
          <cell r="G1899">
            <v>0.19800000000000001</v>
          </cell>
          <cell r="H1899">
            <v>0.24</v>
          </cell>
          <cell r="I1899" t="str">
            <v>3          0</v>
          </cell>
          <cell r="J1899">
            <v>0</v>
          </cell>
          <cell r="K1899">
            <v>0</v>
          </cell>
          <cell r="L1899">
            <v>2003</v>
          </cell>
          <cell r="M1899">
            <v>2.8748212053461275</v>
          </cell>
          <cell r="N1899" t="str">
            <v>NG33</v>
          </cell>
          <cell r="O1899">
            <v>46</v>
          </cell>
          <cell r="P1899">
            <v>2</v>
          </cell>
        </row>
        <row r="1900">
          <cell r="A1900" t="str">
            <v>ON</v>
          </cell>
          <cell r="B1900">
            <v>3</v>
          </cell>
          <cell r="C1900">
            <v>3</v>
          </cell>
          <cell r="D1900" t="str">
            <v>C</v>
          </cell>
          <cell r="E1900">
            <v>3.95</v>
          </cell>
          <cell r="F1900">
            <v>37677</v>
          </cell>
          <cell r="G1900">
            <v>0.52800000000000002</v>
          </cell>
          <cell r="H1900">
            <v>0.45</v>
          </cell>
          <cell r="I1900" t="str">
            <v>9          0</v>
          </cell>
          <cell r="J1900">
            <v>0</v>
          </cell>
          <cell r="K1900">
            <v>0</v>
          </cell>
          <cell r="L1900">
            <v>2003</v>
          </cell>
          <cell r="M1900" t="str">
            <v>No Trade</v>
          </cell>
          <cell r="N1900" t="str">
            <v>NG33</v>
          </cell>
          <cell r="O1900">
            <v>46</v>
          </cell>
          <cell r="P1900">
            <v>1</v>
          </cell>
        </row>
        <row r="1901">
          <cell r="A1901" t="str">
            <v>ON</v>
          </cell>
          <cell r="B1901">
            <v>3</v>
          </cell>
          <cell r="C1901">
            <v>3</v>
          </cell>
          <cell r="D1901" t="str">
            <v>P</v>
          </cell>
          <cell r="E1901">
            <v>3.95</v>
          </cell>
          <cell r="F1901">
            <v>37677</v>
          </cell>
          <cell r="G1901">
            <v>0.218</v>
          </cell>
          <cell r="H1901">
            <v>0.26</v>
          </cell>
          <cell r="I1901" t="str">
            <v>6          0</v>
          </cell>
          <cell r="J1901">
            <v>0</v>
          </cell>
          <cell r="K1901">
            <v>0</v>
          </cell>
          <cell r="L1901">
            <v>2003</v>
          </cell>
          <cell r="M1901">
            <v>2.9106774699062554</v>
          </cell>
          <cell r="N1901" t="str">
            <v>NG33</v>
          </cell>
          <cell r="O1901">
            <v>46</v>
          </cell>
          <cell r="P1901">
            <v>2</v>
          </cell>
        </row>
        <row r="1902">
          <cell r="A1902" t="str">
            <v>ON</v>
          </cell>
          <cell r="B1902">
            <v>3</v>
          </cell>
          <cell r="C1902">
            <v>3</v>
          </cell>
          <cell r="D1902" t="str">
            <v>C</v>
          </cell>
          <cell r="E1902">
            <v>4</v>
          </cell>
          <cell r="F1902">
            <v>37677</v>
          </cell>
          <cell r="G1902">
            <v>0.51100000000000001</v>
          </cell>
          <cell r="H1902">
            <v>0.44</v>
          </cell>
          <cell r="I1902" t="str">
            <v>4          1</v>
          </cell>
          <cell r="J1902">
            <v>0.45</v>
          </cell>
          <cell r="K1902">
            <v>0.45</v>
          </cell>
          <cell r="L1902">
            <v>2003</v>
          </cell>
          <cell r="M1902" t="str">
            <v>No Trade</v>
          </cell>
          <cell r="N1902" t="str">
            <v>NG33</v>
          </cell>
          <cell r="O1902">
            <v>46</v>
          </cell>
          <cell r="P1902">
            <v>1</v>
          </cell>
        </row>
        <row r="1903">
          <cell r="A1903" t="str">
            <v>ON</v>
          </cell>
          <cell r="B1903">
            <v>3</v>
          </cell>
          <cell r="C1903">
            <v>3</v>
          </cell>
          <cell r="D1903" t="str">
            <v>P</v>
          </cell>
          <cell r="E1903">
            <v>4</v>
          </cell>
          <cell r="F1903">
            <v>37677</v>
          </cell>
          <cell r="G1903">
            <v>0.249</v>
          </cell>
          <cell r="H1903">
            <v>0.3</v>
          </cell>
          <cell r="I1903" t="str">
            <v>0          0</v>
          </cell>
          <cell r="J1903">
            <v>0</v>
          </cell>
          <cell r="K1903">
            <v>0</v>
          </cell>
          <cell r="L1903">
            <v>2003</v>
          </cell>
          <cell r="M1903">
            <v>2.9698196708893372</v>
          </cell>
          <cell r="N1903" t="str">
            <v>NG33</v>
          </cell>
          <cell r="O1903">
            <v>46</v>
          </cell>
          <cell r="P1903">
            <v>2</v>
          </cell>
        </row>
        <row r="1904">
          <cell r="A1904" t="str">
            <v>ON</v>
          </cell>
          <cell r="B1904">
            <v>3</v>
          </cell>
          <cell r="C1904">
            <v>3</v>
          </cell>
          <cell r="D1904" t="str">
            <v>C</v>
          </cell>
          <cell r="E1904">
            <v>4.05</v>
          </cell>
          <cell r="F1904">
            <v>37677</v>
          </cell>
          <cell r="G1904">
            <v>0.47399999999999998</v>
          </cell>
          <cell r="H1904">
            <v>0.41</v>
          </cell>
          <cell r="I1904" t="str">
            <v>0          0</v>
          </cell>
          <cell r="J1904">
            <v>0</v>
          </cell>
          <cell r="K1904">
            <v>0</v>
          </cell>
          <cell r="L1904">
            <v>2003</v>
          </cell>
          <cell r="M1904" t="str">
            <v>No Trade</v>
          </cell>
          <cell r="N1904" t="str">
            <v>NG33</v>
          </cell>
          <cell r="O1904">
            <v>46</v>
          </cell>
          <cell r="P1904">
            <v>1</v>
          </cell>
        </row>
        <row r="1905">
          <cell r="A1905" t="str">
            <v>ON</v>
          </cell>
          <cell r="B1905">
            <v>3</v>
          </cell>
          <cell r="C1905">
            <v>3</v>
          </cell>
          <cell r="D1905" t="str">
            <v>P</v>
          </cell>
          <cell r="E1905">
            <v>4.05</v>
          </cell>
          <cell r="F1905">
            <v>37677</v>
          </cell>
          <cell r="G1905">
            <v>0.26200000000000001</v>
          </cell>
          <cell r="H1905">
            <v>0.31</v>
          </cell>
          <cell r="I1905" t="str">
            <v>6          0</v>
          </cell>
          <cell r="J1905">
            <v>0</v>
          </cell>
          <cell r="K1905">
            <v>0</v>
          </cell>
          <cell r="L1905">
            <v>2003</v>
          </cell>
          <cell r="M1905">
            <v>2.983058116782674</v>
          </cell>
          <cell r="N1905" t="str">
            <v>NG33</v>
          </cell>
          <cell r="O1905">
            <v>46</v>
          </cell>
          <cell r="P1905">
            <v>2</v>
          </cell>
        </row>
        <row r="1906">
          <cell r="A1906" t="str">
            <v>ON</v>
          </cell>
          <cell r="B1906">
            <v>3</v>
          </cell>
          <cell r="C1906">
            <v>3</v>
          </cell>
          <cell r="D1906" t="str">
            <v>C</v>
          </cell>
          <cell r="E1906">
            <v>4.0999999999999996</v>
          </cell>
          <cell r="F1906">
            <v>37677</v>
          </cell>
          <cell r="G1906">
            <v>0.44800000000000001</v>
          </cell>
          <cell r="H1906">
            <v>0.38</v>
          </cell>
          <cell r="I1906" t="str">
            <v>6          1</v>
          </cell>
          <cell r="J1906">
            <v>0</v>
          </cell>
          <cell r="K1906">
            <v>0</v>
          </cell>
          <cell r="L1906">
            <v>2003</v>
          </cell>
          <cell r="M1906" t="str">
            <v>No Trade</v>
          </cell>
          <cell r="N1906" t="str">
            <v>NG33</v>
          </cell>
          <cell r="O1906">
            <v>46</v>
          </cell>
          <cell r="P1906">
            <v>1</v>
          </cell>
        </row>
        <row r="1907">
          <cell r="A1907" t="str">
            <v>ON</v>
          </cell>
          <cell r="B1907">
            <v>3</v>
          </cell>
          <cell r="C1907">
            <v>3</v>
          </cell>
          <cell r="D1907" t="str">
            <v>P</v>
          </cell>
          <cell r="E1907">
            <v>4.0999999999999996</v>
          </cell>
          <cell r="F1907">
            <v>37677</v>
          </cell>
          <cell r="G1907">
            <v>0.28599999999999998</v>
          </cell>
          <cell r="H1907">
            <v>0.34</v>
          </cell>
          <cell r="I1907" t="str">
            <v>2          0</v>
          </cell>
          <cell r="J1907">
            <v>0</v>
          </cell>
          <cell r="K1907">
            <v>0</v>
          </cell>
          <cell r="L1907">
            <v>2003</v>
          </cell>
          <cell r="M1907">
            <v>3.0194530473090317</v>
          </cell>
          <cell r="N1907" t="str">
            <v>NG33</v>
          </cell>
          <cell r="O1907">
            <v>46</v>
          </cell>
          <cell r="P1907">
            <v>2</v>
          </cell>
        </row>
        <row r="1908">
          <cell r="A1908" t="str">
            <v>ON</v>
          </cell>
          <cell r="B1908">
            <v>3</v>
          </cell>
          <cell r="C1908">
            <v>3</v>
          </cell>
          <cell r="D1908" t="str">
            <v>C</v>
          </cell>
          <cell r="E1908">
            <v>4.1500000000000004</v>
          </cell>
          <cell r="F1908">
            <v>37677</v>
          </cell>
          <cell r="G1908">
            <v>0.42399999999999999</v>
          </cell>
          <cell r="H1908">
            <v>0.36</v>
          </cell>
          <cell r="I1908" t="str">
            <v>4        324</v>
          </cell>
          <cell r="J1908">
            <v>0.35499999999999998</v>
          </cell>
          <cell r="K1908">
            <v>0.35399999999999998</v>
          </cell>
          <cell r="L1908">
            <v>2003</v>
          </cell>
          <cell r="M1908" t="str">
            <v>No Trade</v>
          </cell>
          <cell r="N1908" t="str">
            <v>NG33</v>
          </cell>
          <cell r="O1908">
            <v>46</v>
          </cell>
          <cell r="P1908">
            <v>1</v>
          </cell>
        </row>
        <row r="1909">
          <cell r="A1909" t="str">
            <v>ON</v>
          </cell>
          <cell r="B1909">
            <v>3</v>
          </cell>
          <cell r="C1909">
            <v>3</v>
          </cell>
          <cell r="D1909" t="str">
            <v>P</v>
          </cell>
          <cell r="E1909">
            <v>4.1500000000000004</v>
          </cell>
          <cell r="F1909">
            <v>37677</v>
          </cell>
          <cell r="G1909">
            <v>0.311</v>
          </cell>
          <cell r="H1909">
            <v>0.37</v>
          </cell>
          <cell r="I1909" t="str">
            <v>0        324</v>
          </cell>
          <cell r="J1909">
            <v>0.36599999999999999</v>
          </cell>
          <cell r="K1909">
            <v>0.36499999999999999</v>
          </cell>
          <cell r="L1909">
            <v>2003</v>
          </cell>
          <cell r="M1909">
            <v>3.0552387100430369</v>
          </cell>
          <cell r="N1909" t="str">
            <v>NG33</v>
          </cell>
          <cell r="O1909">
            <v>46</v>
          </cell>
          <cell r="P1909">
            <v>2</v>
          </cell>
        </row>
        <row r="1910">
          <cell r="A1910" t="str">
            <v>ON</v>
          </cell>
          <cell r="B1910">
            <v>3</v>
          </cell>
          <cell r="C1910">
            <v>3</v>
          </cell>
          <cell r="D1910" t="str">
            <v>C</v>
          </cell>
          <cell r="E1910">
            <v>4.2</v>
          </cell>
          <cell r="F1910">
            <v>37677</v>
          </cell>
          <cell r="G1910">
            <v>0.4</v>
          </cell>
          <cell r="H1910">
            <v>0.34</v>
          </cell>
          <cell r="I1910" t="str">
            <v>3          3</v>
          </cell>
          <cell r="J1910">
            <v>0.33100000000000002</v>
          </cell>
          <cell r="K1910">
            <v>0.33</v>
          </cell>
          <cell r="L1910">
            <v>2003</v>
          </cell>
          <cell r="M1910" t="str">
            <v>No Trade</v>
          </cell>
          <cell r="N1910" t="str">
            <v>NG33</v>
          </cell>
          <cell r="O1910">
            <v>46</v>
          </cell>
          <cell r="P1910">
            <v>1</v>
          </cell>
        </row>
        <row r="1911">
          <cell r="A1911" t="str">
            <v>ON</v>
          </cell>
          <cell r="B1911">
            <v>3</v>
          </cell>
          <cell r="C1911">
            <v>3</v>
          </cell>
          <cell r="D1911" t="str">
            <v>P</v>
          </cell>
          <cell r="E1911">
            <v>4.2</v>
          </cell>
          <cell r="F1911">
            <v>37677</v>
          </cell>
          <cell r="G1911">
            <v>0.33700000000000002</v>
          </cell>
          <cell r="H1911">
            <v>0.39</v>
          </cell>
          <cell r="I1911" t="str">
            <v>9          3</v>
          </cell>
          <cell r="J1911">
            <v>0.38100000000000001</v>
          </cell>
          <cell r="K1911">
            <v>0.38</v>
          </cell>
          <cell r="L1911">
            <v>2003</v>
          </cell>
          <cell r="M1911">
            <v>3.0904813629021568</v>
          </cell>
          <cell r="N1911" t="str">
            <v>NG33</v>
          </cell>
          <cell r="O1911">
            <v>46</v>
          </cell>
          <cell r="P1911">
            <v>2</v>
          </cell>
        </row>
        <row r="1912">
          <cell r="A1912" t="str">
            <v>ON</v>
          </cell>
          <cell r="B1912">
            <v>3</v>
          </cell>
          <cell r="C1912">
            <v>3</v>
          </cell>
          <cell r="D1912" t="str">
            <v>C</v>
          </cell>
          <cell r="E1912">
            <v>4.25</v>
          </cell>
          <cell r="F1912">
            <v>37677</v>
          </cell>
          <cell r="G1912">
            <v>0.377</v>
          </cell>
          <cell r="H1912">
            <v>0.32</v>
          </cell>
          <cell r="I1912" t="str">
            <v>3        108</v>
          </cell>
          <cell r="J1912">
            <v>0</v>
          </cell>
          <cell r="K1912">
            <v>0</v>
          </cell>
          <cell r="L1912">
            <v>2003</v>
          </cell>
          <cell r="M1912" t="str">
            <v>No Trade</v>
          </cell>
          <cell r="N1912" t="str">
            <v>NG33</v>
          </cell>
          <cell r="O1912">
            <v>46</v>
          </cell>
          <cell r="P1912">
            <v>1</v>
          </cell>
        </row>
        <row r="1913">
          <cell r="A1913" t="str">
            <v>ON</v>
          </cell>
          <cell r="B1913">
            <v>3</v>
          </cell>
          <cell r="C1913">
            <v>3</v>
          </cell>
          <cell r="D1913" t="str">
            <v>P</v>
          </cell>
          <cell r="E1913">
            <v>4.25</v>
          </cell>
          <cell r="F1913">
            <v>37677</v>
          </cell>
          <cell r="G1913">
            <v>0.36399999999999999</v>
          </cell>
          <cell r="H1913">
            <v>0.42</v>
          </cell>
          <cell r="I1913" t="str">
            <v>9          0</v>
          </cell>
          <cell r="J1913">
            <v>0</v>
          </cell>
          <cell r="K1913">
            <v>0</v>
          </cell>
          <cell r="L1913">
            <v>2003</v>
          </cell>
          <cell r="M1913">
            <v>3.1252395825384061</v>
          </cell>
          <cell r="N1913" t="str">
            <v>NG33</v>
          </cell>
          <cell r="O1913">
            <v>46</v>
          </cell>
          <cell r="P1913">
            <v>2</v>
          </cell>
        </row>
        <row r="1914">
          <cell r="A1914" t="str">
            <v>ON</v>
          </cell>
          <cell r="B1914">
            <v>3</v>
          </cell>
          <cell r="C1914">
            <v>3</v>
          </cell>
          <cell r="D1914" t="str">
            <v>C</v>
          </cell>
          <cell r="E1914">
            <v>4.3</v>
          </cell>
          <cell r="F1914">
            <v>37677</v>
          </cell>
          <cell r="G1914">
            <v>0.35499999999999998</v>
          </cell>
          <cell r="H1914">
            <v>0.3</v>
          </cell>
          <cell r="I1914" t="str">
            <v>4          0</v>
          </cell>
          <cell r="J1914">
            <v>0</v>
          </cell>
          <cell r="K1914">
            <v>0</v>
          </cell>
          <cell r="L1914">
            <v>2003</v>
          </cell>
          <cell r="M1914" t="str">
            <v>No Trade</v>
          </cell>
          <cell r="N1914" t="str">
            <v>NG33</v>
          </cell>
          <cell r="O1914">
            <v>46</v>
          </cell>
          <cell r="P1914">
            <v>1</v>
          </cell>
        </row>
        <row r="1915">
          <cell r="A1915" t="str">
            <v>ON</v>
          </cell>
          <cell r="B1915">
            <v>3</v>
          </cell>
          <cell r="C1915">
            <v>3</v>
          </cell>
          <cell r="D1915" t="str">
            <v>P</v>
          </cell>
          <cell r="E1915">
            <v>4.3</v>
          </cell>
          <cell r="F1915">
            <v>37677</v>
          </cell>
          <cell r="G1915">
            <v>0.52600000000000002</v>
          </cell>
          <cell r="H1915">
            <v>0.52</v>
          </cell>
          <cell r="I1915" t="str">
            <v>6          0</v>
          </cell>
          <cell r="J1915">
            <v>0</v>
          </cell>
          <cell r="K1915">
            <v>0</v>
          </cell>
          <cell r="L1915">
            <v>2003</v>
          </cell>
          <cell r="M1915">
            <v>3.3867179520838708</v>
          </cell>
          <cell r="N1915" t="str">
            <v>NG33</v>
          </cell>
          <cell r="O1915">
            <v>46</v>
          </cell>
          <cell r="P1915">
            <v>2</v>
          </cell>
        </row>
        <row r="1916">
          <cell r="A1916" t="str">
            <v>ON</v>
          </cell>
          <cell r="B1916">
            <v>3</v>
          </cell>
          <cell r="C1916">
            <v>3</v>
          </cell>
          <cell r="D1916" t="str">
            <v>C</v>
          </cell>
          <cell r="E1916">
            <v>4.3499999999999996</v>
          </cell>
          <cell r="F1916">
            <v>37677</v>
          </cell>
          <cell r="G1916">
            <v>0.33500000000000002</v>
          </cell>
          <cell r="H1916">
            <v>0.28000000000000003</v>
          </cell>
          <cell r="I1916" t="str">
            <v>7          0</v>
          </cell>
          <cell r="J1916">
            <v>0</v>
          </cell>
          <cell r="K1916">
            <v>0</v>
          </cell>
          <cell r="L1916">
            <v>2003</v>
          </cell>
          <cell r="M1916" t="str">
            <v>No Trade</v>
          </cell>
          <cell r="N1916" t="str">
            <v>NG33</v>
          </cell>
          <cell r="O1916">
            <v>46</v>
          </cell>
          <cell r="P1916">
            <v>1</v>
          </cell>
        </row>
        <row r="1917">
          <cell r="A1917" t="str">
            <v>ON</v>
          </cell>
          <cell r="B1917">
            <v>3</v>
          </cell>
          <cell r="C1917">
            <v>3</v>
          </cell>
          <cell r="D1917" t="str">
            <v>P</v>
          </cell>
          <cell r="E1917">
            <v>4.3499999999999996</v>
          </cell>
          <cell r="F1917">
            <v>37677</v>
          </cell>
          <cell r="G1917">
            <v>0.42199999999999999</v>
          </cell>
          <cell r="H1917">
            <v>0.49</v>
          </cell>
          <cell r="I1917" t="str">
            <v>2          0</v>
          </cell>
          <cell r="J1917">
            <v>0</v>
          </cell>
          <cell r="K1917">
            <v>0</v>
          </cell>
          <cell r="L1917">
            <v>2003</v>
          </cell>
          <cell r="M1917">
            <v>3.1952473399598671</v>
          </cell>
          <cell r="N1917" t="str">
            <v>NG33</v>
          </cell>
          <cell r="O1917">
            <v>46</v>
          </cell>
          <cell r="P1917">
            <v>2</v>
          </cell>
        </row>
        <row r="1918">
          <cell r="A1918" t="str">
            <v>ON</v>
          </cell>
          <cell r="B1918">
            <v>3</v>
          </cell>
          <cell r="C1918">
            <v>3</v>
          </cell>
          <cell r="D1918" t="str">
            <v>C</v>
          </cell>
          <cell r="E1918">
            <v>4.4000000000000004</v>
          </cell>
          <cell r="F1918">
            <v>37677</v>
          </cell>
          <cell r="G1918">
            <v>0.316</v>
          </cell>
          <cell r="H1918">
            <v>0.27</v>
          </cell>
          <cell r="I1918" t="str">
            <v>0         13</v>
          </cell>
          <cell r="J1918">
            <v>0</v>
          </cell>
          <cell r="K1918">
            <v>0</v>
          </cell>
          <cell r="L1918">
            <v>2003</v>
          </cell>
          <cell r="M1918" t="str">
            <v>No Trade</v>
          </cell>
          <cell r="N1918" t="str">
            <v>NG33</v>
          </cell>
          <cell r="O1918">
            <v>46</v>
          </cell>
          <cell r="P1918">
            <v>1</v>
          </cell>
        </row>
        <row r="1919">
          <cell r="A1919" t="str">
            <v>ON</v>
          </cell>
          <cell r="B1919">
            <v>3</v>
          </cell>
          <cell r="C1919">
            <v>3</v>
          </cell>
          <cell r="D1919" t="str">
            <v>C</v>
          </cell>
          <cell r="E1919">
            <v>4.45</v>
          </cell>
          <cell r="F1919">
            <v>37677</v>
          </cell>
          <cell r="G1919">
            <v>0.29799999999999999</v>
          </cell>
          <cell r="H1919">
            <v>0.25</v>
          </cell>
          <cell r="I1919" t="str">
            <v>4          0</v>
          </cell>
          <cell r="J1919">
            <v>0</v>
          </cell>
          <cell r="K1919">
            <v>0</v>
          </cell>
          <cell r="L1919">
            <v>2003</v>
          </cell>
          <cell r="M1919" t="str">
            <v>No Trade</v>
          </cell>
          <cell r="N1919" t="str">
            <v>NG33</v>
          </cell>
          <cell r="O1919">
            <v>46</v>
          </cell>
          <cell r="P1919">
            <v>1</v>
          </cell>
        </row>
        <row r="1920">
          <cell r="A1920" t="str">
            <v>ON</v>
          </cell>
          <cell r="B1920">
            <v>3</v>
          </cell>
          <cell r="C1920">
            <v>3</v>
          </cell>
          <cell r="D1920" t="str">
            <v>P</v>
          </cell>
          <cell r="E1920">
            <v>4.45</v>
          </cell>
          <cell r="F1920">
            <v>37677</v>
          </cell>
          <cell r="G1920">
            <v>0</v>
          </cell>
          <cell r="H1920">
            <v>0</v>
          </cell>
          <cell r="I1920" t="str">
            <v>0          0</v>
          </cell>
          <cell r="J1920">
            <v>0</v>
          </cell>
          <cell r="K1920">
            <v>0</v>
          </cell>
          <cell r="L1920">
            <v>2003</v>
          </cell>
          <cell r="M1920" t="str">
            <v>No Trade</v>
          </cell>
          <cell r="N1920" t="str">
            <v/>
          </cell>
          <cell r="O1920" t="str">
            <v/>
          </cell>
          <cell r="P1920" t="str">
            <v/>
          </cell>
        </row>
        <row r="1921">
          <cell r="A1921" t="str">
            <v>ON</v>
          </cell>
          <cell r="B1921">
            <v>3</v>
          </cell>
          <cell r="C1921">
            <v>3</v>
          </cell>
          <cell r="D1921" t="str">
            <v>C</v>
          </cell>
          <cell r="E1921">
            <v>4.5</v>
          </cell>
          <cell r="F1921">
            <v>37677</v>
          </cell>
          <cell r="G1921">
            <v>0.28100000000000003</v>
          </cell>
          <cell r="H1921">
            <v>0.23</v>
          </cell>
          <cell r="I1921" t="str">
            <v>9          0</v>
          </cell>
          <cell r="J1921">
            <v>0</v>
          </cell>
          <cell r="K1921">
            <v>0</v>
          </cell>
          <cell r="L1921">
            <v>2003</v>
          </cell>
          <cell r="M1921" t="str">
            <v>No Trade</v>
          </cell>
          <cell r="N1921" t="str">
            <v>NG33</v>
          </cell>
          <cell r="O1921">
            <v>46</v>
          </cell>
          <cell r="P1921">
            <v>1</v>
          </cell>
        </row>
        <row r="1922">
          <cell r="A1922" t="str">
            <v>ON</v>
          </cell>
          <cell r="B1922">
            <v>3</v>
          </cell>
          <cell r="C1922">
            <v>3</v>
          </cell>
          <cell r="D1922" t="str">
            <v>C</v>
          </cell>
          <cell r="E1922">
            <v>4.55</v>
          </cell>
          <cell r="F1922">
            <v>37677</v>
          </cell>
          <cell r="G1922">
            <v>0.26500000000000001</v>
          </cell>
          <cell r="H1922">
            <v>0.22</v>
          </cell>
          <cell r="I1922" t="str">
            <v>5          0</v>
          </cell>
          <cell r="J1922">
            <v>0</v>
          </cell>
          <cell r="K1922">
            <v>0</v>
          </cell>
          <cell r="L1922">
            <v>2003</v>
          </cell>
          <cell r="M1922" t="str">
            <v>No Trade</v>
          </cell>
          <cell r="N1922" t="str">
            <v>NG33</v>
          </cell>
          <cell r="O1922">
            <v>46</v>
          </cell>
          <cell r="P1922">
            <v>1</v>
          </cell>
        </row>
        <row r="1923">
          <cell r="A1923" t="str">
            <v>ON</v>
          </cell>
          <cell r="B1923">
            <v>3</v>
          </cell>
          <cell r="C1923">
            <v>3</v>
          </cell>
          <cell r="D1923" t="str">
            <v>C</v>
          </cell>
          <cell r="E1923">
            <v>4.5999999999999996</v>
          </cell>
          <cell r="F1923">
            <v>37677</v>
          </cell>
          <cell r="G1923">
            <v>0.249</v>
          </cell>
          <cell r="H1923">
            <v>0.21</v>
          </cell>
          <cell r="I1923" t="str">
            <v>2          0</v>
          </cell>
          <cell r="J1923">
            <v>0</v>
          </cell>
          <cell r="K1923">
            <v>0</v>
          </cell>
          <cell r="L1923">
            <v>2003</v>
          </cell>
          <cell r="M1923" t="str">
            <v>No Trade</v>
          </cell>
          <cell r="N1923" t="str">
            <v>NG33</v>
          </cell>
          <cell r="O1923">
            <v>46</v>
          </cell>
          <cell r="P1923">
            <v>1</v>
          </cell>
        </row>
        <row r="1924">
          <cell r="A1924" t="str">
            <v>ON</v>
          </cell>
          <cell r="B1924">
            <v>3</v>
          </cell>
          <cell r="C1924">
            <v>3</v>
          </cell>
          <cell r="D1924" t="str">
            <v>C</v>
          </cell>
          <cell r="E1924">
            <v>4.6500000000000004</v>
          </cell>
          <cell r="F1924">
            <v>37677</v>
          </cell>
          <cell r="G1924">
            <v>0.23499999999999999</v>
          </cell>
          <cell r="H1924">
            <v>0.19</v>
          </cell>
          <cell r="I1924" t="str">
            <v>9          1</v>
          </cell>
          <cell r="J1924">
            <v>0</v>
          </cell>
          <cell r="K1924">
            <v>0</v>
          </cell>
          <cell r="L1924">
            <v>2003</v>
          </cell>
          <cell r="M1924" t="str">
            <v>No Trade</v>
          </cell>
          <cell r="N1924" t="str">
            <v>NG33</v>
          </cell>
          <cell r="O1924">
            <v>46</v>
          </cell>
          <cell r="P1924">
            <v>1</v>
          </cell>
        </row>
        <row r="1925">
          <cell r="A1925" t="str">
            <v>ON</v>
          </cell>
          <cell r="B1925">
            <v>3</v>
          </cell>
          <cell r="C1925">
            <v>3</v>
          </cell>
          <cell r="D1925" t="str">
            <v>C</v>
          </cell>
          <cell r="E1925">
            <v>4.7</v>
          </cell>
          <cell r="F1925">
            <v>37677</v>
          </cell>
          <cell r="G1925">
            <v>0.221</v>
          </cell>
          <cell r="H1925">
            <v>0.18</v>
          </cell>
          <cell r="I1925" t="str">
            <v>7          0</v>
          </cell>
          <cell r="J1925">
            <v>0</v>
          </cell>
          <cell r="K1925">
            <v>0</v>
          </cell>
          <cell r="L1925">
            <v>2003</v>
          </cell>
          <cell r="M1925" t="str">
            <v>No Trade</v>
          </cell>
          <cell r="N1925" t="str">
            <v>NG33</v>
          </cell>
          <cell r="O1925">
            <v>46</v>
          </cell>
          <cell r="P1925">
            <v>1</v>
          </cell>
        </row>
        <row r="1926">
          <cell r="A1926" t="str">
            <v>ON</v>
          </cell>
          <cell r="B1926">
            <v>3</v>
          </cell>
          <cell r="C1926">
            <v>3</v>
          </cell>
          <cell r="D1926" t="str">
            <v>C</v>
          </cell>
          <cell r="E1926">
            <v>4.75</v>
          </cell>
          <cell r="F1926">
            <v>37677</v>
          </cell>
          <cell r="G1926">
            <v>0.20799999999999999</v>
          </cell>
          <cell r="H1926">
            <v>0.17</v>
          </cell>
          <cell r="I1926" t="str">
            <v>7        145</v>
          </cell>
          <cell r="J1926">
            <v>0</v>
          </cell>
          <cell r="K1926">
            <v>0</v>
          </cell>
          <cell r="L1926">
            <v>2003</v>
          </cell>
          <cell r="M1926" t="str">
            <v>No Trade</v>
          </cell>
          <cell r="N1926" t="str">
            <v>NG33</v>
          </cell>
          <cell r="O1926">
            <v>46</v>
          </cell>
          <cell r="P1926">
            <v>1</v>
          </cell>
        </row>
        <row r="1927">
          <cell r="A1927" t="str">
            <v>ON</v>
          </cell>
          <cell r="B1927">
            <v>3</v>
          </cell>
          <cell r="C1927">
            <v>3</v>
          </cell>
          <cell r="D1927" t="str">
            <v>C</v>
          </cell>
          <cell r="E1927">
            <v>4.8</v>
          </cell>
          <cell r="F1927">
            <v>37677</v>
          </cell>
          <cell r="G1927">
            <v>0.19600000000000001</v>
          </cell>
          <cell r="H1927">
            <v>0.16</v>
          </cell>
          <cell r="I1927" t="str">
            <v>7          0</v>
          </cell>
          <cell r="J1927">
            <v>0</v>
          </cell>
          <cell r="K1927">
            <v>0</v>
          </cell>
          <cell r="L1927">
            <v>2003</v>
          </cell>
          <cell r="M1927" t="str">
            <v>No Trade</v>
          </cell>
          <cell r="N1927" t="str">
            <v>NG33</v>
          </cell>
          <cell r="O1927">
            <v>46</v>
          </cell>
          <cell r="P1927">
            <v>1</v>
          </cell>
        </row>
        <row r="1928">
          <cell r="A1928" t="str">
            <v>ON</v>
          </cell>
          <cell r="B1928">
            <v>3</v>
          </cell>
          <cell r="C1928">
            <v>3</v>
          </cell>
          <cell r="D1928" t="str">
            <v>P</v>
          </cell>
          <cell r="E1928">
            <v>4.8</v>
          </cell>
          <cell r="F1928">
            <v>37677</v>
          </cell>
          <cell r="G1928">
            <v>0</v>
          </cell>
          <cell r="H1928">
            <v>0</v>
          </cell>
          <cell r="I1928" t="str">
            <v>0          0</v>
          </cell>
          <cell r="J1928">
            <v>0</v>
          </cell>
          <cell r="K1928">
            <v>0</v>
          </cell>
          <cell r="L1928">
            <v>2003</v>
          </cell>
          <cell r="M1928" t="str">
            <v>No Trade</v>
          </cell>
          <cell r="N1928" t="str">
            <v/>
          </cell>
          <cell r="O1928" t="str">
            <v/>
          </cell>
          <cell r="P1928" t="str">
            <v/>
          </cell>
        </row>
        <row r="1929">
          <cell r="A1929" t="str">
            <v>ON</v>
          </cell>
          <cell r="B1929">
            <v>3</v>
          </cell>
          <cell r="C1929">
            <v>3</v>
          </cell>
          <cell r="D1929" t="str">
            <v>C</v>
          </cell>
          <cell r="E1929">
            <v>4.8499999999999996</v>
          </cell>
          <cell r="F1929">
            <v>37677</v>
          </cell>
          <cell r="G1929">
            <v>0.185</v>
          </cell>
          <cell r="H1929">
            <v>0.15</v>
          </cell>
          <cell r="I1929" t="str">
            <v>7          0</v>
          </cell>
          <cell r="J1929">
            <v>0</v>
          </cell>
          <cell r="K1929">
            <v>0</v>
          </cell>
          <cell r="L1929">
            <v>2003</v>
          </cell>
          <cell r="M1929" t="str">
            <v>No Trade</v>
          </cell>
          <cell r="N1929" t="str">
            <v>NG33</v>
          </cell>
          <cell r="O1929">
            <v>46</v>
          </cell>
          <cell r="P1929">
            <v>1</v>
          </cell>
        </row>
        <row r="1930">
          <cell r="A1930" t="str">
            <v>ON</v>
          </cell>
          <cell r="B1930">
            <v>3</v>
          </cell>
          <cell r="C1930">
            <v>3</v>
          </cell>
          <cell r="D1930" t="str">
            <v>C</v>
          </cell>
          <cell r="E1930">
            <v>4.9000000000000004</v>
          </cell>
          <cell r="F1930">
            <v>37677</v>
          </cell>
          <cell r="G1930">
            <v>0.17399999999999999</v>
          </cell>
          <cell r="H1930">
            <v>0.14000000000000001</v>
          </cell>
          <cell r="I1930" t="str">
            <v>8          0</v>
          </cell>
          <cell r="J1930">
            <v>0</v>
          </cell>
          <cell r="K1930">
            <v>0</v>
          </cell>
          <cell r="L1930">
            <v>2003</v>
          </cell>
          <cell r="M1930" t="str">
            <v>No Trade</v>
          </cell>
          <cell r="N1930" t="str">
            <v>NG33</v>
          </cell>
          <cell r="O1930">
            <v>46</v>
          </cell>
          <cell r="P1930">
            <v>1</v>
          </cell>
        </row>
        <row r="1931">
          <cell r="A1931" t="str">
            <v>ON</v>
          </cell>
          <cell r="B1931">
            <v>3</v>
          </cell>
          <cell r="C1931">
            <v>3</v>
          </cell>
          <cell r="D1931" t="str">
            <v>P</v>
          </cell>
          <cell r="E1931">
            <v>4.9000000000000004</v>
          </cell>
          <cell r="F1931">
            <v>37677</v>
          </cell>
          <cell r="G1931">
            <v>1.397</v>
          </cell>
          <cell r="H1931">
            <v>1.39</v>
          </cell>
          <cell r="I1931" t="str">
            <v>7          0</v>
          </cell>
          <cell r="J1931">
            <v>0</v>
          </cell>
          <cell r="K1931">
            <v>0</v>
          </cell>
          <cell r="L1931">
            <v>2003</v>
          </cell>
          <cell r="M1931">
            <v>4.2364227109826214</v>
          </cell>
          <cell r="N1931" t="str">
            <v>NG33</v>
          </cell>
          <cell r="O1931">
            <v>46</v>
          </cell>
          <cell r="P1931">
            <v>2</v>
          </cell>
        </row>
        <row r="1932">
          <cell r="A1932" t="str">
            <v>ON</v>
          </cell>
          <cell r="B1932">
            <v>3</v>
          </cell>
          <cell r="C1932">
            <v>3</v>
          </cell>
          <cell r="D1932" t="str">
            <v>C</v>
          </cell>
          <cell r="E1932">
            <v>4.95</v>
          </cell>
          <cell r="F1932">
            <v>37677</v>
          </cell>
          <cell r="G1932">
            <v>0.16500000000000001</v>
          </cell>
          <cell r="H1932">
            <v>0.14000000000000001</v>
          </cell>
          <cell r="I1932" t="str">
            <v>0          0</v>
          </cell>
          <cell r="J1932">
            <v>0</v>
          </cell>
          <cell r="K1932">
            <v>0</v>
          </cell>
          <cell r="L1932">
            <v>2003</v>
          </cell>
          <cell r="M1932" t="str">
            <v>No Trade</v>
          </cell>
          <cell r="N1932" t="str">
            <v>NG33</v>
          </cell>
          <cell r="O1932">
            <v>46</v>
          </cell>
          <cell r="P1932">
            <v>1</v>
          </cell>
        </row>
        <row r="1933">
          <cell r="A1933" t="str">
            <v>ON</v>
          </cell>
          <cell r="B1933">
            <v>3</v>
          </cell>
          <cell r="C1933">
            <v>3</v>
          </cell>
          <cell r="D1933" t="str">
            <v>C</v>
          </cell>
          <cell r="E1933">
            <v>5</v>
          </cell>
          <cell r="F1933">
            <v>37677</v>
          </cell>
          <cell r="G1933">
            <v>0.14799999999999999</v>
          </cell>
          <cell r="H1933">
            <v>0.12</v>
          </cell>
          <cell r="I1933" t="str">
            <v>5          1</v>
          </cell>
          <cell r="J1933">
            <v>0</v>
          </cell>
          <cell r="K1933">
            <v>0</v>
          </cell>
          <cell r="L1933">
            <v>2003</v>
          </cell>
          <cell r="M1933" t="str">
            <v>No Trade</v>
          </cell>
          <cell r="N1933" t="str">
            <v>NG33</v>
          </cell>
          <cell r="O1933">
            <v>46</v>
          </cell>
          <cell r="P1933">
            <v>1</v>
          </cell>
        </row>
        <row r="1934">
          <cell r="A1934" t="str">
            <v>ON</v>
          </cell>
          <cell r="B1934">
            <v>3</v>
          </cell>
          <cell r="C1934">
            <v>3</v>
          </cell>
          <cell r="D1934" t="str">
            <v>P</v>
          </cell>
          <cell r="E1934">
            <v>5</v>
          </cell>
          <cell r="F1934">
            <v>37677</v>
          </cell>
          <cell r="G1934">
            <v>0.88200000000000001</v>
          </cell>
          <cell r="H1934">
            <v>0.98</v>
          </cell>
          <cell r="I1934" t="str">
            <v>9          0</v>
          </cell>
          <cell r="J1934">
            <v>0</v>
          </cell>
          <cell r="K1934">
            <v>0</v>
          </cell>
          <cell r="L1934">
            <v>2003</v>
          </cell>
          <cell r="M1934">
            <v>3.6063505964313878</v>
          </cell>
          <cell r="N1934" t="str">
            <v>NG33</v>
          </cell>
          <cell r="O1934">
            <v>46</v>
          </cell>
          <cell r="P1934">
            <v>2</v>
          </cell>
        </row>
        <row r="1935">
          <cell r="A1935" t="str">
            <v>ON</v>
          </cell>
          <cell r="B1935">
            <v>3</v>
          </cell>
          <cell r="C1935">
            <v>3</v>
          </cell>
          <cell r="D1935" t="str">
            <v>C</v>
          </cell>
          <cell r="E1935">
            <v>5.05</v>
          </cell>
          <cell r="F1935">
            <v>37677</v>
          </cell>
          <cell r="G1935">
            <v>0.14699999999999999</v>
          </cell>
          <cell r="H1935">
            <v>0.12</v>
          </cell>
          <cell r="I1935" t="str">
            <v>4          0</v>
          </cell>
          <cell r="J1935">
            <v>0</v>
          </cell>
          <cell r="K1935">
            <v>0</v>
          </cell>
          <cell r="L1935">
            <v>2003</v>
          </cell>
          <cell r="M1935" t="str">
            <v>No Trade</v>
          </cell>
          <cell r="N1935" t="str">
            <v>NG33</v>
          </cell>
          <cell r="O1935">
            <v>46</v>
          </cell>
          <cell r="P1935">
            <v>1</v>
          </cell>
        </row>
        <row r="1936">
          <cell r="A1936" t="str">
            <v>ON</v>
          </cell>
          <cell r="B1936">
            <v>3</v>
          </cell>
          <cell r="C1936">
            <v>3</v>
          </cell>
          <cell r="D1936" t="str">
            <v>P</v>
          </cell>
          <cell r="E1936">
            <v>5.05</v>
          </cell>
          <cell r="F1936">
            <v>37677</v>
          </cell>
          <cell r="G1936">
            <v>0</v>
          </cell>
          <cell r="H1936">
            <v>0</v>
          </cell>
          <cell r="I1936" t="str">
            <v>0          0</v>
          </cell>
          <cell r="J1936">
            <v>0</v>
          </cell>
          <cell r="K1936">
            <v>0</v>
          </cell>
          <cell r="L1936">
            <v>2003</v>
          </cell>
          <cell r="M1936" t="str">
            <v>No Trade</v>
          </cell>
          <cell r="N1936" t="str">
            <v/>
          </cell>
          <cell r="O1936" t="str">
            <v/>
          </cell>
          <cell r="P1936" t="str">
            <v/>
          </cell>
        </row>
        <row r="1937">
          <cell r="A1937" t="str">
            <v>ON</v>
          </cell>
          <cell r="B1937">
            <v>3</v>
          </cell>
          <cell r="C1937">
            <v>3</v>
          </cell>
          <cell r="D1937" t="str">
            <v>C</v>
          </cell>
          <cell r="E1937">
            <v>5.0999999999999996</v>
          </cell>
          <cell r="F1937">
            <v>37677</v>
          </cell>
          <cell r="G1937">
            <v>0.13800000000000001</v>
          </cell>
          <cell r="H1937">
            <v>0.11</v>
          </cell>
          <cell r="I1937" t="str">
            <v>7          0</v>
          </cell>
          <cell r="J1937">
            <v>0</v>
          </cell>
          <cell r="K1937">
            <v>0</v>
          </cell>
          <cell r="L1937">
            <v>2003</v>
          </cell>
          <cell r="M1937" t="str">
            <v>No Trade</v>
          </cell>
          <cell r="N1937" t="str">
            <v>NG33</v>
          </cell>
          <cell r="O1937">
            <v>46</v>
          </cell>
          <cell r="P1937">
            <v>1</v>
          </cell>
        </row>
        <row r="1938">
          <cell r="A1938" t="str">
            <v>ON</v>
          </cell>
          <cell r="B1938">
            <v>3</v>
          </cell>
          <cell r="C1938">
            <v>3</v>
          </cell>
          <cell r="D1938" t="str">
            <v>P</v>
          </cell>
          <cell r="E1938">
            <v>5.0999999999999996</v>
          </cell>
          <cell r="F1938">
            <v>37677</v>
          </cell>
          <cell r="G1938">
            <v>0</v>
          </cell>
          <cell r="H1938">
            <v>0</v>
          </cell>
          <cell r="I1938" t="str">
            <v>0          0</v>
          </cell>
          <cell r="J1938">
            <v>0</v>
          </cell>
          <cell r="K1938">
            <v>0</v>
          </cell>
          <cell r="L1938">
            <v>2003</v>
          </cell>
          <cell r="M1938" t="str">
            <v>No Trade</v>
          </cell>
          <cell r="N1938" t="str">
            <v/>
          </cell>
          <cell r="O1938" t="str">
            <v/>
          </cell>
          <cell r="P1938" t="str">
            <v/>
          </cell>
        </row>
        <row r="1939">
          <cell r="A1939" t="str">
            <v>ON</v>
          </cell>
          <cell r="B1939">
            <v>3</v>
          </cell>
          <cell r="C1939">
            <v>3</v>
          </cell>
          <cell r="D1939" t="str">
            <v>C</v>
          </cell>
          <cell r="E1939">
            <v>5.15</v>
          </cell>
          <cell r="F1939">
            <v>37677</v>
          </cell>
          <cell r="G1939">
            <v>0.13100000000000001</v>
          </cell>
          <cell r="H1939">
            <v>0.11</v>
          </cell>
          <cell r="I1939" t="str">
            <v>1          0</v>
          </cell>
          <cell r="J1939">
            <v>0</v>
          </cell>
          <cell r="K1939">
            <v>0</v>
          </cell>
          <cell r="L1939">
            <v>2003</v>
          </cell>
          <cell r="M1939" t="str">
            <v>No Trade</v>
          </cell>
          <cell r="N1939" t="str">
            <v>NG33</v>
          </cell>
          <cell r="O1939">
            <v>46</v>
          </cell>
          <cell r="P1939">
            <v>1</v>
          </cell>
        </row>
        <row r="1940">
          <cell r="A1940" t="str">
            <v>ON</v>
          </cell>
          <cell r="B1940">
            <v>3</v>
          </cell>
          <cell r="C1940">
            <v>3</v>
          </cell>
          <cell r="D1940" t="str">
            <v>C</v>
          </cell>
          <cell r="E1940">
            <v>5.2</v>
          </cell>
          <cell r="F1940">
            <v>37677</v>
          </cell>
          <cell r="G1940">
            <v>0.123</v>
          </cell>
          <cell r="H1940">
            <v>0.1</v>
          </cell>
          <cell r="I1940" t="str">
            <v>5          0</v>
          </cell>
          <cell r="J1940">
            <v>0</v>
          </cell>
          <cell r="K1940">
            <v>0</v>
          </cell>
          <cell r="L1940">
            <v>2003</v>
          </cell>
          <cell r="M1940" t="str">
            <v>No Trade</v>
          </cell>
          <cell r="N1940" t="str">
            <v>NG33</v>
          </cell>
          <cell r="O1940">
            <v>46</v>
          </cell>
          <cell r="P1940">
            <v>1</v>
          </cell>
        </row>
        <row r="1941">
          <cell r="A1941" t="str">
            <v>ON</v>
          </cell>
          <cell r="B1941">
            <v>3</v>
          </cell>
          <cell r="C1941">
            <v>3</v>
          </cell>
          <cell r="D1941" t="str">
            <v>C</v>
          </cell>
          <cell r="E1941">
            <v>5.25</v>
          </cell>
          <cell r="F1941">
            <v>37677</v>
          </cell>
          <cell r="G1941">
            <v>0.11700000000000001</v>
          </cell>
          <cell r="H1941">
            <v>0.09</v>
          </cell>
          <cell r="I1941" t="str">
            <v>9          0</v>
          </cell>
          <cell r="J1941">
            <v>0</v>
          </cell>
          <cell r="K1941">
            <v>0</v>
          </cell>
          <cell r="L1941">
            <v>2003</v>
          </cell>
          <cell r="M1941" t="str">
            <v>No Trade</v>
          </cell>
          <cell r="N1941" t="str">
            <v>NG33</v>
          </cell>
          <cell r="O1941">
            <v>46</v>
          </cell>
          <cell r="P1941">
            <v>1</v>
          </cell>
        </row>
        <row r="1942">
          <cell r="A1942" t="str">
            <v>ON</v>
          </cell>
          <cell r="B1942">
            <v>3</v>
          </cell>
          <cell r="C1942">
            <v>3</v>
          </cell>
          <cell r="D1942" t="str">
            <v>C</v>
          </cell>
          <cell r="E1942">
            <v>5.3</v>
          </cell>
          <cell r="F1942">
            <v>37677</v>
          </cell>
          <cell r="G1942">
            <v>0.11</v>
          </cell>
          <cell r="H1942">
            <v>0.09</v>
          </cell>
          <cell r="I1942" t="str">
            <v>3          0</v>
          </cell>
          <cell r="J1942">
            <v>0</v>
          </cell>
          <cell r="K1942">
            <v>0</v>
          </cell>
          <cell r="L1942">
            <v>2003</v>
          </cell>
          <cell r="M1942" t="str">
            <v>No Trade</v>
          </cell>
          <cell r="N1942" t="str">
            <v>NG33</v>
          </cell>
          <cell r="O1942">
            <v>46</v>
          </cell>
          <cell r="P1942">
            <v>1</v>
          </cell>
        </row>
        <row r="1943">
          <cell r="A1943" t="str">
            <v>ON</v>
          </cell>
          <cell r="B1943">
            <v>3</v>
          </cell>
          <cell r="C1943">
            <v>3</v>
          </cell>
          <cell r="D1943" t="str">
            <v>P</v>
          </cell>
          <cell r="E1943">
            <v>5.3</v>
          </cell>
          <cell r="F1943">
            <v>37677</v>
          </cell>
          <cell r="G1943">
            <v>0</v>
          </cell>
          <cell r="H1943">
            <v>0</v>
          </cell>
          <cell r="I1943" t="str">
            <v>0          0</v>
          </cell>
          <cell r="J1943">
            <v>0</v>
          </cell>
          <cell r="K1943">
            <v>0</v>
          </cell>
          <cell r="L1943">
            <v>2003</v>
          </cell>
          <cell r="M1943" t="str">
            <v>No Trade</v>
          </cell>
          <cell r="N1943" t="str">
            <v/>
          </cell>
          <cell r="O1943" t="str">
            <v/>
          </cell>
          <cell r="P1943" t="str">
            <v/>
          </cell>
        </row>
        <row r="1944">
          <cell r="A1944" t="str">
            <v>ON</v>
          </cell>
          <cell r="B1944">
            <v>3</v>
          </cell>
          <cell r="C1944">
            <v>3</v>
          </cell>
          <cell r="D1944" t="str">
            <v>C</v>
          </cell>
          <cell r="E1944">
            <v>5.35</v>
          </cell>
          <cell r="F1944">
            <v>37677</v>
          </cell>
          <cell r="G1944">
            <v>0.104</v>
          </cell>
          <cell r="H1944">
            <v>0.08</v>
          </cell>
          <cell r="I1944" t="str">
            <v>8          0</v>
          </cell>
          <cell r="J1944">
            <v>0</v>
          </cell>
          <cell r="K1944">
            <v>0</v>
          </cell>
          <cell r="L1944">
            <v>2003</v>
          </cell>
          <cell r="M1944" t="str">
            <v>No Trade</v>
          </cell>
          <cell r="N1944" t="str">
            <v>NG33</v>
          </cell>
          <cell r="O1944">
            <v>46</v>
          </cell>
          <cell r="P1944">
            <v>1</v>
          </cell>
        </row>
        <row r="1945">
          <cell r="A1945" t="str">
            <v>ON</v>
          </cell>
          <cell r="B1945">
            <v>3</v>
          </cell>
          <cell r="C1945">
            <v>3</v>
          </cell>
          <cell r="D1945" t="str">
            <v>P</v>
          </cell>
          <cell r="E1945">
            <v>5.35</v>
          </cell>
          <cell r="F1945">
            <v>37677</v>
          </cell>
          <cell r="G1945">
            <v>0</v>
          </cell>
          <cell r="H1945">
            <v>0</v>
          </cell>
          <cell r="I1945" t="str">
            <v>0          0</v>
          </cell>
          <cell r="J1945">
            <v>0</v>
          </cell>
          <cell r="K1945">
            <v>0</v>
          </cell>
          <cell r="L1945">
            <v>2003</v>
          </cell>
          <cell r="M1945" t="str">
            <v>No Trade</v>
          </cell>
          <cell r="N1945" t="str">
            <v/>
          </cell>
          <cell r="O1945" t="str">
            <v/>
          </cell>
          <cell r="P1945" t="str">
            <v/>
          </cell>
        </row>
        <row r="1946">
          <cell r="A1946" t="str">
            <v>ON</v>
          </cell>
          <cell r="B1946">
            <v>3</v>
          </cell>
          <cell r="C1946">
            <v>3</v>
          </cell>
          <cell r="D1946" t="str">
            <v>C</v>
          </cell>
          <cell r="E1946">
            <v>5.4</v>
          </cell>
          <cell r="F1946">
            <v>37677</v>
          </cell>
          <cell r="G1946">
            <v>9.9000000000000005E-2</v>
          </cell>
          <cell r="H1946">
            <v>0.08</v>
          </cell>
          <cell r="I1946" t="str">
            <v>3          0</v>
          </cell>
          <cell r="J1946">
            <v>0</v>
          </cell>
          <cell r="K1946">
            <v>0</v>
          </cell>
          <cell r="L1946">
            <v>2003</v>
          </cell>
          <cell r="M1946" t="str">
            <v>No Trade</v>
          </cell>
          <cell r="N1946" t="str">
            <v>NG33</v>
          </cell>
          <cell r="O1946">
            <v>46</v>
          </cell>
          <cell r="P1946">
            <v>1</v>
          </cell>
        </row>
        <row r="1947">
          <cell r="A1947" t="str">
            <v>ON</v>
          </cell>
          <cell r="B1947">
            <v>3</v>
          </cell>
          <cell r="C1947">
            <v>3</v>
          </cell>
          <cell r="D1947" t="str">
            <v>P</v>
          </cell>
          <cell r="E1947">
            <v>5.4</v>
          </cell>
          <cell r="F1947">
            <v>37677</v>
          </cell>
          <cell r="G1947">
            <v>0</v>
          </cell>
          <cell r="H1947">
            <v>0</v>
          </cell>
          <cell r="I1947" t="str">
            <v>0          0</v>
          </cell>
          <cell r="J1947">
            <v>0</v>
          </cell>
          <cell r="K1947">
            <v>0</v>
          </cell>
          <cell r="L1947">
            <v>2003</v>
          </cell>
          <cell r="M1947" t="str">
            <v>No Trade</v>
          </cell>
          <cell r="N1947" t="str">
            <v/>
          </cell>
          <cell r="O1947" t="str">
            <v/>
          </cell>
          <cell r="P1947" t="str">
            <v/>
          </cell>
        </row>
        <row r="1948">
          <cell r="A1948" t="str">
            <v>ON</v>
          </cell>
          <cell r="B1948">
            <v>3</v>
          </cell>
          <cell r="C1948">
            <v>3</v>
          </cell>
          <cell r="D1948" t="str">
            <v>C</v>
          </cell>
          <cell r="E1948">
            <v>5.45</v>
          </cell>
          <cell r="F1948">
            <v>37677</v>
          </cell>
          <cell r="G1948">
            <v>0</v>
          </cell>
          <cell r="H1948">
            <v>0</v>
          </cell>
          <cell r="I1948" t="str">
            <v>0          0</v>
          </cell>
          <cell r="J1948">
            <v>0</v>
          </cell>
          <cell r="K1948">
            <v>0</v>
          </cell>
          <cell r="L1948">
            <v>2003</v>
          </cell>
          <cell r="M1948" t="str">
            <v>No Trade</v>
          </cell>
          <cell r="N1948" t="str">
            <v/>
          </cell>
          <cell r="O1948" t="str">
            <v/>
          </cell>
          <cell r="P1948" t="str">
            <v/>
          </cell>
        </row>
        <row r="1949">
          <cell r="A1949" t="str">
            <v>ON</v>
          </cell>
          <cell r="B1949">
            <v>3</v>
          </cell>
          <cell r="C1949">
            <v>3</v>
          </cell>
          <cell r="D1949" t="str">
            <v>C</v>
          </cell>
          <cell r="E1949">
            <v>5.5</v>
          </cell>
          <cell r="F1949">
            <v>37677</v>
          </cell>
          <cell r="G1949">
            <v>8.7999999999999995E-2</v>
          </cell>
          <cell r="H1949">
            <v>7.0000000000000007E-2</v>
          </cell>
          <cell r="I1949" t="str">
            <v>5         10</v>
          </cell>
          <cell r="J1949">
            <v>7.4999999999999997E-2</v>
          </cell>
          <cell r="K1949">
            <v>7.3999999999999996E-2</v>
          </cell>
          <cell r="L1949">
            <v>2003</v>
          </cell>
          <cell r="M1949" t="str">
            <v>No Trade</v>
          </cell>
          <cell r="N1949" t="str">
            <v>NG33</v>
          </cell>
          <cell r="O1949">
            <v>46</v>
          </cell>
          <cell r="P1949">
            <v>1</v>
          </cell>
        </row>
        <row r="1950">
          <cell r="A1950" t="str">
            <v>ON</v>
          </cell>
          <cell r="B1950">
            <v>3</v>
          </cell>
          <cell r="C1950">
            <v>3</v>
          </cell>
          <cell r="D1950" t="str">
            <v>P</v>
          </cell>
          <cell r="E1950">
            <v>5.5</v>
          </cell>
          <cell r="F1950">
            <v>37677</v>
          </cell>
          <cell r="G1950">
            <v>0</v>
          </cell>
          <cell r="H1950">
            <v>0</v>
          </cell>
          <cell r="I1950" t="str">
            <v>0          0</v>
          </cell>
          <cell r="J1950">
            <v>0</v>
          </cell>
          <cell r="K1950">
            <v>0</v>
          </cell>
          <cell r="L1950">
            <v>2003</v>
          </cell>
          <cell r="M1950" t="str">
            <v>No Trade</v>
          </cell>
          <cell r="N1950" t="str">
            <v/>
          </cell>
          <cell r="O1950" t="str">
            <v/>
          </cell>
          <cell r="P1950" t="str">
            <v/>
          </cell>
        </row>
        <row r="1951">
          <cell r="A1951" t="str">
            <v>ON</v>
          </cell>
          <cell r="B1951">
            <v>3</v>
          </cell>
          <cell r="C1951">
            <v>3</v>
          </cell>
          <cell r="D1951" t="str">
            <v>C</v>
          </cell>
          <cell r="E1951">
            <v>5.55</v>
          </cell>
          <cell r="F1951">
            <v>37677</v>
          </cell>
          <cell r="G1951">
            <v>8.4000000000000005E-2</v>
          </cell>
          <cell r="H1951">
            <v>7.0000000000000007E-2</v>
          </cell>
          <cell r="I1951" t="str">
            <v>1          0</v>
          </cell>
          <cell r="J1951">
            <v>0</v>
          </cell>
          <cell r="K1951">
            <v>0</v>
          </cell>
          <cell r="L1951">
            <v>2003</v>
          </cell>
          <cell r="M1951" t="str">
            <v>No Trade</v>
          </cell>
          <cell r="N1951" t="str">
            <v>NG33</v>
          </cell>
          <cell r="O1951">
            <v>46</v>
          </cell>
          <cell r="P1951">
            <v>1</v>
          </cell>
        </row>
        <row r="1952">
          <cell r="A1952" t="str">
            <v>ON</v>
          </cell>
          <cell r="B1952">
            <v>3</v>
          </cell>
          <cell r="C1952">
            <v>3</v>
          </cell>
          <cell r="D1952" t="str">
            <v>P</v>
          </cell>
          <cell r="E1952">
            <v>5.55</v>
          </cell>
          <cell r="F1952">
            <v>37677</v>
          </cell>
          <cell r="G1952">
            <v>0</v>
          </cell>
          <cell r="H1952">
            <v>0</v>
          </cell>
          <cell r="I1952" t="str">
            <v>0          0</v>
          </cell>
          <cell r="J1952">
            <v>0</v>
          </cell>
          <cell r="K1952">
            <v>0</v>
          </cell>
          <cell r="L1952">
            <v>2003</v>
          </cell>
          <cell r="M1952" t="str">
            <v>No Trade</v>
          </cell>
          <cell r="N1952" t="str">
            <v/>
          </cell>
          <cell r="O1952" t="str">
            <v/>
          </cell>
          <cell r="P1952" t="str">
            <v/>
          </cell>
        </row>
        <row r="1953">
          <cell r="A1953" t="str">
            <v>ON</v>
          </cell>
          <cell r="B1953">
            <v>3</v>
          </cell>
          <cell r="C1953">
            <v>3</v>
          </cell>
          <cell r="D1953" t="str">
            <v>C</v>
          </cell>
          <cell r="E1953">
            <v>5.6</v>
          </cell>
          <cell r="F1953">
            <v>37677</v>
          </cell>
          <cell r="G1953">
            <v>7.9000000000000001E-2</v>
          </cell>
          <cell r="H1953">
            <v>0.06</v>
          </cell>
          <cell r="I1953" t="str">
            <v>7          4</v>
          </cell>
          <cell r="J1953">
            <v>7.4999999999999997E-2</v>
          </cell>
          <cell r="K1953">
            <v>7.4999999999999997E-2</v>
          </cell>
          <cell r="L1953">
            <v>2003</v>
          </cell>
          <cell r="M1953" t="str">
            <v>No Trade</v>
          </cell>
          <cell r="N1953" t="str">
            <v>NG33</v>
          </cell>
          <cell r="O1953">
            <v>46</v>
          </cell>
          <cell r="P1953">
            <v>1</v>
          </cell>
        </row>
        <row r="1954">
          <cell r="A1954" t="str">
            <v>ON</v>
          </cell>
          <cell r="B1954">
            <v>3</v>
          </cell>
          <cell r="C1954">
            <v>3</v>
          </cell>
          <cell r="D1954" t="str">
            <v>C</v>
          </cell>
          <cell r="E1954">
            <v>5.65</v>
          </cell>
          <cell r="F1954">
            <v>37677</v>
          </cell>
          <cell r="G1954">
            <v>7.4999999999999997E-2</v>
          </cell>
          <cell r="H1954">
            <v>0.06</v>
          </cell>
          <cell r="I1954" t="str">
            <v>4          0</v>
          </cell>
          <cell r="J1954">
            <v>0</v>
          </cell>
          <cell r="K1954">
            <v>0</v>
          </cell>
          <cell r="L1954">
            <v>2003</v>
          </cell>
          <cell r="M1954" t="str">
            <v>No Trade</v>
          </cell>
          <cell r="N1954" t="str">
            <v>NG33</v>
          </cell>
          <cell r="O1954">
            <v>46</v>
          </cell>
          <cell r="P1954">
            <v>1</v>
          </cell>
        </row>
        <row r="1955">
          <cell r="A1955" t="str">
            <v>ON</v>
          </cell>
          <cell r="B1955">
            <v>3</v>
          </cell>
          <cell r="C1955">
            <v>3</v>
          </cell>
          <cell r="D1955" t="str">
            <v>P</v>
          </cell>
          <cell r="E1955">
            <v>5.65</v>
          </cell>
          <cell r="F1955">
            <v>37677</v>
          </cell>
          <cell r="G1955">
            <v>0</v>
          </cell>
          <cell r="H1955">
            <v>0</v>
          </cell>
          <cell r="I1955" t="str">
            <v>0          0</v>
          </cell>
          <cell r="J1955">
            <v>0</v>
          </cell>
          <cell r="K1955">
            <v>0</v>
          </cell>
          <cell r="L1955">
            <v>2003</v>
          </cell>
          <cell r="M1955" t="str">
            <v>No Trade</v>
          </cell>
          <cell r="N1955" t="str">
            <v/>
          </cell>
          <cell r="O1955" t="str">
            <v/>
          </cell>
          <cell r="P1955" t="str">
            <v/>
          </cell>
        </row>
        <row r="1956">
          <cell r="A1956" t="str">
            <v>ON</v>
          </cell>
          <cell r="B1956">
            <v>3</v>
          </cell>
          <cell r="C1956">
            <v>3</v>
          </cell>
          <cell r="D1956" t="str">
            <v>C</v>
          </cell>
          <cell r="E1956">
            <v>5.7</v>
          </cell>
          <cell r="F1956">
            <v>37677</v>
          </cell>
          <cell r="G1956">
            <v>7.0999999999999994E-2</v>
          </cell>
          <cell r="H1956">
            <v>0.06</v>
          </cell>
          <cell r="I1956" t="str">
            <v>1          0</v>
          </cell>
          <cell r="J1956">
            <v>0</v>
          </cell>
          <cell r="K1956">
            <v>0</v>
          </cell>
          <cell r="L1956">
            <v>2003</v>
          </cell>
          <cell r="M1956" t="str">
            <v>No Trade</v>
          </cell>
          <cell r="N1956" t="str">
            <v>NG33</v>
          </cell>
          <cell r="O1956">
            <v>46</v>
          </cell>
          <cell r="P1956">
            <v>1</v>
          </cell>
        </row>
        <row r="1957">
          <cell r="A1957" t="str">
            <v>ON</v>
          </cell>
          <cell r="B1957">
            <v>3</v>
          </cell>
          <cell r="C1957">
            <v>3</v>
          </cell>
          <cell r="D1957" t="str">
            <v>P</v>
          </cell>
          <cell r="E1957">
            <v>5.7</v>
          </cell>
          <cell r="F1957">
            <v>37677</v>
          </cell>
          <cell r="G1957">
            <v>0</v>
          </cell>
          <cell r="H1957">
            <v>0</v>
          </cell>
          <cell r="I1957" t="str">
            <v>0          0</v>
          </cell>
          <cell r="J1957">
            <v>0</v>
          </cell>
          <cell r="K1957">
            <v>0</v>
          </cell>
          <cell r="L1957">
            <v>2003</v>
          </cell>
          <cell r="M1957" t="str">
            <v>No Trade</v>
          </cell>
          <cell r="N1957" t="str">
            <v/>
          </cell>
          <cell r="O1957" t="str">
            <v/>
          </cell>
          <cell r="P1957" t="str">
            <v/>
          </cell>
        </row>
        <row r="1958">
          <cell r="A1958" t="str">
            <v>ON</v>
          </cell>
          <cell r="B1958">
            <v>3</v>
          </cell>
          <cell r="C1958">
            <v>3</v>
          </cell>
          <cell r="D1958" t="str">
            <v>C</v>
          </cell>
          <cell r="E1958">
            <v>5.75</v>
          </cell>
          <cell r="F1958">
            <v>37677</v>
          </cell>
          <cell r="G1958">
            <v>6.8000000000000005E-2</v>
          </cell>
          <cell r="H1958">
            <v>0.05</v>
          </cell>
          <cell r="I1958" t="str">
            <v>8          0</v>
          </cell>
          <cell r="J1958">
            <v>0</v>
          </cell>
          <cell r="K1958">
            <v>0</v>
          </cell>
          <cell r="L1958">
            <v>2003</v>
          </cell>
          <cell r="M1958" t="str">
            <v>No Trade</v>
          </cell>
          <cell r="N1958" t="str">
            <v>NG33</v>
          </cell>
          <cell r="O1958">
            <v>46</v>
          </cell>
          <cell r="P1958">
            <v>1</v>
          </cell>
        </row>
        <row r="1959">
          <cell r="A1959" t="str">
            <v>ON</v>
          </cell>
          <cell r="B1959">
            <v>3</v>
          </cell>
          <cell r="C1959">
            <v>3</v>
          </cell>
          <cell r="D1959" t="str">
            <v>C</v>
          </cell>
          <cell r="E1959">
            <v>5.8</v>
          </cell>
          <cell r="F1959">
            <v>37677</v>
          </cell>
          <cell r="G1959">
            <v>6.4000000000000001E-2</v>
          </cell>
          <cell r="H1959">
            <v>0.05</v>
          </cell>
          <cell r="I1959" t="str">
            <v>5          0</v>
          </cell>
          <cell r="J1959">
            <v>0</v>
          </cell>
          <cell r="K1959">
            <v>0</v>
          </cell>
          <cell r="L1959">
            <v>2003</v>
          </cell>
          <cell r="M1959" t="str">
            <v>No Trade</v>
          </cell>
          <cell r="N1959" t="str">
            <v>NG33</v>
          </cell>
          <cell r="O1959">
            <v>46</v>
          </cell>
          <cell r="P1959">
            <v>1</v>
          </cell>
        </row>
        <row r="1960">
          <cell r="A1960" t="str">
            <v>ON</v>
          </cell>
          <cell r="B1960">
            <v>3</v>
          </cell>
          <cell r="C1960">
            <v>3</v>
          </cell>
          <cell r="D1960" t="str">
            <v>P</v>
          </cell>
          <cell r="E1960">
            <v>5.8</v>
          </cell>
          <cell r="F1960">
            <v>37677</v>
          </cell>
          <cell r="G1960">
            <v>0</v>
          </cell>
          <cell r="H1960">
            <v>0</v>
          </cell>
          <cell r="I1960" t="str">
            <v>0          0</v>
          </cell>
          <cell r="J1960">
            <v>0</v>
          </cell>
          <cell r="K1960">
            <v>0</v>
          </cell>
          <cell r="L1960">
            <v>2003</v>
          </cell>
          <cell r="M1960" t="str">
            <v>No Trade</v>
          </cell>
          <cell r="N1960" t="str">
            <v/>
          </cell>
          <cell r="O1960" t="str">
            <v/>
          </cell>
          <cell r="P1960" t="str">
            <v/>
          </cell>
        </row>
        <row r="1961">
          <cell r="A1961" t="str">
            <v>ON</v>
          </cell>
          <cell r="B1961">
            <v>3</v>
          </cell>
          <cell r="C1961">
            <v>3</v>
          </cell>
          <cell r="D1961" t="str">
            <v>C</v>
          </cell>
          <cell r="E1961">
            <v>5.85</v>
          </cell>
          <cell r="F1961">
            <v>37677</v>
          </cell>
          <cell r="G1961">
            <v>6.0999999999999999E-2</v>
          </cell>
          <cell r="H1961">
            <v>0.05</v>
          </cell>
          <cell r="I1961" t="str">
            <v>2          0</v>
          </cell>
          <cell r="J1961">
            <v>0</v>
          </cell>
          <cell r="K1961">
            <v>0</v>
          </cell>
          <cell r="L1961">
            <v>2003</v>
          </cell>
          <cell r="M1961" t="str">
            <v>No Trade</v>
          </cell>
          <cell r="N1961" t="str">
            <v>NG33</v>
          </cell>
          <cell r="O1961">
            <v>46</v>
          </cell>
          <cell r="P1961">
            <v>1</v>
          </cell>
        </row>
        <row r="1962">
          <cell r="A1962" t="str">
            <v>ON</v>
          </cell>
          <cell r="B1962">
            <v>3</v>
          </cell>
          <cell r="C1962">
            <v>3</v>
          </cell>
          <cell r="D1962" t="str">
            <v>C</v>
          </cell>
          <cell r="E1962">
            <v>5.9</v>
          </cell>
          <cell r="F1962">
            <v>37677</v>
          </cell>
          <cell r="G1962">
            <v>5.8000000000000003E-2</v>
          </cell>
          <cell r="H1962">
            <v>0.05</v>
          </cell>
          <cell r="I1962" t="str">
            <v>0          0</v>
          </cell>
          <cell r="J1962">
            <v>0</v>
          </cell>
          <cell r="K1962">
            <v>0</v>
          </cell>
          <cell r="L1962">
            <v>2003</v>
          </cell>
          <cell r="M1962" t="str">
            <v>No Trade</v>
          </cell>
          <cell r="N1962" t="str">
            <v>NG33</v>
          </cell>
          <cell r="O1962">
            <v>46</v>
          </cell>
          <cell r="P1962">
            <v>1</v>
          </cell>
        </row>
        <row r="1963">
          <cell r="A1963" t="str">
            <v>ON</v>
          </cell>
          <cell r="B1963">
            <v>3</v>
          </cell>
          <cell r="C1963">
            <v>3</v>
          </cell>
          <cell r="D1963" t="str">
            <v>P</v>
          </cell>
          <cell r="E1963">
            <v>5.9</v>
          </cell>
          <cell r="F1963">
            <v>37677</v>
          </cell>
          <cell r="G1963">
            <v>0</v>
          </cell>
          <cell r="H1963">
            <v>0</v>
          </cell>
          <cell r="I1963" t="str">
            <v>0          0</v>
          </cell>
          <cell r="J1963">
            <v>0</v>
          </cell>
          <cell r="K1963">
            <v>0</v>
          </cell>
          <cell r="L1963">
            <v>2003</v>
          </cell>
          <cell r="M1963" t="str">
            <v>No Trade</v>
          </cell>
          <cell r="N1963" t="str">
            <v/>
          </cell>
          <cell r="O1963" t="str">
            <v/>
          </cell>
          <cell r="P1963" t="str">
            <v/>
          </cell>
        </row>
        <row r="1964">
          <cell r="A1964" t="str">
            <v>ON</v>
          </cell>
          <cell r="B1964">
            <v>3</v>
          </cell>
          <cell r="C1964">
            <v>3</v>
          </cell>
          <cell r="D1964" t="str">
            <v>C</v>
          </cell>
          <cell r="E1964">
            <v>6</v>
          </cell>
          <cell r="F1964">
            <v>37677</v>
          </cell>
          <cell r="G1964">
            <v>5.3999999999999999E-2</v>
          </cell>
          <cell r="H1964">
            <v>0.04</v>
          </cell>
          <cell r="I1964" t="str">
            <v>5      1,904</v>
          </cell>
          <cell r="J1964">
            <v>4.5999999999999999E-2</v>
          </cell>
          <cell r="K1964">
            <v>4.4999999999999998E-2</v>
          </cell>
          <cell r="L1964">
            <v>2003</v>
          </cell>
          <cell r="M1964" t="str">
            <v>No Trade</v>
          </cell>
          <cell r="N1964" t="str">
            <v>NG33</v>
          </cell>
          <cell r="O1964">
            <v>46</v>
          </cell>
          <cell r="P1964">
            <v>1</v>
          </cell>
        </row>
        <row r="1965">
          <cell r="A1965" t="str">
            <v>ON</v>
          </cell>
          <cell r="B1965">
            <v>3</v>
          </cell>
          <cell r="C1965">
            <v>3</v>
          </cell>
          <cell r="D1965" t="str">
            <v>P</v>
          </cell>
          <cell r="E1965">
            <v>6</v>
          </cell>
          <cell r="F1965">
            <v>37677</v>
          </cell>
          <cell r="G1965">
            <v>0</v>
          </cell>
          <cell r="H1965">
            <v>0</v>
          </cell>
          <cell r="I1965" t="str">
            <v>0          0</v>
          </cell>
          <cell r="J1965">
            <v>0</v>
          </cell>
          <cell r="K1965">
            <v>0</v>
          </cell>
          <cell r="L1965">
            <v>2003</v>
          </cell>
          <cell r="M1965" t="str">
            <v>No Trade</v>
          </cell>
          <cell r="N1965" t="str">
            <v/>
          </cell>
          <cell r="O1965" t="str">
            <v/>
          </cell>
          <cell r="P1965" t="str">
            <v/>
          </cell>
        </row>
        <row r="1966">
          <cell r="A1966" t="str">
            <v>ON</v>
          </cell>
          <cell r="B1966">
            <v>3</v>
          </cell>
          <cell r="C1966">
            <v>3</v>
          </cell>
          <cell r="D1966" t="str">
            <v>C</v>
          </cell>
          <cell r="E1966">
            <v>6.05</v>
          </cell>
          <cell r="F1966">
            <v>37677</v>
          </cell>
          <cell r="G1966">
            <v>0.05</v>
          </cell>
          <cell r="H1966">
            <v>0.04</v>
          </cell>
          <cell r="I1966" t="str">
            <v>3          0</v>
          </cell>
          <cell r="J1966">
            <v>0</v>
          </cell>
          <cell r="K1966">
            <v>0</v>
          </cell>
          <cell r="L1966">
            <v>2003</v>
          </cell>
          <cell r="M1966" t="str">
            <v>No Trade</v>
          </cell>
          <cell r="N1966" t="str">
            <v>NG33</v>
          </cell>
          <cell r="O1966">
            <v>46</v>
          </cell>
          <cell r="P1966">
            <v>1</v>
          </cell>
        </row>
        <row r="1967">
          <cell r="A1967" t="str">
            <v>ON</v>
          </cell>
          <cell r="B1967">
            <v>3</v>
          </cell>
          <cell r="C1967">
            <v>3</v>
          </cell>
          <cell r="D1967" t="str">
            <v>C</v>
          </cell>
          <cell r="E1967">
            <v>6.1</v>
          </cell>
          <cell r="F1967">
            <v>37677</v>
          </cell>
          <cell r="G1967">
            <v>4.8000000000000001E-2</v>
          </cell>
          <cell r="H1967">
            <v>0.04</v>
          </cell>
          <cell r="I1967" t="str">
            <v>1          0</v>
          </cell>
          <cell r="J1967">
            <v>0</v>
          </cell>
          <cell r="K1967">
            <v>0</v>
          </cell>
          <cell r="L1967">
            <v>2003</v>
          </cell>
          <cell r="M1967" t="str">
            <v>No Trade</v>
          </cell>
          <cell r="N1967" t="str">
            <v>NG33</v>
          </cell>
          <cell r="O1967">
            <v>46</v>
          </cell>
          <cell r="P1967">
            <v>1</v>
          </cell>
        </row>
        <row r="1968">
          <cell r="A1968" t="str">
            <v>ON</v>
          </cell>
          <cell r="B1968">
            <v>3</v>
          </cell>
          <cell r="C1968">
            <v>3</v>
          </cell>
          <cell r="D1968" t="str">
            <v>P</v>
          </cell>
          <cell r="E1968">
            <v>6.1</v>
          </cell>
          <cell r="F1968">
            <v>37677</v>
          </cell>
          <cell r="G1968">
            <v>0</v>
          </cell>
          <cell r="H1968">
            <v>0</v>
          </cell>
          <cell r="I1968" t="str">
            <v>0          0</v>
          </cell>
          <cell r="J1968">
            <v>0</v>
          </cell>
          <cell r="K1968">
            <v>0</v>
          </cell>
          <cell r="L1968">
            <v>2003</v>
          </cell>
          <cell r="M1968" t="str">
            <v>No Trade</v>
          </cell>
          <cell r="N1968" t="str">
            <v/>
          </cell>
          <cell r="O1968" t="str">
            <v/>
          </cell>
          <cell r="P1968" t="str">
            <v/>
          </cell>
        </row>
        <row r="1969">
          <cell r="A1969" t="str">
            <v>ON</v>
          </cell>
          <cell r="B1969">
            <v>3</v>
          </cell>
          <cell r="C1969">
            <v>3</v>
          </cell>
          <cell r="D1969" t="str">
            <v>C</v>
          </cell>
          <cell r="E1969">
            <v>6.15</v>
          </cell>
          <cell r="F1969">
            <v>37677</v>
          </cell>
          <cell r="G1969">
            <v>4.5999999999999999E-2</v>
          </cell>
          <cell r="H1969">
            <v>0.03</v>
          </cell>
          <cell r="I1969" t="str">
            <v>9          0</v>
          </cell>
          <cell r="J1969">
            <v>0</v>
          </cell>
          <cell r="K1969">
            <v>0</v>
          </cell>
          <cell r="L1969">
            <v>2003</v>
          </cell>
          <cell r="M1969" t="str">
            <v>No Trade</v>
          </cell>
          <cell r="N1969" t="str">
            <v>NG33</v>
          </cell>
          <cell r="O1969">
            <v>46</v>
          </cell>
          <cell r="P1969">
            <v>1</v>
          </cell>
        </row>
        <row r="1970">
          <cell r="A1970" t="str">
            <v>ON</v>
          </cell>
          <cell r="B1970">
            <v>3</v>
          </cell>
          <cell r="C1970">
            <v>3</v>
          </cell>
          <cell r="D1970" t="str">
            <v>P</v>
          </cell>
          <cell r="E1970">
            <v>6.15</v>
          </cell>
          <cell r="F1970">
            <v>37677</v>
          </cell>
          <cell r="G1970">
            <v>0</v>
          </cell>
          <cell r="H1970">
            <v>0</v>
          </cell>
          <cell r="I1970" t="str">
            <v>0          0</v>
          </cell>
          <cell r="J1970">
            <v>0</v>
          </cell>
          <cell r="K1970">
            <v>0</v>
          </cell>
          <cell r="L1970">
            <v>2003</v>
          </cell>
          <cell r="M1970" t="str">
            <v>No Trade</v>
          </cell>
          <cell r="N1970" t="str">
            <v/>
          </cell>
          <cell r="O1970" t="str">
            <v/>
          </cell>
          <cell r="P1970" t="str">
            <v/>
          </cell>
        </row>
        <row r="1971">
          <cell r="A1971" t="str">
            <v>ON</v>
          </cell>
          <cell r="B1971">
            <v>3</v>
          </cell>
          <cell r="C1971">
            <v>3</v>
          </cell>
          <cell r="D1971" t="str">
            <v>C</v>
          </cell>
          <cell r="E1971">
            <v>6.2</v>
          </cell>
          <cell r="F1971">
            <v>37677</v>
          </cell>
          <cell r="G1971">
            <v>4.2999999999999997E-2</v>
          </cell>
          <cell r="H1971">
            <v>0.03</v>
          </cell>
          <cell r="I1971" t="str">
            <v>7          0</v>
          </cell>
          <cell r="J1971">
            <v>0</v>
          </cell>
          <cell r="K1971">
            <v>0</v>
          </cell>
          <cell r="L1971">
            <v>2003</v>
          </cell>
          <cell r="M1971" t="str">
            <v>No Trade</v>
          </cell>
          <cell r="N1971" t="str">
            <v>NG33</v>
          </cell>
          <cell r="O1971">
            <v>46</v>
          </cell>
          <cell r="P1971">
            <v>1</v>
          </cell>
        </row>
        <row r="1972">
          <cell r="A1972" t="str">
            <v>ON</v>
          </cell>
          <cell r="B1972">
            <v>3</v>
          </cell>
          <cell r="C1972">
            <v>3</v>
          </cell>
          <cell r="D1972" t="str">
            <v>P</v>
          </cell>
          <cell r="E1972">
            <v>6.2</v>
          </cell>
          <cell r="F1972">
            <v>37677</v>
          </cell>
          <cell r="G1972">
            <v>0</v>
          </cell>
          <cell r="H1972">
            <v>0</v>
          </cell>
          <cell r="I1972" t="str">
            <v>0          0</v>
          </cell>
          <cell r="J1972">
            <v>0</v>
          </cell>
          <cell r="K1972">
            <v>0</v>
          </cell>
          <cell r="L1972">
            <v>2003</v>
          </cell>
          <cell r="M1972" t="str">
            <v>No Trade</v>
          </cell>
          <cell r="N1972" t="str">
            <v/>
          </cell>
          <cell r="O1972" t="str">
            <v/>
          </cell>
          <cell r="P1972" t="str">
            <v/>
          </cell>
        </row>
        <row r="1973">
          <cell r="A1973" t="str">
            <v>ON</v>
          </cell>
          <cell r="B1973">
            <v>3</v>
          </cell>
          <cell r="C1973">
            <v>3</v>
          </cell>
          <cell r="D1973" t="str">
            <v>C</v>
          </cell>
          <cell r="E1973">
            <v>6.25</v>
          </cell>
          <cell r="F1973">
            <v>37677</v>
          </cell>
          <cell r="G1973">
            <v>4.1000000000000002E-2</v>
          </cell>
          <cell r="H1973">
            <v>0.03</v>
          </cell>
          <cell r="I1973" t="str">
            <v>6        300</v>
          </cell>
          <cell r="J1973">
            <v>0</v>
          </cell>
          <cell r="K1973">
            <v>0</v>
          </cell>
          <cell r="L1973">
            <v>2003</v>
          </cell>
          <cell r="M1973" t="str">
            <v>No Trade</v>
          </cell>
          <cell r="N1973" t="str">
            <v>NG33</v>
          </cell>
          <cell r="O1973">
            <v>46</v>
          </cell>
          <cell r="P1973">
            <v>1</v>
          </cell>
        </row>
        <row r="1974">
          <cell r="A1974" t="str">
            <v>ON</v>
          </cell>
          <cell r="B1974">
            <v>3</v>
          </cell>
          <cell r="C1974">
            <v>3</v>
          </cell>
          <cell r="D1974" t="str">
            <v>P</v>
          </cell>
          <cell r="E1974">
            <v>6.25</v>
          </cell>
          <cell r="F1974">
            <v>37677</v>
          </cell>
          <cell r="G1974">
            <v>0</v>
          </cell>
          <cell r="H1974">
            <v>0</v>
          </cell>
          <cell r="I1974" t="str">
            <v>0          0</v>
          </cell>
          <cell r="J1974">
            <v>0</v>
          </cell>
          <cell r="K1974">
            <v>0</v>
          </cell>
          <cell r="L1974">
            <v>2003</v>
          </cell>
          <cell r="M1974" t="str">
            <v>No Trade</v>
          </cell>
          <cell r="N1974" t="str">
            <v/>
          </cell>
          <cell r="O1974" t="str">
            <v/>
          </cell>
          <cell r="P1974" t="str">
            <v/>
          </cell>
        </row>
        <row r="1975">
          <cell r="A1975" t="str">
            <v>ON</v>
          </cell>
          <cell r="B1975">
            <v>3</v>
          </cell>
          <cell r="C1975">
            <v>3</v>
          </cell>
          <cell r="D1975" t="str">
            <v>C</v>
          </cell>
          <cell r="E1975">
            <v>6.3</v>
          </cell>
          <cell r="F1975">
            <v>37677</v>
          </cell>
          <cell r="G1975">
            <v>0.04</v>
          </cell>
          <cell r="H1975">
            <v>0.03</v>
          </cell>
          <cell r="I1975" t="str">
            <v>4          0</v>
          </cell>
          <cell r="J1975">
            <v>0</v>
          </cell>
          <cell r="K1975">
            <v>0</v>
          </cell>
          <cell r="L1975">
            <v>2003</v>
          </cell>
          <cell r="M1975" t="str">
            <v>No Trade</v>
          </cell>
          <cell r="N1975" t="str">
            <v>NG33</v>
          </cell>
          <cell r="O1975">
            <v>46</v>
          </cell>
          <cell r="P1975">
            <v>1</v>
          </cell>
        </row>
        <row r="1976">
          <cell r="A1976" t="str">
            <v>ON</v>
          </cell>
          <cell r="B1976">
            <v>3</v>
          </cell>
          <cell r="C1976">
            <v>3</v>
          </cell>
          <cell r="D1976" t="str">
            <v>P</v>
          </cell>
          <cell r="E1976">
            <v>6.3</v>
          </cell>
          <cell r="F1976">
            <v>37677</v>
          </cell>
          <cell r="G1976">
            <v>0</v>
          </cell>
          <cell r="H1976">
            <v>0</v>
          </cell>
          <cell r="I1976" t="str">
            <v>0          0</v>
          </cell>
          <cell r="J1976">
            <v>0</v>
          </cell>
          <cell r="K1976">
            <v>0</v>
          </cell>
          <cell r="L1976">
            <v>2003</v>
          </cell>
          <cell r="M1976" t="str">
            <v>No Trade</v>
          </cell>
          <cell r="N1976" t="str">
            <v/>
          </cell>
          <cell r="O1976" t="str">
            <v/>
          </cell>
          <cell r="P1976" t="str">
            <v/>
          </cell>
        </row>
        <row r="1977">
          <cell r="A1977" t="str">
            <v>ON</v>
          </cell>
          <cell r="B1977">
            <v>3</v>
          </cell>
          <cell r="C1977">
            <v>3</v>
          </cell>
          <cell r="D1977" t="str">
            <v>C</v>
          </cell>
          <cell r="E1977">
            <v>6.35</v>
          </cell>
          <cell r="F1977">
            <v>37677</v>
          </cell>
          <cell r="G1977">
            <v>3.7999999999999999E-2</v>
          </cell>
          <cell r="H1977">
            <v>0.03</v>
          </cell>
          <cell r="I1977" t="str">
            <v>2          0</v>
          </cell>
          <cell r="J1977">
            <v>0</v>
          </cell>
          <cell r="K1977">
            <v>0</v>
          </cell>
          <cell r="L1977">
            <v>2003</v>
          </cell>
          <cell r="M1977" t="str">
            <v>No Trade</v>
          </cell>
          <cell r="N1977" t="str">
            <v>NG33</v>
          </cell>
          <cell r="O1977">
            <v>46</v>
          </cell>
          <cell r="P1977">
            <v>1</v>
          </cell>
        </row>
        <row r="1978">
          <cell r="A1978" t="str">
            <v>ON</v>
          </cell>
          <cell r="B1978">
            <v>3</v>
          </cell>
          <cell r="C1978">
            <v>3</v>
          </cell>
          <cell r="D1978" t="str">
            <v>P</v>
          </cell>
          <cell r="E1978">
            <v>6.35</v>
          </cell>
          <cell r="F1978">
            <v>37677</v>
          </cell>
          <cell r="G1978">
            <v>0</v>
          </cell>
          <cell r="H1978">
            <v>0</v>
          </cell>
          <cell r="I1978" t="str">
            <v>0          0</v>
          </cell>
          <cell r="J1978">
            <v>0</v>
          </cell>
          <cell r="K1978">
            <v>0</v>
          </cell>
          <cell r="L1978">
            <v>2003</v>
          </cell>
          <cell r="M1978" t="str">
            <v>No Trade</v>
          </cell>
          <cell r="N1978" t="str">
            <v/>
          </cell>
          <cell r="O1978" t="str">
            <v/>
          </cell>
          <cell r="P1978" t="str">
            <v/>
          </cell>
        </row>
        <row r="1979">
          <cell r="A1979" t="str">
            <v>ON</v>
          </cell>
          <cell r="B1979">
            <v>3</v>
          </cell>
          <cell r="C1979">
            <v>3</v>
          </cell>
          <cell r="D1979" t="str">
            <v>C</v>
          </cell>
          <cell r="E1979">
            <v>6.4</v>
          </cell>
          <cell r="F1979">
            <v>37677</v>
          </cell>
          <cell r="G1979">
            <v>3.5999999999999997E-2</v>
          </cell>
          <cell r="H1979">
            <v>0.03</v>
          </cell>
          <cell r="I1979" t="str">
            <v>1          0</v>
          </cell>
          <cell r="J1979">
            <v>0</v>
          </cell>
          <cell r="K1979">
            <v>0</v>
          </cell>
          <cell r="L1979">
            <v>2003</v>
          </cell>
          <cell r="M1979" t="str">
            <v>No Trade</v>
          </cell>
          <cell r="N1979" t="str">
            <v>NG33</v>
          </cell>
          <cell r="O1979">
            <v>46</v>
          </cell>
          <cell r="P1979">
            <v>1</v>
          </cell>
        </row>
        <row r="1980">
          <cell r="A1980" t="str">
            <v>ON</v>
          </cell>
          <cell r="B1980">
            <v>3</v>
          </cell>
          <cell r="C1980">
            <v>3</v>
          </cell>
          <cell r="D1980" t="str">
            <v>P</v>
          </cell>
          <cell r="E1980">
            <v>6.4</v>
          </cell>
          <cell r="F1980">
            <v>37677</v>
          </cell>
          <cell r="G1980">
            <v>0</v>
          </cell>
          <cell r="H1980">
            <v>0</v>
          </cell>
          <cell r="I1980" t="str">
            <v>0          0</v>
          </cell>
          <cell r="J1980">
            <v>0</v>
          </cell>
          <cell r="K1980">
            <v>0</v>
          </cell>
          <cell r="L1980">
            <v>2003</v>
          </cell>
          <cell r="M1980" t="str">
            <v>No Trade</v>
          </cell>
          <cell r="N1980" t="str">
            <v/>
          </cell>
          <cell r="O1980" t="str">
            <v/>
          </cell>
          <cell r="P1980" t="str">
            <v/>
          </cell>
        </row>
        <row r="1981">
          <cell r="A1981" t="str">
            <v>ON</v>
          </cell>
          <cell r="B1981">
            <v>3</v>
          </cell>
          <cell r="C1981">
            <v>3</v>
          </cell>
          <cell r="D1981" t="str">
            <v>C</v>
          </cell>
          <cell r="E1981">
            <v>6.45</v>
          </cell>
          <cell r="F1981">
            <v>37677</v>
          </cell>
          <cell r="G1981">
            <v>3.5000000000000003E-2</v>
          </cell>
          <cell r="H1981">
            <v>0.03</v>
          </cell>
          <cell r="I1981" t="str">
            <v>0          0</v>
          </cell>
          <cell r="J1981">
            <v>0</v>
          </cell>
          <cell r="K1981">
            <v>0</v>
          </cell>
          <cell r="L1981">
            <v>2003</v>
          </cell>
          <cell r="M1981" t="str">
            <v>No Trade</v>
          </cell>
          <cell r="N1981" t="str">
            <v>NG33</v>
          </cell>
          <cell r="O1981">
            <v>46</v>
          </cell>
          <cell r="P1981">
            <v>1</v>
          </cell>
        </row>
        <row r="1982">
          <cell r="A1982" t="str">
            <v>ON</v>
          </cell>
          <cell r="B1982">
            <v>3</v>
          </cell>
          <cell r="C1982">
            <v>3</v>
          </cell>
          <cell r="D1982" t="str">
            <v>P</v>
          </cell>
          <cell r="E1982">
            <v>6.45</v>
          </cell>
          <cell r="F1982">
            <v>37677</v>
          </cell>
          <cell r="G1982">
            <v>0</v>
          </cell>
          <cell r="H1982">
            <v>0</v>
          </cell>
          <cell r="I1982" t="str">
            <v>0          0</v>
          </cell>
          <cell r="J1982">
            <v>0</v>
          </cell>
          <cell r="K1982">
            <v>0</v>
          </cell>
          <cell r="L1982">
            <v>2003</v>
          </cell>
          <cell r="M1982" t="str">
            <v>No Trade</v>
          </cell>
          <cell r="N1982" t="str">
            <v/>
          </cell>
          <cell r="O1982" t="str">
            <v/>
          </cell>
          <cell r="P1982" t="str">
            <v/>
          </cell>
        </row>
        <row r="1983">
          <cell r="A1983" t="str">
            <v>ON</v>
          </cell>
          <cell r="B1983">
            <v>3</v>
          </cell>
          <cell r="C1983">
            <v>3</v>
          </cell>
          <cell r="D1983" t="str">
            <v>C</v>
          </cell>
          <cell r="E1983">
            <v>6.5</v>
          </cell>
          <cell r="F1983">
            <v>37677</v>
          </cell>
          <cell r="G1983">
            <v>3.3000000000000002E-2</v>
          </cell>
          <cell r="H1983">
            <v>0.02</v>
          </cell>
          <cell r="I1983" t="str">
            <v>8          0</v>
          </cell>
          <cell r="J1983">
            <v>0</v>
          </cell>
          <cell r="K1983">
            <v>0</v>
          </cell>
          <cell r="L1983">
            <v>2003</v>
          </cell>
          <cell r="M1983" t="str">
            <v>No Trade</v>
          </cell>
          <cell r="N1983" t="str">
            <v>NG33</v>
          </cell>
          <cell r="O1983">
            <v>46</v>
          </cell>
          <cell r="P1983">
            <v>1</v>
          </cell>
        </row>
        <row r="1984">
          <cell r="A1984" t="str">
            <v>ON</v>
          </cell>
          <cell r="B1984">
            <v>3</v>
          </cell>
          <cell r="C1984">
            <v>3</v>
          </cell>
          <cell r="D1984" t="str">
            <v>P</v>
          </cell>
          <cell r="E1984">
            <v>6.5</v>
          </cell>
          <cell r="F1984">
            <v>37677</v>
          </cell>
          <cell r="G1984">
            <v>0</v>
          </cell>
          <cell r="H1984">
            <v>0</v>
          </cell>
          <cell r="I1984" t="str">
            <v>0          0</v>
          </cell>
          <cell r="J1984">
            <v>0</v>
          </cell>
          <cell r="K1984">
            <v>0</v>
          </cell>
          <cell r="L1984">
            <v>2003</v>
          </cell>
          <cell r="M1984" t="str">
            <v>No Trade</v>
          </cell>
          <cell r="N1984" t="str">
            <v/>
          </cell>
          <cell r="O1984" t="str">
            <v/>
          </cell>
          <cell r="P1984" t="str">
            <v/>
          </cell>
        </row>
        <row r="1985">
          <cell r="A1985" t="str">
            <v>ON</v>
          </cell>
          <cell r="B1985">
            <v>3</v>
          </cell>
          <cell r="C1985">
            <v>3</v>
          </cell>
          <cell r="D1985" t="str">
            <v>C</v>
          </cell>
          <cell r="E1985">
            <v>6.6</v>
          </cell>
          <cell r="F1985">
            <v>37677</v>
          </cell>
          <cell r="G1985">
            <v>0.03</v>
          </cell>
          <cell r="H1985">
            <v>0.02</v>
          </cell>
          <cell r="I1985" t="str">
            <v>6          0</v>
          </cell>
          <cell r="J1985">
            <v>0</v>
          </cell>
          <cell r="K1985">
            <v>0</v>
          </cell>
          <cell r="L1985">
            <v>2003</v>
          </cell>
          <cell r="M1985" t="str">
            <v>No Trade</v>
          </cell>
          <cell r="N1985" t="str">
            <v>NG33</v>
          </cell>
          <cell r="O1985">
            <v>46</v>
          </cell>
          <cell r="P1985">
            <v>1</v>
          </cell>
        </row>
        <row r="1986">
          <cell r="A1986" t="str">
            <v>ON</v>
          </cell>
          <cell r="B1986">
            <v>3</v>
          </cell>
          <cell r="C1986">
            <v>3</v>
          </cell>
          <cell r="D1986" t="str">
            <v>P</v>
          </cell>
          <cell r="E1986">
            <v>6.6</v>
          </cell>
          <cell r="F1986">
            <v>37677</v>
          </cell>
          <cell r="G1986">
            <v>0</v>
          </cell>
          <cell r="H1986">
            <v>0</v>
          </cell>
          <cell r="I1986" t="str">
            <v>0          0</v>
          </cell>
          <cell r="J1986">
            <v>0</v>
          </cell>
          <cell r="K1986">
            <v>0</v>
          </cell>
          <cell r="L1986">
            <v>2003</v>
          </cell>
          <cell r="M1986" t="str">
            <v>No Trade</v>
          </cell>
          <cell r="N1986" t="str">
            <v/>
          </cell>
          <cell r="O1986" t="str">
            <v/>
          </cell>
          <cell r="P1986" t="str">
            <v/>
          </cell>
        </row>
        <row r="1987">
          <cell r="A1987" t="str">
            <v>ON</v>
          </cell>
          <cell r="B1987">
            <v>3</v>
          </cell>
          <cell r="C1987">
            <v>3</v>
          </cell>
          <cell r="D1987" t="str">
            <v>C</v>
          </cell>
          <cell r="E1987">
            <v>6.75</v>
          </cell>
          <cell r="F1987">
            <v>37677</v>
          </cell>
          <cell r="G1987">
            <v>2.7E-2</v>
          </cell>
          <cell r="H1987">
            <v>0.02</v>
          </cell>
          <cell r="I1987" t="str">
            <v>3          0</v>
          </cell>
          <cell r="J1987">
            <v>0</v>
          </cell>
          <cell r="K1987">
            <v>0</v>
          </cell>
          <cell r="L1987">
            <v>2003</v>
          </cell>
          <cell r="M1987" t="str">
            <v>No Trade</v>
          </cell>
          <cell r="N1987" t="str">
            <v>NG33</v>
          </cell>
          <cell r="O1987">
            <v>46</v>
          </cell>
          <cell r="P1987">
            <v>1</v>
          </cell>
        </row>
        <row r="1988">
          <cell r="A1988" t="str">
            <v>ON</v>
          </cell>
          <cell r="B1988">
            <v>3</v>
          </cell>
          <cell r="C1988">
            <v>3</v>
          </cell>
          <cell r="D1988" t="str">
            <v>P</v>
          </cell>
          <cell r="E1988">
            <v>6.75</v>
          </cell>
          <cell r="F1988">
            <v>37677</v>
          </cell>
          <cell r="G1988">
            <v>0</v>
          </cell>
          <cell r="H1988">
            <v>0</v>
          </cell>
          <cell r="I1988" t="str">
            <v>0          0</v>
          </cell>
          <cell r="J1988">
            <v>0</v>
          </cell>
          <cell r="K1988">
            <v>0</v>
          </cell>
          <cell r="L1988">
            <v>2003</v>
          </cell>
          <cell r="M1988" t="str">
            <v>No Trade</v>
          </cell>
          <cell r="N1988" t="str">
            <v/>
          </cell>
          <cell r="O1988" t="str">
            <v/>
          </cell>
          <cell r="P1988" t="str">
            <v/>
          </cell>
        </row>
        <row r="1989">
          <cell r="A1989" t="str">
            <v>ON</v>
          </cell>
          <cell r="B1989">
            <v>3</v>
          </cell>
          <cell r="C1989">
            <v>3</v>
          </cell>
          <cell r="D1989" t="str">
            <v>C</v>
          </cell>
          <cell r="E1989">
            <v>6.8</v>
          </cell>
          <cell r="F1989">
            <v>37677</v>
          </cell>
          <cell r="G1989">
            <v>2.5999999999999999E-2</v>
          </cell>
          <cell r="H1989">
            <v>0.02</v>
          </cell>
          <cell r="I1989" t="str">
            <v>2          0</v>
          </cell>
          <cell r="J1989">
            <v>0</v>
          </cell>
          <cell r="K1989">
            <v>0</v>
          </cell>
          <cell r="L1989">
            <v>2003</v>
          </cell>
          <cell r="M1989" t="str">
            <v>No Trade</v>
          </cell>
          <cell r="N1989" t="str">
            <v>NG33</v>
          </cell>
          <cell r="O1989">
            <v>46</v>
          </cell>
          <cell r="P1989">
            <v>1</v>
          </cell>
        </row>
        <row r="1990">
          <cell r="A1990" t="str">
            <v>ON</v>
          </cell>
          <cell r="B1990">
            <v>3</v>
          </cell>
          <cell r="C1990">
            <v>3</v>
          </cell>
          <cell r="D1990" t="str">
            <v>P</v>
          </cell>
          <cell r="E1990">
            <v>6.8</v>
          </cell>
          <cell r="F1990">
            <v>37677</v>
          </cell>
          <cell r="G1990">
            <v>0</v>
          </cell>
          <cell r="H1990">
            <v>0</v>
          </cell>
          <cell r="I1990" t="str">
            <v>0          0</v>
          </cell>
          <cell r="J1990">
            <v>0</v>
          </cell>
          <cell r="K1990">
            <v>0</v>
          </cell>
          <cell r="L1990">
            <v>2003</v>
          </cell>
          <cell r="M1990" t="str">
            <v>No Trade</v>
          </cell>
          <cell r="N1990" t="str">
            <v/>
          </cell>
          <cell r="O1990" t="str">
            <v/>
          </cell>
          <cell r="P1990" t="str">
            <v/>
          </cell>
        </row>
        <row r="1991">
          <cell r="A1991" t="str">
            <v>ON</v>
          </cell>
          <cell r="B1991">
            <v>3</v>
          </cell>
          <cell r="C1991">
            <v>3</v>
          </cell>
          <cell r="D1991" t="str">
            <v>C</v>
          </cell>
          <cell r="E1991">
            <v>6.9</v>
          </cell>
          <cell r="F1991">
            <v>37677</v>
          </cell>
          <cell r="G1991">
            <v>2.4E-2</v>
          </cell>
          <cell r="H1991">
            <v>0.02</v>
          </cell>
          <cell r="I1991" t="str">
            <v>1          0</v>
          </cell>
          <cell r="J1991">
            <v>0</v>
          </cell>
          <cell r="K1991">
            <v>0</v>
          </cell>
          <cell r="L1991">
            <v>2003</v>
          </cell>
          <cell r="M1991" t="str">
            <v>No Trade</v>
          </cell>
          <cell r="N1991" t="str">
            <v>NG33</v>
          </cell>
          <cell r="O1991">
            <v>46</v>
          </cell>
          <cell r="P1991">
            <v>1</v>
          </cell>
        </row>
        <row r="1992">
          <cell r="A1992" t="str">
            <v>ON</v>
          </cell>
          <cell r="B1992">
            <v>3</v>
          </cell>
          <cell r="C1992">
            <v>3</v>
          </cell>
          <cell r="D1992" t="str">
            <v>P</v>
          </cell>
          <cell r="E1992">
            <v>6.9</v>
          </cell>
          <cell r="F1992">
            <v>37677</v>
          </cell>
          <cell r="G1992">
            <v>0</v>
          </cell>
          <cell r="H1992">
            <v>0</v>
          </cell>
          <cell r="I1992" t="str">
            <v>0          0</v>
          </cell>
          <cell r="J1992">
            <v>0</v>
          </cell>
          <cell r="K1992">
            <v>0</v>
          </cell>
          <cell r="L1992">
            <v>2003</v>
          </cell>
          <cell r="M1992" t="str">
            <v>No Trade</v>
          </cell>
          <cell r="N1992" t="str">
            <v/>
          </cell>
          <cell r="O1992" t="str">
            <v/>
          </cell>
          <cell r="P1992" t="str">
            <v/>
          </cell>
        </row>
        <row r="1993">
          <cell r="A1993" t="str">
            <v>ON</v>
          </cell>
          <cell r="B1993">
            <v>3</v>
          </cell>
          <cell r="C1993">
            <v>3</v>
          </cell>
          <cell r="D1993" t="str">
            <v>C</v>
          </cell>
          <cell r="E1993">
            <v>7</v>
          </cell>
          <cell r="F1993">
            <v>37677</v>
          </cell>
          <cell r="G1993">
            <v>2.1999999999999999E-2</v>
          </cell>
          <cell r="H1993">
            <v>0.01</v>
          </cell>
          <cell r="I1993" t="str">
            <v>9      2,105</v>
          </cell>
          <cell r="J1993">
            <v>1.7999999999999999E-2</v>
          </cell>
          <cell r="K1993">
            <v>1.7999999999999999E-2</v>
          </cell>
          <cell r="L1993">
            <v>2003</v>
          </cell>
          <cell r="M1993" t="str">
            <v>No Trade</v>
          </cell>
          <cell r="N1993" t="str">
            <v>NG33</v>
          </cell>
          <cell r="O1993">
            <v>46</v>
          </cell>
          <cell r="P1993">
            <v>1</v>
          </cell>
        </row>
        <row r="1994">
          <cell r="A1994" t="str">
            <v>ON</v>
          </cell>
          <cell r="B1994">
            <v>3</v>
          </cell>
          <cell r="C1994">
            <v>3</v>
          </cell>
          <cell r="D1994" t="str">
            <v>P</v>
          </cell>
          <cell r="E1994">
            <v>7</v>
          </cell>
          <cell r="F1994">
            <v>37677</v>
          </cell>
          <cell r="G1994">
            <v>0</v>
          </cell>
          <cell r="H1994">
            <v>0</v>
          </cell>
          <cell r="I1994" t="str">
            <v>0          0</v>
          </cell>
          <cell r="J1994">
            <v>0</v>
          </cell>
          <cell r="K1994">
            <v>0</v>
          </cell>
          <cell r="L1994">
            <v>2003</v>
          </cell>
          <cell r="M1994" t="str">
            <v>No Trade</v>
          </cell>
          <cell r="N1994" t="str">
            <v/>
          </cell>
          <cell r="O1994" t="str">
            <v/>
          </cell>
          <cell r="P1994" t="str">
            <v/>
          </cell>
        </row>
        <row r="1995">
          <cell r="A1995" t="str">
            <v>ON</v>
          </cell>
          <cell r="B1995">
            <v>3</v>
          </cell>
          <cell r="C1995">
            <v>3</v>
          </cell>
          <cell r="D1995" t="str">
            <v>C</v>
          </cell>
          <cell r="E1995">
            <v>7.1</v>
          </cell>
          <cell r="F1995">
            <v>37677</v>
          </cell>
          <cell r="G1995">
            <v>0.02</v>
          </cell>
          <cell r="H1995">
            <v>0.01</v>
          </cell>
          <cell r="I1995" t="str">
            <v>8          0</v>
          </cell>
          <cell r="J1995">
            <v>0</v>
          </cell>
          <cell r="K1995">
            <v>0</v>
          </cell>
          <cell r="L1995">
            <v>2003</v>
          </cell>
          <cell r="M1995" t="str">
            <v>No Trade</v>
          </cell>
          <cell r="N1995" t="str">
            <v>NG33</v>
          </cell>
          <cell r="O1995">
            <v>46</v>
          </cell>
          <cell r="P1995">
            <v>1</v>
          </cell>
        </row>
        <row r="1996">
          <cell r="A1996" t="str">
            <v>ON</v>
          </cell>
          <cell r="B1996">
            <v>3</v>
          </cell>
          <cell r="C1996">
            <v>3</v>
          </cell>
          <cell r="D1996" t="str">
            <v>P</v>
          </cell>
          <cell r="E1996">
            <v>7.1</v>
          </cell>
          <cell r="F1996">
            <v>37677</v>
          </cell>
          <cell r="G1996">
            <v>0</v>
          </cell>
          <cell r="H1996">
            <v>0</v>
          </cell>
          <cell r="I1996" t="str">
            <v>0          0</v>
          </cell>
          <cell r="J1996">
            <v>0</v>
          </cell>
          <cell r="K1996">
            <v>0</v>
          </cell>
          <cell r="L1996">
            <v>2003</v>
          </cell>
          <cell r="M1996" t="str">
            <v>No Trade</v>
          </cell>
          <cell r="N1996" t="str">
            <v/>
          </cell>
          <cell r="O1996" t="str">
            <v/>
          </cell>
          <cell r="P1996" t="str">
            <v/>
          </cell>
        </row>
        <row r="1997">
          <cell r="A1997" t="str">
            <v>ON</v>
          </cell>
          <cell r="B1997">
            <v>3</v>
          </cell>
          <cell r="C1997">
            <v>3</v>
          </cell>
          <cell r="D1997" t="str">
            <v>C</v>
          </cell>
          <cell r="E1997">
            <v>7.2</v>
          </cell>
          <cell r="F1997">
            <v>37677</v>
          </cell>
          <cell r="G1997">
            <v>1.9E-2</v>
          </cell>
          <cell r="H1997">
            <v>0.01</v>
          </cell>
          <cell r="I1997" t="str">
            <v>6          0</v>
          </cell>
          <cell r="J1997">
            <v>0</v>
          </cell>
          <cell r="K1997">
            <v>0</v>
          </cell>
          <cell r="L1997">
            <v>2003</v>
          </cell>
          <cell r="M1997" t="str">
            <v>No Trade</v>
          </cell>
          <cell r="N1997" t="str">
            <v>NG33</v>
          </cell>
          <cell r="O1997">
            <v>46</v>
          </cell>
          <cell r="P1997">
            <v>1</v>
          </cell>
        </row>
        <row r="1998">
          <cell r="A1998" t="str">
            <v>ON</v>
          </cell>
          <cell r="B1998">
            <v>3</v>
          </cell>
          <cell r="C1998">
            <v>3</v>
          </cell>
          <cell r="D1998" t="str">
            <v>P</v>
          </cell>
          <cell r="E1998">
            <v>7.2</v>
          </cell>
          <cell r="F1998">
            <v>37677</v>
          </cell>
          <cell r="G1998">
            <v>0</v>
          </cell>
          <cell r="H1998">
            <v>0</v>
          </cell>
          <cell r="I1998" t="str">
            <v>0          0</v>
          </cell>
          <cell r="J1998">
            <v>0</v>
          </cell>
          <cell r="K1998">
            <v>0</v>
          </cell>
          <cell r="L1998">
            <v>2003</v>
          </cell>
          <cell r="M1998" t="str">
            <v>No Trade</v>
          </cell>
          <cell r="N1998" t="str">
            <v/>
          </cell>
          <cell r="O1998" t="str">
            <v/>
          </cell>
          <cell r="P1998" t="str">
            <v/>
          </cell>
        </row>
        <row r="1999">
          <cell r="A1999" t="str">
            <v>ON</v>
          </cell>
          <cell r="B1999">
            <v>3</v>
          </cell>
          <cell r="C1999">
            <v>3</v>
          </cell>
          <cell r="D1999" t="str">
            <v>C</v>
          </cell>
          <cell r="E1999">
            <v>7.25</v>
          </cell>
          <cell r="F1999">
            <v>37677</v>
          </cell>
          <cell r="G1999">
            <v>1.7999999999999999E-2</v>
          </cell>
          <cell r="H1999">
            <v>0.01</v>
          </cell>
          <cell r="I1999" t="str">
            <v>6          0</v>
          </cell>
          <cell r="J1999">
            <v>0</v>
          </cell>
          <cell r="K1999">
            <v>0</v>
          </cell>
          <cell r="L1999">
            <v>2003</v>
          </cell>
          <cell r="M1999" t="str">
            <v>No Trade</v>
          </cell>
          <cell r="N1999" t="str">
            <v>NG33</v>
          </cell>
          <cell r="O1999">
            <v>46</v>
          </cell>
          <cell r="P1999">
            <v>1</v>
          </cell>
        </row>
        <row r="2000">
          <cell r="A2000" t="str">
            <v>ON</v>
          </cell>
          <cell r="B2000">
            <v>3</v>
          </cell>
          <cell r="C2000">
            <v>3</v>
          </cell>
          <cell r="D2000" t="str">
            <v>P</v>
          </cell>
          <cell r="E2000">
            <v>7.25</v>
          </cell>
          <cell r="F2000">
            <v>37677</v>
          </cell>
          <cell r="G2000">
            <v>0</v>
          </cell>
          <cell r="H2000">
            <v>0</v>
          </cell>
          <cell r="I2000" t="str">
            <v>0          0</v>
          </cell>
          <cell r="J2000">
            <v>0</v>
          </cell>
          <cell r="K2000">
            <v>0</v>
          </cell>
          <cell r="L2000">
            <v>2003</v>
          </cell>
          <cell r="M2000" t="str">
            <v>No Trade</v>
          </cell>
          <cell r="N2000" t="str">
            <v/>
          </cell>
          <cell r="O2000" t="str">
            <v/>
          </cell>
          <cell r="P2000" t="str">
            <v/>
          </cell>
        </row>
        <row r="2001">
          <cell r="A2001" t="str">
            <v>ON</v>
          </cell>
          <cell r="B2001">
            <v>3</v>
          </cell>
          <cell r="C2001">
            <v>3</v>
          </cell>
          <cell r="D2001" t="str">
            <v>C</v>
          </cell>
          <cell r="E2001">
            <v>7.5</v>
          </cell>
          <cell r="F2001">
            <v>37677</v>
          </cell>
          <cell r="G2001">
            <v>1.4999999999999999E-2</v>
          </cell>
          <cell r="H2001">
            <v>0.01</v>
          </cell>
          <cell r="I2001" t="str">
            <v>3          9</v>
          </cell>
          <cell r="J2001">
            <v>0.01</v>
          </cell>
          <cell r="K2001">
            <v>0.01</v>
          </cell>
          <cell r="L2001">
            <v>2003</v>
          </cell>
          <cell r="M2001" t="str">
            <v>No Trade</v>
          </cell>
          <cell r="N2001" t="str">
            <v>NG33</v>
          </cell>
          <cell r="O2001">
            <v>46</v>
          </cell>
          <cell r="P2001">
            <v>1</v>
          </cell>
        </row>
        <row r="2002">
          <cell r="A2002" t="str">
            <v>ON</v>
          </cell>
          <cell r="B2002">
            <v>3</v>
          </cell>
          <cell r="C2002">
            <v>3</v>
          </cell>
          <cell r="D2002" t="str">
            <v>P</v>
          </cell>
          <cell r="E2002">
            <v>7.5</v>
          </cell>
          <cell r="F2002">
            <v>37677</v>
          </cell>
          <cell r="G2002">
            <v>0</v>
          </cell>
          <cell r="H2002">
            <v>0</v>
          </cell>
          <cell r="I2002" t="str">
            <v>0          0</v>
          </cell>
          <cell r="J2002">
            <v>0</v>
          </cell>
          <cell r="K2002">
            <v>0</v>
          </cell>
          <cell r="L2002">
            <v>2003</v>
          </cell>
          <cell r="M2002" t="str">
            <v>No Trade</v>
          </cell>
          <cell r="N2002" t="str">
            <v/>
          </cell>
          <cell r="O2002" t="str">
            <v/>
          </cell>
          <cell r="P2002" t="str">
            <v/>
          </cell>
        </row>
        <row r="2003">
          <cell r="A2003" t="str">
            <v>ON</v>
          </cell>
          <cell r="B2003">
            <v>3</v>
          </cell>
          <cell r="C2003">
            <v>3</v>
          </cell>
          <cell r="D2003" t="str">
            <v>C</v>
          </cell>
          <cell r="E2003">
            <v>8</v>
          </cell>
          <cell r="F2003">
            <v>37677</v>
          </cell>
          <cell r="G2003">
            <v>1.0999999999999999E-2</v>
          </cell>
          <cell r="H2003">
            <v>0.01</v>
          </cell>
          <cell r="I2003" t="str">
            <v>0          0</v>
          </cell>
          <cell r="J2003">
            <v>0</v>
          </cell>
          <cell r="K2003">
            <v>0</v>
          </cell>
          <cell r="L2003">
            <v>2003</v>
          </cell>
          <cell r="M2003" t="str">
            <v>No Trade</v>
          </cell>
          <cell r="N2003" t="str">
            <v>NG33</v>
          </cell>
          <cell r="O2003">
            <v>46</v>
          </cell>
          <cell r="P2003">
            <v>1</v>
          </cell>
        </row>
        <row r="2004">
          <cell r="A2004" t="str">
            <v>ON</v>
          </cell>
          <cell r="B2004">
            <v>3</v>
          </cell>
          <cell r="C2004">
            <v>3</v>
          </cell>
          <cell r="D2004" t="str">
            <v>P</v>
          </cell>
          <cell r="E2004">
            <v>8</v>
          </cell>
          <cell r="F2004">
            <v>37677</v>
          </cell>
          <cell r="G2004">
            <v>0</v>
          </cell>
          <cell r="H2004">
            <v>0</v>
          </cell>
          <cell r="I2004" t="str">
            <v>0          0</v>
          </cell>
          <cell r="J2004">
            <v>0</v>
          </cell>
          <cell r="K2004">
            <v>0</v>
          </cell>
          <cell r="L2004">
            <v>2003</v>
          </cell>
          <cell r="M2004" t="str">
            <v>No Trade</v>
          </cell>
          <cell r="N2004" t="str">
            <v/>
          </cell>
          <cell r="O2004" t="str">
            <v/>
          </cell>
          <cell r="P2004" t="str">
            <v/>
          </cell>
        </row>
        <row r="2005">
          <cell r="A2005" t="str">
            <v>ON</v>
          </cell>
          <cell r="B2005">
            <v>3</v>
          </cell>
          <cell r="C2005">
            <v>3</v>
          </cell>
          <cell r="D2005" t="str">
            <v>C</v>
          </cell>
          <cell r="E2005">
            <v>9</v>
          </cell>
          <cell r="F2005">
            <v>37677</v>
          </cell>
          <cell r="G2005">
            <v>7.0000000000000001E-3</v>
          </cell>
          <cell r="H2005">
            <v>0</v>
          </cell>
          <cell r="I2005" t="str">
            <v>6          0</v>
          </cell>
          <cell r="J2005">
            <v>0</v>
          </cell>
          <cell r="K2005">
            <v>0</v>
          </cell>
          <cell r="L2005">
            <v>2003</v>
          </cell>
          <cell r="M2005" t="str">
            <v>No Trade</v>
          </cell>
          <cell r="N2005" t="str">
            <v>NG33</v>
          </cell>
          <cell r="O2005">
            <v>46</v>
          </cell>
          <cell r="P2005">
            <v>1</v>
          </cell>
        </row>
        <row r="2006">
          <cell r="A2006" t="str">
            <v>ON</v>
          </cell>
          <cell r="B2006">
            <v>3</v>
          </cell>
          <cell r="C2006">
            <v>3</v>
          </cell>
          <cell r="D2006" t="str">
            <v>P</v>
          </cell>
          <cell r="E2006">
            <v>9</v>
          </cell>
          <cell r="F2006">
            <v>37677</v>
          </cell>
          <cell r="G2006">
            <v>0</v>
          </cell>
          <cell r="H2006">
            <v>0</v>
          </cell>
          <cell r="I2006" t="str">
            <v>0          0</v>
          </cell>
          <cell r="J2006">
            <v>0</v>
          </cell>
          <cell r="K2006">
            <v>0</v>
          </cell>
          <cell r="L2006">
            <v>2003</v>
          </cell>
          <cell r="M2006" t="str">
            <v>No Trade</v>
          </cell>
          <cell r="N2006" t="str">
            <v/>
          </cell>
          <cell r="O2006" t="str">
            <v/>
          </cell>
          <cell r="P2006" t="str">
            <v/>
          </cell>
        </row>
        <row r="2007">
          <cell r="A2007" t="str">
            <v>ON</v>
          </cell>
          <cell r="B2007">
            <v>3</v>
          </cell>
          <cell r="C2007">
            <v>3</v>
          </cell>
          <cell r="D2007" t="str">
            <v>C</v>
          </cell>
          <cell r="E2007">
            <v>10</v>
          </cell>
          <cell r="F2007">
            <v>37677</v>
          </cell>
          <cell r="G2007">
            <v>5.0000000000000001E-3</v>
          </cell>
          <cell r="H2007">
            <v>0</v>
          </cell>
          <cell r="I2007" t="str">
            <v>5          0</v>
          </cell>
          <cell r="J2007">
            <v>0</v>
          </cell>
          <cell r="K2007">
            <v>0</v>
          </cell>
          <cell r="L2007">
            <v>2003</v>
          </cell>
          <cell r="M2007" t="str">
            <v>No Trade</v>
          </cell>
          <cell r="N2007" t="str">
            <v>NG33</v>
          </cell>
          <cell r="O2007">
            <v>46</v>
          </cell>
          <cell r="P2007">
            <v>1</v>
          </cell>
        </row>
        <row r="2008">
          <cell r="A2008" t="str">
            <v>ON</v>
          </cell>
          <cell r="B2008">
            <v>3</v>
          </cell>
          <cell r="C2008">
            <v>3</v>
          </cell>
          <cell r="D2008" t="str">
            <v>P</v>
          </cell>
          <cell r="E2008">
            <v>10</v>
          </cell>
          <cell r="F2008">
            <v>37677</v>
          </cell>
          <cell r="G2008">
            <v>0</v>
          </cell>
          <cell r="H2008">
            <v>0</v>
          </cell>
          <cell r="I2008" t="str">
            <v>0          0</v>
          </cell>
          <cell r="J2008">
            <v>0</v>
          </cell>
          <cell r="K2008">
            <v>0</v>
          </cell>
          <cell r="L2008">
            <v>2003</v>
          </cell>
          <cell r="M2008" t="str">
            <v>No Trade</v>
          </cell>
          <cell r="N2008" t="str">
            <v/>
          </cell>
          <cell r="O2008" t="str">
            <v/>
          </cell>
          <cell r="P2008" t="str">
            <v/>
          </cell>
        </row>
        <row r="2009">
          <cell r="A2009" t="str">
            <v>ON</v>
          </cell>
          <cell r="B2009">
            <v>3</v>
          </cell>
          <cell r="C2009">
            <v>3</v>
          </cell>
          <cell r="D2009" t="str">
            <v>C</v>
          </cell>
          <cell r="E2009">
            <v>12</v>
          </cell>
          <cell r="F2009">
            <v>37677</v>
          </cell>
          <cell r="G2009">
            <v>4.0000000000000001E-3</v>
          </cell>
          <cell r="H2009">
            <v>0</v>
          </cell>
          <cell r="I2009" t="str">
            <v>3          0</v>
          </cell>
          <cell r="J2009">
            <v>0</v>
          </cell>
          <cell r="K2009">
            <v>0</v>
          </cell>
          <cell r="L2009">
            <v>2003</v>
          </cell>
          <cell r="M2009" t="str">
            <v>No Trade</v>
          </cell>
          <cell r="N2009" t="str">
            <v>NG33</v>
          </cell>
          <cell r="O2009">
            <v>46</v>
          </cell>
          <cell r="P2009">
            <v>1</v>
          </cell>
        </row>
        <row r="2010">
          <cell r="A2010" t="str">
            <v>ON</v>
          </cell>
          <cell r="B2010">
            <v>3</v>
          </cell>
          <cell r="C2010">
            <v>3</v>
          </cell>
          <cell r="D2010" t="str">
            <v>P</v>
          </cell>
          <cell r="E2010">
            <v>12</v>
          </cell>
          <cell r="F2010">
            <v>37677</v>
          </cell>
          <cell r="G2010">
            <v>0</v>
          </cell>
          <cell r="H2010">
            <v>0</v>
          </cell>
          <cell r="I2010" t="str">
            <v>0          0</v>
          </cell>
          <cell r="J2010">
            <v>0</v>
          </cell>
          <cell r="K2010">
            <v>0</v>
          </cell>
          <cell r="L2010">
            <v>2003</v>
          </cell>
          <cell r="M2010" t="str">
            <v>No Trade</v>
          </cell>
          <cell r="N2010" t="str">
            <v/>
          </cell>
          <cell r="O2010" t="str">
            <v/>
          </cell>
          <cell r="P2010" t="str">
            <v/>
          </cell>
        </row>
        <row r="2011">
          <cell r="A2011" t="str">
            <v>ON</v>
          </cell>
          <cell r="B2011">
            <v>4</v>
          </cell>
          <cell r="C2011">
            <v>3</v>
          </cell>
          <cell r="D2011" t="str">
            <v>P</v>
          </cell>
          <cell r="E2011">
            <v>0.25</v>
          </cell>
          <cell r="F2011">
            <v>37706</v>
          </cell>
          <cell r="G2011">
            <v>0</v>
          </cell>
          <cell r="H2011">
            <v>0</v>
          </cell>
          <cell r="I2011" t="str">
            <v>0          0</v>
          </cell>
          <cell r="J2011">
            <v>0</v>
          </cell>
          <cell r="K2011">
            <v>0</v>
          </cell>
          <cell r="L2011">
            <v>2003</v>
          </cell>
          <cell r="M2011" t="str">
            <v>No Trade</v>
          </cell>
          <cell r="N2011" t="str">
            <v/>
          </cell>
          <cell r="O2011" t="str">
            <v/>
          </cell>
          <cell r="P2011" t="str">
            <v/>
          </cell>
        </row>
        <row r="2012">
          <cell r="A2012" t="str">
            <v>ON</v>
          </cell>
          <cell r="B2012">
            <v>4</v>
          </cell>
          <cell r="C2012">
            <v>3</v>
          </cell>
          <cell r="D2012" t="str">
            <v>C</v>
          </cell>
          <cell r="E2012">
            <v>0.5</v>
          </cell>
          <cell r="F2012">
            <v>37706</v>
          </cell>
          <cell r="G2012">
            <v>0</v>
          </cell>
          <cell r="H2012">
            <v>0</v>
          </cell>
          <cell r="I2012" t="str">
            <v>0          0</v>
          </cell>
          <cell r="J2012">
            <v>0</v>
          </cell>
          <cell r="K2012">
            <v>0</v>
          </cell>
          <cell r="L2012">
            <v>2003</v>
          </cell>
          <cell r="M2012" t="str">
            <v>No Trade</v>
          </cell>
          <cell r="N2012" t="str">
            <v/>
          </cell>
          <cell r="O2012" t="str">
            <v/>
          </cell>
          <cell r="P2012" t="str">
            <v/>
          </cell>
        </row>
        <row r="2013">
          <cell r="A2013" t="str">
            <v>ON</v>
          </cell>
          <cell r="B2013">
            <v>4</v>
          </cell>
          <cell r="C2013">
            <v>3</v>
          </cell>
          <cell r="D2013" t="str">
            <v>C</v>
          </cell>
          <cell r="E2013">
            <v>1</v>
          </cell>
          <cell r="F2013">
            <v>37706</v>
          </cell>
          <cell r="G2013">
            <v>0</v>
          </cell>
          <cell r="H2013">
            <v>0</v>
          </cell>
          <cell r="I2013" t="str">
            <v>0          0</v>
          </cell>
          <cell r="J2013">
            <v>0</v>
          </cell>
          <cell r="K2013">
            <v>0</v>
          </cell>
          <cell r="L2013">
            <v>2003</v>
          </cell>
          <cell r="M2013" t="str">
            <v>No Trade</v>
          </cell>
          <cell r="N2013" t="str">
            <v/>
          </cell>
          <cell r="O2013" t="str">
            <v/>
          </cell>
          <cell r="P2013" t="str">
            <v/>
          </cell>
        </row>
        <row r="2014">
          <cell r="A2014" t="str">
            <v>ON</v>
          </cell>
          <cell r="B2014">
            <v>4</v>
          </cell>
          <cell r="C2014">
            <v>3</v>
          </cell>
          <cell r="D2014" t="str">
            <v>P</v>
          </cell>
          <cell r="E2014">
            <v>2</v>
          </cell>
          <cell r="F2014">
            <v>37706</v>
          </cell>
          <cell r="G2014">
            <v>1E-3</v>
          </cell>
          <cell r="H2014">
            <v>0</v>
          </cell>
          <cell r="I2014" t="str">
            <v>1          0</v>
          </cell>
          <cell r="J2014">
            <v>0</v>
          </cell>
          <cell r="K2014">
            <v>0</v>
          </cell>
          <cell r="L2014">
            <v>2003</v>
          </cell>
          <cell r="M2014">
            <v>1.8264214604551692</v>
          </cell>
          <cell r="N2014" t="str">
            <v>NG43</v>
          </cell>
          <cell r="O2014">
            <v>59.02</v>
          </cell>
          <cell r="P2014">
            <v>2</v>
          </cell>
        </row>
        <row r="2015">
          <cell r="A2015" t="str">
            <v>ON</v>
          </cell>
          <cell r="B2015">
            <v>4</v>
          </cell>
          <cell r="C2015">
            <v>3</v>
          </cell>
          <cell r="D2015" t="str">
            <v>P</v>
          </cell>
          <cell r="E2015">
            <v>2.1</v>
          </cell>
          <cell r="F2015">
            <v>37706</v>
          </cell>
          <cell r="G2015">
            <v>1E-3</v>
          </cell>
          <cell r="H2015">
            <v>0</v>
          </cell>
          <cell r="I2015" t="str">
            <v>1          0</v>
          </cell>
          <cell r="J2015">
            <v>0</v>
          </cell>
          <cell r="K2015">
            <v>0</v>
          </cell>
          <cell r="L2015">
            <v>2003</v>
          </cell>
          <cell r="M2015">
            <v>1.798411693475128</v>
          </cell>
          <cell r="N2015" t="str">
            <v>NG43</v>
          </cell>
          <cell r="O2015">
            <v>59.02</v>
          </cell>
          <cell r="P2015">
            <v>2</v>
          </cell>
        </row>
        <row r="2016">
          <cell r="A2016" t="str">
            <v>ON</v>
          </cell>
          <cell r="B2016">
            <v>4</v>
          </cell>
          <cell r="C2016">
            <v>3</v>
          </cell>
          <cell r="D2016" t="str">
            <v>P</v>
          </cell>
          <cell r="E2016">
            <v>2.25</v>
          </cell>
          <cell r="F2016">
            <v>37706</v>
          </cell>
          <cell r="G2016">
            <v>1E-3</v>
          </cell>
          <cell r="H2016">
            <v>0</v>
          </cell>
          <cell r="I2016" t="str">
            <v>1          0</v>
          </cell>
          <cell r="J2016">
            <v>0</v>
          </cell>
          <cell r="K2016">
            <v>0</v>
          </cell>
          <cell r="L2016">
            <v>2003</v>
          </cell>
          <cell r="M2016">
            <v>1.758956134559529</v>
          </cell>
          <cell r="N2016" t="str">
            <v>NG43</v>
          </cell>
          <cell r="O2016">
            <v>59.02</v>
          </cell>
          <cell r="P2016">
            <v>2</v>
          </cell>
        </row>
        <row r="2017">
          <cell r="A2017" t="str">
            <v>ON</v>
          </cell>
          <cell r="B2017">
            <v>4</v>
          </cell>
          <cell r="C2017">
            <v>3</v>
          </cell>
          <cell r="D2017" t="str">
            <v>P</v>
          </cell>
          <cell r="E2017">
            <v>2.5</v>
          </cell>
          <cell r="F2017">
            <v>37706</v>
          </cell>
          <cell r="G2017">
            <v>3.0000000000000001E-3</v>
          </cell>
          <cell r="H2017">
            <v>0</v>
          </cell>
          <cell r="I2017" t="str">
            <v>4          0</v>
          </cell>
          <cell r="J2017">
            <v>0</v>
          </cell>
          <cell r="K2017">
            <v>0</v>
          </cell>
          <cell r="L2017">
            <v>2003</v>
          </cell>
          <cell r="M2017">
            <v>1.850106822190426</v>
          </cell>
          <cell r="N2017" t="str">
            <v>NG43</v>
          </cell>
          <cell r="O2017">
            <v>59.02</v>
          </cell>
          <cell r="P2017">
            <v>2</v>
          </cell>
        </row>
        <row r="2018">
          <cell r="A2018" t="str">
            <v>ON</v>
          </cell>
          <cell r="B2018">
            <v>4</v>
          </cell>
          <cell r="C2018">
            <v>3</v>
          </cell>
          <cell r="D2018" t="str">
            <v>P</v>
          </cell>
          <cell r="E2018">
            <v>2.65</v>
          </cell>
          <cell r="F2018">
            <v>37706</v>
          </cell>
          <cell r="G2018">
            <v>6.0000000000000001E-3</v>
          </cell>
          <cell r="H2018">
            <v>0</v>
          </cell>
          <cell r="I2018" t="str">
            <v>9          0</v>
          </cell>
          <cell r="J2018">
            <v>0</v>
          </cell>
          <cell r="K2018">
            <v>0</v>
          </cell>
          <cell r="L2018">
            <v>2003</v>
          </cell>
          <cell r="M2018">
            <v>1.9271088336782807</v>
          </cell>
          <cell r="N2018" t="str">
            <v>NG43</v>
          </cell>
          <cell r="O2018">
            <v>59.02</v>
          </cell>
          <cell r="P2018">
            <v>2</v>
          </cell>
        </row>
        <row r="2019">
          <cell r="A2019" t="str">
            <v>ON</v>
          </cell>
          <cell r="B2019">
            <v>4</v>
          </cell>
          <cell r="C2019">
            <v>3</v>
          </cell>
          <cell r="D2019" t="str">
            <v>P</v>
          </cell>
          <cell r="E2019">
            <v>2.7</v>
          </cell>
          <cell r="F2019">
            <v>37706</v>
          </cell>
          <cell r="G2019">
            <v>8.0000000000000002E-3</v>
          </cell>
          <cell r="H2019">
            <v>0.01</v>
          </cell>
          <cell r="I2019" t="str">
            <v>1          0</v>
          </cell>
          <cell r="J2019">
            <v>0</v>
          </cell>
          <cell r="K2019">
            <v>0</v>
          </cell>
          <cell r="L2019">
            <v>2003</v>
          </cell>
          <cell r="M2019">
            <v>1.9671014271977505</v>
          </cell>
          <cell r="N2019" t="str">
            <v>NG43</v>
          </cell>
          <cell r="O2019">
            <v>59.02</v>
          </cell>
          <cell r="P2019">
            <v>2</v>
          </cell>
        </row>
        <row r="2020">
          <cell r="A2020" t="str">
            <v>ON</v>
          </cell>
          <cell r="B2020">
            <v>4</v>
          </cell>
          <cell r="C2020">
            <v>3</v>
          </cell>
          <cell r="D2020" t="str">
            <v>P</v>
          </cell>
          <cell r="E2020">
            <v>2.75</v>
          </cell>
          <cell r="F2020">
            <v>37706</v>
          </cell>
          <cell r="G2020">
            <v>0.01</v>
          </cell>
          <cell r="H2020">
            <v>0.01</v>
          </cell>
          <cell r="I2020" t="str">
            <v>3          0</v>
          </cell>
          <cell r="J2020">
            <v>0</v>
          </cell>
          <cell r="K2020">
            <v>0</v>
          </cell>
          <cell r="L2020">
            <v>2003</v>
          </cell>
          <cell r="M2020">
            <v>1.9975814460024408</v>
          </cell>
          <cell r="N2020" t="str">
            <v>NG43</v>
          </cell>
          <cell r="O2020">
            <v>59.02</v>
          </cell>
          <cell r="P2020">
            <v>2</v>
          </cell>
        </row>
        <row r="2021">
          <cell r="A2021" t="str">
            <v>ON</v>
          </cell>
          <cell r="B2021">
            <v>4</v>
          </cell>
          <cell r="C2021">
            <v>3</v>
          </cell>
          <cell r="D2021" t="str">
            <v>P</v>
          </cell>
          <cell r="E2021">
            <v>2.8</v>
          </cell>
          <cell r="F2021">
            <v>37706</v>
          </cell>
          <cell r="G2021">
            <v>1.2E-2</v>
          </cell>
          <cell r="H2021">
            <v>0.01</v>
          </cell>
          <cell r="I2021" t="str">
            <v>6          0</v>
          </cell>
          <cell r="J2021">
            <v>0</v>
          </cell>
          <cell r="K2021">
            <v>0</v>
          </cell>
          <cell r="L2021">
            <v>2003</v>
          </cell>
          <cell r="M2021">
            <v>2.021756139130519</v>
          </cell>
          <cell r="N2021" t="str">
            <v>NG43</v>
          </cell>
          <cell r="O2021">
            <v>59.02</v>
          </cell>
          <cell r="P2021">
            <v>2</v>
          </cell>
        </row>
        <row r="2022">
          <cell r="A2022" t="str">
            <v>ON</v>
          </cell>
          <cell r="B2022">
            <v>4</v>
          </cell>
          <cell r="C2022">
            <v>3</v>
          </cell>
          <cell r="D2022" t="str">
            <v>C</v>
          </cell>
          <cell r="E2022">
            <v>3</v>
          </cell>
          <cell r="F2022">
            <v>37706</v>
          </cell>
          <cell r="G2022">
            <v>0</v>
          </cell>
          <cell r="H2022">
            <v>0</v>
          </cell>
          <cell r="I2022" t="str">
            <v>0          0</v>
          </cell>
          <cell r="J2022">
            <v>0</v>
          </cell>
          <cell r="K2022">
            <v>0</v>
          </cell>
          <cell r="L2022">
            <v>2003</v>
          </cell>
          <cell r="M2022" t="str">
            <v>No Trade</v>
          </cell>
          <cell r="N2022" t="str">
            <v/>
          </cell>
          <cell r="O2022" t="str">
            <v/>
          </cell>
          <cell r="P2022" t="str">
            <v/>
          </cell>
        </row>
        <row r="2023">
          <cell r="A2023" t="str">
            <v>ON</v>
          </cell>
          <cell r="B2023">
            <v>4</v>
          </cell>
          <cell r="C2023">
            <v>3</v>
          </cell>
          <cell r="D2023" t="str">
            <v>P</v>
          </cell>
          <cell r="E2023">
            <v>3</v>
          </cell>
          <cell r="F2023">
            <v>37706</v>
          </cell>
          <cell r="G2023">
            <v>2.7E-2</v>
          </cell>
          <cell r="H2023">
            <v>0.03</v>
          </cell>
          <cell r="I2023" t="str">
            <v>4          0</v>
          </cell>
          <cell r="J2023">
            <v>0</v>
          </cell>
          <cell r="K2023">
            <v>0</v>
          </cell>
          <cell r="L2023">
            <v>2003</v>
          </cell>
          <cell r="M2023">
            <v>2.155440455382843</v>
          </cell>
          <cell r="N2023" t="str">
            <v>NG43</v>
          </cell>
          <cell r="O2023">
            <v>59.02</v>
          </cell>
          <cell r="P2023">
            <v>2</v>
          </cell>
        </row>
        <row r="2024">
          <cell r="A2024" t="str">
            <v>ON</v>
          </cell>
          <cell r="B2024">
            <v>4</v>
          </cell>
          <cell r="C2024">
            <v>3</v>
          </cell>
          <cell r="D2024" t="str">
            <v>P</v>
          </cell>
          <cell r="E2024">
            <v>3.05</v>
          </cell>
          <cell r="F2024">
            <v>37706</v>
          </cell>
          <cell r="G2024">
            <v>3.2000000000000001E-2</v>
          </cell>
          <cell r="H2024">
            <v>0.04</v>
          </cell>
          <cell r="I2024" t="str">
            <v>0          0</v>
          </cell>
          <cell r="J2024">
            <v>0</v>
          </cell>
          <cell r="K2024">
            <v>0</v>
          </cell>
          <cell r="L2024">
            <v>2003</v>
          </cell>
          <cell r="M2024">
            <v>2.1862669475126935</v>
          </cell>
          <cell r="N2024" t="str">
            <v>NG43</v>
          </cell>
          <cell r="O2024">
            <v>59.02</v>
          </cell>
          <cell r="P2024">
            <v>2</v>
          </cell>
        </row>
        <row r="2025">
          <cell r="A2025" t="str">
            <v>ON</v>
          </cell>
          <cell r="B2025">
            <v>4</v>
          </cell>
          <cell r="C2025">
            <v>3</v>
          </cell>
          <cell r="D2025" t="str">
            <v>P</v>
          </cell>
          <cell r="E2025">
            <v>3.1</v>
          </cell>
          <cell r="F2025">
            <v>37706</v>
          </cell>
          <cell r="G2025">
            <v>3.6999999999999998E-2</v>
          </cell>
          <cell r="H2025">
            <v>0.04</v>
          </cell>
          <cell r="I2025" t="str">
            <v>7          0</v>
          </cell>
          <cell r="J2025">
            <v>0</v>
          </cell>
          <cell r="K2025">
            <v>0</v>
          </cell>
          <cell r="L2025">
            <v>2003</v>
          </cell>
          <cell r="M2025">
            <v>2.2122468748196558</v>
          </cell>
          <cell r="N2025" t="str">
            <v>NG43</v>
          </cell>
          <cell r="O2025">
            <v>59.02</v>
          </cell>
          <cell r="P2025">
            <v>2</v>
          </cell>
        </row>
        <row r="2026">
          <cell r="A2026" t="str">
            <v>ON</v>
          </cell>
          <cell r="B2026">
            <v>4</v>
          </cell>
          <cell r="C2026">
            <v>3</v>
          </cell>
          <cell r="D2026" t="str">
            <v>P</v>
          </cell>
          <cell r="E2026">
            <v>3.15</v>
          </cell>
          <cell r="F2026">
            <v>37706</v>
          </cell>
          <cell r="G2026">
            <v>4.3999999999999997E-2</v>
          </cell>
          <cell r="H2026">
            <v>0.05</v>
          </cell>
          <cell r="I2026" t="str">
            <v>5          0</v>
          </cell>
          <cell r="J2026">
            <v>0</v>
          </cell>
          <cell r="K2026">
            <v>0</v>
          </cell>
          <cell r="L2026">
            <v>2003</v>
          </cell>
          <cell r="M2026">
            <v>2.247851068359501</v>
          </cell>
          <cell r="N2026" t="str">
            <v>NG43</v>
          </cell>
          <cell r="O2026">
            <v>59.02</v>
          </cell>
          <cell r="P2026">
            <v>2</v>
          </cell>
        </row>
        <row r="2027">
          <cell r="A2027" t="str">
            <v>ON</v>
          </cell>
          <cell r="B2027">
            <v>4</v>
          </cell>
          <cell r="C2027">
            <v>3</v>
          </cell>
          <cell r="D2027" t="str">
            <v>P</v>
          </cell>
          <cell r="E2027">
            <v>3.2</v>
          </cell>
          <cell r="F2027">
            <v>37706</v>
          </cell>
          <cell r="G2027">
            <v>5.0999999999999997E-2</v>
          </cell>
          <cell r="H2027">
            <v>0.06</v>
          </cell>
          <cell r="I2027" t="str">
            <v>4          0</v>
          </cell>
          <cell r="J2027">
            <v>0</v>
          </cell>
          <cell r="K2027">
            <v>0</v>
          </cell>
          <cell r="L2027">
            <v>2003</v>
          </cell>
          <cell r="M2027">
            <v>2.2780774548847047</v>
          </cell>
          <cell r="N2027" t="str">
            <v>NG43</v>
          </cell>
          <cell r="O2027">
            <v>59.02</v>
          </cell>
          <cell r="P2027">
            <v>2</v>
          </cell>
        </row>
        <row r="2028">
          <cell r="A2028" t="str">
            <v>ON</v>
          </cell>
          <cell r="B2028">
            <v>4</v>
          </cell>
          <cell r="C2028">
            <v>3</v>
          </cell>
          <cell r="D2028" t="str">
            <v>C</v>
          </cell>
          <cell r="E2028">
            <v>3.25</v>
          </cell>
          <cell r="F2028">
            <v>37706</v>
          </cell>
          <cell r="G2028">
            <v>0.79200000000000004</v>
          </cell>
          <cell r="H2028">
            <v>0.79</v>
          </cell>
          <cell r="I2028" t="str">
            <v>2          0</v>
          </cell>
          <cell r="J2028">
            <v>0</v>
          </cell>
          <cell r="K2028">
            <v>0</v>
          </cell>
          <cell r="L2028">
            <v>2003</v>
          </cell>
          <cell r="M2028" t="str">
            <v>No Trade</v>
          </cell>
          <cell r="N2028" t="str">
            <v>NG43</v>
          </cell>
          <cell r="O2028">
            <v>59.02</v>
          </cell>
          <cell r="P2028">
            <v>1</v>
          </cell>
        </row>
        <row r="2029">
          <cell r="A2029" t="str">
            <v>ON</v>
          </cell>
          <cell r="B2029">
            <v>4</v>
          </cell>
          <cell r="C2029">
            <v>3</v>
          </cell>
          <cell r="D2029" t="str">
            <v>P</v>
          </cell>
          <cell r="E2029">
            <v>3.25</v>
          </cell>
          <cell r="F2029">
            <v>37706</v>
          </cell>
          <cell r="G2029">
            <v>5.8999999999999997E-2</v>
          </cell>
          <cell r="H2029">
            <v>7.0000000000000007E-2</v>
          </cell>
          <cell r="I2029" t="str">
            <v>3          0</v>
          </cell>
          <cell r="J2029">
            <v>0</v>
          </cell>
          <cell r="K2029">
            <v>0</v>
          </cell>
          <cell r="L2029">
            <v>2003</v>
          </cell>
          <cell r="M2029">
            <v>2.3095361798934535</v>
          </cell>
          <cell r="N2029" t="str">
            <v>NG43</v>
          </cell>
          <cell r="O2029">
            <v>59.02</v>
          </cell>
          <cell r="P2029">
            <v>2</v>
          </cell>
        </row>
        <row r="2030">
          <cell r="A2030" t="str">
            <v>ON</v>
          </cell>
          <cell r="B2030">
            <v>4</v>
          </cell>
          <cell r="C2030">
            <v>3</v>
          </cell>
          <cell r="D2030" t="str">
            <v>C</v>
          </cell>
          <cell r="E2030">
            <v>3.3</v>
          </cell>
          <cell r="F2030">
            <v>37706</v>
          </cell>
          <cell r="G2030">
            <v>0.878</v>
          </cell>
          <cell r="H2030">
            <v>0.77</v>
          </cell>
          <cell r="I2030" t="str">
            <v>9          0</v>
          </cell>
          <cell r="J2030">
            <v>0</v>
          </cell>
          <cell r="K2030">
            <v>0</v>
          </cell>
          <cell r="L2030">
            <v>2003</v>
          </cell>
          <cell r="M2030" t="str">
            <v>No Trade</v>
          </cell>
          <cell r="N2030" t="str">
            <v>NG43</v>
          </cell>
          <cell r="O2030">
            <v>59.02</v>
          </cell>
          <cell r="P2030">
            <v>1</v>
          </cell>
        </row>
        <row r="2031">
          <cell r="A2031" t="str">
            <v>ON</v>
          </cell>
          <cell r="B2031">
            <v>4</v>
          </cell>
          <cell r="C2031">
            <v>3</v>
          </cell>
          <cell r="D2031" t="str">
            <v>P</v>
          </cell>
          <cell r="E2031">
            <v>3.3</v>
          </cell>
          <cell r="F2031">
            <v>37706</v>
          </cell>
          <cell r="G2031">
            <v>6.8000000000000005E-2</v>
          </cell>
          <cell r="H2031">
            <v>0.08</v>
          </cell>
          <cell r="I2031" t="str">
            <v>4          0</v>
          </cell>
          <cell r="J2031">
            <v>0</v>
          </cell>
          <cell r="K2031">
            <v>0</v>
          </cell>
          <cell r="L2031">
            <v>2003</v>
          </cell>
          <cell r="M2031">
            <v>2.3416823308899768</v>
          </cell>
          <cell r="N2031" t="str">
            <v>NG43</v>
          </cell>
          <cell r="O2031">
            <v>59.02</v>
          </cell>
          <cell r="P2031">
            <v>2</v>
          </cell>
        </row>
        <row r="2032">
          <cell r="A2032" t="str">
            <v>ON</v>
          </cell>
          <cell r="B2032">
            <v>4</v>
          </cell>
          <cell r="C2032">
            <v>3</v>
          </cell>
          <cell r="D2032" t="str">
            <v>P</v>
          </cell>
          <cell r="E2032">
            <v>3.35</v>
          </cell>
          <cell r="F2032">
            <v>37706</v>
          </cell>
          <cell r="G2032">
            <v>7.8E-2</v>
          </cell>
          <cell r="H2032">
            <v>0.09</v>
          </cell>
          <cell r="I2032" t="str">
            <v>5          0</v>
          </cell>
          <cell r="J2032">
            <v>0</v>
          </cell>
          <cell r="K2032">
            <v>0</v>
          </cell>
          <cell r="L2032">
            <v>2003</v>
          </cell>
          <cell r="M2032">
            <v>2.3741395647076486</v>
          </cell>
          <cell r="N2032" t="str">
            <v>NG43</v>
          </cell>
          <cell r="O2032">
            <v>59.02</v>
          </cell>
          <cell r="P2032">
            <v>2</v>
          </cell>
        </row>
        <row r="2033">
          <cell r="A2033" t="str">
            <v>ON</v>
          </cell>
          <cell r="B2033">
            <v>4</v>
          </cell>
          <cell r="C2033">
            <v>3</v>
          </cell>
          <cell r="D2033" t="str">
            <v>C</v>
          </cell>
          <cell r="E2033">
            <v>3.4</v>
          </cell>
          <cell r="F2033">
            <v>37706</v>
          </cell>
          <cell r="G2033">
            <v>0.79900000000000004</v>
          </cell>
          <cell r="H2033">
            <v>0.7</v>
          </cell>
          <cell r="I2033" t="str">
            <v>4          0</v>
          </cell>
          <cell r="J2033">
            <v>0</v>
          </cell>
          <cell r="K2033">
            <v>0</v>
          </cell>
          <cell r="L2033">
            <v>2003</v>
          </cell>
          <cell r="M2033" t="str">
            <v>No Trade</v>
          </cell>
          <cell r="N2033" t="str">
            <v>NG43</v>
          </cell>
          <cell r="O2033">
            <v>59.02</v>
          </cell>
          <cell r="P2033">
            <v>1</v>
          </cell>
        </row>
        <row r="2034">
          <cell r="A2034" t="str">
            <v>ON</v>
          </cell>
          <cell r="B2034">
            <v>4</v>
          </cell>
          <cell r="C2034">
            <v>3</v>
          </cell>
          <cell r="D2034" t="str">
            <v>P</v>
          </cell>
          <cell r="E2034">
            <v>3.4</v>
          </cell>
          <cell r="F2034">
            <v>37706</v>
          </cell>
          <cell r="G2034">
            <v>8.7999999999999995E-2</v>
          </cell>
          <cell r="H2034">
            <v>0.1</v>
          </cell>
          <cell r="I2034" t="str">
            <v>8          0</v>
          </cell>
          <cell r="J2034">
            <v>0</v>
          </cell>
          <cell r="K2034">
            <v>0</v>
          </cell>
          <cell r="L2034">
            <v>2003</v>
          </cell>
          <cell r="M2034">
            <v>2.4026124747289752</v>
          </cell>
          <cell r="N2034" t="str">
            <v>NG43</v>
          </cell>
          <cell r="O2034">
            <v>59.02</v>
          </cell>
          <cell r="P2034">
            <v>2</v>
          </cell>
        </row>
        <row r="2035">
          <cell r="A2035" t="str">
            <v>ON</v>
          </cell>
          <cell r="B2035">
            <v>4</v>
          </cell>
          <cell r="C2035">
            <v>3</v>
          </cell>
          <cell r="D2035" t="str">
            <v>C</v>
          </cell>
          <cell r="E2035">
            <v>3.45</v>
          </cell>
          <cell r="F2035">
            <v>37706</v>
          </cell>
          <cell r="G2035">
            <v>0.76100000000000001</v>
          </cell>
          <cell r="H2035">
            <v>0.66</v>
          </cell>
          <cell r="I2035" t="str">
            <v>8          0</v>
          </cell>
          <cell r="J2035">
            <v>0</v>
          </cell>
          <cell r="K2035">
            <v>0</v>
          </cell>
          <cell r="L2035">
            <v>2003</v>
          </cell>
          <cell r="M2035" t="str">
            <v>No Trade</v>
          </cell>
          <cell r="N2035" t="str">
            <v>NG43</v>
          </cell>
          <cell r="O2035">
            <v>59.02</v>
          </cell>
          <cell r="P2035">
            <v>1</v>
          </cell>
        </row>
        <row r="2036">
          <cell r="A2036" t="str">
            <v>ON</v>
          </cell>
          <cell r="B2036">
            <v>4</v>
          </cell>
          <cell r="C2036">
            <v>3</v>
          </cell>
          <cell r="D2036" t="str">
            <v>P</v>
          </cell>
          <cell r="E2036">
            <v>3.45</v>
          </cell>
          <cell r="F2036">
            <v>37706</v>
          </cell>
          <cell r="G2036">
            <v>0.1</v>
          </cell>
          <cell r="H2036">
            <v>0.12</v>
          </cell>
          <cell r="I2036" t="str">
            <v>2          0</v>
          </cell>
          <cell r="J2036">
            <v>0</v>
          </cell>
          <cell r="K2036">
            <v>0</v>
          </cell>
          <cell r="L2036">
            <v>2003</v>
          </cell>
          <cell r="M2036">
            <v>2.4353438657260047</v>
          </cell>
          <cell r="N2036" t="str">
            <v>NG43</v>
          </cell>
          <cell r="O2036">
            <v>59.02</v>
          </cell>
          <cell r="P2036">
            <v>2</v>
          </cell>
        </row>
        <row r="2037">
          <cell r="A2037" t="str">
            <v>ON</v>
          </cell>
          <cell r="B2037">
            <v>4</v>
          </cell>
          <cell r="C2037">
            <v>3</v>
          </cell>
          <cell r="D2037" t="str">
            <v>C</v>
          </cell>
          <cell r="E2037">
            <v>3.5</v>
          </cell>
          <cell r="F2037">
            <v>37706</v>
          </cell>
          <cell r="G2037">
            <v>0.72399999999999998</v>
          </cell>
          <cell r="H2037">
            <v>0.63</v>
          </cell>
          <cell r="I2037" t="str">
            <v>3          0</v>
          </cell>
          <cell r="J2037">
            <v>0</v>
          </cell>
          <cell r="K2037">
            <v>0</v>
          </cell>
          <cell r="L2037">
            <v>2003</v>
          </cell>
          <cell r="M2037" t="str">
            <v>No Trade</v>
          </cell>
          <cell r="N2037" t="str">
            <v>NG43</v>
          </cell>
          <cell r="O2037">
            <v>59.02</v>
          </cell>
          <cell r="P2037">
            <v>1</v>
          </cell>
        </row>
        <row r="2038">
          <cell r="A2038" t="str">
            <v>ON</v>
          </cell>
          <cell r="B2038">
            <v>4</v>
          </cell>
          <cell r="C2038">
            <v>3</v>
          </cell>
          <cell r="D2038" t="str">
            <v>P</v>
          </cell>
          <cell r="E2038">
            <v>3.5</v>
          </cell>
          <cell r="F2038">
            <v>37706</v>
          </cell>
          <cell r="G2038">
            <v>0.113</v>
          </cell>
          <cell r="H2038">
            <v>0.13</v>
          </cell>
          <cell r="I2038" t="str">
            <v>7          0</v>
          </cell>
          <cell r="J2038">
            <v>0</v>
          </cell>
          <cell r="K2038">
            <v>0</v>
          </cell>
          <cell r="L2038">
            <v>2003</v>
          </cell>
          <cell r="M2038">
            <v>2.4678094565962594</v>
          </cell>
          <cell r="N2038" t="str">
            <v>NG43</v>
          </cell>
          <cell r="O2038">
            <v>59.02</v>
          </cell>
          <cell r="P2038">
            <v>2</v>
          </cell>
        </row>
        <row r="2039">
          <cell r="A2039" t="str">
            <v>ON</v>
          </cell>
          <cell r="B2039">
            <v>4</v>
          </cell>
          <cell r="C2039">
            <v>3</v>
          </cell>
          <cell r="D2039" t="str">
            <v>C</v>
          </cell>
          <cell r="E2039">
            <v>3.55</v>
          </cell>
          <cell r="F2039">
            <v>37706</v>
          </cell>
          <cell r="G2039">
            <v>0.68799999999999994</v>
          </cell>
          <cell r="H2039">
            <v>0.6</v>
          </cell>
          <cell r="I2039" t="str">
            <v>0          0</v>
          </cell>
          <cell r="J2039">
            <v>0</v>
          </cell>
          <cell r="K2039">
            <v>0</v>
          </cell>
          <cell r="L2039">
            <v>2003</v>
          </cell>
          <cell r="M2039" t="str">
            <v>No Trade</v>
          </cell>
          <cell r="N2039" t="str">
            <v>NG43</v>
          </cell>
          <cell r="O2039">
            <v>59.02</v>
          </cell>
          <cell r="P2039">
            <v>1</v>
          </cell>
        </row>
        <row r="2040">
          <cell r="A2040" t="str">
            <v>ON</v>
          </cell>
          <cell r="B2040">
            <v>4</v>
          </cell>
          <cell r="C2040">
            <v>3</v>
          </cell>
          <cell r="D2040" t="str">
            <v>P</v>
          </cell>
          <cell r="E2040">
            <v>3.55</v>
          </cell>
          <cell r="F2040">
            <v>37706</v>
          </cell>
          <cell r="G2040">
            <v>0.127</v>
          </cell>
          <cell r="H2040">
            <v>0.15</v>
          </cell>
          <cell r="I2040" t="str">
            <v>3          0</v>
          </cell>
          <cell r="J2040">
            <v>0</v>
          </cell>
          <cell r="K2040">
            <v>0</v>
          </cell>
          <cell r="L2040">
            <v>2003</v>
          </cell>
          <cell r="M2040">
            <v>2.499947832820903</v>
          </cell>
          <cell r="N2040" t="str">
            <v>NG43</v>
          </cell>
          <cell r="O2040">
            <v>59.02</v>
          </cell>
          <cell r="P2040">
            <v>2</v>
          </cell>
        </row>
        <row r="2041">
          <cell r="A2041" t="str">
            <v>ON</v>
          </cell>
          <cell r="B2041">
            <v>4</v>
          </cell>
          <cell r="C2041">
            <v>3</v>
          </cell>
          <cell r="D2041" t="str">
            <v>C</v>
          </cell>
          <cell r="E2041">
            <v>3.6</v>
          </cell>
          <cell r="F2041">
            <v>37706</v>
          </cell>
          <cell r="G2041">
            <v>0.65400000000000003</v>
          </cell>
          <cell r="H2041">
            <v>0.56000000000000005</v>
          </cell>
          <cell r="I2041" t="str">
            <v>8          0</v>
          </cell>
          <cell r="J2041">
            <v>0</v>
          </cell>
          <cell r="K2041">
            <v>0</v>
          </cell>
          <cell r="L2041">
            <v>2003</v>
          </cell>
          <cell r="M2041" t="str">
            <v>No Trade</v>
          </cell>
          <cell r="N2041" t="str">
            <v>NG43</v>
          </cell>
          <cell r="O2041">
            <v>59.02</v>
          </cell>
          <cell r="P2041">
            <v>1</v>
          </cell>
        </row>
        <row r="2042">
          <cell r="A2042" t="str">
            <v>ON</v>
          </cell>
          <cell r="B2042">
            <v>4</v>
          </cell>
          <cell r="C2042">
            <v>3</v>
          </cell>
          <cell r="D2042" t="str">
            <v>P</v>
          </cell>
          <cell r="E2042">
            <v>3.6</v>
          </cell>
          <cell r="F2042">
            <v>37706</v>
          </cell>
          <cell r="G2042">
            <v>0.14199999999999999</v>
          </cell>
          <cell r="H2042">
            <v>0.17</v>
          </cell>
          <cell r="I2042" t="str">
            <v>1          0</v>
          </cell>
          <cell r="J2042">
            <v>0</v>
          </cell>
          <cell r="K2042">
            <v>0</v>
          </cell>
          <cell r="L2042">
            <v>2003</v>
          </cell>
          <cell r="M2042">
            <v>2.5317252868375237</v>
          </cell>
          <cell r="N2042" t="str">
            <v>NG43</v>
          </cell>
          <cell r="O2042">
            <v>59.02</v>
          </cell>
          <cell r="P2042">
            <v>2</v>
          </cell>
        </row>
        <row r="2043">
          <cell r="A2043" t="str">
            <v>ON</v>
          </cell>
          <cell r="B2043">
            <v>4</v>
          </cell>
          <cell r="C2043">
            <v>3</v>
          </cell>
          <cell r="D2043" t="str">
            <v>C</v>
          </cell>
          <cell r="E2043">
            <v>3.65</v>
          </cell>
          <cell r="F2043">
            <v>37706</v>
          </cell>
          <cell r="G2043">
            <v>0.621</v>
          </cell>
          <cell r="H2043">
            <v>0.53</v>
          </cell>
          <cell r="I2043" t="str">
            <v>5          0</v>
          </cell>
          <cell r="J2043">
            <v>0</v>
          </cell>
          <cell r="K2043">
            <v>0</v>
          </cell>
          <cell r="L2043">
            <v>2003</v>
          </cell>
          <cell r="M2043" t="str">
            <v>No Trade</v>
          </cell>
          <cell r="N2043" t="str">
            <v>NG43</v>
          </cell>
          <cell r="O2043">
            <v>59.02</v>
          </cell>
          <cell r="P2043">
            <v>1</v>
          </cell>
        </row>
        <row r="2044">
          <cell r="A2044" t="str">
            <v>ON</v>
          </cell>
          <cell r="B2044">
            <v>4</v>
          </cell>
          <cell r="C2044">
            <v>3</v>
          </cell>
          <cell r="D2044" t="str">
            <v>P</v>
          </cell>
          <cell r="E2044">
            <v>3.65</v>
          </cell>
          <cell r="F2044">
            <v>37706</v>
          </cell>
          <cell r="G2044">
            <v>0.158</v>
          </cell>
          <cell r="H2044">
            <v>0.19</v>
          </cell>
          <cell r="I2044" t="str">
            <v>0          0</v>
          </cell>
          <cell r="J2044">
            <v>0</v>
          </cell>
          <cell r="K2044">
            <v>0</v>
          </cell>
          <cell r="L2044">
            <v>2003</v>
          </cell>
          <cell r="M2044">
            <v>2.5631269965928798</v>
          </cell>
          <cell r="N2044" t="str">
            <v>NG43</v>
          </cell>
          <cell r="O2044">
            <v>59.02</v>
          </cell>
          <cell r="P2044">
            <v>2</v>
          </cell>
        </row>
        <row r="2045">
          <cell r="A2045" t="str">
            <v>ON</v>
          </cell>
          <cell r="B2045">
            <v>4</v>
          </cell>
          <cell r="C2045">
            <v>3</v>
          </cell>
          <cell r="D2045" t="str">
            <v>C</v>
          </cell>
          <cell r="E2045">
            <v>3.7</v>
          </cell>
          <cell r="F2045">
            <v>37706</v>
          </cell>
          <cell r="G2045">
            <v>0.58899999999999997</v>
          </cell>
          <cell r="H2045">
            <v>0.5</v>
          </cell>
          <cell r="I2045" t="str">
            <v>7          0</v>
          </cell>
          <cell r="J2045">
            <v>0</v>
          </cell>
          <cell r="K2045">
            <v>0</v>
          </cell>
          <cell r="L2045">
            <v>2003</v>
          </cell>
          <cell r="M2045" t="str">
            <v>No Trade</v>
          </cell>
          <cell r="N2045" t="str">
            <v>NG43</v>
          </cell>
          <cell r="O2045">
            <v>59.02</v>
          </cell>
          <cell r="P2045">
            <v>1</v>
          </cell>
        </row>
        <row r="2046">
          <cell r="A2046" t="str">
            <v>ON</v>
          </cell>
          <cell r="B2046">
            <v>4</v>
          </cell>
          <cell r="C2046">
            <v>3</v>
          </cell>
          <cell r="D2046" t="str">
            <v>P</v>
          </cell>
          <cell r="E2046">
            <v>3.7</v>
          </cell>
          <cell r="F2046">
            <v>37706</v>
          </cell>
          <cell r="G2046">
            <v>0.17599999999999999</v>
          </cell>
          <cell r="H2046">
            <v>0.21</v>
          </cell>
          <cell r="I2046" t="str">
            <v>1          0</v>
          </cell>
          <cell r="J2046">
            <v>0</v>
          </cell>
          <cell r="K2046">
            <v>0</v>
          </cell>
          <cell r="L2046">
            <v>2003</v>
          </cell>
          <cell r="M2046">
            <v>2.5967300401582549</v>
          </cell>
          <cell r="N2046" t="str">
            <v>NG43</v>
          </cell>
          <cell r="O2046">
            <v>59.02</v>
          </cell>
          <cell r="P2046">
            <v>2</v>
          </cell>
        </row>
        <row r="2047">
          <cell r="A2047" t="str">
            <v>ON</v>
          </cell>
          <cell r="B2047">
            <v>4</v>
          </cell>
          <cell r="C2047">
            <v>3</v>
          </cell>
          <cell r="D2047" t="str">
            <v>C</v>
          </cell>
          <cell r="E2047">
            <v>3.75</v>
          </cell>
          <cell r="F2047">
            <v>37706</v>
          </cell>
          <cell r="G2047">
            <v>0.55600000000000005</v>
          </cell>
          <cell r="H2047">
            <v>0.47</v>
          </cell>
          <cell r="I2047" t="str">
            <v>9          0</v>
          </cell>
          <cell r="J2047">
            <v>0</v>
          </cell>
          <cell r="K2047">
            <v>0</v>
          </cell>
          <cell r="L2047">
            <v>2003</v>
          </cell>
          <cell r="M2047" t="str">
            <v>No Trade</v>
          </cell>
          <cell r="N2047" t="str">
            <v>NG43</v>
          </cell>
          <cell r="O2047">
            <v>59.02</v>
          </cell>
          <cell r="P2047">
            <v>1</v>
          </cell>
        </row>
        <row r="2048">
          <cell r="A2048" t="str">
            <v>ON</v>
          </cell>
          <cell r="B2048">
            <v>4</v>
          </cell>
          <cell r="C2048">
            <v>3</v>
          </cell>
          <cell r="D2048" t="str">
            <v>P</v>
          </cell>
          <cell r="E2048">
            <v>3.75</v>
          </cell>
          <cell r="F2048">
            <v>37706</v>
          </cell>
          <cell r="G2048">
            <v>0.19500000000000001</v>
          </cell>
          <cell r="H2048">
            <v>0.23</v>
          </cell>
          <cell r="I2048" t="str">
            <v>2         50</v>
          </cell>
          <cell r="J2048">
            <v>0</v>
          </cell>
          <cell r="K2048">
            <v>0</v>
          </cell>
          <cell r="L2048">
            <v>2003</v>
          </cell>
          <cell r="M2048">
            <v>2.6296467175029834</v>
          </cell>
          <cell r="N2048" t="str">
            <v>NG43</v>
          </cell>
          <cell r="O2048">
            <v>59.02</v>
          </cell>
          <cell r="P2048">
            <v>2</v>
          </cell>
        </row>
        <row r="2049">
          <cell r="A2049" t="str">
            <v>ON</v>
          </cell>
          <cell r="B2049">
            <v>4</v>
          </cell>
          <cell r="C2049">
            <v>3</v>
          </cell>
          <cell r="D2049" t="str">
            <v>C</v>
          </cell>
          <cell r="E2049">
            <v>3.8</v>
          </cell>
          <cell r="F2049">
            <v>37706</v>
          </cell>
          <cell r="G2049">
            <v>0.52800000000000002</v>
          </cell>
          <cell r="H2049">
            <v>0.45</v>
          </cell>
          <cell r="I2049" t="str">
            <v>2          0</v>
          </cell>
          <cell r="J2049">
            <v>0</v>
          </cell>
          <cell r="K2049">
            <v>0</v>
          </cell>
          <cell r="L2049">
            <v>2003</v>
          </cell>
          <cell r="M2049" t="str">
            <v>No Trade</v>
          </cell>
          <cell r="N2049" t="str">
            <v>NG43</v>
          </cell>
          <cell r="O2049">
            <v>59.02</v>
          </cell>
          <cell r="P2049">
            <v>1</v>
          </cell>
        </row>
        <row r="2050">
          <cell r="A2050" t="str">
            <v>ON</v>
          </cell>
          <cell r="B2050">
            <v>4</v>
          </cell>
          <cell r="C2050">
            <v>3</v>
          </cell>
          <cell r="D2050" t="str">
            <v>P</v>
          </cell>
          <cell r="E2050">
            <v>3.8</v>
          </cell>
          <cell r="F2050">
            <v>37706</v>
          </cell>
          <cell r="G2050">
            <v>0.216</v>
          </cell>
          <cell r="H2050">
            <v>0.25</v>
          </cell>
          <cell r="I2050" t="str">
            <v>5          0</v>
          </cell>
          <cell r="J2050">
            <v>0</v>
          </cell>
          <cell r="K2050">
            <v>0</v>
          </cell>
          <cell r="L2050">
            <v>2003</v>
          </cell>
          <cell r="M2050">
            <v>2.6642124658694089</v>
          </cell>
          <cell r="N2050" t="str">
            <v>NG43</v>
          </cell>
          <cell r="O2050">
            <v>59.02</v>
          </cell>
          <cell r="P2050">
            <v>2</v>
          </cell>
        </row>
        <row r="2051">
          <cell r="A2051" t="str">
            <v>ON</v>
          </cell>
          <cell r="B2051">
            <v>4</v>
          </cell>
          <cell r="C2051">
            <v>3</v>
          </cell>
          <cell r="D2051" t="str">
            <v>C</v>
          </cell>
          <cell r="E2051">
            <v>3.85</v>
          </cell>
          <cell r="F2051">
            <v>37706</v>
          </cell>
          <cell r="G2051">
            <v>0.499</v>
          </cell>
          <cell r="H2051">
            <v>0.42</v>
          </cell>
          <cell r="I2051" t="str">
            <v>7          0</v>
          </cell>
          <cell r="J2051">
            <v>0</v>
          </cell>
          <cell r="K2051">
            <v>0</v>
          </cell>
          <cell r="L2051">
            <v>2003</v>
          </cell>
          <cell r="M2051" t="str">
            <v>No Trade</v>
          </cell>
          <cell r="N2051" t="str">
            <v>NG43</v>
          </cell>
          <cell r="O2051">
            <v>59.02</v>
          </cell>
          <cell r="P2051">
            <v>1</v>
          </cell>
        </row>
        <row r="2052">
          <cell r="A2052" t="str">
            <v>ON</v>
          </cell>
          <cell r="B2052">
            <v>4</v>
          </cell>
          <cell r="C2052">
            <v>3</v>
          </cell>
          <cell r="D2052" t="str">
            <v>P</v>
          </cell>
          <cell r="E2052">
            <v>3.85</v>
          </cell>
          <cell r="F2052">
            <v>37706</v>
          </cell>
          <cell r="G2052">
            <v>0.23699999999999999</v>
          </cell>
          <cell r="H2052">
            <v>0.27</v>
          </cell>
          <cell r="I2052" t="str">
            <v>9          0</v>
          </cell>
          <cell r="J2052">
            <v>0</v>
          </cell>
          <cell r="K2052">
            <v>0</v>
          </cell>
          <cell r="L2052">
            <v>2003</v>
          </cell>
          <cell r="M2052">
            <v>2.6958193836089137</v>
          </cell>
          <cell r="N2052" t="str">
            <v>NG43</v>
          </cell>
          <cell r="O2052">
            <v>59.02</v>
          </cell>
          <cell r="P2052">
            <v>2</v>
          </cell>
        </row>
        <row r="2053">
          <cell r="A2053" t="str">
            <v>ON</v>
          </cell>
          <cell r="B2053">
            <v>4</v>
          </cell>
          <cell r="C2053">
            <v>3</v>
          </cell>
          <cell r="D2053" t="str">
            <v>C</v>
          </cell>
          <cell r="E2053">
            <v>3.9</v>
          </cell>
          <cell r="F2053">
            <v>37706</v>
          </cell>
          <cell r="G2053">
            <v>0.47299999999999998</v>
          </cell>
          <cell r="H2053">
            <v>0.4</v>
          </cell>
          <cell r="I2053" t="str">
            <v>3          0</v>
          </cell>
          <cell r="J2053">
            <v>0</v>
          </cell>
          <cell r="K2053">
            <v>0</v>
          </cell>
          <cell r="L2053">
            <v>2003</v>
          </cell>
          <cell r="M2053" t="str">
            <v>No Trade</v>
          </cell>
          <cell r="N2053" t="str">
            <v>NG43</v>
          </cell>
          <cell r="O2053">
            <v>59.02</v>
          </cell>
          <cell r="P2053">
            <v>1</v>
          </cell>
        </row>
        <row r="2054">
          <cell r="A2054" t="str">
            <v>ON</v>
          </cell>
          <cell r="B2054">
            <v>4</v>
          </cell>
          <cell r="C2054">
            <v>3</v>
          </cell>
          <cell r="D2054" t="str">
            <v>P</v>
          </cell>
          <cell r="E2054">
            <v>3.9</v>
          </cell>
          <cell r="F2054">
            <v>37706</v>
          </cell>
          <cell r="G2054">
            <v>0.26</v>
          </cell>
          <cell r="H2054">
            <v>0.3</v>
          </cell>
          <cell r="I2054" t="str">
            <v>4          0</v>
          </cell>
          <cell r="J2054">
            <v>0</v>
          </cell>
          <cell r="K2054">
            <v>0</v>
          </cell>
          <cell r="L2054">
            <v>2003</v>
          </cell>
          <cell r="M2054">
            <v>2.7289568778848525</v>
          </cell>
          <cell r="N2054" t="str">
            <v>NG43</v>
          </cell>
          <cell r="O2054">
            <v>59.02</v>
          </cell>
          <cell r="P2054">
            <v>2</v>
          </cell>
        </row>
        <row r="2055">
          <cell r="A2055" t="str">
            <v>ON</v>
          </cell>
          <cell r="B2055">
            <v>4</v>
          </cell>
          <cell r="C2055">
            <v>3</v>
          </cell>
          <cell r="D2055" t="str">
            <v>C</v>
          </cell>
          <cell r="E2055">
            <v>3.95</v>
          </cell>
          <cell r="F2055">
            <v>37706</v>
          </cell>
          <cell r="G2055">
            <v>0.44800000000000001</v>
          </cell>
          <cell r="H2055">
            <v>0.37</v>
          </cell>
          <cell r="I2055" t="str">
            <v>9          0</v>
          </cell>
          <cell r="J2055">
            <v>0</v>
          </cell>
          <cell r="K2055">
            <v>0</v>
          </cell>
          <cell r="L2055">
            <v>2003</v>
          </cell>
          <cell r="M2055" t="str">
            <v>No Trade</v>
          </cell>
          <cell r="N2055" t="str">
            <v>NG43</v>
          </cell>
          <cell r="O2055">
            <v>59.02</v>
          </cell>
          <cell r="P2055">
            <v>1</v>
          </cell>
        </row>
        <row r="2056">
          <cell r="A2056" t="str">
            <v>ON</v>
          </cell>
          <cell r="B2056">
            <v>4</v>
          </cell>
          <cell r="C2056">
            <v>3</v>
          </cell>
          <cell r="D2056" t="str">
            <v>P</v>
          </cell>
          <cell r="E2056">
            <v>3.95</v>
          </cell>
          <cell r="F2056">
            <v>37706</v>
          </cell>
          <cell r="G2056">
            <v>0.28399999999999997</v>
          </cell>
          <cell r="H2056">
            <v>0.33</v>
          </cell>
          <cell r="I2056" t="str">
            <v>0          0</v>
          </cell>
          <cell r="J2056">
            <v>0</v>
          </cell>
          <cell r="K2056">
            <v>0</v>
          </cell>
          <cell r="L2056">
            <v>2003</v>
          </cell>
          <cell r="M2056">
            <v>2.7614379397507678</v>
          </cell>
          <cell r="N2056" t="str">
            <v>NG43</v>
          </cell>
          <cell r="O2056">
            <v>59.02</v>
          </cell>
          <cell r="P2056">
            <v>2</v>
          </cell>
        </row>
        <row r="2057">
          <cell r="A2057" t="str">
            <v>ON</v>
          </cell>
          <cell r="B2057">
            <v>4</v>
          </cell>
          <cell r="C2057">
            <v>3</v>
          </cell>
          <cell r="D2057" t="str">
            <v>C</v>
          </cell>
          <cell r="E2057">
            <v>4</v>
          </cell>
          <cell r="F2057">
            <v>37706</v>
          </cell>
          <cell r="G2057">
            <v>0.42299999999999999</v>
          </cell>
          <cell r="H2057">
            <v>0.35</v>
          </cell>
          <cell r="I2057" t="str">
            <v>7        120</v>
          </cell>
          <cell r="J2057">
            <v>0</v>
          </cell>
          <cell r="K2057">
            <v>0</v>
          </cell>
          <cell r="L2057">
            <v>2003</v>
          </cell>
          <cell r="M2057" t="str">
            <v>No Trade</v>
          </cell>
          <cell r="N2057" t="str">
            <v>NG43</v>
          </cell>
          <cell r="O2057">
            <v>59.02</v>
          </cell>
          <cell r="P2057">
            <v>1</v>
          </cell>
        </row>
        <row r="2058">
          <cell r="A2058" t="str">
            <v>ON</v>
          </cell>
          <cell r="B2058">
            <v>4</v>
          </cell>
          <cell r="C2058">
            <v>3</v>
          </cell>
          <cell r="D2058" t="str">
            <v>P</v>
          </cell>
          <cell r="E2058">
            <v>4</v>
          </cell>
          <cell r="F2058">
            <v>37706</v>
          </cell>
          <cell r="G2058">
            <v>0.308</v>
          </cell>
          <cell r="H2058">
            <v>0.35</v>
          </cell>
          <cell r="I2058" t="str">
            <v>8        120</v>
          </cell>
          <cell r="J2058">
            <v>0</v>
          </cell>
          <cell r="K2058">
            <v>0</v>
          </cell>
          <cell r="L2058">
            <v>2003</v>
          </cell>
          <cell r="M2058">
            <v>2.7915033733461265</v>
          </cell>
          <cell r="N2058" t="str">
            <v>NG43</v>
          </cell>
          <cell r="O2058">
            <v>59.02</v>
          </cell>
          <cell r="P2058">
            <v>2</v>
          </cell>
        </row>
        <row r="2059">
          <cell r="A2059" t="str">
            <v>ON</v>
          </cell>
          <cell r="B2059">
            <v>4</v>
          </cell>
          <cell r="C2059">
            <v>3</v>
          </cell>
          <cell r="D2059" t="str">
            <v>C</v>
          </cell>
          <cell r="E2059">
            <v>4.05</v>
          </cell>
          <cell r="F2059">
            <v>37706</v>
          </cell>
          <cell r="G2059">
            <v>0.39900000000000002</v>
          </cell>
          <cell r="H2059">
            <v>0.33</v>
          </cell>
          <cell r="I2059" t="str">
            <v>6          0</v>
          </cell>
          <cell r="J2059">
            <v>0</v>
          </cell>
          <cell r="K2059">
            <v>0</v>
          </cell>
          <cell r="L2059">
            <v>2003</v>
          </cell>
          <cell r="M2059" t="str">
            <v>No Trade</v>
          </cell>
          <cell r="N2059" t="str">
            <v>NG43</v>
          </cell>
          <cell r="O2059">
            <v>59.02</v>
          </cell>
          <cell r="P2059">
            <v>1</v>
          </cell>
        </row>
        <row r="2060">
          <cell r="A2060" t="str">
            <v>ON</v>
          </cell>
          <cell r="B2060">
            <v>4</v>
          </cell>
          <cell r="C2060">
            <v>3</v>
          </cell>
          <cell r="D2060" t="str">
            <v>P</v>
          </cell>
          <cell r="E2060">
            <v>4.05</v>
          </cell>
          <cell r="F2060">
            <v>37706</v>
          </cell>
          <cell r="G2060">
            <v>0.33400000000000002</v>
          </cell>
          <cell r="H2060">
            <v>0.38</v>
          </cell>
          <cell r="I2060" t="str">
            <v>7          0</v>
          </cell>
          <cell r="J2060">
            <v>0</v>
          </cell>
          <cell r="K2060">
            <v>0</v>
          </cell>
          <cell r="L2060">
            <v>2003</v>
          </cell>
          <cell r="M2060">
            <v>2.8229624825976263</v>
          </cell>
          <cell r="N2060" t="str">
            <v>NG43</v>
          </cell>
          <cell r="O2060">
            <v>59.02</v>
          </cell>
          <cell r="P2060">
            <v>2</v>
          </cell>
        </row>
        <row r="2061">
          <cell r="A2061" t="str">
            <v>ON</v>
          </cell>
          <cell r="B2061">
            <v>4</v>
          </cell>
          <cell r="C2061">
            <v>3</v>
          </cell>
          <cell r="D2061" t="str">
            <v>C</v>
          </cell>
          <cell r="E2061">
            <v>4.0999999999999996</v>
          </cell>
          <cell r="F2061">
            <v>37706</v>
          </cell>
          <cell r="G2061">
            <v>0.37</v>
          </cell>
          <cell r="H2061">
            <v>0.31</v>
          </cell>
          <cell r="I2061" t="str">
            <v>7          0</v>
          </cell>
          <cell r="J2061">
            <v>0</v>
          </cell>
          <cell r="K2061">
            <v>0</v>
          </cell>
          <cell r="L2061">
            <v>2003</v>
          </cell>
          <cell r="M2061" t="str">
            <v>No Trade</v>
          </cell>
          <cell r="N2061" t="str">
            <v>NG43</v>
          </cell>
          <cell r="O2061">
            <v>59.02</v>
          </cell>
          <cell r="P2061">
            <v>1</v>
          </cell>
        </row>
        <row r="2062">
          <cell r="A2062" t="str">
            <v>ON</v>
          </cell>
          <cell r="B2062">
            <v>4</v>
          </cell>
          <cell r="C2062">
            <v>3</v>
          </cell>
          <cell r="D2062" t="str">
            <v>P</v>
          </cell>
          <cell r="E2062">
            <v>4.0999999999999996</v>
          </cell>
          <cell r="F2062">
            <v>37706</v>
          </cell>
          <cell r="G2062">
            <v>0.35499999999999998</v>
          </cell>
          <cell r="H2062">
            <v>0.41</v>
          </cell>
          <cell r="I2062" t="str">
            <v>8          0</v>
          </cell>
          <cell r="J2062">
            <v>0</v>
          </cell>
          <cell r="K2062">
            <v>0</v>
          </cell>
          <cell r="L2062">
            <v>2003</v>
          </cell>
          <cell r="M2062">
            <v>2.843873625924783</v>
          </cell>
          <cell r="N2062" t="str">
            <v>NG43</v>
          </cell>
          <cell r="O2062">
            <v>59.02</v>
          </cell>
          <cell r="P2062">
            <v>2</v>
          </cell>
        </row>
        <row r="2063">
          <cell r="A2063" t="str">
            <v>ON</v>
          </cell>
          <cell r="B2063">
            <v>4</v>
          </cell>
          <cell r="C2063">
            <v>3</v>
          </cell>
          <cell r="D2063" t="str">
            <v>C</v>
          </cell>
          <cell r="E2063">
            <v>4.1500000000000004</v>
          </cell>
          <cell r="F2063">
            <v>37706</v>
          </cell>
          <cell r="G2063">
            <v>0.35499999999999998</v>
          </cell>
          <cell r="H2063">
            <v>0.28999999999999998</v>
          </cell>
          <cell r="I2063" t="str">
            <v>8          0</v>
          </cell>
          <cell r="J2063">
            <v>0</v>
          </cell>
          <cell r="K2063">
            <v>0</v>
          </cell>
          <cell r="L2063">
            <v>2003</v>
          </cell>
          <cell r="M2063" t="str">
            <v>No Trade</v>
          </cell>
          <cell r="N2063" t="str">
            <v>NG43</v>
          </cell>
          <cell r="O2063">
            <v>59.02</v>
          </cell>
          <cell r="P2063">
            <v>1</v>
          </cell>
        </row>
        <row r="2064">
          <cell r="A2064" t="str">
            <v>ON</v>
          </cell>
          <cell r="B2064">
            <v>4</v>
          </cell>
          <cell r="C2064">
            <v>3</v>
          </cell>
          <cell r="D2064" t="str">
            <v>C</v>
          </cell>
          <cell r="E2064">
            <v>4.2</v>
          </cell>
          <cell r="F2064">
            <v>37706</v>
          </cell>
          <cell r="G2064">
            <v>0.33600000000000002</v>
          </cell>
          <cell r="H2064">
            <v>0.28000000000000003</v>
          </cell>
          <cell r="I2064" t="str">
            <v>0          0</v>
          </cell>
          <cell r="J2064">
            <v>0</v>
          </cell>
          <cell r="K2064">
            <v>0</v>
          </cell>
          <cell r="L2064">
            <v>2003</v>
          </cell>
          <cell r="M2064" t="str">
            <v>No Trade</v>
          </cell>
          <cell r="N2064" t="str">
            <v>NG43</v>
          </cell>
          <cell r="O2064">
            <v>59.02</v>
          </cell>
          <cell r="P2064">
            <v>1</v>
          </cell>
        </row>
        <row r="2065">
          <cell r="A2065" t="str">
            <v>ON</v>
          </cell>
          <cell r="B2065">
            <v>4</v>
          </cell>
          <cell r="C2065">
            <v>3</v>
          </cell>
          <cell r="D2065" t="str">
            <v>C</v>
          </cell>
          <cell r="E2065">
            <v>4.25</v>
          </cell>
          <cell r="F2065">
            <v>37706</v>
          </cell>
          <cell r="G2065">
            <v>0.317</v>
          </cell>
          <cell r="H2065">
            <v>0.26</v>
          </cell>
          <cell r="I2065" t="str">
            <v>4          0</v>
          </cell>
          <cell r="J2065">
            <v>0</v>
          </cell>
          <cell r="K2065">
            <v>0</v>
          </cell>
          <cell r="L2065">
            <v>2003</v>
          </cell>
          <cell r="M2065" t="str">
            <v>No Trade</v>
          </cell>
          <cell r="N2065" t="str">
            <v>NG43</v>
          </cell>
          <cell r="O2065">
            <v>59.02</v>
          </cell>
          <cell r="P2065">
            <v>1</v>
          </cell>
        </row>
        <row r="2066">
          <cell r="A2066" t="str">
            <v>ON</v>
          </cell>
          <cell r="B2066">
            <v>4</v>
          </cell>
          <cell r="C2066">
            <v>3</v>
          </cell>
          <cell r="D2066" t="str">
            <v>C</v>
          </cell>
          <cell r="E2066">
            <v>4.3</v>
          </cell>
          <cell r="F2066">
            <v>37706</v>
          </cell>
          <cell r="G2066">
            <v>0.29899999999999999</v>
          </cell>
          <cell r="H2066">
            <v>0.24</v>
          </cell>
          <cell r="I2066" t="str">
            <v>8          0</v>
          </cell>
          <cell r="J2066">
            <v>0</v>
          </cell>
          <cell r="K2066">
            <v>0</v>
          </cell>
          <cell r="L2066">
            <v>2003</v>
          </cell>
          <cell r="M2066" t="str">
            <v>No Trade</v>
          </cell>
          <cell r="N2066" t="str">
            <v>NG43</v>
          </cell>
          <cell r="O2066">
            <v>59.02</v>
          </cell>
          <cell r="P2066">
            <v>1</v>
          </cell>
        </row>
        <row r="2067">
          <cell r="A2067" t="str">
            <v>ON</v>
          </cell>
          <cell r="B2067">
            <v>4</v>
          </cell>
          <cell r="C2067">
            <v>3</v>
          </cell>
          <cell r="D2067" t="str">
            <v>C</v>
          </cell>
          <cell r="E2067">
            <v>4.3499999999999996</v>
          </cell>
          <cell r="F2067">
            <v>37706</v>
          </cell>
          <cell r="G2067">
            <v>0.28100000000000003</v>
          </cell>
          <cell r="H2067">
            <v>0.23</v>
          </cell>
          <cell r="I2067" t="str">
            <v>3          0</v>
          </cell>
          <cell r="J2067">
            <v>0</v>
          </cell>
          <cell r="K2067">
            <v>0</v>
          </cell>
          <cell r="L2067">
            <v>2003</v>
          </cell>
          <cell r="M2067" t="str">
            <v>No Trade</v>
          </cell>
          <cell r="N2067" t="str">
            <v>NG43</v>
          </cell>
          <cell r="O2067">
            <v>59.02</v>
          </cell>
          <cell r="P2067">
            <v>1</v>
          </cell>
        </row>
        <row r="2068">
          <cell r="A2068" t="str">
            <v>ON</v>
          </cell>
          <cell r="B2068">
            <v>4</v>
          </cell>
          <cell r="C2068">
            <v>3</v>
          </cell>
          <cell r="D2068" t="str">
            <v>C</v>
          </cell>
          <cell r="E2068">
            <v>4.4000000000000004</v>
          </cell>
          <cell r="F2068">
            <v>37706</v>
          </cell>
          <cell r="G2068">
            <v>0</v>
          </cell>
          <cell r="H2068">
            <v>0</v>
          </cell>
          <cell r="I2068" t="str">
            <v>0          0</v>
          </cell>
          <cell r="J2068">
            <v>0</v>
          </cell>
          <cell r="K2068">
            <v>0</v>
          </cell>
          <cell r="L2068">
            <v>2003</v>
          </cell>
          <cell r="M2068" t="str">
            <v>No Trade</v>
          </cell>
          <cell r="N2068" t="str">
            <v/>
          </cell>
          <cell r="O2068" t="str">
            <v/>
          </cell>
          <cell r="P2068" t="str">
            <v/>
          </cell>
        </row>
        <row r="2069">
          <cell r="A2069" t="str">
            <v>ON</v>
          </cell>
          <cell r="B2069">
            <v>4</v>
          </cell>
          <cell r="C2069">
            <v>3</v>
          </cell>
          <cell r="D2069" t="str">
            <v>C</v>
          </cell>
          <cell r="E2069">
            <v>4.5</v>
          </cell>
          <cell r="F2069">
            <v>37706</v>
          </cell>
          <cell r="G2069">
            <v>0.23599999999999999</v>
          </cell>
          <cell r="H2069">
            <v>0.19</v>
          </cell>
          <cell r="I2069" t="str">
            <v>3          0</v>
          </cell>
          <cell r="J2069">
            <v>0</v>
          </cell>
          <cell r="K2069">
            <v>0</v>
          </cell>
          <cell r="L2069">
            <v>2003</v>
          </cell>
          <cell r="M2069" t="str">
            <v>No Trade</v>
          </cell>
          <cell r="N2069" t="str">
            <v>NG43</v>
          </cell>
          <cell r="O2069">
            <v>59.02</v>
          </cell>
          <cell r="P2069">
            <v>1</v>
          </cell>
        </row>
        <row r="2070">
          <cell r="A2070" t="str">
            <v>ON</v>
          </cell>
          <cell r="B2070">
            <v>4</v>
          </cell>
          <cell r="C2070">
            <v>3</v>
          </cell>
          <cell r="D2070" t="str">
            <v>P</v>
          </cell>
          <cell r="E2070">
            <v>4.5</v>
          </cell>
          <cell r="F2070">
            <v>37706</v>
          </cell>
          <cell r="G2070">
            <v>0</v>
          </cell>
          <cell r="H2070">
            <v>0</v>
          </cell>
          <cell r="I2070" t="str">
            <v>0          0</v>
          </cell>
          <cell r="J2070">
            <v>0</v>
          </cell>
          <cell r="K2070">
            <v>0</v>
          </cell>
          <cell r="L2070">
            <v>2003</v>
          </cell>
          <cell r="M2070" t="str">
            <v>No Trade</v>
          </cell>
          <cell r="N2070" t="str">
            <v/>
          </cell>
          <cell r="O2070" t="str">
            <v/>
          </cell>
          <cell r="P2070" t="str">
            <v/>
          </cell>
        </row>
        <row r="2071">
          <cell r="A2071" t="str">
            <v>ON</v>
          </cell>
          <cell r="B2071">
            <v>4</v>
          </cell>
          <cell r="C2071">
            <v>3</v>
          </cell>
          <cell r="D2071" t="str">
            <v>C</v>
          </cell>
          <cell r="E2071">
            <v>4.6500000000000004</v>
          </cell>
          <cell r="F2071">
            <v>37706</v>
          </cell>
          <cell r="G2071">
            <v>0.19700000000000001</v>
          </cell>
          <cell r="H2071">
            <v>0.16</v>
          </cell>
          <cell r="I2071" t="str">
            <v>1          0</v>
          </cell>
          <cell r="J2071">
            <v>0</v>
          </cell>
          <cell r="K2071">
            <v>0</v>
          </cell>
          <cell r="L2071">
            <v>2003</v>
          </cell>
          <cell r="M2071" t="str">
            <v>No Trade</v>
          </cell>
          <cell r="N2071" t="str">
            <v>NG43</v>
          </cell>
          <cell r="O2071">
            <v>59.02</v>
          </cell>
          <cell r="P2071">
            <v>1</v>
          </cell>
        </row>
        <row r="2072">
          <cell r="A2072" t="str">
            <v>ON</v>
          </cell>
          <cell r="B2072">
            <v>4</v>
          </cell>
          <cell r="C2072">
            <v>3</v>
          </cell>
          <cell r="D2072" t="str">
            <v>C</v>
          </cell>
          <cell r="E2072">
            <v>4.7</v>
          </cell>
          <cell r="F2072">
            <v>37706</v>
          </cell>
          <cell r="G2072">
            <v>0.186</v>
          </cell>
          <cell r="H2072">
            <v>0.15</v>
          </cell>
          <cell r="I2072" t="str">
            <v>2          0</v>
          </cell>
          <cell r="J2072">
            <v>0</v>
          </cell>
          <cell r="K2072">
            <v>0</v>
          </cell>
          <cell r="L2072">
            <v>2003</v>
          </cell>
          <cell r="M2072" t="str">
            <v>No Trade</v>
          </cell>
          <cell r="N2072" t="str">
            <v>NG43</v>
          </cell>
          <cell r="O2072">
            <v>59.02</v>
          </cell>
          <cell r="P2072">
            <v>1</v>
          </cell>
        </row>
        <row r="2073">
          <cell r="A2073" t="str">
            <v>ON</v>
          </cell>
          <cell r="B2073">
            <v>4</v>
          </cell>
          <cell r="C2073">
            <v>3</v>
          </cell>
          <cell r="D2073" t="str">
            <v>C</v>
          </cell>
          <cell r="E2073">
            <v>4.75</v>
          </cell>
          <cell r="F2073">
            <v>37706</v>
          </cell>
          <cell r="G2073">
            <v>0.17499999999999999</v>
          </cell>
          <cell r="H2073">
            <v>0.14000000000000001</v>
          </cell>
          <cell r="I2073" t="str">
            <v>3          0</v>
          </cell>
          <cell r="J2073">
            <v>0</v>
          </cell>
          <cell r="K2073">
            <v>0</v>
          </cell>
          <cell r="L2073">
            <v>2003</v>
          </cell>
          <cell r="M2073" t="str">
            <v>No Trade</v>
          </cell>
          <cell r="N2073" t="str">
            <v>NG43</v>
          </cell>
          <cell r="O2073">
            <v>59.02</v>
          </cell>
          <cell r="P2073">
            <v>1</v>
          </cell>
        </row>
        <row r="2074">
          <cell r="A2074" t="str">
            <v>ON</v>
          </cell>
          <cell r="B2074">
            <v>4</v>
          </cell>
          <cell r="C2074">
            <v>3</v>
          </cell>
          <cell r="D2074" t="str">
            <v>C</v>
          </cell>
          <cell r="E2074">
            <v>4.8</v>
          </cell>
          <cell r="F2074">
            <v>37706</v>
          </cell>
          <cell r="G2074">
            <v>0.16600000000000001</v>
          </cell>
          <cell r="H2074">
            <v>0.13</v>
          </cell>
          <cell r="I2074" t="str">
            <v>4          0</v>
          </cell>
          <cell r="J2074">
            <v>0</v>
          </cell>
          <cell r="K2074">
            <v>0</v>
          </cell>
          <cell r="L2074">
            <v>2003</v>
          </cell>
          <cell r="M2074" t="str">
            <v>No Trade</v>
          </cell>
          <cell r="N2074" t="str">
            <v>NG43</v>
          </cell>
          <cell r="O2074">
            <v>59.02</v>
          </cell>
          <cell r="P2074">
            <v>1</v>
          </cell>
        </row>
        <row r="2075">
          <cell r="A2075" t="str">
            <v>ON</v>
          </cell>
          <cell r="B2075">
            <v>4</v>
          </cell>
          <cell r="C2075">
            <v>3</v>
          </cell>
          <cell r="D2075" t="str">
            <v>C</v>
          </cell>
          <cell r="E2075">
            <v>4.8499999999999996</v>
          </cell>
          <cell r="F2075">
            <v>37706</v>
          </cell>
          <cell r="G2075">
            <v>0.156</v>
          </cell>
          <cell r="H2075">
            <v>0.12</v>
          </cell>
          <cell r="I2075" t="str">
            <v>6          0</v>
          </cell>
          <cell r="J2075">
            <v>0</v>
          </cell>
          <cell r="K2075">
            <v>0</v>
          </cell>
          <cell r="L2075">
            <v>2003</v>
          </cell>
          <cell r="M2075" t="str">
            <v>No Trade</v>
          </cell>
          <cell r="N2075" t="str">
            <v>NG43</v>
          </cell>
          <cell r="O2075">
            <v>59.02</v>
          </cell>
          <cell r="P2075">
            <v>1</v>
          </cell>
        </row>
        <row r="2076">
          <cell r="A2076" t="str">
            <v>ON</v>
          </cell>
          <cell r="B2076">
            <v>4</v>
          </cell>
          <cell r="C2076">
            <v>3</v>
          </cell>
          <cell r="D2076" t="str">
            <v>C</v>
          </cell>
          <cell r="E2076">
            <v>4.9000000000000004</v>
          </cell>
          <cell r="F2076">
            <v>37706</v>
          </cell>
          <cell r="G2076">
            <v>0.14699999999999999</v>
          </cell>
          <cell r="H2076">
            <v>0.11</v>
          </cell>
          <cell r="I2076" t="str">
            <v>9          0</v>
          </cell>
          <cell r="J2076">
            <v>0</v>
          </cell>
          <cell r="K2076">
            <v>0</v>
          </cell>
          <cell r="L2076">
            <v>2003</v>
          </cell>
          <cell r="M2076" t="str">
            <v>No Trade</v>
          </cell>
          <cell r="N2076" t="str">
            <v>NG43</v>
          </cell>
          <cell r="O2076">
            <v>59.02</v>
          </cell>
          <cell r="P2076">
            <v>1</v>
          </cell>
        </row>
        <row r="2077">
          <cell r="A2077" t="str">
            <v>ON</v>
          </cell>
          <cell r="B2077">
            <v>4</v>
          </cell>
          <cell r="C2077">
            <v>3</v>
          </cell>
          <cell r="D2077" t="str">
            <v>C</v>
          </cell>
          <cell r="E2077">
            <v>4.95</v>
          </cell>
          <cell r="F2077">
            <v>37706</v>
          </cell>
          <cell r="G2077">
            <v>0.13900000000000001</v>
          </cell>
          <cell r="H2077">
            <v>0.11</v>
          </cell>
          <cell r="I2077" t="str">
            <v>2          0</v>
          </cell>
          <cell r="J2077">
            <v>0</v>
          </cell>
          <cell r="K2077">
            <v>0</v>
          </cell>
          <cell r="L2077">
            <v>2003</v>
          </cell>
          <cell r="M2077" t="str">
            <v>No Trade</v>
          </cell>
          <cell r="N2077" t="str">
            <v>NG43</v>
          </cell>
          <cell r="O2077">
            <v>59.02</v>
          </cell>
          <cell r="P2077">
            <v>1</v>
          </cell>
        </row>
        <row r="2078">
          <cell r="A2078" t="str">
            <v>ON</v>
          </cell>
          <cell r="B2078">
            <v>4</v>
          </cell>
          <cell r="C2078">
            <v>3</v>
          </cell>
          <cell r="D2078" t="str">
            <v>C</v>
          </cell>
          <cell r="E2078">
            <v>5</v>
          </cell>
          <cell r="F2078">
            <v>37706</v>
          </cell>
          <cell r="G2078">
            <v>0.13100000000000001</v>
          </cell>
          <cell r="H2078">
            <v>0.1</v>
          </cell>
          <cell r="I2078" t="str">
            <v>6        100</v>
          </cell>
          <cell r="J2078">
            <v>0.115</v>
          </cell>
          <cell r="K2078">
            <v>0.11</v>
          </cell>
          <cell r="L2078">
            <v>2003</v>
          </cell>
          <cell r="M2078" t="str">
            <v>No Trade</v>
          </cell>
          <cell r="N2078" t="str">
            <v>NG43</v>
          </cell>
          <cell r="O2078">
            <v>59.02</v>
          </cell>
          <cell r="P2078">
            <v>1</v>
          </cell>
        </row>
        <row r="2079">
          <cell r="A2079" t="str">
            <v>ON</v>
          </cell>
          <cell r="B2079">
            <v>4</v>
          </cell>
          <cell r="C2079">
            <v>3</v>
          </cell>
          <cell r="D2079" t="str">
            <v>C</v>
          </cell>
          <cell r="E2079">
            <v>5.05</v>
          </cell>
          <cell r="F2079">
            <v>37706</v>
          </cell>
          <cell r="G2079">
            <v>0.124</v>
          </cell>
          <cell r="H2079">
            <v>0.1</v>
          </cell>
          <cell r="I2079" t="str">
            <v>0          0</v>
          </cell>
          <cell r="J2079">
            <v>0</v>
          </cell>
          <cell r="K2079">
            <v>0</v>
          </cell>
          <cell r="L2079">
            <v>2003</v>
          </cell>
          <cell r="M2079" t="str">
            <v>No Trade</v>
          </cell>
          <cell r="N2079" t="str">
            <v>NG43</v>
          </cell>
          <cell r="O2079">
            <v>59.02</v>
          </cell>
          <cell r="P2079">
            <v>1</v>
          </cell>
        </row>
        <row r="2080">
          <cell r="A2080" t="str">
            <v>ON</v>
          </cell>
          <cell r="B2080">
            <v>4</v>
          </cell>
          <cell r="C2080">
            <v>3</v>
          </cell>
          <cell r="D2080" t="str">
            <v>C</v>
          </cell>
          <cell r="E2080">
            <v>5.0999999999999996</v>
          </cell>
          <cell r="F2080">
            <v>37706</v>
          </cell>
          <cell r="G2080">
            <v>0.11700000000000001</v>
          </cell>
          <cell r="H2080">
            <v>0.09</v>
          </cell>
          <cell r="I2080" t="str">
            <v>4          0</v>
          </cell>
          <cell r="J2080">
            <v>0</v>
          </cell>
          <cell r="K2080">
            <v>0</v>
          </cell>
          <cell r="L2080">
            <v>2003</v>
          </cell>
          <cell r="M2080" t="str">
            <v>No Trade</v>
          </cell>
          <cell r="N2080" t="str">
            <v>NG43</v>
          </cell>
          <cell r="O2080">
            <v>59.02</v>
          </cell>
          <cell r="P2080">
            <v>1</v>
          </cell>
        </row>
        <row r="2081">
          <cell r="A2081" t="str">
            <v>ON</v>
          </cell>
          <cell r="B2081">
            <v>4</v>
          </cell>
          <cell r="C2081">
            <v>3</v>
          </cell>
          <cell r="D2081" t="str">
            <v>C</v>
          </cell>
          <cell r="E2081">
            <v>5.15</v>
          </cell>
          <cell r="F2081">
            <v>37706</v>
          </cell>
          <cell r="G2081">
            <v>0.111</v>
          </cell>
          <cell r="H2081">
            <v>0.08</v>
          </cell>
          <cell r="I2081" t="str">
            <v>8          0</v>
          </cell>
          <cell r="J2081">
            <v>0</v>
          </cell>
          <cell r="K2081">
            <v>0</v>
          </cell>
          <cell r="L2081">
            <v>2003</v>
          </cell>
          <cell r="M2081" t="str">
            <v>No Trade</v>
          </cell>
          <cell r="N2081" t="str">
            <v>NG43</v>
          </cell>
          <cell r="O2081">
            <v>59.02</v>
          </cell>
          <cell r="P2081">
            <v>1</v>
          </cell>
        </row>
        <row r="2082">
          <cell r="A2082" t="str">
            <v>ON</v>
          </cell>
          <cell r="B2082">
            <v>4</v>
          </cell>
          <cell r="C2082">
            <v>3</v>
          </cell>
          <cell r="D2082" t="str">
            <v>C</v>
          </cell>
          <cell r="E2082">
            <v>5.2</v>
          </cell>
          <cell r="F2082">
            <v>37706</v>
          </cell>
          <cell r="G2082">
            <v>0.104</v>
          </cell>
          <cell r="H2082">
            <v>0.08</v>
          </cell>
          <cell r="I2082" t="str">
            <v>3          0</v>
          </cell>
          <cell r="J2082">
            <v>0</v>
          </cell>
          <cell r="K2082">
            <v>0</v>
          </cell>
          <cell r="L2082">
            <v>2003</v>
          </cell>
          <cell r="M2082" t="str">
            <v>No Trade</v>
          </cell>
          <cell r="N2082" t="str">
            <v>NG43</v>
          </cell>
          <cell r="O2082">
            <v>59.02</v>
          </cell>
          <cell r="P2082">
            <v>1</v>
          </cell>
        </row>
        <row r="2083">
          <cell r="A2083" t="str">
            <v>ON</v>
          </cell>
          <cell r="B2083">
            <v>4</v>
          </cell>
          <cell r="C2083">
            <v>3</v>
          </cell>
          <cell r="D2083" t="str">
            <v>C</v>
          </cell>
          <cell r="E2083">
            <v>5.25</v>
          </cell>
          <cell r="F2083">
            <v>37706</v>
          </cell>
          <cell r="G2083">
            <v>9.9000000000000005E-2</v>
          </cell>
          <cell r="H2083">
            <v>7.0000000000000007E-2</v>
          </cell>
          <cell r="I2083" t="str">
            <v>9          0</v>
          </cell>
          <cell r="J2083">
            <v>0</v>
          </cell>
          <cell r="K2083">
            <v>0</v>
          </cell>
          <cell r="L2083">
            <v>2003</v>
          </cell>
          <cell r="M2083" t="str">
            <v>No Trade</v>
          </cell>
          <cell r="N2083" t="str">
            <v>NG43</v>
          </cell>
          <cell r="O2083">
            <v>59.02</v>
          </cell>
          <cell r="P2083">
            <v>1</v>
          </cell>
        </row>
        <row r="2084">
          <cell r="A2084" t="str">
            <v>ON</v>
          </cell>
          <cell r="B2084">
            <v>4</v>
          </cell>
          <cell r="C2084">
            <v>3</v>
          </cell>
          <cell r="D2084" t="str">
            <v>C</v>
          </cell>
          <cell r="E2084">
            <v>5.3</v>
          </cell>
          <cell r="F2084">
            <v>37706</v>
          </cell>
          <cell r="G2084">
            <v>9.2999999999999999E-2</v>
          </cell>
          <cell r="H2084">
            <v>7.0000000000000007E-2</v>
          </cell>
          <cell r="I2084" t="str">
            <v>4          0</v>
          </cell>
          <cell r="J2084">
            <v>0</v>
          </cell>
          <cell r="K2084">
            <v>0</v>
          </cell>
          <cell r="L2084">
            <v>2003</v>
          </cell>
          <cell r="M2084" t="str">
            <v>No Trade</v>
          </cell>
          <cell r="N2084" t="str">
            <v>NG43</v>
          </cell>
          <cell r="O2084">
            <v>59.02</v>
          </cell>
          <cell r="P2084">
            <v>1</v>
          </cell>
        </row>
        <row r="2085">
          <cell r="A2085" t="str">
            <v>ON</v>
          </cell>
          <cell r="B2085">
            <v>4</v>
          </cell>
          <cell r="C2085">
            <v>3</v>
          </cell>
          <cell r="D2085" t="str">
            <v>C</v>
          </cell>
          <cell r="E2085">
            <v>5.35</v>
          </cell>
          <cell r="F2085">
            <v>37706</v>
          </cell>
          <cell r="G2085">
            <v>8.7999999999999995E-2</v>
          </cell>
          <cell r="H2085">
            <v>7.0000000000000007E-2</v>
          </cell>
          <cell r="I2085" t="str">
            <v>0          0</v>
          </cell>
          <cell r="J2085">
            <v>0</v>
          </cell>
          <cell r="K2085">
            <v>0</v>
          </cell>
          <cell r="L2085">
            <v>2003</v>
          </cell>
          <cell r="M2085" t="str">
            <v>No Trade</v>
          </cell>
          <cell r="N2085" t="str">
            <v>NG43</v>
          </cell>
          <cell r="O2085">
            <v>59.02</v>
          </cell>
          <cell r="P2085">
            <v>1</v>
          </cell>
        </row>
        <row r="2086">
          <cell r="A2086" t="str">
            <v>ON</v>
          </cell>
          <cell r="B2086">
            <v>4</v>
          </cell>
          <cell r="C2086">
            <v>3</v>
          </cell>
          <cell r="D2086" t="str">
            <v>C</v>
          </cell>
          <cell r="E2086">
            <v>5.4</v>
          </cell>
          <cell r="F2086">
            <v>37706</v>
          </cell>
          <cell r="G2086">
            <v>8.3000000000000004E-2</v>
          </cell>
          <cell r="H2086">
            <v>0.06</v>
          </cell>
          <cell r="I2086" t="str">
            <v>6          0</v>
          </cell>
          <cell r="J2086">
            <v>0</v>
          </cell>
          <cell r="K2086">
            <v>0</v>
          </cell>
          <cell r="L2086">
            <v>2003</v>
          </cell>
          <cell r="M2086" t="str">
            <v>No Trade</v>
          </cell>
          <cell r="N2086" t="str">
            <v>NG43</v>
          </cell>
          <cell r="O2086">
            <v>59.02</v>
          </cell>
          <cell r="P2086">
            <v>1</v>
          </cell>
        </row>
        <row r="2087">
          <cell r="A2087" t="str">
            <v>ON</v>
          </cell>
          <cell r="B2087">
            <v>4</v>
          </cell>
          <cell r="C2087">
            <v>3</v>
          </cell>
          <cell r="D2087" t="str">
            <v>C</v>
          </cell>
          <cell r="E2087">
            <v>5.45</v>
          </cell>
          <cell r="F2087">
            <v>37706</v>
          </cell>
          <cell r="G2087">
            <v>7.9000000000000001E-2</v>
          </cell>
          <cell r="H2087">
            <v>0.06</v>
          </cell>
          <cell r="I2087" t="str">
            <v>3          0</v>
          </cell>
          <cell r="J2087">
            <v>0</v>
          </cell>
          <cell r="K2087">
            <v>0</v>
          </cell>
          <cell r="L2087">
            <v>2003</v>
          </cell>
          <cell r="M2087" t="str">
            <v>No Trade</v>
          </cell>
          <cell r="N2087" t="str">
            <v>NG43</v>
          </cell>
          <cell r="O2087">
            <v>59.02</v>
          </cell>
          <cell r="P2087">
            <v>1</v>
          </cell>
        </row>
        <row r="2088">
          <cell r="A2088" t="str">
            <v>ON</v>
          </cell>
          <cell r="B2088">
            <v>4</v>
          </cell>
          <cell r="C2088">
            <v>3</v>
          </cell>
          <cell r="D2088" t="str">
            <v>C</v>
          </cell>
          <cell r="E2088">
            <v>5.5</v>
          </cell>
          <cell r="F2088">
            <v>37706</v>
          </cell>
          <cell r="G2088">
            <v>7.4999999999999997E-2</v>
          </cell>
          <cell r="H2088">
            <v>0.05</v>
          </cell>
          <cell r="I2088" t="str">
            <v>9      1,450</v>
          </cell>
          <cell r="J2088">
            <v>0</v>
          </cell>
          <cell r="K2088">
            <v>0</v>
          </cell>
          <cell r="L2088">
            <v>2003</v>
          </cell>
          <cell r="M2088" t="str">
            <v>No Trade</v>
          </cell>
          <cell r="N2088" t="str">
            <v>NG43</v>
          </cell>
          <cell r="O2088">
            <v>59.02</v>
          </cell>
          <cell r="P2088">
            <v>1</v>
          </cell>
        </row>
        <row r="2089">
          <cell r="A2089" t="str">
            <v>ON</v>
          </cell>
          <cell r="B2089">
            <v>4</v>
          </cell>
          <cell r="C2089">
            <v>3</v>
          </cell>
          <cell r="D2089" t="str">
            <v>P</v>
          </cell>
          <cell r="E2089">
            <v>5.5</v>
          </cell>
          <cell r="F2089">
            <v>37706</v>
          </cell>
          <cell r="G2089">
            <v>0</v>
          </cell>
          <cell r="H2089">
            <v>0</v>
          </cell>
          <cell r="I2089" t="str">
            <v>0          0</v>
          </cell>
          <cell r="J2089">
            <v>0</v>
          </cell>
          <cell r="K2089">
            <v>0</v>
          </cell>
          <cell r="L2089">
            <v>2003</v>
          </cell>
          <cell r="M2089" t="str">
            <v>No Trade</v>
          </cell>
          <cell r="N2089" t="str">
            <v/>
          </cell>
          <cell r="O2089" t="str">
            <v/>
          </cell>
          <cell r="P2089" t="str">
            <v/>
          </cell>
        </row>
        <row r="2090">
          <cell r="A2090" t="str">
            <v>ON</v>
          </cell>
          <cell r="B2090">
            <v>4</v>
          </cell>
          <cell r="C2090">
            <v>3</v>
          </cell>
          <cell r="D2090" t="str">
            <v>C</v>
          </cell>
          <cell r="E2090">
            <v>5.6</v>
          </cell>
          <cell r="F2090">
            <v>37706</v>
          </cell>
          <cell r="G2090">
            <v>6.7000000000000004E-2</v>
          </cell>
          <cell r="H2090">
            <v>0.05</v>
          </cell>
          <cell r="I2090" t="str">
            <v>3          0</v>
          </cell>
          <cell r="J2090">
            <v>0</v>
          </cell>
          <cell r="K2090">
            <v>0</v>
          </cell>
          <cell r="L2090">
            <v>2003</v>
          </cell>
          <cell r="M2090" t="str">
            <v>No Trade</v>
          </cell>
          <cell r="N2090" t="str">
            <v>NG43</v>
          </cell>
          <cell r="O2090">
            <v>59.02</v>
          </cell>
          <cell r="P2090">
            <v>1</v>
          </cell>
        </row>
        <row r="2091">
          <cell r="A2091" t="str">
            <v>ON</v>
          </cell>
          <cell r="B2091">
            <v>4</v>
          </cell>
          <cell r="C2091">
            <v>3</v>
          </cell>
          <cell r="D2091" t="str">
            <v>P</v>
          </cell>
          <cell r="E2091">
            <v>5.6</v>
          </cell>
          <cell r="F2091">
            <v>37706</v>
          </cell>
          <cell r="G2091">
            <v>0</v>
          </cell>
          <cell r="H2091">
            <v>0</v>
          </cell>
          <cell r="I2091" t="str">
            <v>0          0</v>
          </cell>
          <cell r="J2091">
            <v>0</v>
          </cell>
          <cell r="K2091">
            <v>0</v>
          </cell>
          <cell r="L2091">
            <v>2003</v>
          </cell>
          <cell r="M2091" t="str">
            <v>No Trade</v>
          </cell>
          <cell r="N2091" t="str">
            <v/>
          </cell>
          <cell r="O2091" t="str">
            <v/>
          </cell>
          <cell r="P2091" t="str">
            <v/>
          </cell>
        </row>
        <row r="2092">
          <cell r="A2092" t="str">
            <v>ON</v>
          </cell>
          <cell r="B2092">
            <v>4</v>
          </cell>
          <cell r="C2092">
            <v>3</v>
          </cell>
          <cell r="D2092" t="str">
            <v>C</v>
          </cell>
          <cell r="E2092">
            <v>5.7</v>
          </cell>
          <cell r="F2092">
            <v>37706</v>
          </cell>
          <cell r="G2092">
            <v>0.06</v>
          </cell>
          <cell r="H2092">
            <v>0.04</v>
          </cell>
          <cell r="I2092" t="str">
            <v>8          0</v>
          </cell>
          <cell r="J2092">
            <v>0</v>
          </cell>
          <cell r="K2092">
            <v>0</v>
          </cell>
          <cell r="L2092">
            <v>2003</v>
          </cell>
          <cell r="M2092" t="str">
            <v>No Trade</v>
          </cell>
          <cell r="N2092" t="str">
            <v>NG43</v>
          </cell>
          <cell r="O2092">
            <v>59.02</v>
          </cell>
          <cell r="P2092">
            <v>1</v>
          </cell>
        </row>
        <row r="2093">
          <cell r="A2093" t="str">
            <v>ON</v>
          </cell>
          <cell r="B2093">
            <v>4</v>
          </cell>
          <cell r="C2093">
            <v>3</v>
          </cell>
          <cell r="D2093" t="str">
            <v>C</v>
          </cell>
          <cell r="E2093">
            <v>5.8</v>
          </cell>
          <cell r="F2093">
            <v>37706</v>
          </cell>
          <cell r="G2093">
            <v>5.3999999999999999E-2</v>
          </cell>
          <cell r="H2093">
            <v>0.04</v>
          </cell>
          <cell r="I2093" t="str">
            <v>3          0</v>
          </cell>
          <cell r="J2093">
            <v>0</v>
          </cell>
          <cell r="K2093">
            <v>0</v>
          </cell>
          <cell r="L2093">
            <v>2003</v>
          </cell>
          <cell r="M2093" t="str">
            <v>No Trade</v>
          </cell>
          <cell r="N2093" t="str">
            <v>NG43</v>
          </cell>
          <cell r="O2093">
            <v>59.02</v>
          </cell>
          <cell r="P2093">
            <v>1</v>
          </cell>
        </row>
        <row r="2094">
          <cell r="A2094" t="str">
            <v>ON</v>
          </cell>
          <cell r="B2094">
            <v>4</v>
          </cell>
          <cell r="C2094">
            <v>3</v>
          </cell>
          <cell r="D2094" t="str">
            <v>P</v>
          </cell>
          <cell r="E2094">
            <v>5.8</v>
          </cell>
          <cell r="F2094">
            <v>37706</v>
          </cell>
          <cell r="G2094">
            <v>5.2999999999999999E-2</v>
          </cell>
          <cell r="H2094">
            <v>0.05</v>
          </cell>
          <cell r="I2094" t="str">
            <v>3          0</v>
          </cell>
          <cell r="J2094">
            <v>0</v>
          </cell>
          <cell r="K2094">
            <v>0</v>
          </cell>
          <cell r="L2094">
            <v>2003</v>
          </cell>
          <cell r="M2094">
            <v>1.7929035675998215</v>
          </cell>
          <cell r="N2094" t="str">
            <v>NG43</v>
          </cell>
          <cell r="O2094">
            <v>59.02</v>
          </cell>
          <cell r="P2094">
            <v>2</v>
          </cell>
        </row>
        <row r="2095">
          <cell r="A2095" t="str">
            <v>ON</v>
          </cell>
          <cell r="B2095">
            <v>4</v>
          </cell>
          <cell r="C2095">
            <v>3</v>
          </cell>
          <cell r="D2095" t="str">
            <v>C</v>
          </cell>
          <cell r="E2095">
            <v>5.9</v>
          </cell>
          <cell r="F2095">
            <v>37706</v>
          </cell>
          <cell r="G2095">
            <v>4.9000000000000002E-2</v>
          </cell>
          <cell r="H2095">
            <v>0.03</v>
          </cell>
          <cell r="I2095" t="str">
            <v>8          0</v>
          </cell>
          <cell r="J2095">
            <v>0</v>
          </cell>
          <cell r="K2095">
            <v>0</v>
          </cell>
          <cell r="L2095">
            <v>2003</v>
          </cell>
          <cell r="M2095" t="str">
            <v>No Trade</v>
          </cell>
          <cell r="N2095" t="str">
            <v>NG43</v>
          </cell>
          <cell r="O2095">
            <v>59.02</v>
          </cell>
          <cell r="P2095">
            <v>1</v>
          </cell>
        </row>
        <row r="2096">
          <cell r="A2096" t="str">
            <v>ON</v>
          </cell>
          <cell r="B2096">
            <v>4</v>
          </cell>
          <cell r="C2096">
            <v>3</v>
          </cell>
          <cell r="D2096" t="str">
            <v>P</v>
          </cell>
          <cell r="E2096">
            <v>5.9</v>
          </cell>
          <cell r="F2096">
            <v>37706</v>
          </cell>
          <cell r="G2096">
            <v>0</v>
          </cell>
          <cell r="H2096">
            <v>0</v>
          </cell>
          <cell r="I2096" t="str">
            <v>0          0</v>
          </cell>
          <cell r="J2096">
            <v>0</v>
          </cell>
          <cell r="K2096">
            <v>0</v>
          </cell>
          <cell r="L2096">
            <v>2003</v>
          </cell>
          <cell r="M2096" t="str">
            <v>No Trade</v>
          </cell>
          <cell r="N2096" t="str">
            <v/>
          </cell>
          <cell r="O2096" t="str">
            <v/>
          </cell>
          <cell r="P2096" t="str">
            <v/>
          </cell>
        </row>
        <row r="2097">
          <cell r="A2097" t="str">
            <v>ON</v>
          </cell>
          <cell r="B2097">
            <v>4</v>
          </cell>
          <cell r="C2097">
            <v>3</v>
          </cell>
          <cell r="D2097" t="str">
            <v>C</v>
          </cell>
          <cell r="E2097">
            <v>5.95</v>
          </cell>
          <cell r="F2097">
            <v>37706</v>
          </cell>
          <cell r="G2097">
            <v>4.5999999999999999E-2</v>
          </cell>
          <cell r="H2097">
            <v>0.03</v>
          </cell>
          <cell r="I2097" t="str">
            <v>6          0</v>
          </cell>
          <cell r="J2097">
            <v>0</v>
          </cell>
          <cell r="K2097">
            <v>0</v>
          </cell>
          <cell r="L2097">
            <v>2003</v>
          </cell>
          <cell r="M2097" t="str">
            <v>No Trade</v>
          </cell>
          <cell r="N2097" t="str">
            <v>NG43</v>
          </cell>
          <cell r="O2097">
            <v>59.02</v>
          </cell>
          <cell r="P2097">
            <v>1</v>
          </cell>
        </row>
        <row r="2098">
          <cell r="A2098" t="str">
            <v>ON</v>
          </cell>
          <cell r="B2098">
            <v>4</v>
          </cell>
          <cell r="C2098">
            <v>3</v>
          </cell>
          <cell r="D2098" t="str">
            <v>P</v>
          </cell>
          <cell r="E2098">
            <v>5.95</v>
          </cell>
          <cell r="F2098">
            <v>37706</v>
          </cell>
          <cell r="G2098">
            <v>0</v>
          </cell>
          <cell r="H2098">
            <v>0</v>
          </cell>
          <cell r="I2098" t="str">
            <v>0          0</v>
          </cell>
          <cell r="J2098">
            <v>0</v>
          </cell>
          <cell r="K2098">
            <v>0</v>
          </cell>
          <cell r="L2098">
            <v>2003</v>
          </cell>
          <cell r="M2098" t="str">
            <v>No Trade</v>
          </cell>
          <cell r="N2098" t="str">
            <v/>
          </cell>
          <cell r="O2098" t="str">
            <v/>
          </cell>
          <cell r="P2098" t="str">
            <v/>
          </cell>
        </row>
        <row r="2099">
          <cell r="A2099" t="str">
            <v>ON</v>
          </cell>
          <cell r="B2099">
            <v>4</v>
          </cell>
          <cell r="C2099">
            <v>3</v>
          </cell>
          <cell r="D2099" t="str">
            <v>C</v>
          </cell>
          <cell r="E2099">
            <v>6</v>
          </cell>
          <cell r="F2099">
            <v>37706</v>
          </cell>
          <cell r="G2099">
            <v>4.4999999999999998E-2</v>
          </cell>
          <cell r="H2099">
            <v>0.03</v>
          </cell>
          <cell r="I2099" t="str">
            <v>5      2,108</v>
          </cell>
          <cell r="J2099">
            <v>3.5999999999999997E-2</v>
          </cell>
          <cell r="K2099">
            <v>3.5000000000000003E-2</v>
          </cell>
          <cell r="L2099">
            <v>2003</v>
          </cell>
          <cell r="M2099" t="str">
            <v>No Trade</v>
          </cell>
          <cell r="N2099" t="str">
            <v>NG43</v>
          </cell>
          <cell r="O2099">
            <v>59.02</v>
          </cell>
          <cell r="P2099">
            <v>1</v>
          </cell>
        </row>
        <row r="2100">
          <cell r="A2100" t="str">
            <v>ON</v>
          </cell>
          <cell r="B2100">
            <v>4</v>
          </cell>
          <cell r="C2100">
            <v>3</v>
          </cell>
          <cell r="D2100" t="str">
            <v>P</v>
          </cell>
          <cell r="E2100">
            <v>6</v>
          </cell>
          <cell r="F2100">
            <v>37706</v>
          </cell>
          <cell r="G2100">
            <v>0</v>
          </cell>
          <cell r="H2100">
            <v>0</v>
          </cell>
          <cell r="I2100" t="str">
            <v>0          0</v>
          </cell>
          <cell r="J2100">
            <v>0</v>
          </cell>
          <cell r="K2100">
            <v>0</v>
          </cell>
          <cell r="L2100">
            <v>2003</v>
          </cell>
          <cell r="M2100" t="str">
            <v>No Trade</v>
          </cell>
          <cell r="N2100" t="str">
            <v/>
          </cell>
          <cell r="O2100" t="str">
            <v/>
          </cell>
          <cell r="P2100" t="str">
            <v/>
          </cell>
        </row>
        <row r="2101">
          <cell r="A2101" t="str">
            <v>ON</v>
          </cell>
          <cell r="B2101">
            <v>4</v>
          </cell>
          <cell r="C2101">
            <v>3</v>
          </cell>
          <cell r="D2101" t="str">
            <v>C</v>
          </cell>
          <cell r="E2101">
            <v>6.1</v>
          </cell>
          <cell r="F2101">
            <v>37706</v>
          </cell>
          <cell r="G2101">
            <v>0.04</v>
          </cell>
          <cell r="H2101">
            <v>0.03</v>
          </cell>
          <cell r="I2101" t="str">
            <v>1          0</v>
          </cell>
          <cell r="J2101">
            <v>0</v>
          </cell>
          <cell r="K2101">
            <v>0</v>
          </cell>
          <cell r="L2101">
            <v>2003</v>
          </cell>
          <cell r="M2101" t="str">
            <v>No Trade</v>
          </cell>
          <cell r="N2101" t="str">
            <v>NG43</v>
          </cell>
          <cell r="O2101">
            <v>59.02</v>
          </cell>
          <cell r="P2101">
            <v>1</v>
          </cell>
        </row>
        <row r="2102">
          <cell r="A2102" t="str">
            <v>ON</v>
          </cell>
          <cell r="B2102">
            <v>4</v>
          </cell>
          <cell r="C2102">
            <v>3</v>
          </cell>
          <cell r="D2102" t="str">
            <v>P</v>
          </cell>
          <cell r="E2102">
            <v>6.1</v>
          </cell>
          <cell r="F2102">
            <v>37706</v>
          </cell>
          <cell r="G2102">
            <v>0</v>
          </cell>
          <cell r="H2102">
            <v>0</v>
          </cell>
          <cell r="I2102" t="str">
            <v>0          0</v>
          </cell>
          <cell r="J2102">
            <v>0</v>
          </cell>
          <cell r="K2102">
            <v>0</v>
          </cell>
          <cell r="L2102">
            <v>2003</v>
          </cell>
          <cell r="M2102" t="str">
            <v>No Trade</v>
          </cell>
          <cell r="N2102" t="str">
            <v/>
          </cell>
          <cell r="O2102" t="str">
            <v/>
          </cell>
          <cell r="P2102" t="str">
            <v/>
          </cell>
        </row>
        <row r="2103">
          <cell r="A2103" t="str">
            <v>ON</v>
          </cell>
          <cell r="B2103">
            <v>4</v>
          </cell>
          <cell r="C2103">
            <v>3</v>
          </cell>
          <cell r="D2103" t="str">
            <v>C</v>
          </cell>
          <cell r="E2103">
            <v>6.15</v>
          </cell>
          <cell r="F2103">
            <v>37706</v>
          </cell>
          <cell r="G2103">
            <v>3.7999999999999999E-2</v>
          </cell>
          <cell r="H2103">
            <v>0.03</v>
          </cell>
          <cell r="I2103" t="str">
            <v>0          0</v>
          </cell>
          <cell r="J2103">
            <v>0</v>
          </cell>
          <cell r="K2103">
            <v>0</v>
          </cell>
          <cell r="L2103">
            <v>2003</v>
          </cell>
          <cell r="M2103" t="str">
            <v>No Trade</v>
          </cell>
          <cell r="N2103" t="str">
            <v>NG43</v>
          </cell>
          <cell r="O2103">
            <v>59.02</v>
          </cell>
          <cell r="P2103">
            <v>1</v>
          </cell>
        </row>
        <row r="2104">
          <cell r="A2104" t="str">
            <v>ON</v>
          </cell>
          <cell r="B2104">
            <v>4</v>
          </cell>
          <cell r="C2104">
            <v>3</v>
          </cell>
          <cell r="D2104" t="str">
            <v>C</v>
          </cell>
          <cell r="E2104">
            <v>6.2</v>
          </cell>
          <cell r="F2104">
            <v>37706</v>
          </cell>
          <cell r="G2104">
            <v>3.5999999999999997E-2</v>
          </cell>
          <cell r="H2104">
            <v>0.02</v>
          </cell>
          <cell r="I2104" t="str">
            <v>8          0</v>
          </cell>
          <cell r="J2104">
            <v>0</v>
          </cell>
          <cell r="K2104">
            <v>0</v>
          </cell>
          <cell r="L2104">
            <v>2003</v>
          </cell>
          <cell r="M2104" t="str">
            <v>No Trade</v>
          </cell>
          <cell r="N2104" t="str">
            <v>NG43</v>
          </cell>
          <cell r="O2104">
            <v>59.02</v>
          </cell>
          <cell r="P2104">
            <v>1</v>
          </cell>
        </row>
        <row r="2105">
          <cell r="A2105" t="str">
            <v>ON</v>
          </cell>
          <cell r="B2105">
            <v>4</v>
          </cell>
          <cell r="C2105">
            <v>3</v>
          </cell>
          <cell r="D2105" t="str">
            <v>P</v>
          </cell>
          <cell r="E2105">
            <v>6.2</v>
          </cell>
          <cell r="F2105">
            <v>37706</v>
          </cell>
          <cell r="G2105">
            <v>0</v>
          </cell>
          <cell r="H2105">
            <v>0</v>
          </cell>
          <cell r="I2105" t="str">
            <v>0          0</v>
          </cell>
          <cell r="J2105">
            <v>0</v>
          </cell>
          <cell r="K2105">
            <v>0</v>
          </cell>
          <cell r="L2105">
            <v>2003</v>
          </cell>
          <cell r="M2105" t="str">
            <v>No Trade</v>
          </cell>
          <cell r="N2105" t="str">
            <v/>
          </cell>
          <cell r="O2105" t="str">
            <v/>
          </cell>
          <cell r="P2105" t="str">
            <v/>
          </cell>
        </row>
        <row r="2106">
          <cell r="A2106" t="str">
            <v>ON</v>
          </cell>
          <cell r="B2106">
            <v>4</v>
          </cell>
          <cell r="C2106">
            <v>3</v>
          </cell>
          <cell r="D2106" t="str">
            <v>C</v>
          </cell>
          <cell r="E2106">
            <v>6.25</v>
          </cell>
          <cell r="F2106">
            <v>37706</v>
          </cell>
          <cell r="G2106">
            <v>3.5000000000000003E-2</v>
          </cell>
          <cell r="H2106">
            <v>0.02</v>
          </cell>
          <cell r="I2106" t="str">
            <v>7          0</v>
          </cell>
          <cell r="J2106">
            <v>0</v>
          </cell>
          <cell r="K2106">
            <v>0</v>
          </cell>
          <cell r="L2106">
            <v>2003</v>
          </cell>
          <cell r="M2106" t="str">
            <v>No Trade</v>
          </cell>
          <cell r="N2106" t="str">
            <v>NG43</v>
          </cell>
          <cell r="O2106">
            <v>59.02</v>
          </cell>
          <cell r="P2106">
            <v>1</v>
          </cell>
        </row>
        <row r="2107">
          <cell r="A2107" t="str">
            <v>ON</v>
          </cell>
          <cell r="B2107">
            <v>4</v>
          </cell>
          <cell r="C2107">
            <v>3</v>
          </cell>
          <cell r="D2107" t="str">
            <v>P</v>
          </cell>
          <cell r="E2107">
            <v>6.25</v>
          </cell>
          <cell r="F2107">
            <v>37706</v>
          </cell>
          <cell r="G2107">
            <v>0</v>
          </cell>
          <cell r="H2107">
            <v>0</v>
          </cell>
          <cell r="I2107" t="str">
            <v>0          0</v>
          </cell>
          <cell r="J2107">
            <v>0</v>
          </cell>
          <cell r="K2107">
            <v>0</v>
          </cell>
          <cell r="L2107">
            <v>2003</v>
          </cell>
          <cell r="M2107" t="str">
            <v>No Trade</v>
          </cell>
          <cell r="N2107" t="str">
            <v/>
          </cell>
          <cell r="O2107" t="str">
            <v/>
          </cell>
          <cell r="P2107" t="str">
            <v/>
          </cell>
        </row>
        <row r="2108">
          <cell r="A2108" t="str">
            <v>ON</v>
          </cell>
          <cell r="B2108">
            <v>4</v>
          </cell>
          <cell r="C2108">
            <v>3</v>
          </cell>
          <cell r="D2108" t="str">
            <v>C</v>
          </cell>
          <cell r="E2108">
            <v>6.3</v>
          </cell>
          <cell r="F2108">
            <v>37706</v>
          </cell>
          <cell r="G2108">
            <v>3.3000000000000002E-2</v>
          </cell>
          <cell r="H2108">
            <v>0.02</v>
          </cell>
          <cell r="I2108" t="str">
            <v>6          0</v>
          </cell>
          <cell r="J2108">
            <v>0</v>
          </cell>
          <cell r="K2108">
            <v>0</v>
          </cell>
          <cell r="L2108">
            <v>2003</v>
          </cell>
          <cell r="M2108" t="str">
            <v>No Trade</v>
          </cell>
          <cell r="N2108" t="str">
            <v>NG43</v>
          </cell>
          <cell r="O2108">
            <v>59.02</v>
          </cell>
          <cell r="P2108">
            <v>1</v>
          </cell>
        </row>
        <row r="2109">
          <cell r="A2109" t="str">
            <v>ON</v>
          </cell>
          <cell r="B2109">
            <v>4</v>
          </cell>
          <cell r="C2109">
            <v>3</v>
          </cell>
          <cell r="D2109" t="str">
            <v>P</v>
          </cell>
          <cell r="E2109">
            <v>6.3</v>
          </cell>
          <cell r="F2109">
            <v>37706</v>
          </cell>
          <cell r="G2109">
            <v>0</v>
          </cell>
          <cell r="H2109">
            <v>0</v>
          </cell>
          <cell r="I2109" t="str">
            <v>0          0</v>
          </cell>
          <cell r="J2109">
            <v>0</v>
          </cell>
          <cell r="K2109">
            <v>0</v>
          </cell>
          <cell r="L2109">
            <v>2003</v>
          </cell>
          <cell r="M2109" t="str">
            <v>No Trade</v>
          </cell>
          <cell r="N2109" t="str">
            <v/>
          </cell>
          <cell r="O2109" t="str">
            <v/>
          </cell>
          <cell r="P2109" t="str">
            <v/>
          </cell>
        </row>
        <row r="2110">
          <cell r="A2110" t="str">
            <v>ON</v>
          </cell>
          <cell r="B2110">
            <v>4</v>
          </cell>
          <cell r="C2110">
            <v>3</v>
          </cell>
          <cell r="D2110" t="str">
            <v>C</v>
          </cell>
          <cell r="E2110">
            <v>6.35</v>
          </cell>
          <cell r="F2110">
            <v>37706</v>
          </cell>
          <cell r="G2110">
            <v>3.1E-2</v>
          </cell>
          <cell r="H2110">
            <v>0.02</v>
          </cell>
          <cell r="I2110" t="str">
            <v>4          0</v>
          </cell>
          <cell r="J2110">
            <v>0</v>
          </cell>
          <cell r="K2110">
            <v>0</v>
          </cell>
          <cell r="L2110">
            <v>2003</v>
          </cell>
          <cell r="M2110" t="str">
            <v>No Trade</v>
          </cell>
          <cell r="N2110" t="str">
            <v>NG43</v>
          </cell>
          <cell r="O2110">
            <v>59.02</v>
          </cell>
          <cell r="P2110">
            <v>1</v>
          </cell>
        </row>
        <row r="2111">
          <cell r="A2111" t="str">
            <v>ON</v>
          </cell>
          <cell r="B2111">
            <v>4</v>
          </cell>
          <cell r="C2111">
            <v>3</v>
          </cell>
          <cell r="D2111" t="str">
            <v>P</v>
          </cell>
          <cell r="E2111">
            <v>6.35</v>
          </cell>
          <cell r="F2111">
            <v>37706</v>
          </cell>
          <cell r="G2111">
            <v>0</v>
          </cell>
          <cell r="H2111">
            <v>0</v>
          </cell>
          <cell r="I2111" t="str">
            <v>0          0</v>
          </cell>
          <cell r="J2111">
            <v>0</v>
          </cell>
          <cell r="K2111">
            <v>0</v>
          </cell>
          <cell r="L2111">
            <v>2003</v>
          </cell>
          <cell r="M2111" t="str">
            <v>No Trade</v>
          </cell>
          <cell r="N2111" t="str">
            <v/>
          </cell>
          <cell r="O2111" t="str">
            <v/>
          </cell>
          <cell r="P2111" t="str">
            <v/>
          </cell>
        </row>
        <row r="2112">
          <cell r="A2112" t="str">
            <v>ON</v>
          </cell>
          <cell r="B2112">
            <v>4</v>
          </cell>
          <cell r="C2112">
            <v>3</v>
          </cell>
          <cell r="D2112" t="str">
            <v>C</v>
          </cell>
          <cell r="E2112">
            <v>6.4</v>
          </cell>
          <cell r="F2112">
            <v>37706</v>
          </cell>
          <cell r="G2112">
            <v>0.03</v>
          </cell>
          <cell r="H2112">
            <v>0.02</v>
          </cell>
          <cell r="I2112" t="str">
            <v>3          0</v>
          </cell>
          <cell r="J2112">
            <v>0</v>
          </cell>
          <cell r="K2112">
            <v>0</v>
          </cell>
          <cell r="L2112">
            <v>2003</v>
          </cell>
          <cell r="M2112" t="str">
            <v>No Trade</v>
          </cell>
          <cell r="N2112" t="str">
            <v>NG43</v>
          </cell>
          <cell r="O2112">
            <v>59.02</v>
          </cell>
          <cell r="P2112">
            <v>1</v>
          </cell>
        </row>
        <row r="2113">
          <cell r="A2113" t="str">
            <v>ON</v>
          </cell>
          <cell r="B2113">
            <v>4</v>
          </cell>
          <cell r="C2113">
            <v>3</v>
          </cell>
          <cell r="D2113" t="str">
            <v>P</v>
          </cell>
          <cell r="E2113">
            <v>6.4</v>
          </cell>
          <cell r="F2113">
            <v>37706</v>
          </cell>
          <cell r="G2113">
            <v>0</v>
          </cell>
          <cell r="H2113">
            <v>0</v>
          </cell>
          <cell r="I2113" t="str">
            <v>0          0</v>
          </cell>
          <cell r="J2113">
            <v>0</v>
          </cell>
          <cell r="K2113">
            <v>0</v>
          </cell>
          <cell r="L2113">
            <v>2003</v>
          </cell>
          <cell r="M2113" t="str">
            <v>No Trade</v>
          </cell>
          <cell r="N2113" t="str">
            <v/>
          </cell>
          <cell r="O2113" t="str">
            <v/>
          </cell>
          <cell r="P2113" t="str">
            <v/>
          </cell>
        </row>
        <row r="2114">
          <cell r="A2114" t="str">
            <v>ON</v>
          </cell>
          <cell r="B2114">
            <v>4</v>
          </cell>
          <cell r="C2114">
            <v>3</v>
          </cell>
          <cell r="D2114" t="str">
            <v>C</v>
          </cell>
          <cell r="E2114">
            <v>6.45</v>
          </cell>
          <cell r="F2114">
            <v>37706</v>
          </cell>
          <cell r="G2114">
            <v>2.9000000000000001E-2</v>
          </cell>
          <cell r="H2114">
            <v>0.02</v>
          </cell>
          <cell r="I2114" t="str">
            <v>2          0</v>
          </cell>
          <cell r="J2114">
            <v>0</v>
          </cell>
          <cell r="K2114">
            <v>0</v>
          </cell>
          <cell r="L2114">
            <v>2003</v>
          </cell>
          <cell r="M2114" t="str">
            <v>No Trade</v>
          </cell>
          <cell r="N2114" t="str">
            <v>NG43</v>
          </cell>
          <cell r="O2114">
            <v>59.02</v>
          </cell>
          <cell r="P2114">
            <v>1</v>
          </cell>
        </row>
        <row r="2115">
          <cell r="A2115" t="str">
            <v>ON</v>
          </cell>
          <cell r="B2115">
            <v>4</v>
          </cell>
          <cell r="C2115">
            <v>3</v>
          </cell>
          <cell r="D2115" t="str">
            <v>P</v>
          </cell>
          <cell r="E2115">
            <v>6.45</v>
          </cell>
          <cell r="F2115">
            <v>37706</v>
          </cell>
          <cell r="G2115">
            <v>0</v>
          </cell>
          <cell r="H2115">
            <v>0</v>
          </cell>
          <cell r="I2115" t="str">
            <v>0          0</v>
          </cell>
          <cell r="J2115">
            <v>0</v>
          </cell>
          <cell r="K2115">
            <v>0</v>
          </cell>
          <cell r="L2115">
            <v>2003</v>
          </cell>
          <cell r="M2115" t="str">
            <v>No Trade</v>
          </cell>
          <cell r="N2115" t="str">
            <v/>
          </cell>
          <cell r="O2115" t="str">
            <v/>
          </cell>
          <cell r="P2115" t="str">
            <v/>
          </cell>
        </row>
        <row r="2116">
          <cell r="A2116" t="str">
            <v>ON</v>
          </cell>
          <cell r="B2116">
            <v>4</v>
          </cell>
          <cell r="C2116">
            <v>3</v>
          </cell>
          <cell r="D2116" t="str">
            <v>C</v>
          </cell>
          <cell r="E2116">
            <v>6.5</v>
          </cell>
          <cell r="F2116">
            <v>37706</v>
          </cell>
          <cell r="G2116">
            <v>2.7E-2</v>
          </cell>
          <cell r="H2116">
            <v>0.02</v>
          </cell>
          <cell r="I2116" t="str">
            <v>1         16</v>
          </cell>
          <cell r="J2116">
            <v>2.1999999999999999E-2</v>
          </cell>
          <cell r="K2116">
            <v>2.1999999999999999E-2</v>
          </cell>
          <cell r="L2116">
            <v>2003</v>
          </cell>
          <cell r="M2116" t="str">
            <v>No Trade</v>
          </cell>
          <cell r="N2116" t="str">
            <v>NG43</v>
          </cell>
          <cell r="O2116">
            <v>59.02</v>
          </cell>
          <cell r="P2116">
            <v>1</v>
          </cell>
        </row>
        <row r="2117">
          <cell r="A2117" t="str">
            <v>ON</v>
          </cell>
          <cell r="B2117">
            <v>4</v>
          </cell>
          <cell r="C2117">
            <v>3</v>
          </cell>
          <cell r="D2117" t="str">
            <v>P</v>
          </cell>
          <cell r="E2117">
            <v>6.5</v>
          </cell>
          <cell r="F2117">
            <v>37706</v>
          </cell>
          <cell r="G2117">
            <v>0</v>
          </cell>
          <cell r="H2117">
            <v>0</v>
          </cell>
          <cell r="I2117" t="str">
            <v>0          0</v>
          </cell>
          <cell r="J2117">
            <v>0</v>
          </cell>
          <cell r="K2117">
            <v>0</v>
          </cell>
          <cell r="L2117">
            <v>2003</v>
          </cell>
          <cell r="M2117" t="str">
            <v>No Trade</v>
          </cell>
          <cell r="N2117" t="str">
            <v/>
          </cell>
          <cell r="O2117" t="str">
            <v/>
          </cell>
          <cell r="P2117" t="str">
            <v/>
          </cell>
        </row>
        <row r="2118">
          <cell r="A2118" t="str">
            <v>ON</v>
          </cell>
          <cell r="B2118">
            <v>4</v>
          </cell>
          <cell r="C2118">
            <v>3</v>
          </cell>
          <cell r="D2118" t="str">
            <v>C</v>
          </cell>
          <cell r="E2118">
            <v>6.6</v>
          </cell>
          <cell r="F2118">
            <v>37706</v>
          </cell>
          <cell r="G2118">
            <v>2.5000000000000001E-2</v>
          </cell>
          <cell r="H2118">
            <v>0.01</v>
          </cell>
          <cell r="I2118" t="str">
            <v>9          0</v>
          </cell>
          <cell r="J2118">
            <v>0</v>
          </cell>
          <cell r="K2118">
            <v>0</v>
          </cell>
          <cell r="L2118">
            <v>2003</v>
          </cell>
          <cell r="M2118" t="str">
            <v>No Trade</v>
          </cell>
          <cell r="N2118" t="str">
            <v>NG43</v>
          </cell>
          <cell r="O2118">
            <v>59.02</v>
          </cell>
          <cell r="P2118">
            <v>1</v>
          </cell>
        </row>
        <row r="2119">
          <cell r="A2119" t="str">
            <v>ON</v>
          </cell>
          <cell r="B2119">
            <v>4</v>
          </cell>
          <cell r="C2119">
            <v>3</v>
          </cell>
          <cell r="D2119" t="str">
            <v>C</v>
          </cell>
          <cell r="E2119">
            <v>6.7</v>
          </cell>
          <cell r="F2119">
            <v>37706</v>
          </cell>
          <cell r="G2119">
            <v>2.3E-2</v>
          </cell>
          <cell r="H2119">
            <v>0.01</v>
          </cell>
          <cell r="I2119" t="str">
            <v>8          0</v>
          </cell>
          <cell r="J2119">
            <v>0</v>
          </cell>
          <cell r="K2119">
            <v>0</v>
          </cell>
          <cell r="L2119">
            <v>2003</v>
          </cell>
          <cell r="M2119" t="str">
            <v>No Trade</v>
          </cell>
          <cell r="N2119" t="str">
            <v>NG43</v>
          </cell>
          <cell r="O2119">
            <v>59.02</v>
          </cell>
          <cell r="P2119">
            <v>1</v>
          </cell>
        </row>
        <row r="2120">
          <cell r="A2120" t="str">
            <v>ON</v>
          </cell>
          <cell r="B2120">
            <v>4</v>
          </cell>
          <cell r="C2120">
            <v>3</v>
          </cell>
          <cell r="D2120" t="str">
            <v>C</v>
          </cell>
          <cell r="E2120">
            <v>7</v>
          </cell>
          <cell r="F2120">
            <v>37706</v>
          </cell>
          <cell r="G2120">
            <v>1.7999999999999999E-2</v>
          </cell>
          <cell r="H2120">
            <v>0.01</v>
          </cell>
          <cell r="I2120" t="str">
            <v>4      1,293</v>
          </cell>
          <cell r="J2120">
            <v>1.6E-2</v>
          </cell>
          <cell r="K2120">
            <v>1.6E-2</v>
          </cell>
          <cell r="L2120">
            <v>2003</v>
          </cell>
          <cell r="M2120" t="str">
            <v>No Trade</v>
          </cell>
          <cell r="N2120" t="str">
            <v>NG43</v>
          </cell>
          <cell r="O2120">
            <v>59.02</v>
          </cell>
          <cell r="P2120">
            <v>1</v>
          </cell>
        </row>
        <row r="2121">
          <cell r="A2121" t="str">
            <v>ON</v>
          </cell>
          <cell r="B2121">
            <v>4</v>
          </cell>
          <cell r="C2121">
            <v>3</v>
          </cell>
          <cell r="D2121" t="str">
            <v>C</v>
          </cell>
          <cell r="E2121">
            <v>7.5</v>
          </cell>
          <cell r="F2121">
            <v>37706</v>
          </cell>
          <cell r="G2121">
            <v>1.2E-2</v>
          </cell>
          <cell r="H2121">
            <v>0</v>
          </cell>
          <cell r="I2121" t="str">
            <v>9          0</v>
          </cell>
          <cell r="J2121">
            <v>0</v>
          </cell>
          <cell r="K2121">
            <v>0</v>
          </cell>
          <cell r="L2121">
            <v>2003</v>
          </cell>
          <cell r="M2121" t="str">
            <v>No Trade</v>
          </cell>
          <cell r="N2121" t="str">
            <v>NG43</v>
          </cell>
          <cell r="O2121">
            <v>59.02</v>
          </cell>
          <cell r="P2121">
            <v>1</v>
          </cell>
        </row>
        <row r="2122">
          <cell r="A2122" t="str">
            <v>ON</v>
          </cell>
          <cell r="B2122">
            <v>4</v>
          </cell>
          <cell r="C2122">
            <v>3</v>
          </cell>
          <cell r="D2122" t="str">
            <v>C</v>
          </cell>
          <cell r="E2122">
            <v>8</v>
          </cell>
          <cell r="F2122">
            <v>37706</v>
          </cell>
          <cell r="G2122">
            <v>8.9999999999999993E-3</v>
          </cell>
          <cell r="H2122">
            <v>0</v>
          </cell>
          <cell r="I2122" t="str">
            <v>7          0</v>
          </cell>
          <cell r="J2122">
            <v>0</v>
          </cell>
          <cell r="K2122">
            <v>0</v>
          </cell>
          <cell r="L2122">
            <v>2003</v>
          </cell>
          <cell r="M2122" t="str">
            <v>No Trade</v>
          </cell>
          <cell r="N2122" t="str">
            <v>NG43</v>
          </cell>
          <cell r="O2122">
            <v>59.02</v>
          </cell>
          <cell r="P2122">
            <v>1</v>
          </cell>
        </row>
        <row r="2123">
          <cell r="A2123" t="str">
            <v>ON</v>
          </cell>
          <cell r="B2123">
            <v>4</v>
          </cell>
          <cell r="C2123">
            <v>3</v>
          </cell>
          <cell r="D2123" t="str">
            <v>C</v>
          </cell>
          <cell r="E2123">
            <v>10</v>
          </cell>
          <cell r="F2123">
            <v>37706</v>
          </cell>
          <cell r="G2123">
            <v>3.0000000000000001E-3</v>
          </cell>
          <cell r="H2123">
            <v>0</v>
          </cell>
          <cell r="I2123" t="str">
            <v>3          0</v>
          </cell>
          <cell r="J2123">
            <v>0</v>
          </cell>
          <cell r="K2123">
            <v>0</v>
          </cell>
          <cell r="L2123">
            <v>2003</v>
          </cell>
          <cell r="M2123" t="str">
            <v>No Trade</v>
          </cell>
          <cell r="N2123" t="str">
            <v>NG43</v>
          </cell>
          <cell r="O2123">
            <v>59.02</v>
          </cell>
          <cell r="P2123">
            <v>1</v>
          </cell>
        </row>
        <row r="2124">
          <cell r="A2124" t="str">
            <v>ON</v>
          </cell>
          <cell r="B2124">
            <v>5</v>
          </cell>
          <cell r="C2124">
            <v>3</v>
          </cell>
          <cell r="D2124" t="str">
            <v>C</v>
          </cell>
          <cell r="E2124">
            <v>1</v>
          </cell>
          <cell r="F2124">
            <v>37736</v>
          </cell>
          <cell r="G2124">
            <v>0</v>
          </cell>
          <cell r="H2124">
            <v>0</v>
          </cell>
          <cell r="I2124" t="str">
            <v>0          0</v>
          </cell>
          <cell r="J2124">
            <v>0</v>
          </cell>
          <cell r="K2124">
            <v>0</v>
          </cell>
          <cell r="L2124">
            <v>2003</v>
          </cell>
          <cell r="M2124" t="str">
            <v>No Trade</v>
          </cell>
          <cell r="N2124" t="str">
            <v/>
          </cell>
          <cell r="O2124" t="str">
            <v/>
          </cell>
          <cell r="P2124" t="str">
            <v/>
          </cell>
        </row>
        <row r="2125">
          <cell r="A2125" t="str">
            <v>ON</v>
          </cell>
          <cell r="B2125">
            <v>5</v>
          </cell>
          <cell r="C2125">
            <v>3</v>
          </cell>
          <cell r="D2125" t="str">
            <v>P</v>
          </cell>
          <cell r="E2125">
            <v>2</v>
          </cell>
          <cell r="F2125">
            <v>37736</v>
          </cell>
          <cell r="G2125">
            <v>1E-3</v>
          </cell>
          <cell r="H2125">
            <v>0</v>
          </cell>
          <cell r="I2125" t="str">
            <v>1          0</v>
          </cell>
          <cell r="J2125">
            <v>0</v>
          </cell>
          <cell r="K2125">
            <v>0</v>
          </cell>
          <cell r="L2125">
            <v>2003</v>
          </cell>
          <cell r="M2125">
            <v>1.6253561031787063</v>
          </cell>
          <cell r="N2125" t="str">
            <v>NG53</v>
          </cell>
          <cell r="O2125">
            <v>59.02</v>
          </cell>
          <cell r="P2125">
            <v>2</v>
          </cell>
        </row>
        <row r="2126">
          <cell r="A2126" t="str">
            <v>ON</v>
          </cell>
          <cell r="B2126">
            <v>5</v>
          </cell>
          <cell r="C2126">
            <v>3</v>
          </cell>
          <cell r="D2126" t="str">
            <v>P</v>
          </cell>
          <cell r="E2126">
            <v>2.1</v>
          </cell>
          <cell r="F2126">
            <v>37736</v>
          </cell>
          <cell r="G2126">
            <v>1E-3</v>
          </cell>
          <cell r="H2126">
            <v>0</v>
          </cell>
          <cell r="I2126" t="str">
            <v>1          0</v>
          </cell>
          <cell r="J2126">
            <v>0</v>
          </cell>
          <cell r="K2126">
            <v>0</v>
          </cell>
          <cell r="L2126">
            <v>2003</v>
          </cell>
          <cell r="M2126">
            <v>1.6004370442589988</v>
          </cell>
          <cell r="N2126" t="str">
            <v>NG53</v>
          </cell>
          <cell r="O2126">
            <v>59.02</v>
          </cell>
          <cell r="P2126">
            <v>2</v>
          </cell>
        </row>
        <row r="2127">
          <cell r="A2127" t="str">
            <v>ON</v>
          </cell>
          <cell r="B2127">
            <v>5</v>
          </cell>
          <cell r="C2127">
            <v>3</v>
          </cell>
          <cell r="D2127" t="str">
            <v>P</v>
          </cell>
          <cell r="E2127">
            <v>2.25</v>
          </cell>
          <cell r="F2127">
            <v>37736</v>
          </cell>
          <cell r="G2127">
            <v>1E-3</v>
          </cell>
          <cell r="H2127">
            <v>0</v>
          </cell>
          <cell r="I2127" t="str">
            <v>2          0</v>
          </cell>
          <cell r="J2127">
            <v>0</v>
          </cell>
          <cell r="K2127">
            <v>0</v>
          </cell>
          <cell r="L2127">
            <v>2003</v>
          </cell>
          <cell r="M2127">
            <v>1.5653352027097129</v>
          </cell>
          <cell r="N2127" t="str">
            <v>NG53</v>
          </cell>
          <cell r="O2127">
            <v>59.02</v>
          </cell>
          <cell r="P2127">
            <v>2</v>
          </cell>
        </row>
        <row r="2128">
          <cell r="A2128" t="str">
            <v>ON</v>
          </cell>
          <cell r="B2128">
            <v>5</v>
          </cell>
          <cell r="C2128">
            <v>3</v>
          </cell>
          <cell r="D2128" t="str">
            <v>P</v>
          </cell>
          <cell r="E2128">
            <v>2.5</v>
          </cell>
          <cell r="F2128">
            <v>37736</v>
          </cell>
          <cell r="G2128">
            <v>5.0000000000000001E-3</v>
          </cell>
          <cell r="H2128">
            <v>0</v>
          </cell>
          <cell r="I2128" t="str">
            <v>6          0</v>
          </cell>
          <cell r="J2128">
            <v>0</v>
          </cell>
          <cell r="K2128">
            <v>0</v>
          </cell>
          <cell r="L2128">
            <v>2003</v>
          </cell>
          <cell r="M2128">
            <v>1.7208332549251797</v>
          </cell>
          <cell r="N2128" t="str">
            <v>NG53</v>
          </cell>
          <cell r="O2128">
            <v>59.02</v>
          </cell>
          <cell r="P2128">
            <v>2</v>
          </cell>
        </row>
        <row r="2129">
          <cell r="A2129" t="str">
            <v>ON</v>
          </cell>
          <cell r="B2129">
            <v>5</v>
          </cell>
          <cell r="C2129">
            <v>3</v>
          </cell>
          <cell r="D2129" t="str">
            <v>P</v>
          </cell>
          <cell r="E2129">
            <v>2.5499999999999998</v>
          </cell>
          <cell r="F2129">
            <v>37736</v>
          </cell>
          <cell r="G2129">
            <v>0</v>
          </cell>
          <cell r="H2129">
            <v>0</v>
          </cell>
          <cell r="I2129" t="str">
            <v>0          0</v>
          </cell>
          <cell r="J2129">
            <v>0</v>
          </cell>
          <cell r="K2129">
            <v>0</v>
          </cell>
          <cell r="L2129">
            <v>2003</v>
          </cell>
          <cell r="M2129" t="str">
            <v>No Trade</v>
          </cell>
          <cell r="N2129" t="str">
            <v/>
          </cell>
          <cell r="O2129" t="str">
            <v/>
          </cell>
          <cell r="P2129" t="str">
            <v/>
          </cell>
        </row>
        <row r="2130">
          <cell r="A2130" t="str">
            <v>ON</v>
          </cell>
          <cell r="B2130">
            <v>5</v>
          </cell>
          <cell r="C2130">
            <v>3</v>
          </cell>
          <cell r="D2130" t="str">
            <v>P</v>
          </cell>
          <cell r="E2130">
            <v>2.7</v>
          </cell>
          <cell r="F2130">
            <v>37736</v>
          </cell>
          <cell r="G2130">
            <v>0</v>
          </cell>
          <cell r="H2130">
            <v>0</v>
          </cell>
          <cell r="I2130" t="str">
            <v>0          0</v>
          </cell>
          <cell r="J2130">
            <v>0</v>
          </cell>
          <cell r="K2130">
            <v>0</v>
          </cell>
          <cell r="L2130">
            <v>2003</v>
          </cell>
          <cell r="M2130" t="str">
            <v>No Trade</v>
          </cell>
          <cell r="N2130" t="str">
            <v/>
          </cell>
          <cell r="O2130" t="str">
            <v/>
          </cell>
          <cell r="P2130" t="str">
            <v/>
          </cell>
        </row>
        <row r="2131">
          <cell r="A2131" t="str">
            <v>ON</v>
          </cell>
          <cell r="B2131">
            <v>5</v>
          </cell>
          <cell r="C2131">
            <v>3</v>
          </cell>
          <cell r="D2131" t="str">
            <v>P</v>
          </cell>
          <cell r="E2131">
            <v>2.75</v>
          </cell>
          <cell r="F2131">
            <v>37736</v>
          </cell>
          <cell r="G2131">
            <v>1.4999999999999999E-2</v>
          </cell>
          <cell r="H2131">
            <v>0.01</v>
          </cell>
          <cell r="I2131" t="str">
            <v>8          0</v>
          </cell>
          <cell r="J2131">
            <v>0</v>
          </cell>
          <cell r="K2131">
            <v>0</v>
          </cell>
          <cell r="L2131">
            <v>2003</v>
          </cell>
          <cell r="M2131">
            <v>1.8534191633277242</v>
          </cell>
          <cell r="N2131" t="str">
            <v>NG53</v>
          </cell>
          <cell r="O2131">
            <v>59.02</v>
          </cell>
          <cell r="P2131">
            <v>2</v>
          </cell>
        </row>
        <row r="2132">
          <cell r="A2132" t="str">
            <v>ON</v>
          </cell>
          <cell r="B2132">
            <v>5</v>
          </cell>
          <cell r="C2132">
            <v>3</v>
          </cell>
          <cell r="D2132" t="str">
            <v>P</v>
          </cell>
          <cell r="E2132">
            <v>2.8</v>
          </cell>
          <cell r="F2132">
            <v>37736</v>
          </cell>
          <cell r="G2132">
            <v>1.7999999999999999E-2</v>
          </cell>
          <cell r="H2132">
            <v>0.02</v>
          </cell>
          <cell r="I2132" t="str">
            <v>2          0</v>
          </cell>
          <cell r="J2132">
            <v>0</v>
          </cell>
          <cell r="K2132">
            <v>0</v>
          </cell>
          <cell r="L2132">
            <v>2003</v>
          </cell>
          <cell r="M2132">
            <v>1.8782171552410283</v>
          </cell>
          <cell r="N2132" t="str">
            <v>NG53</v>
          </cell>
          <cell r="O2132">
            <v>59.02</v>
          </cell>
          <cell r="P2132">
            <v>2</v>
          </cell>
        </row>
        <row r="2133">
          <cell r="A2133" t="str">
            <v>ON</v>
          </cell>
          <cell r="B2133">
            <v>5</v>
          </cell>
          <cell r="C2133">
            <v>3</v>
          </cell>
          <cell r="D2133" t="str">
            <v>P</v>
          </cell>
          <cell r="E2133">
            <v>2.85</v>
          </cell>
          <cell r="F2133">
            <v>37736</v>
          </cell>
          <cell r="G2133">
            <v>2.1000000000000001E-2</v>
          </cell>
          <cell r="H2133">
            <v>0.02</v>
          </cell>
          <cell r="I2133" t="str">
            <v>6          0</v>
          </cell>
          <cell r="J2133">
            <v>0</v>
          </cell>
          <cell r="K2133">
            <v>0</v>
          </cell>
          <cell r="L2133">
            <v>2003</v>
          </cell>
          <cell r="M2133">
            <v>1.8986000378255627</v>
          </cell>
          <cell r="N2133" t="str">
            <v>NG53</v>
          </cell>
          <cell r="O2133">
            <v>59.02</v>
          </cell>
          <cell r="P2133">
            <v>2</v>
          </cell>
        </row>
        <row r="2134">
          <cell r="A2134" t="str">
            <v>ON</v>
          </cell>
          <cell r="B2134">
            <v>5</v>
          </cell>
          <cell r="C2134">
            <v>3</v>
          </cell>
          <cell r="D2134" t="str">
            <v>P</v>
          </cell>
          <cell r="E2134">
            <v>2.9</v>
          </cell>
          <cell r="F2134">
            <v>37736</v>
          </cell>
          <cell r="G2134">
            <v>0</v>
          </cell>
          <cell r="H2134">
            <v>0</v>
          </cell>
          <cell r="I2134" t="str">
            <v>0          0</v>
          </cell>
          <cell r="J2134">
            <v>0</v>
          </cell>
          <cell r="K2134">
            <v>0</v>
          </cell>
          <cell r="L2134">
            <v>2003</v>
          </cell>
          <cell r="M2134" t="str">
            <v>No Trade</v>
          </cell>
          <cell r="N2134" t="str">
            <v/>
          </cell>
          <cell r="O2134" t="str">
            <v/>
          </cell>
          <cell r="P2134" t="str">
            <v/>
          </cell>
        </row>
        <row r="2135">
          <cell r="A2135" t="str">
            <v>ON</v>
          </cell>
          <cell r="B2135">
            <v>5</v>
          </cell>
          <cell r="C2135">
            <v>3</v>
          </cell>
          <cell r="D2135" t="str">
            <v>P</v>
          </cell>
          <cell r="E2135">
            <v>2.95</v>
          </cell>
          <cell r="F2135">
            <v>37736</v>
          </cell>
          <cell r="G2135">
            <v>0.03</v>
          </cell>
          <cell r="H2135">
            <v>0.03</v>
          </cell>
          <cell r="I2135" t="str">
            <v>7          0</v>
          </cell>
          <cell r="J2135">
            <v>0</v>
          </cell>
          <cell r="K2135">
            <v>0</v>
          </cell>
          <cell r="L2135">
            <v>2003</v>
          </cell>
          <cell r="M2135">
            <v>1.9543976278748929</v>
          </cell>
          <cell r="N2135" t="str">
            <v>NG53</v>
          </cell>
          <cell r="O2135">
            <v>59.02</v>
          </cell>
          <cell r="P2135">
            <v>2</v>
          </cell>
        </row>
        <row r="2136">
          <cell r="A2136" t="str">
            <v>ON</v>
          </cell>
          <cell r="B2136">
            <v>5</v>
          </cell>
          <cell r="C2136">
            <v>3</v>
          </cell>
          <cell r="D2136" t="str">
            <v>C</v>
          </cell>
          <cell r="E2136">
            <v>3</v>
          </cell>
          <cell r="F2136">
            <v>37736</v>
          </cell>
          <cell r="G2136">
            <v>0.91</v>
          </cell>
          <cell r="H2136">
            <v>0.91</v>
          </cell>
          <cell r="I2136" t="str">
            <v>0          0</v>
          </cell>
          <cell r="J2136">
            <v>0</v>
          </cell>
          <cell r="K2136">
            <v>0</v>
          </cell>
          <cell r="L2136">
            <v>2003</v>
          </cell>
          <cell r="M2136" t="str">
            <v>No Trade</v>
          </cell>
          <cell r="N2136" t="str">
            <v>NG53</v>
          </cell>
          <cell r="O2136">
            <v>59.02</v>
          </cell>
          <cell r="P2136">
            <v>1</v>
          </cell>
        </row>
        <row r="2137">
          <cell r="A2137" t="str">
            <v>ON</v>
          </cell>
          <cell r="B2137">
            <v>5</v>
          </cell>
          <cell r="C2137">
            <v>3</v>
          </cell>
          <cell r="D2137" t="str">
            <v>P</v>
          </cell>
          <cell r="E2137">
            <v>3</v>
          </cell>
          <cell r="F2137">
            <v>37736</v>
          </cell>
          <cell r="G2137">
            <v>3.5999999999999997E-2</v>
          </cell>
          <cell r="H2137">
            <v>0.04</v>
          </cell>
          <cell r="I2137" t="str">
            <v>3          0</v>
          </cell>
          <cell r="J2137">
            <v>0</v>
          </cell>
          <cell r="K2137">
            <v>0</v>
          </cell>
          <cell r="L2137">
            <v>2003</v>
          </cell>
          <cell r="M2137">
            <v>1.9861010615366499</v>
          </cell>
          <cell r="N2137" t="str">
            <v>NG53</v>
          </cell>
          <cell r="O2137">
            <v>59.02</v>
          </cell>
          <cell r="P2137">
            <v>2</v>
          </cell>
        </row>
        <row r="2138">
          <cell r="A2138" t="str">
            <v>ON</v>
          </cell>
          <cell r="B2138">
            <v>5</v>
          </cell>
          <cell r="C2138">
            <v>3</v>
          </cell>
          <cell r="D2138" t="str">
            <v>P</v>
          </cell>
          <cell r="E2138">
            <v>3.1</v>
          </cell>
          <cell r="F2138">
            <v>37736</v>
          </cell>
          <cell r="G2138">
            <v>4.9000000000000002E-2</v>
          </cell>
          <cell r="H2138">
            <v>0.05</v>
          </cell>
          <cell r="I2138" t="str">
            <v>9          0</v>
          </cell>
          <cell r="J2138">
            <v>0</v>
          </cell>
          <cell r="K2138">
            <v>0</v>
          </cell>
          <cell r="L2138">
            <v>2003</v>
          </cell>
          <cell r="M2138">
            <v>2.0409838542429402</v>
          </cell>
          <cell r="N2138" t="str">
            <v>NG53</v>
          </cell>
          <cell r="O2138">
            <v>59.02</v>
          </cell>
          <cell r="P2138">
            <v>2</v>
          </cell>
        </row>
        <row r="2139">
          <cell r="A2139" t="str">
            <v>ON</v>
          </cell>
          <cell r="B2139">
            <v>5</v>
          </cell>
          <cell r="C2139">
            <v>3</v>
          </cell>
          <cell r="D2139" t="str">
            <v>P</v>
          </cell>
          <cell r="E2139">
            <v>3.15</v>
          </cell>
          <cell r="F2139">
            <v>37736</v>
          </cell>
          <cell r="G2139">
            <v>5.7000000000000002E-2</v>
          </cell>
          <cell r="H2139">
            <v>0.06</v>
          </cell>
          <cell r="I2139" t="str">
            <v>8          0</v>
          </cell>
          <cell r="J2139">
            <v>0</v>
          </cell>
          <cell r="K2139">
            <v>0</v>
          </cell>
          <cell r="L2139">
            <v>2003</v>
          </cell>
          <cell r="M2139">
            <v>2.0702138422753711</v>
          </cell>
          <cell r="N2139" t="str">
            <v>NG53</v>
          </cell>
          <cell r="O2139">
            <v>59.02</v>
          </cell>
          <cell r="P2139">
            <v>2</v>
          </cell>
        </row>
        <row r="2140">
          <cell r="A2140" t="str">
            <v>ON</v>
          </cell>
          <cell r="B2140">
            <v>5</v>
          </cell>
          <cell r="C2140">
            <v>3</v>
          </cell>
          <cell r="D2140" t="str">
            <v>P</v>
          </cell>
          <cell r="E2140">
            <v>3.2</v>
          </cell>
          <cell r="F2140">
            <v>37736</v>
          </cell>
          <cell r="G2140">
            <v>6.5000000000000002E-2</v>
          </cell>
          <cell r="H2140">
            <v>7.0000000000000007E-2</v>
          </cell>
          <cell r="I2140" t="str">
            <v>8          0</v>
          </cell>
          <cell r="J2140">
            <v>0</v>
          </cell>
          <cell r="K2140">
            <v>0</v>
          </cell>
          <cell r="L2140">
            <v>2003</v>
          </cell>
          <cell r="M2140">
            <v>2.0954459043089941</v>
          </cell>
          <cell r="N2140" t="str">
            <v>NG53</v>
          </cell>
          <cell r="O2140">
            <v>59.02</v>
          </cell>
          <cell r="P2140">
            <v>2</v>
          </cell>
        </row>
        <row r="2141">
          <cell r="A2141" t="str">
            <v>ON</v>
          </cell>
          <cell r="B2141">
            <v>5</v>
          </cell>
          <cell r="C2141">
            <v>3</v>
          </cell>
          <cell r="D2141" t="str">
            <v>C</v>
          </cell>
          <cell r="E2141">
            <v>3.25</v>
          </cell>
          <cell r="F2141">
            <v>37736</v>
          </cell>
          <cell r="G2141">
            <v>0.88300000000000001</v>
          </cell>
          <cell r="H2141">
            <v>0.88</v>
          </cell>
          <cell r="I2141" t="str">
            <v>3          0</v>
          </cell>
          <cell r="J2141">
            <v>0</v>
          </cell>
          <cell r="K2141">
            <v>0</v>
          </cell>
          <cell r="L2141">
            <v>2003</v>
          </cell>
          <cell r="M2141" t="str">
            <v>No Trade</v>
          </cell>
          <cell r="N2141" t="str">
            <v>NG53</v>
          </cell>
          <cell r="O2141">
            <v>59.02</v>
          </cell>
          <cell r="P2141">
            <v>1</v>
          </cell>
        </row>
        <row r="2142">
          <cell r="A2142" t="str">
            <v>ON</v>
          </cell>
          <cell r="B2142">
            <v>5</v>
          </cell>
          <cell r="C2142">
            <v>3</v>
          </cell>
          <cell r="D2142" t="str">
            <v>P</v>
          </cell>
          <cell r="E2142">
            <v>3.25</v>
          </cell>
          <cell r="F2142">
            <v>37736</v>
          </cell>
          <cell r="G2142">
            <v>7.4999999999999997E-2</v>
          </cell>
          <cell r="H2142">
            <v>0.08</v>
          </cell>
          <cell r="I2142" t="str">
            <v>9          0</v>
          </cell>
          <cell r="J2142">
            <v>0</v>
          </cell>
          <cell r="K2142">
            <v>0</v>
          </cell>
          <cell r="L2142">
            <v>2003</v>
          </cell>
          <cell r="M2142">
            <v>2.1257297592783684</v>
          </cell>
          <cell r="N2142" t="str">
            <v>NG53</v>
          </cell>
          <cell r="O2142">
            <v>59.02</v>
          </cell>
          <cell r="P2142">
            <v>2</v>
          </cell>
        </row>
        <row r="2143">
          <cell r="A2143" t="str">
            <v>ON</v>
          </cell>
          <cell r="B2143">
            <v>5</v>
          </cell>
          <cell r="C2143">
            <v>3</v>
          </cell>
          <cell r="D2143" t="str">
            <v>P</v>
          </cell>
          <cell r="E2143">
            <v>3.3</v>
          </cell>
          <cell r="F2143">
            <v>37736</v>
          </cell>
          <cell r="G2143">
            <v>8.5000000000000006E-2</v>
          </cell>
          <cell r="H2143">
            <v>0.1</v>
          </cell>
          <cell r="I2143" t="str">
            <v>0          0</v>
          </cell>
          <cell r="J2143">
            <v>0</v>
          </cell>
          <cell r="K2143">
            <v>0</v>
          </cell>
          <cell r="L2143">
            <v>2003</v>
          </cell>
          <cell r="M2143">
            <v>2.1521711956003973</v>
          </cell>
          <cell r="N2143" t="str">
            <v>NG53</v>
          </cell>
          <cell r="O2143">
            <v>59.02</v>
          </cell>
          <cell r="P2143">
            <v>2</v>
          </cell>
        </row>
        <row r="2144">
          <cell r="A2144" t="str">
            <v>ON</v>
          </cell>
          <cell r="B2144">
            <v>5</v>
          </cell>
          <cell r="C2144">
            <v>3</v>
          </cell>
          <cell r="D2144" t="str">
            <v>P</v>
          </cell>
          <cell r="E2144">
            <v>3.35</v>
          </cell>
          <cell r="F2144">
            <v>37736</v>
          </cell>
          <cell r="G2144">
            <v>9.6000000000000002E-2</v>
          </cell>
          <cell r="H2144">
            <v>0.11</v>
          </cell>
          <cell r="I2144" t="str">
            <v>3          0</v>
          </cell>
          <cell r="J2144">
            <v>0</v>
          </cell>
          <cell r="K2144">
            <v>0</v>
          </cell>
          <cell r="L2144">
            <v>2003</v>
          </cell>
          <cell r="M2144">
            <v>2.1789801662762942</v>
          </cell>
          <cell r="N2144" t="str">
            <v>NG53</v>
          </cell>
          <cell r="O2144">
            <v>59.02</v>
          </cell>
          <cell r="P2144">
            <v>2</v>
          </cell>
        </row>
        <row r="2145">
          <cell r="A2145" t="str">
            <v>ON</v>
          </cell>
          <cell r="B2145">
            <v>5</v>
          </cell>
          <cell r="C2145">
            <v>3</v>
          </cell>
          <cell r="D2145" t="str">
            <v>P</v>
          </cell>
          <cell r="E2145">
            <v>3.4</v>
          </cell>
          <cell r="F2145">
            <v>37736</v>
          </cell>
          <cell r="G2145">
            <v>0.109</v>
          </cell>
          <cell r="H2145">
            <v>0.12</v>
          </cell>
          <cell r="I2145" t="str">
            <v>7          0</v>
          </cell>
          <cell r="J2145">
            <v>0</v>
          </cell>
          <cell r="K2145">
            <v>0</v>
          </cell>
          <cell r="L2145">
            <v>2003</v>
          </cell>
          <cell r="M2145">
            <v>2.2091384874267983</v>
          </cell>
          <cell r="N2145" t="str">
            <v>NG53</v>
          </cell>
          <cell r="O2145">
            <v>59.02</v>
          </cell>
          <cell r="P2145">
            <v>2</v>
          </cell>
        </row>
        <row r="2146">
          <cell r="A2146" t="str">
            <v>ON</v>
          </cell>
          <cell r="B2146">
            <v>5</v>
          </cell>
          <cell r="C2146">
            <v>3</v>
          </cell>
          <cell r="D2146" t="str">
            <v>P</v>
          </cell>
          <cell r="E2146">
            <v>3.45</v>
          </cell>
          <cell r="F2146">
            <v>37736</v>
          </cell>
          <cell r="G2146">
            <v>0.122</v>
          </cell>
          <cell r="H2146">
            <v>0.14000000000000001</v>
          </cell>
          <cell r="I2146" t="str">
            <v>3          0</v>
          </cell>
          <cell r="J2146">
            <v>0</v>
          </cell>
          <cell r="K2146">
            <v>0</v>
          </cell>
          <cell r="L2146">
            <v>2003</v>
          </cell>
          <cell r="M2146">
            <v>2.2359330796959238</v>
          </cell>
          <cell r="N2146" t="str">
            <v>NG53</v>
          </cell>
          <cell r="O2146">
            <v>59.02</v>
          </cell>
          <cell r="P2146">
            <v>2</v>
          </cell>
        </row>
        <row r="2147">
          <cell r="A2147" t="str">
            <v>ON</v>
          </cell>
          <cell r="B2147">
            <v>5</v>
          </cell>
          <cell r="C2147">
            <v>3</v>
          </cell>
          <cell r="D2147" t="str">
            <v>C</v>
          </cell>
          <cell r="E2147">
            <v>3.5</v>
          </cell>
          <cell r="F2147">
            <v>37736</v>
          </cell>
          <cell r="G2147">
            <v>0.68300000000000005</v>
          </cell>
          <cell r="H2147">
            <v>0.6</v>
          </cell>
          <cell r="I2147" t="str">
            <v>3          0</v>
          </cell>
          <cell r="J2147">
            <v>0</v>
          </cell>
          <cell r="K2147">
            <v>0</v>
          </cell>
          <cell r="L2147">
            <v>2003</v>
          </cell>
          <cell r="M2147" t="str">
            <v>No Trade</v>
          </cell>
          <cell r="N2147" t="str">
            <v>NG53</v>
          </cell>
          <cell r="O2147">
            <v>59.02</v>
          </cell>
          <cell r="P2147">
            <v>1</v>
          </cell>
        </row>
        <row r="2148">
          <cell r="A2148" t="str">
            <v>ON</v>
          </cell>
          <cell r="B2148">
            <v>5</v>
          </cell>
          <cell r="C2148">
            <v>3</v>
          </cell>
          <cell r="D2148" t="str">
            <v>P</v>
          </cell>
          <cell r="E2148">
            <v>3.5</v>
          </cell>
          <cell r="F2148">
            <v>37736</v>
          </cell>
          <cell r="G2148">
            <v>0.13600000000000001</v>
          </cell>
          <cell r="H2148">
            <v>0.16</v>
          </cell>
          <cell r="I2148" t="str">
            <v>0          0</v>
          </cell>
          <cell r="J2148">
            <v>0</v>
          </cell>
          <cell r="K2148">
            <v>0</v>
          </cell>
          <cell r="L2148">
            <v>2003</v>
          </cell>
          <cell r="M2148">
            <v>2.2626993137921789</v>
          </cell>
          <cell r="N2148" t="str">
            <v>NG53</v>
          </cell>
          <cell r="O2148">
            <v>59.02</v>
          </cell>
          <cell r="P2148">
            <v>2</v>
          </cell>
        </row>
        <row r="2149">
          <cell r="A2149" t="str">
            <v>ON</v>
          </cell>
          <cell r="B2149">
            <v>5</v>
          </cell>
          <cell r="C2149">
            <v>3</v>
          </cell>
          <cell r="D2149" t="str">
            <v>C</v>
          </cell>
          <cell r="E2149">
            <v>3.55</v>
          </cell>
          <cell r="F2149">
            <v>37736</v>
          </cell>
          <cell r="G2149">
            <v>0.65</v>
          </cell>
          <cell r="H2149">
            <v>0.56999999999999995</v>
          </cell>
          <cell r="I2149" t="str">
            <v>2          0</v>
          </cell>
          <cell r="J2149">
            <v>0</v>
          </cell>
          <cell r="K2149">
            <v>0</v>
          </cell>
          <cell r="L2149">
            <v>2003</v>
          </cell>
          <cell r="M2149" t="str">
            <v>No Trade</v>
          </cell>
          <cell r="N2149" t="str">
            <v>NG53</v>
          </cell>
          <cell r="O2149">
            <v>59.02</v>
          </cell>
          <cell r="P2149">
            <v>1</v>
          </cell>
        </row>
        <row r="2150">
          <cell r="A2150" t="str">
            <v>ON</v>
          </cell>
          <cell r="B2150">
            <v>5</v>
          </cell>
          <cell r="C2150">
            <v>3</v>
          </cell>
          <cell r="D2150" t="str">
            <v>P</v>
          </cell>
          <cell r="E2150">
            <v>3.55</v>
          </cell>
          <cell r="F2150">
            <v>37736</v>
          </cell>
          <cell r="G2150">
            <v>0.152</v>
          </cell>
          <cell r="H2150">
            <v>0.17</v>
          </cell>
          <cell r="I2150" t="str">
            <v>8          0</v>
          </cell>
          <cell r="J2150">
            <v>0</v>
          </cell>
          <cell r="K2150">
            <v>0</v>
          </cell>
          <cell r="L2150">
            <v>2003</v>
          </cell>
          <cell r="M2150">
            <v>2.2919194855646263</v>
          </cell>
          <cell r="N2150" t="str">
            <v>NG53</v>
          </cell>
          <cell r="O2150">
            <v>59.02</v>
          </cell>
          <cell r="P2150">
            <v>2</v>
          </cell>
        </row>
        <row r="2151">
          <cell r="A2151" t="str">
            <v>ON</v>
          </cell>
          <cell r="B2151">
            <v>5</v>
          </cell>
          <cell r="C2151">
            <v>3</v>
          </cell>
          <cell r="D2151" t="str">
            <v>C</v>
          </cell>
          <cell r="E2151">
            <v>3.6</v>
          </cell>
          <cell r="F2151">
            <v>37736</v>
          </cell>
          <cell r="G2151">
            <v>0.61799999999999999</v>
          </cell>
          <cell r="H2151">
            <v>0.54</v>
          </cell>
          <cell r="I2151" t="str">
            <v>4          0</v>
          </cell>
          <cell r="J2151">
            <v>0</v>
          </cell>
          <cell r="K2151">
            <v>0</v>
          </cell>
          <cell r="L2151">
            <v>2003</v>
          </cell>
          <cell r="M2151" t="str">
            <v>No Trade</v>
          </cell>
          <cell r="N2151" t="str">
            <v>NG53</v>
          </cell>
          <cell r="O2151">
            <v>59.02</v>
          </cell>
          <cell r="P2151">
            <v>1</v>
          </cell>
        </row>
        <row r="2152">
          <cell r="A2152" t="str">
            <v>ON</v>
          </cell>
          <cell r="B2152">
            <v>5</v>
          </cell>
          <cell r="C2152">
            <v>3</v>
          </cell>
          <cell r="D2152" t="str">
            <v>P</v>
          </cell>
          <cell r="E2152">
            <v>3.6</v>
          </cell>
          <cell r="F2152">
            <v>37736</v>
          </cell>
          <cell r="G2152">
            <v>0.16900000000000001</v>
          </cell>
          <cell r="H2152">
            <v>0.19</v>
          </cell>
          <cell r="I2152" t="str">
            <v>7          0</v>
          </cell>
          <cell r="J2152">
            <v>0</v>
          </cell>
          <cell r="K2152">
            <v>0</v>
          </cell>
          <cell r="L2152">
            <v>2003</v>
          </cell>
          <cell r="M2152">
            <v>2.3206719066159427</v>
          </cell>
          <cell r="N2152" t="str">
            <v>NG53</v>
          </cell>
          <cell r="O2152">
            <v>59.02</v>
          </cell>
          <cell r="P2152">
            <v>2</v>
          </cell>
        </row>
        <row r="2153">
          <cell r="A2153" t="str">
            <v>ON</v>
          </cell>
          <cell r="B2153">
            <v>5</v>
          </cell>
          <cell r="C2153">
            <v>3</v>
          </cell>
          <cell r="D2153" t="str">
            <v>C</v>
          </cell>
          <cell r="E2153">
            <v>3.65</v>
          </cell>
          <cell r="F2153">
            <v>37736</v>
          </cell>
          <cell r="G2153">
            <v>0.58699999999999997</v>
          </cell>
          <cell r="H2153">
            <v>0.51</v>
          </cell>
          <cell r="I2153" t="str">
            <v>5          0</v>
          </cell>
          <cell r="J2153">
            <v>0</v>
          </cell>
          <cell r="K2153">
            <v>0</v>
          </cell>
          <cell r="L2153">
            <v>2003</v>
          </cell>
          <cell r="M2153" t="str">
            <v>No Trade</v>
          </cell>
          <cell r="N2153" t="str">
            <v>NG53</v>
          </cell>
          <cell r="O2153">
            <v>59.02</v>
          </cell>
          <cell r="P2153">
            <v>1</v>
          </cell>
        </row>
        <row r="2154">
          <cell r="A2154" t="str">
            <v>ON</v>
          </cell>
          <cell r="B2154">
            <v>5</v>
          </cell>
          <cell r="C2154">
            <v>3</v>
          </cell>
          <cell r="D2154" t="str">
            <v>P</v>
          </cell>
          <cell r="E2154">
            <v>3.65</v>
          </cell>
          <cell r="F2154">
            <v>37736</v>
          </cell>
          <cell r="G2154">
            <v>0.188</v>
          </cell>
          <cell r="H2154">
            <v>0.21</v>
          </cell>
          <cell r="I2154" t="str">
            <v>8          0</v>
          </cell>
          <cell r="J2154">
            <v>0</v>
          </cell>
          <cell r="K2154">
            <v>0</v>
          </cell>
          <cell r="L2154">
            <v>2003</v>
          </cell>
          <cell r="M2154">
            <v>2.3512093711621356</v>
          </cell>
          <cell r="N2154" t="str">
            <v>NG53</v>
          </cell>
          <cell r="O2154">
            <v>59.02</v>
          </cell>
          <cell r="P2154">
            <v>2</v>
          </cell>
        </row>
        <row r="2155">
          <cell r="A2155" t="str">
            <v>ON</v>
          </cell>
          <cell r="B2155">
            <v>5</v>
          </cell>
          <cell r="C2155">
            <v>3</v>
          </cell>
          <cell r="D2155" t="str">
            <v>C</v>
          </cell>
          <cell r="E2155">
            <v>3.7</v>
          </cell>
          <cell r="F2155">
            <v>37736</v>
          </cell>
          <cell r="G2155">
            <v>0.55000000000000004</v>
          </cell>
          <cell r="H2155">
            <v>0.47</v>
          </cell>
          <cell r="I2155" t="str">
            <v>7          4</v>
          </cell>
          <cell r="J2155">
            <v>0.48099999999999998</v>
          </cell>
          <cell r="K2155">
            <v>0.48</v>
          </cell>
          <cell r="L2155">
            <v>2003</v>
          </cell>
          <cell r="M2155" t="str">
            <v>No Trade</v>
          </cell>
          <cell r="N2155" t="str">
            <v>NG53</v>
          </cell>
          <cell r="O2155">
            <v>59.02</v>
          </cell>
          <cell r="P2155">
            <v>1</v>
          </cell>
        </row>
        <row r="2156">
          <cell r="A2156" t="str">
            <v>ON</v>
          </cell>
          <cell r="B2156">
            <v>5</v>
          </cell>
          <cell r="C2156">
            <v>3</v>
          </cell>
          <cell r="D2156" t="str">
            <v>P</v>
          </cell>
          <cell r="E2156">
            <v>3.7</v>
          </cell>
          <cell r="F2156">
            <v>37736</v>
          </cell>
          <cell r="G2156">
            <v>0.19700000000000001</v>
          </cell>
          <cell r="H2156">
            <v>0.23</v>
          </cell>
          <cell r="I2156" t="str">
            <v>0          2</v>
          </cell>
          <cell r="J2156">
            <v>0.23100000000000001</v>
          </cell>
          <cell r="K2156">
            <v>0.23</v>
          </cell>
          <cell r="L2156">
            <v>2003</v>
          </cell>
          <cell r="M2156">
            <v>2.3577370471336425</v>
          </cell>
          <cell r="N2156" t="str">
            <v>NG53</v>
          </cell>
          <cell r="O2156">
            <v>59.02</v>
          </cell>
          <cell r="P2156">
            <v>2</v>
          </cell>
        </row>
        <row r="2157">
          <cell r="A2157" t="str">
            <v>ON</v>
          </cell>
          <cell r="B2157">
            <v>5</v>
          </cell>
          <cell r="C2157">
            <v>3</v>
          </cell>
          <cell r="D2157" t="str">
            <v>C</v>
          </cell>
          <cell r="E2157">
            <v>3.75</v>
          </cell>
          <cell r="F2157">
            <v>37736</v>
          </cell>
          <cell r="G2157">
            <v>0.52100000000000002</v>
          </cell>
          <cell r="H2157">
            <v>0.45</v>
          </cell>
          <cell r="I2157" t="str">
            <v>0          0</v>
          </cell>
          <cell r="J2157">
            <v>0</v>
          </cell>
          <cell r="K2157">
            <v>0</v>
          </cell>
          <cell r="L2157">
            <v>2003</v>
          </cell>
          <cell r="M2157" t="str">
            <v>No Trade</v>
          </cell>
          <cell r="N2157" t="str">
            <v>NG53</v>
          </cell>
          <cell r="O2157">
            <v>59.02</v>
          </cell>
          <cell r="P2157">
            <v>1</v>
          </cell>
        </row>
        <row r="2158">
          <cell r="A2158" t="str">
            <v>ON</v>
          </cell>
          <cell r="B2158">
            <v>5</v>
          </cell>
          <cell r="C2158">
            <v>3</v>
          </cell>
          <cell r="D2158" t="str">
            <v>P</v>
          </cell>
          <cell r="E2158">
            <v>3.75</v>
          </cell>
          <cell r="F2158">
            <v>37736</v>
          </cell>
          <cell r="G2158">
            <v>0.218</v>
          </cell>
          <cell r="H2158">
            <v>0.25</v>
          </cell>
          <cell r="I2158" t="str">
            <v>3         50</v>
          </cell>
          <cell r="J2158">
            <v>0</v>
          </cell>
          <cell r="K2158">
            <v>0</v>
          </cell>
          <cell r="L2158">
            <v>2003</v>
          </cell>
          <cell r="M2158">
            <v>2.388354943184368</v>
          </cell>
          <cell r="N2158" t="str">
            <v>NG53</v>
          </cell>
          <cell r="O2158">
            <v>59.02</v>
          </cell>
          <cell r="P2158">
            <v>2</v>
          </cell>
        </row>
        <row r="2159">
          <cell r="A2159" t="str">
            <v>ON</v>
          </cell>
          <cell r="B2159">
            <v>5</v>
          </cell>
          <cell r="C2159">
            <v>3</v>
          </cell>
          <cell r="D2159" t="str">
            <v>C</v>
          </cell>
          <cell r="E2159">
            <v>3.8</v>
          </cell>
          <cell r="F2159">
            <v>37736</v>
          </cell>
          <cell r="G2159">
            <v>0.502</v>
          </cell>
          <cell r="H2159">
            <v>0.43</v>
          </cell>
          <cell r="I2159" t="str">
            <v>5          0</v>
          </cell>
          <cell r="J2159">
            <v>0</v>
          </cell>
          <cell r="K2159">
            <v>0</v>
          </cell>
          <cell r="L2159">
            <v>2003</v>
          </cell>
          <cell r="M2159" t="str">
            <v>No Trade</v>
          </cell>
          <cell r="N2159" t="str">
            <v>NG53</v>
          </cell>
          <cell r="O2159">
            <v>59.02</v>
          </cell>
          <cell r="P2159">
            <v>1</v>
          </cell>
        </row>
        <row r="2160">
          <cell r="A2160" t="str">
            <v>ON</v>
          </cell>
          <cell r="B2160">
            <v>5</v>
          </cell>
          <cell r="C2160">
            <v>3</v>
          </cell>
          <cell r="D2160" t="str">
            <v>P</v>
          </cell>
          <cell r="E2160">
            <v>3.8</v>
          </cell>
          <cell r="F2160">
            <v>37736</v>
          </cell>
          <cell r="G2160">
            <v>0.25</v>
          </cell>
          <cell r="H2160">
            <v>0.28000000000000003</v>
          </cell>
          <cell r="I2160" t="str">
            <v>7          0</v>
          </cell>
          <cell r="J2160">
            <v>0</v>
          </cell>
          <cell r="K2160">
            <v>0</v>
          </cell>
          <cell r="L2160">
            <v>2003</v>
          </cell>
          <cell r="M2160">
            <v>2.4371462445632526</v>
          </cell>
          <cell r="N2160" t="str">
            <v>NG53</v>
          </cell>
          <cell r="O2160">
            <v>59.02</v>
          </cell>
          <cell r="P2160">
            <v>2</v>
          </cell>
        </row>
        <row r="2161">
          <cell r="A2161" t="str">
            <v>ON</v>
          </cell>
          <cell r="B2161">
            <v>5</v>
          </cell>
          <cell r="C2161">
            <v>3</v>
          </cell>
          <cell r="D2161" t="str">
            <v>C</v>
          </cell>
          <cell r="E2161">
            <v>3.85</v>
          </cell>
          <cell r="F2161">
            <v>37736</v>
          </cell>
          <cell r="G2161">
            <v>0.47599999999999998</v>
          </cell>
          <cell r="H2161">
            <v>0.41</v>
          </cell>
          <cell r="I2161" t="str">
            <v>2          0</v>
          </cell>
          <cell r="J2161">
            <v>0</v>
          </cell>
          <cell r="K2161">
            <v>0</v>
          </cell>
          <cell r="L2161">
            <v>2003</v>
          </cell>
          <cell r="M2161" t="str">
            <v>No Trade</v>
          </cell>
          <cell r="N2161" t="str">
            <v>NG53</v>
          </cell>
          <cell r="O2161">
            <v>59.02</v>
          </cell>
          <cell r="P2161">
            <v>1</v>
          </cell>
        </row>
        <row r="2162">
          <cell r="A2162" t="str">
            <v>ON</v>
          </cell>
          <cell r="B2162">
            <v>5</v>
          </cell>
          <cell r="C2162">
            <v>3</v>
          </cell>
          <cell r="D2162" t="str">
            <v>P</v>
          </cell>
          <cell r="E2162">
            <v>3.85</v>
          </cell>
          <cell r="F2162">
            <v>37736</v>
          </cell>
          <cell r="G2162">
            <v>0.27300000000000002</v>
          </cell>
          <cell r="H2162">
            <v>0.31</v>
          </cell>
          <cell r="I2162" t="str">
            <v>3          0</v>
          </cell>
          <cell r="J2162">
            <v>0</v>
          </cell>
          <cell r="K2162">
            <v>0</v>
          </cell>
          <cell r="L2162">
            <v>2003</v>
          </cell>
          <cell r="M2162">
            <v>2.4654505713133439</v>
          </cell>
          <cell r="N2162" t="str">
            <v>NG53</v>
          </cell>
          <cell r="O2162">
            <v>59.02</v>
          </cell>
          <cell r="P2162">
            <v>2</v>
          </cell>
        </row>
        <row r="2163">
          <cell r="A2163" t="str">
            <v>ON</v>
          </cell>
          <cell r="B2163">
            <v>5</v>
          </cell>
          <cell r="C2163">
            <v>3</v>
          </cell>
          <cell r="D2163" t="str">
            <v>C</v>
          </cell>
          <cell r="E2163">
            <v>3.9</v>
          </cell>
          <cell r="F2163">
            <v>37736</v>
          </cell>
          <cell r="G2163">
            <v>0.45100000000000001</v>
          </cell>
          <cell r="H2163">
            <v>0.38</v>
          </cell>
          <cell r="I2163" t="str">
            <v>8          0</v>
          </cell>
          <cell r="J2163">
            <v>0</v>
          </cell>
          <cell r="K2163">
            <v>0</v>
          </cell>
          <cell r="L2163">
            <v>2003</v>
          </cell>
          <cell r="M2163" t="str">
            <v>No Trade</v>
          </cell>
          <cell r="N2163" t="str">
            <v>NG53</v>
          </cell>
          <cell r="O2163">
            <v>59.02</v>
          </cell>
          <cell r="P2163">
            <v>1</v>
          </cell>
        </row>
        <row r="2164">
          <cell r="A2164" t="str">
            <v>ON</v>
          </cell>
          <cell r="B2164">
            <v>5</v>
          </cell>
          <cell r="C2164">
            <v>3</v>
          </cell>
          <cell r="D2164" t="str">
            <v>P</v>
          </cell>
          <cell r="E2164">
            <v>3.9</v>
          </cell>
          <cell r="F2164">
            <v>37736</v>
          </cell>
          <cell r="G2164">
            <v>0.29699999999999999</v>
          </cell>
          <cell r="H2164">
            <v>0.33</v>
          </cell>
          <cell r="I2164" t="str">
            <v>9          0</v>
          </cell>
          <cell r="J2164">
            <v>0</v>
          </cell>
          <cell r="K2164">
            <v>0</v>
          </cell>
          <cell r="L2164">
            <v>2003</v>
          </cell>
          <cell r="M2164">
            <v>2.493303302090387</v>
          </cell>
          <cell r="N2164" t="str">
            <v>NG53</v>
          </cell>
          <cell r="O2164">
            <v>59.02</v>
          </cell>
          <cell r="P2164">
            <v>2</v>
          </cell>
        </row>
        <row r="2165">
          <cell r="A2165" t="str">
            <v>ON</v>
          </cell>
          <cell r="B2165">
            <v>5</v>
          </cell>
          <cell r="C2165">
            <v>3</v>
          </cell>
          <cell r="D2165" t="str">
            <v>C</v>
          </cell>
          <cell r="E2165">
            <v>3.95</v>
          </cell>
          <cell r="F2165">
            <v>37736</v>
          </cell>
          <cell r="G2165">
            <v>0.42799999999999999</v>
          </cell>
          <cell r="H2165">
            <v>0.36</v>
          </cell>
          <cell r="I2165" t="str">
            <v>6          0</v>
          </cell>
          <cell r="J2165">
            <v>0</v>
          </cell>
          <cell r="K2165">
            <v>0</v>
          </cell>
          <cell r="L2165">
            <v>2003</v>
          </cell>
          <cell r="M2165" t="str">
            <v>No Trade</v>
          </cell>
          <cell r="N2165" t="str">
            <v>NG53</v>
          </cell>
          <cell r="O2165">
            <v>59.02</v>
          </cell>
          <cell r="P2165">
            <v>1</v>
          </cell>
        </row>
        <row r="2166">
          <cell r="A2166" t="str">
            <v>ON</v>
          </cell>
          <cell r="B2166">
            <v>5</v>
          </cell>
          <cell r="C2166">
            <v>3</v>
          </cell>
          <cell r="D2166" t="str">
            <v>P</v>
          </cell>
          <cell r="E2166">
            <v>3.95</v>
          </cell>
          <cell r="F2166">
            <v>37736</v>
          </cell>
          <cell r="G2166">
            <v>0.32300000000000001</v>
          </cell>
          <cell r="H2166">
            <v>0.36</v>
          </cell>
          <cell r="I2166" t="str">
            <v>7          0</v>
          </cell>
          <cell r="J2166">
            <v>0</v>
          </cell>
          <cell r="K2166">
            <v>0</v>
          </cell>
          <cell r="L2166">
            <v>2003</v>
          </cell>
          <cell r="M2166">
            <v>2.5223562140823748</v>
          </cell>
          <cell r="N2166" t="str">
            <v>NG53</v>
          </cell>
          <cell r="O2166">
            <v>59.02</v>
          </cell>
          <cell r="P2166">
            <v>2</v>
          </cell>
        </row>
        <row r="2167">
          <cell r="A2167" t="str">
            <v>ON</v>
          </cell>
          <cell r="B2167">
            <v>5</v>
          </cell>
          <cell r="C2167">
            <v>3</v>
          </cell>
          <cell r="D2167" t="str">
            <v>C</v>
          </cell>
          <cell r="E2167">
            <v>4</v>
          </cell>
          <cell r="F2167">
            <v>37736</v>
          </cell>
          <cell r="G2167">
            <v>0.40400000000000003</v>
          </cell>
          <cell r="H2167">
            <v>0.34</v>
          </cell>
          <cell r="I2167" t="str">
            <v>5          8</v>
          </cell>
          <cell r="J2167">
            <v>0</v>
          </cell>
          <cell r="K2167">
            <v>0</v>
          </cell>
          <cell r="L2167">
            <v>2003</v>
          </cell>
          <cell r="M2167" t="str">
            <v>No Trade</v>
          </cell>
          <cell r="N2167" t="str">
            <v>NG53</v>
          </cell>
          <cell r="O2167">
            <v>59.02</v>
          </cell>
          <cell r="P2167">
            <v>1</v>
          </cell>
        </row>
        <row r="2168">
          <cell r="A2168" t="str">
            <v>ON</v>
          </cell>
          <cell r="B2168">
            <v>5</v>
          </cell>
          <cell r="C2168">
            <v>3</v>
          </cell>
          <cell r="D2168" t="str">
            <v>P</v>
          </cell>
          <cell r="E2168">
            <v>4</v>
          </cell>
          <cell r="F2168">
            <v>37736</v>
          </cell>
          <cell r="G2168">
            <v>0.34899999999999998</v>
          </cell>
          <cell r="H2168">
            <v>0.39</v>
          </cell>
          <cell r="I2168" t="str">
            <v>6         50</v>
          </cell>
          <cell r="J2168">
            <v>0.35699999999999998</v>
          </cell>
          <cell r="K2168">
            <v>0.35699999999999998</v>
          </cell>
          <cell r="L2168">
            <v>2003</v>
          </cell>
          <cell r="M2168">
            <v>2.5493665391720772</v>
          </cell>
          <cell r="N2168" t="str">
            <v>NG53</v>
          </cell>
          <cell r="O2168">
            <v>59.02</v>
          </cell>
          <cell r="P2168">
            <v>2</v>
          </cell>
        </row>
        <row r="2169">
          <cell r="A2169" t="str">
            <v>ON</v>
          </cell>
          <cell r="B2169">
            <v>5</v>
          </cell>
          <cell r="C2169">
            <v>3</v>
          </cell>
          <cell r="D2169" t="str">
            <v>C</v>
          </cell>
          <cell r="E2169">
            <v>4.0999999999999996</v>
          </cell>
          <cell r="F2169">
            <v>37736</v>
          </cell>
          <cell r="G2169">
            <v>0.36099999999999999</v>
          </cell>
          <cell r="H2169">
            <v>0.3</v>
          </cell>
          <cell r="I2169" t="str">
            <v>7          0</v>
          </cell>
          <cell r="J2169">
            <v>0</v>
          </cell>
          <cell r="K2169">
            <v>0</v>
          </cell>
          <cell r="L2169">
            <v>2003</v>
          </cell>
          <cell r="M2169" t="str">
            <v>No Trade</v>
          </cell>
          <cell r="N2169" t="str">
            <v>NG53</v>
          </cell>
          <cell r="O2169">
            <v>59.02</v>
          </cell>
          <cell r="P2169">
            <v>1</v>
          </cell>
        </row>
        <row r="2170">
          <cell r="A2170" t="str">
            <v>ON</v>
          </cell>
          <cell r="B2170">
            <v>5</v>
          </cell>
          <cell r="C2170">
            <v>3</v>
          </cell>
          <cell r="D2170" t="str">
            <v>P</v>
          </cell>
          <cell r="E2170">
            <v>4.0999999999999996</v>
          </cell>
          <cell r="F2170">
            <v>37736</v>
          </cell>
          <cell r="G2170">
            <v>0.40600000000000003</v>
          </cell>
          <cell r="H2170">
            <v>0.45</v>
          </cell>
          <cell r="I2170" t="str">
            <v>7          0</v>
          </cell>
          <cell r="J2170">
            <v>0</v>
          </cell>
          <cell r="K2170">
            <v>0</v>
          </cell>
          <cell r="L2170">
            <v>2003</v>
          </cell>
          <cell r="M2170">
            <v>2.6052735236055669</v>
          </cell>
          <cell r="N2170" t="str">
            <v>NG53</v>
          </cell>
          <cell r="O2170">
            <v>59.02</v>
          </cell>
          <cell r="P2170">
            <v>2</v>
          </cell>
        </row>
        <row r="2171">
          <cell r="A2171" t="str">
            <v>ON</v>
          </cell>
          <cell r="B2171">
            <v>5</v>
          </cell>
          <cell r="C2171">
            <v>3</v>
          </cell>
          <cell r="D2171" t="str">
            <v>C</v>
          </cell>
          <cell r="E2171">
            <v>4.25</v>
          </cell>
          <cell r="F2171">
            <v>37736</v>
          </cell>
          <cell r="G2171">
            <v>0.30499999999999999</v>
          </cell>
          <cell r="H2171">
            <v>0.25</v>
          </cell>
          <cell r="I2171" t="str">
            <v>7          0</v>
          </cell>
          <cell r="J2171">
            <v>0</v>
          </cell>
          <cell r="K2171">
            <v>0</v>
          </cell>
          <cell r="L2171">
            <v>2003</v>
          </cell>
          <cell r="M2171" t="str">
            <v>No Trade</v>
          </cell>
          <cell r="N2171" t="str">
            <v>NG53</v>
          </cell>
          <cell r="O2171">
            <v>59.02</v>
          </cell>
          <cell r="P2171">
            <v>1</v>
          </cell>
        </row>
        <row r="2172">
          <cell r="A2172" t="str">
            <v>ON</v>
          </cell>
          <cell r="B2172">
            <v>5</v>
          </cell>
          <cell r="C2172">
            <v>3</v>
          </cell>
          <cell r="D2172" t="str">
            <v>C</v>
          </cell>
          <cell r="E2172">
            <v>4.4000000000000004</v>
          </cell>
          <cell r="F2172">
            <v>37736</v>
          </cell>
          <cell r="G2172">
            <v>0.25700000000000001</v>
          </cell>
          <cell r="H2172">
            <v>0.21</v>
          </cell>
          <cell r="I2172" t="str">
            <v>5          0</v>
          </cell>
          <cell r="J2172">
            <v>0</v>
          </cell>
          <cell r="K2172">
            <v>0</v>
          </cell>
          <cell r="L2172">
            <v>2003</v>
          </cell>
          <cell r="M2172" t="str">
            <v>No Trade</v>
          </cell>
          <cell r="N2172" t="str">
            <v>NG53</v>
          </cell>
          <cell r="O2172">
            <v>59.02</v>
          </cell>
          <cell r="P2172">
            <v>1</v>
          </cell>
        </row>
        <row r="2173">
          <cell r="A2173" t="str">
            <v>ON</v>
          </cell>
          <cell r="B2173">
            <v>5</v>
          </cell>
          <cell r="C2173">
            <v>3</v>
          </cell>
          <cell r="D2173" t="str">
            <v>C</v>
          </cell>
          <cell r="E2173">
            <v>4.5</v>
          </cell>
          <cell r="F2173">
            <v>37736</v>
          </cell>
          <cell r="G2173">
            <v>0.22900000000000001</v>
          </cell>
          <cell r="H2173">
            <v>0.19</v>
          </cell>
          <cell r="I2173" t="str">
            <v>1          0</v>
          </cell>
          <cell r="J2173">
            <v>0</v>
          </cell>
          <cell r="K2173">
            <v>0</v>
          </cell>
          <cell r="L2173">
            <v>2003</v>
          </cell>
          <cell r="M2173" t="str">
            <v>No Trade</v>
          </cell>
          <cell r="N2173" t="str">
            <v>NG53</v>
          </cell>
          <cell r="O2173">
            <v>59.02</v>
          </cell>
          <cell r="P2173">
            <v>1</v>
          </cell>
        </row>
        <row r="2174">
          <cell r="A2174" t="str">
            <v>ON</v>
          </cell>
          <cell r="B2174">
            <v>5</v>
          </cell>
          <cell r="C2174">
            <v>3</v>
          </cell>
          <cell r="D2174" t="str">
            <v>C</v>
          </cell>
          <cell r="E2174">
            <v>4.6500000000000004</v>
          </cell>
          <cell r="F2174">
            <v>37736</v>
          </cell>
          <cell r="G2174">
            <v>0.19400000000000001</v>
          </cell>
          <cell r="H2174">
            <v>0.16</v>
          </cell>
          <cell r="I2174" t="str">
            <v>0          0</v>
          </cell>
          <cell r="J2174">
            <v>0</v>
          </cell>
          <cell r="K2174">
            <v>0</v>
          </cell>
          <cell r="L2174">
            <v>2003</v>
          </cell>
          <cell r="M2174" t="str">
            <v>No Trade</v>
          </cell>
          <cell r="N2174" t="str">
            <v>NG53</v>
          </cell>
          <cell r="O2174">
            <v>59.02</v>
          </cell>
          <cell r="P2174">
            <v>1</v>
          </cell>
        </row>
        <row r="2175">
          <cell r="A2175" t="str">
            <v>ON</v>
          </cell>
          <cell r="B2175">
            <v>5</v>
          </cell>
          <cell r="C2175">
            <v>3</v>
          </cell>
          <cell r="D2175" t="str">
            <v>C</v>
          </cell>
          <cell r="E2175">
            <v>4.7</v>
          </cell>
          <cell r="F2175">
            <v>37736</v>
          </cell>
          <cell r="G2175">
            <v>0.183</v>
          </cell>
          <cell r="H2175">
            <v>0.15</v>
          </cell>
          <cell r="I2175" t="str">
            <v>1          0</v>
          </cell>
          <cell r="J2175">
            <v>0</v>
          </cell>
          <cell r="K2175">
            <v>0</v>
          </cell>
          <cell r="L2175">
            <v>2003</v>
          </cell>
          <cell r="M2175" t="str">
            <v>No Trade</v>
          </cell>
          <cell r="N2175" t="str">
            <v>NG53</v>
          </cell>
          <cell r="O2175">
            <v>59.02</v>
          </cell>
          <cell r="P2175">
            <v>1</v>
          </cell>
        </row>
        <row r="2176">
          <cell r="A2176" t="str">
            <v>ON</v>
          </cell>
          <cell r="B2176">
            <v>5</v>
          </cell>
          <cell r="C2176">
            <v>3</v>
          </cell>
          <cell r="D2176" t="str">
            <v>C</v>
          </cell>
          <cell r="E2176">
            <v>4.75</v>
          </cell>
          <cell r="F2176">
            <v>37736</v>
          </cell>
          <cell r="G2176">
            <v>0.17299999999999999</v>
          </cell>
          <cell r="H2176">
            <v>0.14000000000000001</v>
          </cell>
          <cell r="I2176" t="str">
            <v>3          0</v>
          </cell>
          <cell r="J2176">
            <v>0</v>
          </cell>
          <cell r="K2176">
            <v>0</v>
          </cell>
          <cell r="L2176">
            <v>2003</v>
          </cell>
          <cell r="M2176" t="str">
            <v>No Trade</v>
          </cell>
          <cell r="N2176" t="str">
            <v>NG53</v>
          </cell>
          <cell r="O2176">
            <v>59.02</v>
          </cell>
          <cell r="P2176">
            <v>1</v>
          </cell>
        </row>
        <row r="2177">
          <cell r="A2177" t="str">
            <v>ON</v>
          </cell>
          <cell r="B2177">
            <v>5</v>
          </cell>
          <cell r="C2177">
            <v>3</v>
          </cell>
          <cell r="D2177" t="str">
            <v>C</v>
          </cell>
          <cell r="E2177">
            <v>4.8499999999999996</v>
          </cell>
          <cell r="F2177">
            <v>37736</v>
          </cell>
          <cell r="G2177">
            <v>0.155</v>
          </cell>
          <cell r="H2177">
            <v>0.12</v>
          </cell>
          <cell r="I2177" t="str">
            <v>7          0</v>
          </cell>
          <cell r="J2177">
            <v>0</v>
          </cell>
          <cell r="K2177">
            <v>0</v>
          </cell>
          <cell r="L2177">
            <v>2003</v>
          </cell>
          <cell r="M2177" t="str">
            <v>No Trade</v>
          </cell>
          <cell r="N2177" t="str">
            <v>NG53</v>
          </cell>
          <cell r="O2177">
            <v>59.02</v>
          </cell>
          <cell r="P2177">
            <v>1</v>
          </cell>
        </row>
        <row r="2178">
          <cell r="A2178" t="str">
            <v>ON</v>
          </cell>
          <cell r="B2178">
            <v>5</v>
          </cell>
          <cell r="C2178">
            <v>3</v>
          </cell>
          <cell r="D2178" t="str">
            <v>C</v>
          </cell>
          <cell r="E2178">
            <v>4.9000000000000004</v>
          </cell>
          <cell r="F2178">
            <v>37736</v>
          </cell>
          <cell r="G2178">
            <v>0.14699999999999999</v>
          </cell>
          <cell r="H2178">
            <v>0.12</v>
          </cell>
          <cell r="I2178" t="str">
            <v>0          0</v>
          </cell>
          <cell r="J2178">
            <v>0</v>
          </cell>
          <cell r="K2178">
            <v>0</v>
          </cell>
          <cell r="L2178">
            <v>2003</v>
          </cell>
          <cell r="M2178" t="str">
            <v>No Trade</v>
          </cell>
          <cell r="N2178" t="str">
            <v>NG53</v>
          </cell>
          <cell r="O2178">
            <v>59.02</v>
          </cell>
          <cell r="P2178">
            <v>1</v>
          </cell>
        </row>
        <row r="2179">
          <cell r="A2179" t="str">
            <v>ON</v>
          </cell>
          <cell r="B2179">
            <v>5</v>
          </cell>
          <cell r="C2179">
            <v>3</v>
          </cell>
          <cell r="D2179" t="str">
            <v>C</v>
          </cell>
          <cell r="E2179">
            <v>5</v>
          </cell>
          <cell r="F2179">
            <v>37736</v>
          </cell>
          <cell r="G2179">
            <v>0.13600000000000001</v>
          </cell>
          <cell r="H2179">
            <v>0.11</v>
          </cell>
          <cell r="I2179" t="str">
            <v>1         33</v>
          </cell>
          <cell r="J2179">
            <v>0.12</v>
          </cell>
          <cell r="K2179">
            <v>0.115</v>
          </cell>
          <cell r="L2179">
            <v>2003</v>
          </cell>
          <cell r="M2179" t="str">
            <v>No Trade</v>
          </cell>
          <cell r="N2179" t="str">
            <v>NG53</v>
          </cell>
          <cell r="O2179">
            <v>59.02</v>
          </cell>
          <cell r="P2179">
            <v>1</v>
          </cell>
        </row>
        <row r="2180">
          <cell r="A2180" t="str">
            <v>ON</v>
          </cell>
          <cell r="B2180">
            <v>5</v>
          </cell>
          <cell r="C2180">
            <v>3</v>
          </cell>
          <cell r="D2180" t="str">
            <v>C</v>
          </cell>
          <cell r="E2180">
            <v>5.2</v>
          </cell>
          <cell r="F2180">
            <v>37736</v>
          </cell>
          <cell r="G2180">
            <v>0.106</v>
          </cell>
          <cell r="H2180">
            <v>0.08</v>
          </cell>
          <cell r="I2180" t="str">
            <v>6          0</v>
          </cell>
          <cell r="J2180">
            <v>0</v>
          </cell>
          <cell r="K2180">
            <v>0</v>
          </cell>
          <cell r="L2180">
            <v>2003</v>
          </cell>
          <cell r="M2180" t="str">
            <v>No Trade</v>
          </cell>
          <cell r="N2180" t="str">
            <v>NG53</v>
          </cell>
          <cell r="O2180">
            <v>59.02</v>
          </cell>
          <cell r="P2180">
            <v>1</v>
          </cell>
        </row>
        <row r="2181">
          <cell r="A2181" t="str">
            <v>ON</v>
          </cell>
          <cell r="B2181">
            <v>5</v>
          </cell>
          <cell r="C2181">
            <v>3</v>
          </cell>
          <cell r="D2181" t="str">
            <v>C</v>
          </cell>
          <cell r="E2181">
            <v>5.35</v>
          </cell>
          <cell r="F2181">
            <v>37736</v>
          </cell>
          <cell r="G2181">
            <v>0.09</v>
          </cell>
          <cell r="H2181">
            <v>7.0000000000000007E-2</v>
          </cell>
          <cell r="I2181" t="str">
            <v>3          0</v>
          </cell>
          <cell r="J2181">
            <v>0</v>
          </cell>
          <cell r="K2181">
            <v>0</v>
          </cell>
          <cell r="L2181">
            <v>2003</v>
          </cell>
          <cell r="M2181" t="str">
            <v>No Trade</v>
          </cell>
          <cell r="N2181" t="str">
            <v>NG53</v>
          </cell>
          <cell r="O2181">
            <v>59.02</v>
          </cell>
          <cell r="P2181">
            <v>1</v>
          </cell>
        </row>
        <row r="2182">
          <cell r="A2182" t="str">
            <v>ON</v>
          </cell>
          <cell r="B2182">
            <v>5</v>
          </cell>
          <cell r="C2182">
            <v>3</v>
          </cell>
          <cell r="D2182" t="str">
            <v>C</v>
          </cell>
          <cell r="E2182">
            <v>5.4</v>
          </cell>
          <cell r="F2182">
            <v>37736</v>
          </cell>
          <cell r="G2182">
            <v>8.5999999999999993E-2</v>
          </cell>
          <cell r="H2182">
            <v>0.06</v>
          </cell>
          <cell r="I2182" t="str">
            <v>9          0</v>
          </cell>
          <cell r="J2182">
            <v>0</v>
          </cell>
          <cell r="K2182">
            <v>0</v>
          </cell>
          <cell r="L2182">
            <v>2003</v>
          </cell>
          <cell r="M2182" t="str">
            <v>No Trade</v>
          </cell>
          <cell r="N2182" t="str">
            <v>NG53</v>
          </cell>
          <cell r="O2182">
            <v>59.02</v>
          </cell>
          <cell r="P2182">
            <v>1</v>
          </cell>
        </row>
        <row r="2183">
          <cell r="A2183" t="str">
            <v>ON</v>
          </cell>
          <cell r="B2183">
            <v>5</v>
          </cell>
          <cell r="C2183">
            <v>3</v>
          </cell>
          <cell r="D2183" t="str">
            <v>C</v>
          </cell>
          <cell r="E2183">
            <v>5.45</v>
          </cell>
          <cell r="F2183">
            <v>37736</v>
          </cell>
          <cell r="G2183">
            <v>8.1000000000000003E-2</v>
          </cell>
          <cell r="H2183">
            <v>0.06</v>
          </cell>
          <cell r="I2183" t="str">
            <v>5          0</v>
          </cell>
          <cell r="J2183">
            <v>0</v>
          </cell>
          <cell r="K2183">
            <v>0</v>
          </cell>
          <cell r="L2183">
            <v>2003</v>
          </cell>
          <cell r="M2183" t="str">
            <v>No Trade</v>
          </cell>
          <cell r="N2183" t="str">
            <v>NG53</v>
          </cell>
          <cell r="O2183">
            <v>59.02</v>
          </cell>
          <cell r="P2183">
            <v>1</v>
          </cell>
        </row>
        <row r="2184">
          <cell r="A2184" t="str">
            <v>ON</v>
          </cell>
          <cell r="B2184">
            <v>5</v>
          </cell>
          <cell r="C2184">
            <v>3</v>
          </cell>
          <cell r="D2184" t="str">
            <v>C</v>
          </cell>
          <cell r="E2184">
            <v>5.5</v>
          </cell>
          <cell r="F2184">
            <v>37736</v>
          </cell>
          <cell r="G2184">
            <v>7.6999999999999999E-2</v>
          </cell>
          <cell r="H2184">
            <v>0.06</v>
          </cell>
          <cell r="I2184" t="str">
            <v>2          0</v>
          </cell>
          <cell r="J2184">
            <v>0</v>
          </cell>
          <cell r="K2184">
            <v>0</v>
          </cell>
          <cell r="L2184">
            <v>2003</v>
          </cell>
          <cell r="M2184" t="str">
            <v>No Trade</v>
          </cell>
          <cell r="N2184" t="str">
            <v>NG53</v>
          </cell>
          <cell r="O2184">
            <v>59.02</v>
          </cell>
          <cell r="P2184">
            <v>1</v>
          </cell>
        </row>
        <row r="2185">
          <cell r="A2185" t="str">
            <v>ON</v>
          </cell>
          <cell r="B2185">
            <v>5</v>
          </cell>
          <cell r="C2185">
            <v>3</v>
          </cell>
          <cell r="D2185" t="str">
            <v>C</v>
          </cell>
          <cell r="E2185">
            <v>5.55</v>
          </cell>
          <cell r="F2185">
            <v>37736</v>
          </cell>
          <cell r="G2185">
            <v>7.2999999999999995E-2</v>
          </cell>
          <cell r="H2185">
            <v>0.05</v>
          </cell>
          <cell r="I2185" t="str">
            <v>9          0</v>
          </cell>
          <cell r="J2185">
            <v>0</v>
          </cell>
          <cell r="K2185">
            <v>0</v>
          </cell>
          <cell r="L2185">
            <v>2003</v>
          </cell>
          <cell r="M2185" t="str">
            <v>No Trade</v>
          </cell>
          <cell r="N2185" t="str">
            <v>NG53</v>
          </cell>
          <cell r="O2185">
            <v>59.02</v>
          </cell>
          <cell r="P2185">
            <v>1</v>
          </cell>
        </row>
        <row r="2186">
          <cell r="A2186" t="str">
            <v>ON</v>
          </cell>
          <cell r="B2186">
            <v>5</v>
          </cell>
          <cell r="C2186">
            <v>3</v>
          </cell>
          <cell r="D2186" t="str">
            <v>C</v>
          </cell>
          <cell r="E2186">
            <v>5.6</v>
          </cell>
          <cell r="F2186">
            <v>37736</v>
          </cell>
          <cell r="G2186">
            <v>7.0000000000000007E-2</v>
          </cell>
          <cell r="H2186">
            <v>0.05</v>
          </cell>
          <cell r="I2186" t="str">
            <v>6          0</v>
          </cell>
          <cell r="J2186">
            <v>0</v>
          </cell>
          <cell r="K2186">
            <v>0</v>
          </cell>
          <cell r="L2186">
            <v>2003</v>
          </cell>
          <cell r="M2186" t="str">
            <v>No Trade</v>
          </cell>
          <cell r="N2186" t="str">
            <v>NG53</v>
          </cell>
          <cell r="O2186">
            <v>59.02</v>
          </cell>
          <cell r="P2186">
            <v>1</v>
          </cell>
        </row>
        <row r="2187">
          <cell r="A2187" t="str">
            <v>ON</v>
          </cell>
          <cell r="B2187">
            <v>5</v>
          </cell>
          <cell r="C2187">
            <v>3</v>
          </cell>
          <cell r="D2187" t="str">
            <v>C</v>
          </cell>
          <cell r="E2187">
            <v>5.65</v>
          </cell>
          <cell r="F2187">
            <v>37736</v>
          </cell>
          <cell r="G2187">
            <v>6.6000000000000003E-2</v>
          </cell>
          <cell r="H2187">
            <v>0.05</v>
          </cell>
          <cell r="I2187" t="str">
            <v>3          0</v>
          </cell>
          <cell r="J2187">
            <v>0</v>
          </cell>
          <cell r="K2187">
            <v>0</v>
          </cell>
          <cell r="L2187">
            <v>2003</v>
          </cell>
          <cell r="M2187" t="str">
            <v>No Trade</v>
          </cell>
          <cell r="N2187" t="str">
            <v>NG53</v>
          </cell>
          <cell r="O2187">
            <v>59.02</v>
          </cell>
          <cell r="P2187">
            <v>1</v>
          </cell>
        </row>
        <row r="2188">
          <cell r="A2188" t="str">
            <v>ON</v>
          </cell>
          <cell r="B2188">
            <v>5</v>
          </cell>
          <cell r="C2188">
            <v>3</v>
          </cell>
          <cell r="D2188" t="str">
            <v>C</v>
          </cell>
          <cell r="E2188">
            <v>5.75</v>
          </cell>
          <cell r="F2188">
            <v>37736</v>
          </cell>
          <cell r="G2188">
            <v>0.06</v>
          </cell>
          <cell r="H2188">
            <v>0.04</v>
          </cell>
          <cell r="I2188" t="str">
            <v>8          0</v>
          </cell>
          <cell r="J2188">
            <v>0</v>
          </cell>
          <cell r="K2188">
            <v>0</v>
          </cell>
          <cell r="L2188">
            <v>2003</v>
          </cell>
          <cell r="M2188" t="str">
            <v>No Trade</v>
          </cell>
          <cell r="N2188" t="str">
            <v>NG53</v>
          </cell>
          <cell r="O2188">
            <v>59.02</v>
          </cell>
          <cell r="P2188">
            <v>1</v>
          </cell>
        </row>
        <row r="2189">
          <cell r="A2189" t="str">
            <v>ON</v>
          </cell>
          <cell r="B2189">
            <v>5</v>
          </cell>
          <cell r="C2189">
            <v>3</v>
          </cell>
          <cell r="D2189" t="str">
            <v>C</v>
          </cell>
          <cell r="E2189">
            <v>6</v>
          </cell>
          <cell r="F2189">
            <v>37736</v>
          </cell>
          <cell r="G2189">
            <v>4.9000000000000002E-2</v>
          </cell>
          <cell r="H2189">
            <v>0.03</v>
          </cell>
          <cell r="I2189" t="str">
            <v>7        755</v>
          </cell>
          <cell r="J2189">
            <v>4.2999999999999997E-2</v>
          </cell>
          <cell r="K2189">
            <v>0.04</v>
          </cell>
          <cell r="L2189">
            <v>2003</v>
          </cell>
          <cell r="M2189" t="str">
            <v>No Trade</v>
          </cell>
          <cell r="N2189" t="str">
            <v>NG53</v>
          </cell>
          <cell r="O2189">
            <v>59.02</v>
          </cell>
          <cell r="P2189">
            <v>1</v>
          </cell>
        </row>
        <row r="2190">
          <cell r="A2190" t="str">
            <v>ON</v>
          </cell>
          <cell r="B2190">
            <v>5</v>
          </cell>
          <cell r="C2190">
            <v>3</v>
          </cell>
          <cell r="D2190" t="str">
            <v>C</v>
          </cell>
          <cell r="E2190">
            <v>6.5</v>
          </cell>
          <cell r="F2190">
            <v>37736</v>
          </cell>
          <cell r="G2190">
            <v>0.03</v>
          </cell>
          <cell r="H2190">
            <v>0.02</v>
          </cell>
          <cell r="I2190" t="str">
            <v>3          0</v>
          </cell>
          <cell r="J2190">
            <v>0</v>
          </cell>
          <cell r="K2190">
            <v>0</v>
          </cell>
          <cell r="L2190">
            <v>2003</v>
          </cell>
          <cell r="M2190" t="str">
            <v>No Trade</v>
          </cell>
          <cell r="N2190" t="str">
            <v>NG53</v>
          </cell>
          <cell r="O2190">
            <v>59.02</v>
          </cell>
          <cell r="P2190">
            <v>1</v>
          </cell>
        </row>
        <row r="2191">
          <cell r="A2191" t="str">
            <v>ON</v>
          </cell>
          <cell r="B2191">
            <v>5</v>
          </cell>
          <cell r="C2191">
            <v>3</v>
          </cell>
          <cell r="D2191" t="str">
            <v>C</v>
          </cell>
          <cell r="E2191">
            <v>7</v>
          </cell>
          <cell r="F2191">
            <v>37736</v>
          </cell>
          <cell r="G2191">
            <v>1.9E-2</v>
          </cell>
          <cell r="H2191">
            <v>0.01</v>
          </cell>
          <cell r="I2191" t="str">
            <v>9      1,450</v>
          </cell>
          <cell r="J2191">
            <v>1.7999999999999999E-2</v>
          </cell>
          <cell r="K2191">
            <v>1.7999999999999999E-2</v>
          </cell>
          <cell r="L2191">
            <v>2003</v>
          </cell>
          <cell r="M2191" t="str">
            <v>No Trade</v>
          </cell>
          <cell r="N2191" t="str">
            <v>NG53</v>
          </cell>
          <cell r="O2191">
            <v>59.02</v>
          </cell>
          <cell r="P2191">
            <v>1</v>
          </cell>
        </row>
        <row r="2192">
          <cell r="A2192" t="str">
            <v>ON</v>
          </cell>
          <cell r="B2192">
            <v>5</v>
          </cell>
          <cell r="C2192">
            <v>3</v>
          </cell>
          <cell r="D2192" t="str">
            <v>C</v>
          </cell>
          <cell r="E2192">
            <v>8</v>
          </cell>
          <cell r="F2192">
            <v>37736</v>
          </cell>
          <cell r="G2192">
            <v>0.01</v>
          </cell>
          <cell r="H2192">
            <v>0</v>
          </cell>
          <cell r="I2192" t="str">
            <v>8          0</v>
          </cell>
          <cell r="J2192">
            <v>0</v>
          </cell>
          <cell r="K2192">
            <v>0</v>
          </cell>
          <cell r="L2192">
            <v>2003</v>
          </cell>
          <cell r="M2192" t="str">
            <v>No Trade</v>
          </cell>
          <cell r="N2192" t="str">
            <v>NG53</v>
          </cell>
          <cell r="O2192">
            <v>59.02</v>
          </cell>
          <cell r="P2192">
            <v>1</v>
          </cell>
        </row>
        <row r="2193">
          <cell r="A2193" t="str">
            <v>ON</v>
          </cell>
          <cell r="B2193">
            <v>5</v>
          </cell>
          <cell r="C2193">
            <v>3</v>
          </cell>
          <cell r="D2193" t="str">
            <v>C</v>
          </cell>
          <cell r="E2193">
            <v>10</v>
          </cell>
          <cell r="F2193">
            <v>37736</v>
          </cell>
          <cell r="G2193">
            <v>4.0000000000000001E-3</v>
          </cell>
          <cell r="H2193">
            <v>0</v>
          </cell>
          <cell r="I2193" t="str">
            <v>3          0</v>
          </cell>
          <cell r="J2193">
            <v>0</v>
          </cell>
          <cell r="K2193">
            <v>0</v>
          </cell>
          <cell r="L2193">
            <v>2003</v>
          </cell>
          <cell r="M2193" t="str">
            <v>No Trade</v>
          </cell>
          <cell r="N2193" t="str">
            <v>NG53</v>
          </cell>
          <cell r="O2193">
            <v>59.02</v>
          </cell>
          <cell r="P2193">
            <v>1</v>
          </cell>
        </row>
        <row r="2194">
          <cell r="A2194" t="str">
            <v>ON</v>
          </cell>
          <cell r="B2194">
            <v>6</v>
          </cell>
          <cell r="C2194">
            <v>3</v>
          </cell>
          <cell r="D2194" t="str">
            <v>P</v>
          </cell>
          <cell r="E2194">
            <v>0.25</v>
          </cell>
          <cell r="F2194">
            <v>37768</v>
          </cell>
          <cell r="G2194">
            <v>0</v>
          </cell>
          <cell r="H2194">
            <v>0</v>
          </cell>
          <cell r="I2194" t="str">
            <v>0          0</v>
          </cell>
          <cell r="J2194">
            <v>0</v>
          </cell>
          <cell r="K2194">
            <v>0</v>
          </cell>
          <cell r="L2194">
            <v>2003</v>
          </cell>
          <cell r="M2194" t="str">
            <v>No Trade</v>
          </cell>
          <cell r="N2194" t="str">
            <v/>
          </cell>
          <cell r="O2194" t="str">
            <v/>
          </cell>
          <cell r="P2194" t="str">
            <v/>
          </cell>
        </row>
        <row r="2195">
          <cell r="A2195" t="str">
            <v>ON</v>
          </cell>
          <cell r="B2195">
            <v>6</v>
          </cell>
          <cell r="C2195">
            <v>3</v>
          </cell>
          <cell r="D2195" t="str">
            <v>C</v>
          </cell>
          <cell r="E2195">
            <v>1</v>
          </cell>
          <cell r="F2195">
            <v>37768</v>
          </cell>
          <cell r="G2195">
            <v>2.536</v>
          </cell>
          <cell r="H2195">
            <v>2.5299999999999998</v>
          </cell>
          <cell r="I2195" t="str">
            <v>6          0</v>
          </cell>
          <cell r="J2195">
            <v>0</v>
          </cell>
          <cell r="K2195">
            <v>0</v>
          </cell>
          <cell r="L2195">
            <v>2003</v>
          </cell>
          <cell r="M2195" t="str">
            <v>No Trade</v>
          </cell>
          <cell r="N2195" t="str">
            <v>NG63</v>
          </cell>
          <cell r="O2195">
            <v>38.49</v>
          </cell>
          <cell r="P2195">
            <v>1</v>
          </cell>
        </row>
        <row r="2196">
          <cell r="A2196" t="str">
            <v>ON</v>
          </cell>
          <cell r="B2196">
            <v>6</v>
          </cell>
          <cell r="C2196">
            <v>3</v>
          </cell>
          <cell r="D2196" t="str">
            <v>P</v>
          </cell>
          <cell r="E2196">
            <v>1</v>
          </cell>
          <cell r="F2196">
            <v>37768</v>
          </cell>
          <cell r="G2196">
            <v>1E-3</v>
          </cell>
          <cell r="H2196">
            <v>0</v>
          </cell>
          <cell r="I2196" t="str">
            <v>1          0</v>
          </cell>
          <cell r="J2196">
            <v>0</v>
          </cell>
          <cell r="K2196">
            <v>0</v>
          </cell>
          <cell r="L2196">
            <v>2003</v>
          </cell>
          <cell r="M2196">
            <v>1.6420061074044974</v>
          </cell>
          <cell r="N2196" t="str">
            <v>NG63</v>
          </cell>
          <cell r="O2196">
            <v>38.49</v>
          </cell>
          <cell r="P2196">
            <v>2</v>
          </cell>
        </row>
        <row r="2197">
          <cell r="A2197" t="str">
            <v>ON</v>
          </cell>
          <cell r="B2197">
            <v>6</v>
          </cell>
          <cell r="C2197">
            <v>3</v>
          </cell>
          <cell r="D2197" t="str">
            <v>C</v>
          </cell>
          <cell r="E2197">
            <v>1.5</v>
          </cell>
          <cell r="F2197">
            <v>37768</v>
          </cell>
          <cell r="G2197">
            <v>0</v>
          </cell>
          <cell r="H2197">
            <v>0</v>
          </cell>
          <cell r="I2197" t="str">
            <v>0          0</v>
          </cell>
          <cell r="J2197">
            <v>0</v>
          </cell>
          <cell r="K2197">
            <v>0</v>
          </cell>
          <cell r="L2197">
            <v>2003</v>
          </cell>
          <cell r="M2197" t="str">
            <v>No Trade</v>
          </cell>
          <cell r="N2197" t="str">
            <v/>
          </cell>
          <cell r="O2197" t="str">
            <v/>
          </cell>
          <cell r="P2197" t="str">
            <v/>
          </cell>
        </row>
        <row r="2198">
          <cell r="A2198" t="str">
            <v>ON</v>
          </cell>
          <cell r="B2198">
            <v>6</v>
          </cell>
          <cell r="C2198">
            <v>3</v>
          </cell>
          <cell r="D2198" t="str">
            <v>P</v>
          </cell>
          <cell r="E2198">
            <v>1.5</v>
          </cell>
          <cell r="F2198">
            <v>37768</v>
          </cell>
          <cell r="G2198">
            <v>0</v>
          </cell>
          <cell r="H2198">
            <v>0</v>
          </cell>
          <cell r="I2198" t="str">
            <v>0          0</v>
          </cell>
          <cell r="J2198">
            <v>0</v>
          </cell>
          <cell r="K2198">
            <v>0</v>
          </cell>
          <cell r="L2198">
            <v>2003</v>
          </cell>
          <cell r="M2198" t="str">
            <v>No Trade</v>
          </cell>
          <cell r="N2198" t="str">
            <v/>
          </cell>
          <cell r="O2198" t="str">
            <v/>
          </cell>
          <cell r="P2198" t="str">
            <v/>
          </cell>
        </row>
        <row r="2199">
          <cell r="A2199" t="str">
            <v>ON</v>
          </cell>
          <cell r="B2199">
            <v>6</v>
          </cell>
          <cell r="C2199">
            <v>3</v>
          </cell>
          <cell r="D2199" t="str">
            <v>P</v>
          </cell>
          <cell r="E2199">
            <v>2</v>
          </cell>
          <cell r="F2199">
            <v>37768</v>
          </cell>
          <cell r="G2199">
            <v>1E-3</v>
          </cell>
          <cell r="H2199">
            <v>0</v>
          </cell>
          <cell r="I2199" t="str">
            <v>1          0</v>
          </cell>
          <cell r="J2199">
            <v>0</v>
          </cell>
          <cell r="K2199">
            <v>0</v>
          </cell>
          <cell r="L2199">
            <v>2003</v>
          </cell>
          <cell r="M2199">
            <v>1.3121383848617132</v>
          </cell>
          <cell r="N2199" t="str">
            <v>NG63</v>
          </cell>
          <cell r="O2199">
            <v>38.49</v>
          </cell>
          <cell r="P2199">
            <v>2</v>
          </cell>
        </row>
        <row r="2200">
          <cell r="A2200" t="str">
            <v>ON</v>
          </cell>
          <cell r="B2200">
            <v>6</v>
          </cell>
          <cell r="C2200">
            <v>3</v>
          </cell>
          <cell r="D2200" t="str">
            <v>P</v>
          </cell>
          <cell r="E2200">
            <v>2.1</v>
          </cell>
          <cell r="F2200">
            <v>37768</v>
          </cell>
          <cell r="G2200">
            <v>1E-3</v>
          </cell>
          <cell r="H2200">
            <v>0</v>
          </cell>
          <cell r="I2200" t="str">
            <v>1          0</v>
          </cell>
          <cell r="J2200">
            <v>0</v>
          </cell>
          <cell r="K2200">
            <v>0</v>
          </cell>
          <cell r="L2200">
            <v>2003</v>
          </cell>
          <cell r="M2200">
            <v>1.2894945263224635</v>
          </cell>
          <cell r="N2200" t="str">
            <v>NG63</v>
          </cell>
          <cell r="O2200">
            <v>38.49</v>
          </cell>
          <cell r="P2200">
            <v>2</v>
          </cell>
        </row>
        <row r="2201">
          <cell r="A2201" t="str">
            <v>ON</v>
          </cell>
          <cell r="B2201">
            <v>6</v>
          </cell>
          <cell r="C2201">
            <v>3</v>
          </cell>
          <cell r="D2201" t="str">
            <v>P</v>
          </cell>
          <cell r="E2201">
            <v>2.25</v>
          </cell>
          <cell r="F2201">
            <v>37768</v>
          </cell>
          <cell r="G2201">
            <v>2E-3</v>
          </cell>
          <cell r="H2201">
            <v>0</v>
          </cell>
          <cell r="I2201" t="str">
            <v>3          0</v>
          </cell>
          <cell r="J2201">
            <v>0</v>
          </cell>
          <cell r="K2201">
            <v>0</v>
          </cell>
          <cell r="L2201">
            <v>2003</v>
          </cell>
          <cell r="M2201">
            <v>1.3281763940685032</v>
          </cell>
          <cell r="N2201" t="str">
            <v>NG63</v>
          </cell>
          <cell r="O2201">
            <v>38.49</v>
          </cell>
          <cell r="P2201">
            <v>2</v>
          </cell>
        </row>
        <row r="2202">
          <cell r="A2202" t="str">
            <v>ON</v>
          </cell>
          <cell r="B2202">
            <v>6</v>
          </cell>
          <cell r="C2202">
            <v>3</v>
          </cell>
          <cell r="D2202" t="str">
            <v>P</v>
          </cell>
          <cell r="E2202">
            <v>2.4500000000000002</v>
          </cell>
          <cell r="F2202">
            <v>37768</v>
          </cell>
          <cell r="G2202">
            <v>0</v>
          </cell>
          <cell r="H2202">
            <v>0</v>
          </cell>
          <cell r="I2202" t="str">
            <v>0          0</v>
          </cell>
          <cell r="J2202">
            <v>0</v>
          </cell>
          <cell r="K2202">
            <v>0</v>
          </cell>
          <cell r="L2202">
            <v>2003</v>
          </cell>
          <cell r="M2202" t="str">
            <v>No Trade</v>
          </cell>
          <cell r="N2202" t="str">
            <v/>
          </cell>
          <cell r="O2202" t="str">
            <v/>
          </cell>
          <cell r="P2202" t="str">
            <v/>
          </cell>
        </row>
        <row r="2203">
          <cell r="A2203" t="str">
            <v>ON</v>
          </cell>
          <cell r="B2203">
            <v>6</v>
          </cell>
          <cell r="C2203">
            <v>3</v>
          </cell>
          <cell r="D2203" t="str">
            <v>C</v>
          </cell>
          <cell r="E2203">
            <v>2.5</v>
          </cell>
          <cell r="F2203">
            <v>37768</v>
          </cell>
          <cell r="G2203">
            <v>1.56</v>
          </cell>
          <cell r="H2203">
            <v>1.45</v>
          </cell>
          <cell r="I2203" t="str">
            <v>7          0</v>
          </cell>
          <cell r="J2203">
            <v>0</v>
          </cell>
          <cell r="K2203">
            <v>0</v>
          </cell>
          <cell r="L2203">
            <v>2003</v>
          </cell>
          <cell r="M2203" t="str">
            <v>No Trade</v>
          </cell>
          <cell r="N2203" t="str">
            <v>NG63</v>
          </cell>
          <cell r="O2203">
            <v>38.49</v>
          </cell>
          <cell r="P2203">
            <v>1</v>
          </cell>
        </row>
        <row r="2204">
          <cell r="A2204" t="str">
            <v>ON</v>
          </cell>
          <cell r="B2204">
            <v>6</v>
          </cell>
          <cell r="C2204">
            <v>3</v>
          </cell>
          <cell r="D2204" t="str">
            <v>P</v>
          </cell>
          <cell r="E2204">
            <v>2.5</v>
          </cell>
          <cell r="F2204">
            <v>37768</v>
          </cell>
          <cell r="G2204">
            <v>8.0000000000000002E-3</v>
          </cell>
          <cell r="H2204">
            <v>0.01</v>
          </cell>
          <cell r="I2204" t="str">
            <v>0          0</v>
          </cell>
          <cell r="J2204">
            <v>0</v>
          </cell>
          <cell r="K2204">
            <v>0</v>
          </cell>
          <cell r="L2204">
            <v>2003</v>
          </cell>
          <cell r="M2204">
            <v>1.4483388767306569</v>
          </cell>
          <cell r="N2204" t="str">
            <v>NG63</v>
          </cell>
          <cell r="O2204">
            <v>38.49</v>
          </cell>
          <cell r="P2204">
            <v>2</v>
          </cell>
        </row>
        <row r="2205">
          <cell r="A2205" t="str">
            <v>ON</v>
          </cell>
          <cell r="B2205">
            <v>6</v>
          </cell>
          <cell r="C2205">
            <v>3</v>
          </cell>
          <cell r="D2205" t="str">
            <v>P</v>
          </cell>
          <cell r="E2205">
            <v>2.7</v>
          </cell>
          <cell r="F2205">
            <v>37768</v>
          </cell>
          <cell r="G2205">
            <v>1.7999999999999999E-2</v>
          </cell>
          <cell r="H2205">
            <v>0.02</v>
          </cell>
          <cell r="I2205" t="str">
            <v>2          0</v>
          </cell>
          <cell r="J2205">
            <v>0</v>
          </cell>
          <cell r="K2205">
            <v>0</v>
          </cell>
          <cell r="L2205">
            <v>2003</v>
          </cell>
          <cell r="M2205">
            <v>1.5338147585183655</v>
          </cell>
          <cell r="N2205" t="str">
            <v>NG63</v>
          </cell>
          <cell r="O2205">
            <v>38.49</v>
          </cell>
          <cell r="P2205">
            <v>2</v>
          </cell>
        </row>
        <row r="2206">
          <cell r="A2206" t="str">
            <v>ON</v>
          </cell>
          <cell r="B2206">
            <v>6</v>
          </cell>
          <cell r="C2206">
            <v>3</v>
          </cell>
          <cell r="D2206" t="str">
            <v>C</v>
          </cell>
          <cell r="E2206">
            <v>2.75</v>
          </cell>
          <cell r="F2206">
            <v>37768</v>
          </cell>
          <cell r="G2206">
            <v>1.0580000000000001</v>
          </cell>
          <cell r="H2206">
            <v>1.05</v>
          </cell>
          <cell r="I2206" t="str">
            <v>8          0</v>
          </cell>
          <cell r="J2206">
            <v>0</v>
          </cell>
          <cell r="K2206">
            <v>0</v>
          </cell>
          <cell r="L2206">
            <v>2003</v>
          </cell>
          <cell r="M2206" t="str">
            <v>No Trade</v>
          </cell>
          <cell r="N2206" t="str">
            <v>NG63</v>
          </cell>
          <cell r="O2206">
            <v>38.49</v>
          </cell>
          <cell r="P2206">
            <v>1</v>
          </cell>
        </row>
        <row r="2207">
          <cell r="A2207" t="str">
            <v>ON</v>
          </cell>
          <cell r="B2207">
            <v>6</v>
          </cell>
          <cell r="C2207">
            <v>3</v>
          </cell>
          <cell r="D2207" t="str">
            <v>P</v>
          </cell>
          <cell r="E2207">
            <v>2.75</v>
          </cell>
          <cell r="F2207">
            <v>37768</v>
          </cell>
          <cell r="G2207">
            <v>2.1999999999999999E-2</v>
          </cell>
          <cell r="H2207">
            <v>0.02</v>
          </cell>
          <cell r="I2207" t="str">
            <v>6          0</v>
          </cell>
          <cell r="J2207">
            <v>0</v>
          </cell>
          <cell r="K2207">
            <v>0</v>
          </cell>
          <cell r="L2207">
            <v>2003</v>
          </cell>
          <cell r="M2207">
            <v>1.5589524869311466</v>
          </cell>
          <cell r="N2207" t="str">
            <v>NG63</v>
          </cell>
          <cell r="O2207">
            <v>38.49</v>
          </cell>
          <cell r="P2207">
            <v>2</v>
          </cell>
        </row>
        <row r="2208">
          <cell r="A2208" t="str">
            <v>ON</v>
          </cell>
          <cell r="B2208">
            <v>6</v>
          </cell>
          <cell r="C2208">
            <v>3</v>
          </cell>
          <cell r="D2208" t="str">
            <v>C</v>
          </cell>
          <cell r="E2208">
            <v>2.8</v>
          </cell>
          <cell r="F2208">
            <v>37768</v>
          </cell>
          <cell r="G2208">
            <v>1.2709999999999999</v>
          </cell>
          <cell r="H2208">
            <v>1.17</v>
          </cell>
          <cell r="I2208" t="str">
            <v>6          0</v>
          </cell>
          <cell r="J2208">
            <v>0</v>
          </cell>
          <cell r="K2208">
            <v>0</v>
          </cell>
          <cell r="L2208">
            <v>2003</v>
          </cell>
          <cell r="M2208" t="str">
            <v>No Trade</v>
          </cell>
          <cell r="N2208" t="str">
            <v>NG63</v>
          </cell>
          <cell r="O2208">
            <v>38.49</v>
          </cell>
          <cell r="P2208">
            <v>1</v>
          </cell>
        </row>
        <row r="2209">
          <cell r="A2209" t="str">
            <v>ON</v>
          </cell>
          <cell r="B2209">
            <v>6</v>
          </cell>
          <cell r="C2209">
            <v>3</v>
          </cell>
          <cell r="D2209" t="str">
            <v>P</v>
          </cell>
          <cell r="E2209">
            <v>2.8</v>
          </cell>
          <cell r="F2209">
            <v>37768</v>
          </cell>
          <cell r="G2209">
            <v>2.5999999999999999E-2</v>
          </cell>
          <cell r="H2209">
            <v>0.03</v>
          </cell>
          <cell r="I2209" t="str">
            <v>1          0</v>
          </cell>
          <cell r="J2209">
            <v>0</v>
          </cell>
          <cell r="K2209">
            <v>0</v>
          </cell>
          <cell r="L2209">
            <v>2003</v>
          </cell>
          <cell r="M2209">
            <v>1.5794088748232802</v>
          </cell>
          <cell r="N2209" t="str">
            <v>NG63</v>
          </cell>
          <cell r="O2209">
            <v>38.49</v>
          </cell>
          <cell r="P2209">
            <v>2</v>
          </cell>
        </row>
        <row r="2210">
          <cell r="A2210" t="str">
            <v>ON</v>
          </cell>
          <cell r="B2210">
            <v>6</v>
          </cell>
          <cell r="C2210">
            <v>3</v>
          </cell>
          <cell r="D2210" t="str">
            <v>P</v>
          </cell>
          <cell r="E2210">
            <v>2.85</v>
          </cell>
          <cell r="F2210">
            <v>37768</v>
          </cell>
          <cell r="G2210">
            <v>0</v>
          </cell>
          <cell r="H2210">
            <v>0</v>
          </cell>
          <cell r="I2210" t="str">
            <v>0          0</v>
          </cell>
          <cell r="J2210">
            <v>0</v>
          </cell>
          <cell r="K2210">
            <v>0</v>
          </cell>
          <cell r="L2210">
            <v>2003</v>
          </cell>
          <cell r="M2210" t="str">
            <v>No Trade</v>
          </cell>
          <cell r="N2210" t="str">
            <v/>
          </cell>
          <cell r="O2210" t="str">
            <v/>
          </cell>
          <cell r="P2210" t="str">
            <v/>
          </cell>
        </row>
        <row r="2211">
          <cell r="A2211" t="str">
            <v>ON</v>
          </cell>
          <cell r="B2211">
            <v>6</v>
          </cell>
          <cell r="C2211">
            <v>3</v>
          </cell>
          <cell r="D2211" t="str">
            <v>C</v>
          </cell>
          <cell r="E2211">
            <v>2.9</v>
          </cell>
          <cell r="F2211">
            <v>37768</v>
          </cell>
          <cell r="G2211">
            <v>1.1879999999999999</v>
          </cell>
          <cell r="H2211">
            <v>1.08</v>
          </cell>
          <cell r="I2211" t="str">
            <v>8          0</v>
          </cell>
          <cell r="J2211">
            <v>0</v>
          </cell>
          <cell r="K2211">
            <v>0</v>
          </cell>
          <cell r="L2211">
            <v>2003</v>
          </cell>
          <cell r="M2211" t="str">
            <v>No Trade</v>
          </cell>
          <cell r="N2211" t="str">
            <v>NG63</v>
          </cell>
          <cell r="O2211">
            <v>38.49</v>
          </cell>
          <cell r="P2211">
            <v>1</v>
          </cell>
        </row>
        <row r="2212">
          <cell r="A2212" t="str">
            <v>ON</v>
          </cell>
          <cell r="B2212">
            <v>6</v>
          </cell>
          <cell r="C2212">
            <v>3</v>
          </cell>
          <cell r="D2212" t="str">
            <v>P</v>
          </cell>
          <cell r="E2212">
            <v>2.9</v>
          </cell>
          <cell r="F2212">
            <v>37768</v>
          </cell>
          <cell r="G2212">
            <v>3.5999999999999997E-2</v>
          </cell>
          <cell r="H2212">
            <v>0.04</v>
          </cell>
          <cell r="I2212" t="str">
            <v>2          0</v>
          </cell>
          <cell r="J2212">
            <v>0</v>
          </cell>
          <cell r="K2212">
            <v>0</v>
          </cell>
          <cell r="L2212">
            <v>2003</v>
          </cell>
          <cell r="M2212">
            <v>1.6227940011243731</v>
          </cell>
          <cell r="N2212" t="str">
            <v>NG63</v>
          </cell>
          <cell r="O2212">
            <v>38.49</v>
          </cell>
          <cell r="P2212">
            <v>2</v>
          </cell>
        </row>
        <row r="2213">
          <cell r="A2213" t="str">
            <v>ON</v>
          </cell>
          <cell r="B2213">
            <v>6</v>
          </cell>
          <cell r="C2213">
            <v>3</v>
          </cell>
          <cell r="D2213" t="str">
            <v>C</v>
          </cell>
          <cell r="E2213">
            <v>2.95</v>
          </cell>
          <cell r="F2213">
            <v>37768</v>
          </cell>
          <cell r="G2213">
            <v>1.1439999999999999</v>
          </cell>
          <cell r="H2213">
            <v>1.04</v>
          </cell>
          <cell r="I2213" t="str">
            <v>5          0</v>
          </cell>
          <cell r="J2213">
            <v>0</v>
          </cell>
          <cell r="K2213">
            <v>0</v>
          </cell>
          <cell r="L2213">
            <v>2003</v>
          </cell>
          <cell r="M2213" t="str">
            <v>No Trade</v>
          </cell>
          <cell r="N2213" t="str">
            <v>NG63</v>
          </cell>
          <cell r="O2213">
            <v>38.49</v>
          </cell>
          <cell r="P2213">
            <v>1</v>
          </cell>
        </row>
        <row r="2214">
          <cell r="A2214" t="str">
            <v>ON</v>
          </cell>
          <cell r="B2214">
            <v>6</v>
          </cell>
          <cell r="C2214">
            <v>3</v>
          </cell>
          <cell r="D2214" t="str">
            <v>P</v>
          </cell>
          <cell r="E2214">
            <v>2.95</v>
          </cell>
          <cell r="F2214">
            <v>37768</v>
          </cell>
          <cell r="G2214">
            <v>4.2000000000000003E-2</v>
          </cell>
          <cell r="H2214">
            <v>0.04</v>
          </cell>
          <cell r="I2214" t="str">
            <v>9          0</v>
          </cell>
          <cell r="J2214">
            <v>0</v>
          </cell>
          <cell r="K2214">
            <v>0</v>
          </cell>
          <cell r="L2214">
            <v>2003</v>
          </cell>
          <cell r="M2214">
            <v>1.6448282385806685</v>
          </cell>
          <cell r="N2214" t="str">
            <v>NG63</v>
          </cell>
          <cell r="O2214">
            <v>38.49</v>
          </cell>
          <cell r="P2214">
            <v>2</v>
          </cell>
        </row>
        <row r="2215">
          <cell r="A2215" t="str">
            <v>ON</v>
          </cell>
          <cell r="B2215">
            <v>6</v>
          </cell>
          <cell r="C2215">
            <v>3</v>
          </cell>
          <cell r="D2215" t="str">
            <v>C</v>
          </cell>
          <cell r="E2215">
            <v>3</v>
          </cell>
          <cell r="F2215">
            <v>37768</v>
          </cell>
          <cell r="G2215">
            <v>0.74299999999999999</v>
          </cell>
          <cell r="H2215">
            <v>0.74</v>
          </cell>
          <cell r="I2215" t="str">
            <v>3          0</v>
          </cell>
          <cell r="J2215">
            <v>0</v>
          </cell>
          <cell r="K2215">
            <v>0</v>
          </cell>
          <cell r="L2215">
            <v>2003</v>
          </cell>
          <cell r="M2215" t="str">
            <v>No Trade</v>
          </cell>
          <cell r="N2215" t="str">
            <v>NG63</v>
          </cell>
          <cell r="O2215">
            <v>38.49</v>
          </cell>
          <cell r="P2215">
            <v>1</v>
          </cell>
        </row>
        <row r="2216">
          <cell r="A2216" t="str">
            <v>ON</v>
          </cell>
          <cell r="B2216">
            <v>6</v>
          </cell>
          <cell r="C2216">
            <v>3</v>
          </cell>
          <cell r="D2216" t="str">
            <v>P</v>
          </cell>
          <cell r="E2216">
            <v>3</v>
          </cell>
          <cell r="F2216">
            <v>37768</v>
          </cell>
          <cell r="G2216">
            <v>4.9000000000000002E-2</v>
          </cell>
          <cell r="H2216">
            <v>0.05</v>
          </cell>
          <cell r="I2216" t="str">
            <v>6          0</v>
          </cell>
          <cell r="J2216">
            <v>0</v>
          </cell>
          <cell r="K2216">
            <v>0</v>
          </cell>
          <cell r="L2216">
            <v>2003</v>
          </cell>
          <cell r="M2216">
            <v>1.66834125334848</v>
          </cell>
          <cell r="N2216" t="str">
            <v>NG63</v>
          </cell>
          <cell r="O2216">
            <v>38.49</v>
          </cell>
          <cell r="P2216">
            <v>2</v>
          </cell>
        </row>
        <row r="2217">
          <cell r="A2217" t="str">
            <v>ON</v>
          </cell>
          <cell r="B2217">
            <v>6</v>
          </cell>
          <cell r="C2217">
            <v>3</v>
          </cell>
          <cell r="D2217" t="str">
            <v>P</v>
          </cell>
          <cell r="E2217">
            <v>3.05</v>
          </cell>
          <cell r="F2217">
            <v>37768</v>
          </cell>
          <cell r="G2217">
            <v>0</v>
          </cell>
          <cell r="H2217">
            <v>0</v>
          </cell>
          <cell r="I2217" t="str">
            <v>0          0</v>
          </cell>
          <cell r="J2217">
            <v>0</v>
          </cell>
          <cell r="K2217">
            <v>0</v>
          </cell>
          <cell r="L2217">
            <v>2003</v>
          </cell>
          <cell r="M2217" t="str">
            <v>No Trade</v>
          </cell>
          <cell r="N2217" t="str">
            <v/>
          </cell>
          <cell r="O2217" t="str">
            <v/>
          </cell>
          <cell r="P2217" t="str">
            <v/>
          </cell>
        </row>
        <row r="2218">
          <cell r="A2218" t="str">
            <v>ON</v>
          </cell>
          <cell r="B2218">
            <v>6</v>
          </cell>
          <cell r="C2218">
            <v>3</v>
          </cell>
          <cell r="D2218" t="str">
            <v>C</v>
          </cell>
          <cell r="E2218">
            <v>3.1</v>
          </cell>
          <cell r="F2218">
            <v>37768</v>
          </cell>
          <cell r="G2218">
            <v>1.0089999999999999</v>
          </cell>
          <cell r="H2218">
            <v>0.92</v>
          </cell>
          <cell r="I2218" t="str">
            <v>1          0</v>
          </cell>
          <cell r="J2218">
            <v>0</v>
          </cell>
          <cell r="K2218">
            <v>0</v>
          </cell>
          <cell r="L2218">
            <v>2003</v>
          </cell>
          <cell r="M2218" t="str">
            <v>No Trade</v>
          </cell>
          <cell r="N2218" t="str">
            <v>NG63</v>
          </cell>
          <cell r="O2218">
            <v>38.49</v>
          </cell>
          <cell r="P2218">
            <v>1</v>
          </cell>
        </row>
        <row r="2219">
          <cell r="A2219" t="str">
            <v>ON</v>
          </cell>
          <cell r="B2219">
            <v>6</v>
          </cell>
          <cell r="C2219">
            <v>3</v>
          </cell>
          <cell r="D2219" t="str">
            <v>P</v>
          </cell>
          <cell r="E2219">
            <v>3.1</v>
          </cell>
          <cell r="F2219">
            <v>37768</v>
          </cell>
          <cell r="G2219">
            <v>6.4000000000000001E-2</v>
          </cell>
          <cell r="H2219">
            <v>7.0000000000000007E-2</v>
          </cell>
          <cell r="I2219" t="str">
            <v>4          0</v>
          </cell>
          <cell r="J2219">
            <v>0</v>
          </cell>
          <cell r="K2219">
            <v>0</v>
          </cell>
          <cell r="L2219">
            <v>2003</v>
          </cell>
          <cell r="M2219">
            <v>1.7097568679382058</v>
          </cell>
          <cell r="N2219" t="str">
            <v>NG63</v>
          </cell>
          <cell r="O2219">
            <v>38.49</v>
          </cell>
          <cell r="P2219">
            <v>2</v>
          </cell>
        </row>
        <row r="2220">
          <cell r="A2220" t="str">
            <v>ON</v>
          </cell>
          <cell r="B2220">
            <v>6</v>
          </cell>
          <cell r="C2220">
            <v>3</v>
          </cell>
          <cell r="D2220" t="str">
            <v>C</v>
          </cell>
          <cell r="E2220">
            <v>3.15</v>
          </cell>
          <cell r="F2220">
            <v>37768</v>
          </cell>
          <cell r="G2220">
            <v>0.96799999999999997</v>
          </cell>
          <cell r="H2220">
            <v>0.88</v>
          </cell>
          <cell r="I2220" t="str">
            <v>2          0</v>
          </cell>
          <cell r="J2220">
            <v>0</v>
          </cell>
          <cell r="K2220">
            <v>0</v>
          </cell>
          <cell r="L2220">
            <v>2003</v>
          </cell>
          <cell r="M2220" t="str">
            <v>No Trade</v>
          </cell>
          <cell r="N2220" t="str">
            <v>NG63</v>
          </cell>
          <cell r="O2220">
            <v>38.49</v>
          </cell>
          <cell r="P2220">
            <v>1</v>
          </cell>
        </row>
        <row r="2221">
          <cell r="A2221" t="str">
            <v>ON</v>
          </cell>
          <cell r="B2221">
            <v>6</v>
          </cell>
          <cell r="C2221">
            <v>3</v>
          </cell>
          <cell r="D2221" t="str">
            <v>P</v>
          </cell>
          <cell r="E2221">
            <v>3.15</v>
          </cell>
          <cell r="F2221">
            <v>37768</v>
          </cell>
          <cell r="G2221">
            <v>7.2999999999999995E-2</v>
          </cell>
          <cell r="H2221">
            <v>0.08</v>
          </cell>
          <cell r="I2221" t="str">
            <v>4          0</v>
          </cell>
          <cell r="J2221">
            <v>0</v>
          </cell>
          <cell r="K2221">
            <v>0</v>
          </cell>
          <cell r="L2221">
            <v>2003</v>
          </cell>
          <cell r="M2221">
            <v>1.7319229007306844</v>
          </cell>
          <cell r="N2221" t="str">
            <v>NG63</v>
          </cell>
          <cell r="O2221">
            <v>38.49</v>
          </cell>
          <cell r="P2221">
            <v>2</v>
          </cell>
        </row>
        <row r="2222">
          <cell r="A2222" t="str">
            <v>ON</v>
          </cell>
          <cell r="B2222">
            <v>6</v>
          </cell>
          <cell r="C2222">
            <v>3</v>
          </cell>
          <cell r="D2222" t="str">
            <v>C</v>
          </cell>
          <cell r="E2222">
            <v>3.2</v>
          </cell>
          <cell r="F2222">
            <v>37768</v>
          </cell>
          <cell r="G2222">
            <v>0.61</v>
          </cell>
          <cell r="H2222">
            <v>0.61</v>
          </cell>
          <cell r="I2222" t="str">
            <v>0          0</v>
          </cell>
          <cell r="J2222">
            <v>0</v>
          </cell>
          <cell r="K2222">
            <v>0</v>
          </cell>
          <cell r="L2222">
            <v>2003</v>
          </cell>
          <cell r="M2222" t="str">
            <v>No Trade</v>
          </cell>
          <cell r="N2222" t="str">
            <v>NG63</v>
          </cell>
          <cell r="O2222">
            <v>38.49</v>
          </cell>
          <cell r="P2222">
            <v>1</v>
          </cell>
        </row>
        <row r="2223">
          <cell r="A2223" t="str">
            <v>ON</v>
          </cell>
          <cell r="B2223">
            <v>6</v>
          </cell>
          <cell r="C2223">
            <v>3</v>
          </cell>
          <cell r="D2223" t="str">
            <v>P</v>
          </cell>
          <cell r="E2223">
            <v>3.2</v>
          </cell>
          <cell r="F2223">
            <v>37768</v>
          </cell>
          <cell r="G2223">
            <v>8.3000000000000004E-2</v>
          </cell>
          <cell r="H2223">
            <v>0.09</v>
          </cell>
          <cell r="I2223" t="str">
            <v>5          0</v>
          </cell>
          <cell r="J2223">
            <v>0</v>
          </cell>
          <cell r="K2223">
            <v>0</v>
          </cell>
          <cell r="L2223">
            <v>2003</v>
          </cell>
          <cell r="M2223">
            <v>1.7546044743959555</v>
          </cell>
          <cell r="N2223" t="str">
            <v>NG63</v>
          </cell>
          <cell r="O2223">
            <v>38.49</v>
          </cell>
          <cell r="P2223">
            <v>2</v>
          </cell>
        </row>
        <row r="2224">
          <cell r="A2224" t="str">
            <v>ON</v>
          </cell>
          <cell r="B2224">
            <v>6</v>
          </cell>
          <cell r="C2224">
            <v>3</v>
          </cell>
          <cell r="D2224" t="str">
            <v>C</v>
          </cell>
          <cell r="E2224">
            <v>3.25</v>
          </cell>
          <cell r="F2224">
            <v>37768</v>
          </cell>
          <cell r="G2224">
            <v>0.57199999999999995</v>
          </cell>
          <cell r="H2224">
            <v>0.56999999999999995</v>
          </cell>
          <cell r="I2224" t="str">
            <v>2          0</v>
          </cell>
          <cell r="J2224">
            <v>0</v>
          </cell>
          <cell r="K2224">
            <v>0</v>
          </cell>
          <cell r="L2224">
            <v>2003</v>
          </cell>
          <cell r="M2224" t="str">
            <v>No Trade</v>
          </cell>
          <cell r="N2224" t="str">
            <v>NG63</v>
          </cell>
          <cell r="O2224">
            <v>38.49</v>
          </cell>
          <cell r="P2224">
            <v>1</v>
          </cell>
        </row>
        <row r="2225">
          <cell r="A2225" t="str">
            <v>ON</v>
          </cell>
          <cell r="B2225">
            <v>6</v>
          </cell>
          <cell r="C2225">
            <v>3</v>
          </cell>
          <cell r="D2225" t="str">
            <v>P</v>
          </cell>
          <cell r="E2225">
            <v>3.25</v>
          </cell>
          <cell r="F2225">
            <v>37768</v>
          </cell>
          <cell r="G2225">
            <v>9.4E-2</v>
          </cell>
          <cell r="H2225">
            <v>0.1</v>
          </cell>
          <cell r="I2225" t="str">
            <v>7          0</v>
          </cell>
          <cell r="J2225">
            <v>0</v>
          </cell>
          <cell r="K2225">
            <v>0</v>
          </cell>
          <cell r="L2225">
            <v>2003</v>
          </cell>
          <cell r="M2225">
            <v>1.7775769426096624</v>
          </cell>
          <cell r="N2225" t="str">
            <v>NG63</v>
          </cell>
          <cell r="O2225">
            <v>38.49</v>
          </cell>
          <cell r="P2225">
            <v>2</v>
          </cell>
        </row>
        <row r="2226">
          <cell r="A2226" t="str">
            <v>ON</v>
          </cell>
          <cell r="B2226">
            <v>6</v>
          </cell>
          <cell r="C2226">
            <v>3</v>
          </cell>
          <cell r="D2226" t="str">
            <v>C</v>
          </cell>
          <cell r="E2226">
            <v>3.3</v>
          </cell>
          <cell r="F2226">
            <v>37768</v>
          </cell>
          <cell r="G2226">
            <v>0.85199999999999998</v>
          </cell>
          <cell r="H2226">
            <v>0.76</v>
          </cell>
          <cell r="I2226" t="str">
            <v>9          0</v>
          </cell>
          <cell r="J2226">
            <v>0</v>
          </cell>
          <cell r="K2226">
            <v>0</v>
          </cell>
          <cell r="L2226">
            <v>2003</v>
          </cell>
          <cell r="M2226" t="str">
            <v>No Trade</v>
          </cell>
          <cell r="N2226" t="str">
            <v>NG63</v>
          </cell>
          <cell r="O2226">
            <v>38.49</v>
          </cell>
          <cell r="P2226">
            <v>1</v>
          </cell>
        </row>
        <row r="2227">
          <cell r="A2227" t="str">
            <v>ON</v>
          </cell>
          <cell r="B2227">
            <v>6</v>
          </cell>
          <cell r="C2227">
            <v>3</v>
          </cell>
          <cell r="D2227" t="str">
            <v>P</v>
          </cell>
          <cell r="E2227">
            <v>3.3</v>
          </cell>
          <cell r="F2227">
            <v>37768</v>
          </cell>
          <cell r="G2227">
            <v>0.105</v>
          </cell>
          <cell r="H2227">
            <v>0.12</v>
          </cell>
          <cell r="I2227" t="str">
            <v>0          0</v>
          </cell>
          <cell r="J2227">
            <v>0</v>
          </cell>
          <cell r="K2227">
            <v>0</v>
          </cell>
          <cell r="L2227">
            <v>2003</v>
          </cell>
          <cell r="M2227">
            <v>1.797859040492666</v>
          </cell>
          <cell r="N2227" t="str">
            <v>NG63</v>
          </cell>
          <cell r="O2227">
            <v>38.49</v>
          </cell>
          <cell r="P2227">
            <v>2</v>
          </cell>
        </row>
        <row r="2228">
          <cell r="A2228" t="str">
            <v>ON</v>
          </cell>
          <cell r="B2228">
            <v>6</v>
          </cell>
          <cell r="C2228">
            <v>3</v>
          </cell>
          <cell r="D2228" t="str">
            <v>C</v>
          </cell>
          <cell r="E2228">
            <v>3.35</v>
          </cell>
          <cell r="F2228">
            <v>37768</v>
          </cell>
          <cell r="G2228">
            <v>0.81599999999999995</v>
          </cell>
          <cell r="H2228">
            <v>0.73</v>
          </cell>
          <cell r="I2228" t="str">
            <v>3          0</v>
          </cell>
          <cell r="J2228">
            <v>0</v>
          </cell>
          <cell r="K2228">
            <v>0</v>
          </cell>
          <cell r="L2228">
            <v>2003</v>
          </cell>
          <cell r="M2228" t="str">
            <v>No Trade</v>
          </cell>
          <cell r="N2228" t="str">
            <v>NG63</v>
          </cell>
          <cell r="O2228">
            <v>38.49</v>
          </cell>
          <cell r="P2228">
            <v>1</v>
          </cell>
        </row>
        <row r="2229">
          <cell r="A2229" t="str">
            <v>ON</v>
          </cell>
          <cell r="B2229">
            <v>6</v>
          </cell>
          <cell r="C2229">
            <v>3</v>
          </cell>
          <cell r="D2229" t="str">
            <v>P</v>
          </cell>
          <cell r="E2229">
            <v>3.35</v>
          </cell>
          <cell r="F2229">
            <v>37768</v>
          </cell>
          <cell r="G2229">
            <v>0.11799999999999999</v>
          </cell>
          <cell r="H2229">
            <v>0.13</v>
          </cell>
          <cell r="I2229" t="str">
            <v>4          0</v>
          </cell>
          <cell r="J2229">
            <v>0</v>
          </cell>
          <cell r="K2229">
            <v>0</v>
          </cell>
          <cell r="L2229">
            <v>2003</v>
          </cell>
          <cell r="M2229">
            <v>1.8211913288270005</v>
          </cell>
          <cell r="N2229" t="str">
            <v>NG63</v>
          </cell>
          <cell r="O2229">
            <v>38.49</v>
          </cell>
          <cell r="P2229">
            <v>2</v>
          </cell>
        </row>
        <row r="2230">
          <cell r="A2230" t="str">
            <v>ON</v>
          </cell>
          <cell r="B2230">
            <v>6</v>
          </cell>
          <cell r="C2230">
            <v>3</v>
          </cell>
          <cell r="D2230" t="str">
            <v>C</v>
          </cell>
          <cell r="E2230">
            <v>3.4</v>
          </cell>
          <cell r="F2230">
            <v>37768</v>
          </cell>
          <cell r="G2230">
            <v>0.78</v>
          </cell>
          <cell r="H2230">
            <v>0.69</v>
          </cell>
          <cell r="I2230" t="str">
            <v>9          0</v>
          </cell>
          <cell r="J2230">
            <v>0</v>
          </cell>
          <cell r="K2230">
            <v>0</v>
          </cell>
          <cell r="L2230">
            <v>2003</v>
          </cell>
          <cell r="M2230" t="str">
            <v>No Trade</v>
          </cell>
          <cell r="N2230" t="str">
            <v>NG63</v>
          </cell>
          <cell r="O2230">
            <v>38.49</v>
          </cell>
          <cell r="P2230">
            <v>1</v>
          </cell>
        </row>
        <row r="2231">
          <cell r="A2231" t="str">
            <v>ON</v>
          </cell>
          <cell r="B2231">
            <v>6</v>
          </cell>
          <cell r="C2231">
            <v>3</v>
          </cell>
          <cell r="D2231" t="str">
            <v>P</v>
          </cell>
          <cell r="E2231">
            <v>3.4</v>
          </cell>
          <cell r="F2231">
            <v>37768</v>
          </cell>
          <cell r="G2231">
            <v>0.13100000000000001</v>
          </cell>
          <cell r="H2231">
            <v>0.14000000000000001</v>
          </cell>
          <cell r="I2231" t="str">
            <v>9          0</v>
          </cell>
          <cell r="J2231">
            <v>0</v>
          </cell>
          <cell r="K2231">
            <v>0</v>
          </cell>
          <cell r="L2231">
            <v>2003</v>
          </cell>
          <cell r="M2231">
            <v>1.8420002905025861</v>
          </cell>
          <cell r="N2231" t="str">
            <v>NG63</v>
          </cell>
          <cell r="O2231">
            <v>38.49</v>
          </cell>
          <cell r="P2231">
            <v>2</v>
          </cell>
        </row>
        <row r="2232">
          <cell r="A2232" t="str">
            <v>ON</v>
          </cell>
          <cell r="B2232">
            <v>6</v>
          </cell>
          <cell r="C2232">
            <v>3</v>
          </cell>
          <cell r="D2232" t="str">
            <v>C</v>
          </cell>
          <cell r="E2232">
            <v>3.45</v>
          </cell>
          <cell r="F2232">
            <v>37768</v>
          </cell>
          <cell r="G2232">
            <v>0.745</v>
          </cell>
          <cell r="H2232">
            <v>0.66</v>
          </cell>
          <cell r="I2232" t="str">
            <v>5          0</v>
          </cell>
          <cell r="J2232">
            <v>0</v>
          </cell>
          <cell r="K2232">
            <v>0</v>
          </cell>
          <cell r="L2232">
            <v>2003</v>
          </cell>
          <cell r="M2232" t="str">
            <v>No Trade</v>
          </cell>
          <cell r="N2232" t="str">
            <v>NG63</v>
          </cell>
          <cell r="O2232">
            <v>38.49</v>
          </cell>
          <cell r="P2232">
            <v>1</v>
          </cell>
        </row>
        <row r="2233">
          <cell r="A2233" t="str">
            <v>ON</v>
          </cell>
          <cell r="B2233">
            <v>6</v>
          </cell>
          <cell r="C2233">
            <v>3</v>
          </cell>
          <cell r="D2233" t="str">
            <v>P</v>
          </cell>
          <cell r="E2233">
            <v>3.45</v>
          </cell>
          <cell r="F2233">
            <v>37768</v>
          </cell>
          <cell r="G2233">
            <v>0.14499999999999999</v>
          </cell>
          <cell r="H2233">
            <v>0.16</v>
          </cell>
          <cell r="I2233" t="str">
            <v>6          0</v>
          </cell>
          <cell r="J2233">
            <v>0</v>
          </cell>
          <cell r="K2233">
            <v>0</v>
          </cell>
          <cell r="L2233">
            <v>2003</v>
          </cell>
          <cell r="M2233">
            <v>1.8630009574893236</v>
          </cell>
          <cell r="N2233" t="str">
            <v>NG63</v>
          </cell>
          <cell r="O2233">
            <v>38.49</v>
          </cell>
          <cell r="P2233">
            <v>2</v>
          </cell>
        </row>
        <row r="2234">
          <cell r="A2234" t="str">
            <v>ON</v>
          </cell>
          <cell r="B2234">
            <v>6</v>
          </cell>
          <cell r="C2234">
            <v>3</v>
          </cell>
          <cell r="D2234" t="str">
            <v>C</v>
          </cell>
          <cell r="E2234">
            <v>3.5</v>
          </cell>
          <cell r="F2234">
            <v>37768</v>
          </cell>
          <cell r="G2234">
            <v>0.71199999999999997</v>
          </cell>
          <cell r="H2234">
            <v>0.63</v>
          </cell>
          <cell r="I2234" t="str">
            <v>3          0</v>
          </cell>
          <cell r="J2234">
            <v>0</v>
          </cell>
          <cell r="K2234">
            <v>0</v>
          </cell>
          <cell r="L2234">
            <v>2003</v>
          </cell>
          <cell r="M2234" t="str">
            <v>No Trade</v>
          </cell>
          <cell r="N2234" t="str">
            <v>NG63</v>
          </cell>
          <cell r="O2234">
            <v>38.49</v>
          </cell>
          <cell r="P2234">
            <v>1</v>
          </cell>
        </row>
        <row r="2235">
          <cell r="A2235" t="str">
            <v>ON</v>
          </cell>
          <cell r="B2235">
            <v>6</v>
          </cell>
          <cell r="C2235">
            <v>3</v>
          </cell>
          <cell r="D2235" t="str">
            <v>P</v>
          </cell>
          <cell r="E2235">
            <v>3.5</v>
          </cell>
          <cell r="F2235">
            <v>37768</v>
          </cell>
          <cell r="G2235">
            <v>0.161</v>
          </cell>
          <cell r="H2235">
            <v>0.18</v>
          </cell>
          <cell r="I2235" t="str">
            <v>4          0</v>
          </cell>
          <cell r="J2235">
            <v>0</v>
          </cell>
          <cell r="K2235">
            <v>0</v>
          </cell>
          <cell r="L2235">
            <v>2003</v>
          </cell>
          <cell r="M2235">
            <v>1.8862638328586794</v>
          </cell>
          <cell r="N2235" t="str">
            <v>NG63</v>
          </cell>
          <cell r="O2235">
            <v>38.49</v>
          </cell>
          <cell r="P2235">
            <v>2</v>
          </cell>
        </row>
        <row r="2236">
          <cell r="A2236" t="str">
            <v>ON</v>
          </cell>
          <cell r="B2236">
            <v>6</v>
          </cell>
          <cell r="C2236">
            <v>3</v>
          </cell>
          <cell r="D2236" t="str">
            <v>C</v>
          </cell>
          <cell r="E2236">
            <v>3.55</v>
          </cell>
          <cell r="F2236">
            <v>37768</v>
          </cell>
          <cell r="G2236">
            <v>0.67900000000000005</v>
          </cell>
          <cell r="H2236">
            <v>0.6</v>
          </cell>
          <cell r="I2236" t="str">
            <v>3          0</v>
          </cell>
          <cell r="J2236">
            <v>0</v>
          </cell>
          <cell r="K2236">
            <v>0</v>
          </cell>
          <cell r="L2236">
            <v>2003</v>
          </cell>
          <cell r="M2236" t="str">
            <v>No Trade</v>
          </cell>
          <cell r="N2236" t="str">
            <v>NG63</v>
          </cell>
          <cell r="O2236">
            <v>38.49</v>
          </cell>
          <cell r="P2236">
            <v>1</v>
          </cell>
        </row>
        <row r="2237">
          <cell r="A2237" t="str">
            <v>ON</v>
          </cell>
          <cell r="B2237">
            <v>6</v>
          </cell>
          <cell r="C2237">
            <v>3</v>
          </cell>
          <cell r="D2237" t="str">
            <v>P</v>
          </cell>
          <cell r="E2237">
            <v>3.55</v>
          </cell>
          <cell r="F2237">
            <v>37768</v>
          </cell>
          <cell r="G2237">
            <v>0.17699999999999999</v>
          </cell>
          <cell r="H2237">
            <v>0.2</v>
          </cell>
          <cell r="I2237" t="str">
            <v>3          0</v>
          </cell>
          <cell r="J2237">
            <v>0</v>
          </cell>
          <cell r="K2237">
            <v>0</v>
          </cell>
          <cell r="L2237">
            <v>2003</v>
          </cell>
          <cell r="M2237">
            <v>1.9073018756204507</v>
          </cell>
          <cell r="N2237" t="str">
            <v>NG63</v>
          </cell>
          <cell r="O2237">
            <v>38.49</v>
          </cell>
          <cell r="P2237">
            <v>2</v>
          </cell>
        </row>
        <row r="2238">
          <cell r="A2238" t="str">
            <v>ON</v>
          </cell>
          <cell r="B2238">
            <v>6</v>
          </cell>
          <cell r="C2238">
            <v>3</v>
          </cell>
          <cell r="D2238" t="str">
            <v>C</v>
          </cell>
          <cell r="E2238">
            <v>3.6</v>
          </cell>
          <cell r="F2238">
            <v>37768</v>
          </cell>
          <cell r="G2238">
            <v>0.64900000000000002</v>
          </cell>
          <cell r="H2238">
            <v>0.56999999999999995</v>
          </cell>
          <cell r="I2238" t="str">
            <v>4          0</v>
          </cell>
          <cell r="J2238">
            <v>0</v>
          </cell>
          <cell r="K2238">
            <v>0</v>
          </cell>
          <cell r="L2238">
            <v>2003</v>
          </cell>
          <cell r="M2238" t="str">
            <v>No Trade</v>
          </cell>
          <cell r="N2238" t="str">
            <v>NG63</v>
          </cell>
          <cell r="O2238">
            <v>38.49</v>
          </cell>
          <cell r="P2238">
            <v>1</v>
          </cell>
        </row>
        <row r="2239">
          <cell r="A2239" t="str">
            <v>ON</v>
          </cell>
          <cell r="B2239">
            <v>6</v>
          </cell>
          <cell r="C2239">
            <v>3</v>
          </cell>
          <cell r="D2239" t="str">
            <v>P</v>
          </cell>
          <cell r="E2239">
            <v>3.6</v>
          </cell>
          <cell r="F2239">
            <v>37768</v>
          </cell>
          <cell r="G2239">
            <v>0.19600000000000001</v>
          </cell>
          <cell r="H2239">
            <v>0.22</v>
          </cell>
          <cell r="I2239" t="str">
            <v>3          0</v>
          </cell>
          <cell r="J2239">
            <v>0</v>
          </cell>
          <cell r="K2239">
            <v>0</v>
          </cell>
          <cell r="L2239">
            <v>2003</v>
          </cell>
          <cell r="M2239">
            <v>1.9321747896405428</v>
          </cell>
          <cell r="N2239" t="str">
            <v>NG63</v>
          </cell>
          <cell r="O2239">
            <v>38.49</v>
          </cell>
          <cell r="P2239">
            <v>2</v>
          </cell>
        </row>
        <row r="2240">
          <cell r="A2240" t="str">
            <v>ON</v>
          </cell>
          <cell r="B2240">
            <v>6</v>
          </cell>
          <cell r="C2240">
            <v>3</v>
          </cell>
          <cell r="D2240" t="str">
            <v>C</v>
          </cell>
          <cell r="E2240">
            <v>3.65</v>
          </cell>
          <cell r="F2240">
            <v>37768</v>
          </cell>
          <cell r="G2240">
            <v>0.61899999999999999</v>
          </cell>
          <cell r="H2240">
            <v>0.54</v>
          </cell>
          <cell r="I2240" t="str">
            <v>6          0</v>
          </cell>
          <cell r="J2240">
            <v>0</v>
          </cell>
          <cell r="K2240">
            <v>0</v>
          </cell>
          <cell r="L2240">
            <v>2003</v>
          </cell>
          <cell r="M2240" t="str">
            <v>No Trade</v>
          </cell>
          <cell r="N2240" t="str">
            <v>NG63</v>
          </cell>
          <cell r="O2240">
            <v>38.49</v>
          </cell>
          <cell r="P2240">
            <v>1</v>
          </cell>
        </row>
        <row r="2241">
          <cell r="A2241" t="str">
            <v>ON</v>
          </cell>
          <cell r="B2241">
            <v>6</v>
          </cell>
          <cell r="C2241">
            <v>3</v>
          </cell>
          <cell r="D2241" t="str">
            <v>P</v>
          </cell>
          <cell r="E2241">
            <v>3.65</v>
          </cell>
          <cell r="F2241">
            <v>37768</v>
          </cell>
          <cell r="G2241">
            <v>0.215</v>
          </cell>
          <cell r="H2241">
            <v>0.24</v>
          </cell>
          <cell r="I2241" t="str">
            <v>4          0</v>
          </cell>
          <cell r="J2241">
            <v>0</v>
          </cell>
          <cell r="K2241">
            <v>0</v>
          </cell>
          <cell r="L2241">
            <v>2003</v>
          </cell>
          <cell r="M2241">
            <v>1.9548216668241039</v>
          </cell>
          <cell r="N2241" t="str">
            <v>NG63</v>
          </cell>
          <cell r="O2241">
            <v>38.49</v>
          </cell>
          <cell r="P2241">
            <v>2</v>
          </cell>
        </row>
        <row r="2242">
          <cell r="A2242" t="str">
            <v>ON</v>
          </cell>
          <cell r="B2242">
            <v>6</v>
          </cell>
          <cell r="C2242">
            <v>3</v>
          </cell>
          <cell r="D2242" t="str">
            <v>C</v>
          </cell>
          <cell r="E2242">
            <v>3.7</v>
          </cell>
          <cell r="F2242">
            <v>37768</v>
          </cell>
          <cell r="G2242">
            <v>0.59099999999999997</v>
          </cell>
          <cell r="H2242">
            <v>0.51</v>
          </cell>
          <cell r="I2242" t="str">
            <v>9          0</v>
          </cell>
          <cell r="J2242">
            <v>0</v>
          </cell>
          <cell r="K2242">
            <v>0</v>
          </cell>
          <cell r="L2242">
            <v>2003</v>
          </cell>
          <cell r="M2242" t="str">
            <v>No Trade</v>
          </cell>
          <cell r="N2242" t="str">
            <v>NG63</v>
          </cell>
          <cell r="O2242">
            <v>38.49</v>
          </cell>
          <cell r="P2242">
            <v>1</v>
          </cell>
        </row>
        <row r="2243">
          <cell r="A2243" t="str">
            <v>ON</v>
          </cell>
          <cell r="B2243">
            <v>6</v>
          </cell>
          <cell r="C2243">
            <v>3</v>
          </cell>
          <cell r="D2243" t="str">
            <v>P</v>
          </cell>
          <cell r="E2243">
            <v>3.7</v>
          </cell>
          <cell r="F2243">
            <v>37768</v>
          </cell>
          <cell r="G2243">
            <v>0.23599999999999999</v>
          </cell>
          <cell r="H2243">
            <v>0.26</v>
          </cell>
          <cell r="I2243" t="str">
            <v>7          0</v>
          </cell>
          <cell r="J2243">
            <v>0</v>
          </cell>
          <cell r="K2243">
            <v>0</v>
          </cell>
          <cell r="L2243">
            <v>2003</v>
          </cell>
          <cell r="M2243">
            <v>1.9789716875405685</v>
          </cell>
          <cell r="N2243" t="str">
            <v>NG63</v>
          </cell>
          <cell r="O2243">
            <v>38.49</v>
          </cell>
          <cell r="P2243">
            <v>2</v>
          </cell>
        </row>
        <row r="2244">
          <cell r="A2244" t="str">
            <v>ON</v>
          </cell>
          <cell r="B2244">
            <v>6</v>
          </cell>
          <cell r="C2244">
            <v>3</v>
          </cell>
          <cell r="D2244" t="str">
            <v>C</v>
          </cell>
          <cell r="E2244">
            <v>3.75</v>
          </cell>
          <cell r="F2244">
            <v>37768</v>
          </cell>
          <cell r="G2244">
            <v>0.56299999999999994</v>
          </cell>
          <cell r="H2244">
            <v>0.49</v>
          </cell>
          <cell r="I2244" t="str">
            <v>3          0</v>
          </cell>
          <cell r="J2244">
            <v>0</v>
          </cell>
          <cell r="K2244">
            <v>0</v>
          </cell>
          <cell r="L2244">
            <v>2003</v>
          </cell>
          <cell r="M2244" t="str">
            <v>No Trade</v>
          </cell>
          <cell r="N2244" t="str">
            <v>NG63</v>
          </cell>
          <cell r="O2244">
            <v>38.49</v>
          </cell>
          <cell r="P2244">
            <v>1</v>
          </cell>
        </row>
        <row r="2245">
          <cell r="A2245" t="str">
            <v>ON</v>
          </cell>
          <cell r="B2245">
            <v>6</v>
          </cell>
          <cell r="C2245">
            <v>3</v>
          </cell>
          <cell r="D2245" t="str">
            <v>P</v>
          </cell>
          <cell r="E2245">
            <v>3.75</v>
          </cell>
          <cell r="F2245">
            <v>37768</v>
          </cell>
          <cell r="G2245">
            <v>0.25700000000000001</v>
          </cell>
          <cell r="H2245">
            <v>0.28999999999999998</v>
          </cell>
          <cell r="I2245" t="str">
            <v>0         50</v>
          </cell>
          <cell r="J2245">
            <v>0</v>
          </cell>
          <cell r="K2245">
            <v>0</v>
          </cell>
          <cell r="L2245">
            <v>2003</v>
          </cell>
          <cell r="M2245">
            <v>2.0011454941887714</v>
          </cell>
          <cell r="N2245" t="str">
            <v>NG63</v>
          </cell>
          <cell r="O2245">
            <v>38.49</v>
          </cell>
          <cell r="P2245">
            <v>2</v>
          </cell>
        </row>
        <row r="2246">
          <cell r="A2246" t="str">
            <v>ON</v>
          </cell>
          <cell r="B2246">
            <v>6</v>
          </cell>
          <cell r="C2246">
            <v>3</v>
          </cell>
          <cell r="D2246" t="str">
            <v>C</v>
          </cell>
          <cell r="E2246">
            <v>3.8</v>
          </cell>
          <cell r="F2246">
            <v>37768</v>
          </cell>
          <cell r="G2246">
            <v>0.53700000000000003</v>
          </cell>
          <cell r="H2246">
            <v>0.46</v>
          </cell>
          <cell r="I2246" t="str">
            <v>8          0</v>
          </cell>
          <cell r="J2246">
            <v>0</v>
          </cell>
          <cell r="K2246">
            <v>0</v>
          </cell>
          <cell r="L2246">
            <v>2003</v>
          </cell>
          <cell r="M2246" t="str">
            <v>No Trade</v>
          </cell>
          <cell r="N2246" t="str">
            <v>NG63</v>
          </cell>
          <cell r="O2246">
            <v>38.49</v>
          </cell>
          <cell r="P2246">
            <v>1</v>
          </cell>
        </row>
        <row r="2247">
          <cell r="A2247" t="str">
            <v>ON</v>
          </cell>
          <cell r="B2247">
            <v>6</v>
          </cell>
          <cell r="C2247">
            <v>3</v>
          </cell>
          <cell r="D2247" t="str">
            <v>P</v>
          </cell>
          <cell r="E2247">
            <v>3.8</v>
          </cell>
          <cell r="F2247">
            <v>37768</v>
          </cell>
          <cell r="G2247">
            <v>0.28000000000000003</v>
          </cell>
          <cell r="H2247">
            <v>0.31</v>
          </cell>
          <cell r="I2247" t="str">
            <v>5          0</v>
          </cell>
          <cell r="J2247">
            <v>0</v>
          </cell>
          <cell r="K2247">
            <v>0</v>
          </cell>
          <cell r="L2247">
            <v>2003</v>
          </cell>
          <cell r="M2247">
            <v>2.024686454160785</v>
          </cell>
          <cell r="N2247" t="str">
            <v>NG63</v>
          </cell>
          <cell r="O2247">
            <v>38.49</v>
          </cell>
          <cell r="P2247">
            <v>2</v>
          </cell>
        </row>
        <row r="2248">
          <cell r="A2248" t="str">
            <v>ON</v>
          </cell>
          <cell r="B2248">
            <v>6</v>
          </cell>
          <cell r="C2248">
            <v>3</v>
          </cell>
          <cell r="D2248" t="str">
            <v>C</v>
          </cell>
          <cell r="E2248">
            <v>3.85</v>
          </cell>
          <cell r="F2248">
            <v>37768</v>
          </cell>
          <cell r="G2248">
            <v>0.51200000000000001</v>
          </cell>
          <cell r="H2248">
            <v>0.44</v>
          </cell>
          <cell r="I2248" t="str">
            <v>5          0</v>
          </cell>
          <cell r="J2248">
            <v>0</v>
          </cell>
          <cell r="K2248">
            <v>0</v>
          </cell>
          <cell r="L2248">
            <v>2003</v>
          </cell>
          <cell r="M2248" t="str">
            <v>No Trade</v>
          </cell>
          <cell r="N2248" t="str">
            <v>NG63</v>
          </cell>
          <cell r="O2248">
            <v>38.49</v>
          </cell>
          <cell r="P2248">
            <v>1</v>
          </cell>
        </row>
        <row r="2249">
          <cell r="A2249" t="str">
            <v>ON</v>
          </cell>
          <cell r="B2249">
            <v>6</v>
          </cell>
          <cell r="C2249">
            <v>3</v>
          </cell>
          <cell r="D2249" t="str">
            <v>P</v>
          </cell>
          <cell r="E2249">
            <v>3.85</v>
          </cell>
          <cell r="F2249">
            <v>37768</v>
          </cell>
          <cell r="G2249">
            <v>0.30399999999999999</v>
          </cell>
          <cell r="H2249">
            <v>0.34</v>
          </cell>
          <cell r="I2249" t="str">
            <v>1          0</v>
          </cell>
          <cell r="J2249">
            <v>0</v>
          </cell>
          <cell r="K2249">
            <v>0</v>
          </cell>
          <cell r="L2249">
            <v>2003</v>
          </cell>
          <cell r="M2249">
            <v>2.0479262907346554</v>
          </cell>
          <cell r="N2249" t="str">
            <v>NG63</v>
          </cell>
          <cell r="O2249">
            <v>38.49</v>
          </cell>
          <cell r="P2249">
            <v>2</v>
          </cell>
        </row>
        <row r="2250">
          <cell r="A2250" t="str">
            <v>ON</v>
          </cell>
          <cell r="B2250">
            <v>6</v>
          </cell>
          <cell r="C2250">
            <v>3</v>
          </cell>
          <cell r="D2250" t="str">
            <v>C</v>
          </cell>
          <cell r="E2250">
            <v>3.9</v>
          </cell>
          <cell r="F2250">
            <v>37768</v>
          </cell>
          <cell r="G2250">
            <v>0.48699999999999999</v>
          </cell>
          <cell r="H2250">
            <v>0.42</v>
          </cell>
          <cell r="I2250" t="str">
            <v>2          0</v>
          </cell>
          <cell r="J2250">
            <v>0</v>
          </cell>
          <cell r="K2250">
            <v>0</v>
          </cell>
          <cell r="L2250">
            <v>2003</v>
          </cell>
          <cell r="M2250" t="str">
            <v>No Trade</v>
          </cell>
          <cell r="N2250" t="str">
            <v>NG63</v>
          </cell>
          <cell r="O2250">
            <v>38.49</v>
          </cell>
          <cell r="P2250">
            <v>1</v>
          </cell>
        </row>
        <row r="2251">
          <cell r="A2251" t="str">
            <v>ON</v>
          </cell>
          <cell r="B2251">
            <v>6</v>
          </cell>
          <cell r="C2251">
            <v>3</v>
          </cell>
          <cell r="D2251" t="str">
            <v>P</v>
          </cell>
          <cell r="E2251">
            <v>3.9</v>
          </cell>
          <cell r="F2251">
            <v>37768</v>
          </cell>
          <cell r="G2251">
            <v>0.32800000000000001</v>
          </cell>
          <cell r="H2251">
            <v>0.36</v>
          </cell>
          <cell r="I2251" t="str">
            <v>8          0</v>
          </cell>
          <cell r="J2251">
            <v>0</v>
          </cell>
          <cell r="K2251">
            <v>0</v>
          </cell>
          <cell r="L2251">
            <v>2003</v>
          </cell>
          <cell r="M2251">
            <v>2.0694928763358611</v>
          </cell>
          <cell r="N2251" t="str">
            <v>NG63</v>
          </cell>
          <cell r="O2251">
            <v>38.49</v>
          </cell>
          <cell r="P2251">
            <v>2</v>
          </cell>
        </row>
        <row r="2252">
          <cell r="A2252" t="str">
            <v>ON</v>
          </cell>
          <cell r="B2252">
            <v>6</v>
          </cell>
          <cell r="C2252">
            <v>3</v>
          </cell>
          <cell r="D2252" t="str">
            <v>C</v>
          </cell>
          <cell r="E2252">
            <v>3.95</v>
          </cell>
          <cell r="F2252">
            <v>37768</v>
          </cell>
          <cell r="G2252">
            <v>0.46400000000000002</v>
          </cell>
          <cell r="H2252">
            <v>0.39</v>
          </cell>
          <cell r="I2252" t="str">
            <v>9          0</v>
          </cell>
          <cell r="J2252">
            <v>0</v>
          </cell>
          <cell r="K2252">
            <v>0</v>
          </cell>
          <cell r="L2252">
            <v>2003</v>
          </cell>
          <cell r="M2252" t="str">
            <v>No Trade</v>
          </cell>
          <cell r="N2252" t="str">
            <v>NG63</v>
          </cell>
          <cell r="O2252">
            <v>38.49</v>
          </cell>
          <cell r="P2252">
            <v>1</v>
          </cell>
        </row>
        <row r="2253">
          <cell r="A2253" t="str">
            <v>ON</v>
          </cell>
          <cell r="B2253">
            <v>6</v>
          </cell>
          <cell r="C2253">
            <v>3</v>
          </cell>
          <cell r="D2253" t="str">
            <v>P</v>
          </cell>
          <cell r="E2253">
            <v>3.95</v>
          </cell>
          <cell r="F2253">
            <v>37768</v>
          </cell>
          <cell r="G2253">
            <v>0.35399999999999998</v>
          </cell>
          <cell r="H2253">
            <v>0.39</v>
          </cell>
          <cell r="I2253" t="str">
            <v>5          0</v>
          </cell>
          <cell r="J2253">
            <v>0</v>
          </cell>
          <cell r="K2253">
            <v>0</v>
          </cell>
          <cell r="L2253">
            <v>2003</v>
          </cell>
          <cell r="M2253">
            <v>2.0922784008228756</v>
          </cell>
          <cell r="N2253" t="str">
            <v>NG63</v>
          </cell>
          <cell r="O2253">
            <v>38.49</v>
          </cell>
          <cell r="P2253">
            <v>2</v>
          </cell>
        </row>
        <row r="2254">
          <cell r="A2254" t="str">
            <v>ON</v>
          </cell>
          <cell r="B2254">
            <v>6</v>
          </cell>
          <cell r="C2254">
            <v>3</v>
          </cell>
          <cell r="D2254" t="str">
            <v>C</v>
          </cell>
          <cell r="E2254">
            <v>4</v>
          </cell>
          <cell r="F2254">
            <v>37768</v>
          </cell>
          <cell r="G2254">
            <v>0.441</v>
          </cell>
          <cell r="H2254">
            <v>0.37</v>
          </cell>
          <cell r="I2254" t="str">
            <v>9          0</v>
          </cell>
          <cell r="J2254">
            <v>0</v>
          </cell>
          <cell r="K2254">
            <v>0</v>
          </cell>
          <cell r="L2254">
            <v>2003</v>
          </cell>
          <cell r="M2254" t="str">
            <v>No Trade</v>
          </cell>
          <cell r="N2254" t="str">
            <v>NG63</v>
          </cell>
          <cell r="O2254">
            <v>38.49</v>
          </cell>
          <cell r="P2254">
            <v>1</v>
          </cell>
        </row>
        <row r="2255">
          <cell r="A2255" t="str">
            <v>ON</v>
          </cell>
          <cell r="B2255">
            <v>6</v>
          </cell>
          <cell r="C2255">
            <v>3</v>
          </cell>
          <cell r="D2255" t="str">
            <v>P</v>
          </cell>
          <cell r="E2255">
            <v>4</v>
          </cell>
          <cell r="F2255">
            <v>37768</v>
          </cell>
          <cell r="G2255">
            <v>0.38100000000000001</v>
          </cell>
          <cell r="H2255">
            <v>0.42</v>
          </cell>
          <cell r="I2255" t="str">
            <v>5          0</v>
          </cell>
          <cell r="J2255">
            <v>0</v>
          </cell>
          <cell r="K2255">
            <v>0</v>
          </cell>
          <cell r="L2255">
            <v>2003</v>
          </cell>
          <cell r="M2255">
            <v>2.1148418586479552</v>
          </cell>
          <cell r="N2255" t="str">
            <v>NG63</v>
          </cell>
          <cell r="O2255">
            <v>38.49</v>
          </cell>
          <cell r="P2255">
            <v>2</v>
          </cell>
        </row>
        <row r="2256">
          <cell r="A2256" t="str">
            <v>ON</v>
          </cell>
          <cell r="B2256">
            <v>6</v>
          </cell>
          <cell r="C2256">
            <v>3</v>
          </cell>
          <cell r="D2256" t="str">
            <v>C</v>
          </cell>
          <cell r="E2256">
            <v>4.05</v>
          </cell>
          <cell r="F2256">
            <v>37768</v>
          </cell>
          <cell r="G2256">
            <v>0.41199999999999998</v>
          </cell>
          <cell r="I2256">
            <v>0</v>
          </cell>
          <cell r="J2256">
            <v>0</v>
          </cell>
          <cell r="K2256">
            <v>0</v>
          </cell>
          <cell r="L2256">
            <v>2003</v>
          </cell>
          <cell r="M2256" t="str">
            <v>No Trade</v>
          </cell>
          <cell r="N2256" t="str">
            <v>NG63</v>
          </cell>
          <cell r="O2256">
            <v>38.49</v>
          </cell>
          <cell r="P2256">
            <v>1</v>
          </cell>
        </row>
        <row r="2257">
          <cell r="A2257" t="str">
            <v>ON</v>
          </cell>
          <cell r="B2257">
            <v>6</v>
          </cell>
          <cell r="C2257">
            <v>3</v>
          </cell>
          <cell r="D2257" t="str">
            <v>P</v>
          </cell>
          <cell r="E2257">
            <v>4.05</v>
          </cell>
          <cell r="F2257">
            <v>37768</v>
          </cell>
          <cell r="G2257">
            <v>0.40300000000000002</v>
          </cell>
          <cell r="I2257">
            <v>0</v>
          </cell>
          <cell r="J2257">
            <v>0</v>
          </cell>
          <cell r="K2257">
            <v>0</v>
          </cell>
          <cell r="L2257">
            <v>2003</v>
          </cell>
          <cell r="M2257">
            <v>2.1297315315978946</v>
          </cell>
          <cell r="N2257" t="str">
            <v>NG63</v>
          </cell>
          <cell r="O2257">
            <v>38.49</v>
          </cell>
          <cell r="P2257">
            <v>2</v>
          </cell>
        </row>
        <row r="2258">
          <cell r="A2258" t="str">
            <v>ON</v>
          </cell>
          <cell r="B2258">
            <v>6</v>
          </cell>
          <cell r="C2258">
            <v>3</v>
          </cell>
          <cell r="D2258" t="str">
            <v>C</v>
          </cell>
          <cell r="E2258">
            <v>4.0999999999999996</v>
          </cell>
          <cell r="F2258">
            <v>37768</v>
          </cell>
          <cell r="G2258">
            <v>0.39800000000000002</v>
          </cell>
          <cell r="H2258">
            <v>0.34</v>
          </cell>
          <cell r="I2258" t="str">
            <v>1          0</v>
          </cell>
          <cell r="J2258">
            <v>0</v>
          </cell>
          <cell r="K2258">
            <v>0</v>
          </cell>
          <cell r="L2258">
            <v>2003</v>
          </cell>
          <cell r="M2258" t="str">
            <v>No Trade</v>
          </cell>
          <cell r="N2258" t="str">
            <v>NG63</v>
          </cell>
          <cell r="O2258">
            <v>38.49</v>
          </cell>
          <cell r="P2258">
            <v>1</v>
          </cell>
        </row>
        <row r="2259">
          <cell r="A2259" t="str">
            <v>ON</v>
          </cell>
          <cell r="B2259">
            <v>6</v>
          </cell>
          <cell r="C2259">
            <v>3</v>
          </cell>
          <cell r="D2259" t="str">
            <v>P</v>
          </cell>
          <cell r="E2259">
            <v>4.0999999999999996</v>
          </cell>
          <cell r="F2259">
            <v>37768</v>
          </cell>
          <cell r="G2259">
            <v>0.438</v>
          </cell>
          <cell r="H2259">
            <v>0.48</v>
          </cell>
          <cell r="I2259" t="str">
            <v>7          0</v>
          </cell>
          <cell r="J2259">
            <v>0</v>
          </cell>
          <cell r="K2259">
            <v>0</v>
          </cell>
          <cell r="L2259">
            <v>2003</v>
          </cell>
          <cell r="M2259">
            <v>2.1593973840692766</v>
          </cell>
          <cell r="N2259" t="str">
            <v>NG63</v>
          </cell>
          <cell r="O2259">
            <v>38.49</v>
          </cell>
          <cell r="P2259">
            <v>2</v>
          </cell>
        </row>
        <row r="2260">
          <cell r="A2260" t="str">
            <v>ON</v>
          </cell>
          <cell r="B2260">
            <v>6</v>
          </cell>
          <cell r="C2260">
            <v>3</v>
          </cell>
          <cell r="D2260" t="str">
            <v>C</v>
          </cell>
          <cell r="E2260">
            <v>4.25</v>
          </cell>
          <cell r="F2260">
            <v>37768</v>
          </cell>
          <cell r="G2260">
            <v>0.34200000000000003</v>
          </cell>
          <cell r="H2260">
            <v>0.28999999999999998</v>
          </cell>
          <cell r="I2260" t="str">
            <v>1          0</v>
          </cell>
          <cell r="J2260">
            <v>0</v>
          </cell>
          <cell r="K2260">
            <v>0</v>
          </cell>
          <cell r="L2260">
            <v>2003</v>
          </cell>
          <cell r="M2260" t="str">
            <v>No Trade</v>
          </cell>
          <cell r="N2260" t="str">
            <v>NG63</v>
          </cell>
          <cell r="O2260">
            <v>38.49</v>
          </cell>
          <cell r="P2260">
            <v>1</v>
          </cell>
        </row>
        <row r="2261">
          <cell r="A2261" t="str">
            <v>ON</v>
          </cell>
          <cell r="B2261">
            <v>6</v>
          </cell>
          <cell r="C2261">
            <v>3</v>
          </cell>
          <cell r="D2261" t="str">
            <v>C</v>
          </cell>
          <cell r="E2261">
            <v>4.3</v>
          </cell>
          <cell r="F2261">
            <v>37768</v>
          </cell>
          <cell r="G2261">
            <v>0</v>
          </cell>
          <cell r="H2261">
            <v>0</v>
          </cell>
          <cell r="I2261" t="str">
            <v>0          0</v>
          </cell>
          <cell r="J2261">
            <v>0</v>
          </cell>
          <cell r="K2261">
            <v>0</v>
          </cell>
          <cell r="L2261">
            <v>2003</v>
          </cell>
          <cell r="M2261" t="str">
            <v>No Trade</v>
          </cell>
          <cell r="N2261" t="str">
            <v/>
          </cell>
          <cell r="O2261" t="str">
            <v/>
          </cell>
          <cell r="P2261" t="str">
            <v/>
          </cell>
        </row>
        <row r="2262">
          <cell r="A2262" t="str">
            <v>ON</v>
          </cell>
          <cell r="B2262">
            <v>6</v>
          </cell>
          <cell r="C2262">
            <v>3</v>
          </cell>
          <cell r="D2262" t="str">
            <v>C</v>
          </cell>
          <cell r="E2262">
            <v>4.5</v>
          </cell>
          <cell r="F2262">
            <v>37768</v>
          </cell>
          <cell r="G2262">
            <v>0.26500000000000001</v>
          </cell>
          <cell r="H2262">
            <v>0.22</v>
          </cell>
          <cell r="I2262" t="str">
            <v>2          0</v>
          </cell>
          <cell r="J2262">
            <v>0</v>
          </cell>
          <cell r="K2262">
            <v>0</v>
          </cell>
          <cell r="L2262">
            <v>2003</v>
          </cell>
          <cell r="M2262" t="str">
            <v>No Trade</v>
          </cell>
          <cell r="N2262" t="str">
            <v>NG63</v>
          </cell>
          <cell r="O2262">
            <v>38.49</v>
          </cell>
          <cell r="P2262">
            <v>1</v>
          </cell>
        </row>
        <row r="2263">
          <cell r="A2263" t="str">
            <v>ON</v>
          </cell>
          <cell r="B2263">
            <v>6</v>
          </cell>
          <cell r="C2263">
            <v>3</v>
          </cell>
          <cell r="D2263" t="str">
            <v>P</v>
          </cell>
          <cell r="E2263">
            <v>4.5</v>
          </cell>
          <cell r="F2263">
            <v>37768</v>
          </cell>
          <cell r="G2263">
            <v>0</v>
          </cell>
          <cell r="H2263">
            <v>0</v>
          </cell>
          <cell r="I2263" t="str">
            <v>0          0</v>
          </cell>
          <cell r="J2263">
            <v>0</v>
          </cell>
          <cell r="K2263">
            <v>0</v>
          </cell>
          <cell r="L2263">
            <v>2003</v>
          </cell>
          <cell r="M2263" t="str">
            <v>No Trade</v>
          </cell>
          <cell r="N2263" t="str">
            <v/>
          </cell>
          <cell r="O2263" t="str">
            <v/>
          </cell>
          <cell r="P2263" t="str">
            <v/>
          </cell>
        </row>
        <row r="2264">
          <cell r="A2264" t="str">
            <v>ON</v>
          </cell>
          <cell r="B2264">
            <v>6</v>
          </cell>
          <cell r="C2264">
            <v>3</v>
          </cell>
          <cell r="D2264" t="str">
            <v>C</v>
          </cell>
          <cell r="E2264">
            <v>4.55</v>
          </cell>
          <cell r="F2264">
            <v>37768</v>
          </cell>
          <cell r="G2264">
            <v>0</v>
          </cell>
          <cell r="H2264">
            <v>0</v>
          </cell>
          <cell r="I2264" t="str">
            <v>0          0</v>
          </cell>
          <cell r="J2264">
            <v>0</v>
          </cell>
          <cell r="K2264">
            <v>0</v>
          </cell>
          <cell r="L2264">
            <v>2003</v>
          </cell>
          <cell r="M2264" t="str">
            <v>No Trade</v>
          </cell>
          <cell r="N2264" t="str">
            <v/>
          </cell>
          <cell r="O2264" t="str">
            <v/>
          </cell>
          <cell r="P2264" t="str">
            <v/>
          </cell>
        </row>
        <row r="2265">
          <cell r="A2265" t="str">
            <v>ON</v>
          </cell>
          <cell r="B2265">
            <v>6</v>
          </cell>
          <cell r="C2265">
            <v>3</v>
          </cell>
          <cell r="D2265" t="str">
            <v>C</v>
          </cell>
          <cell r="E2265">
            <v>4.75</v>
          </cell>
          <cell r="F2265">
            <v>37768</v>
          </cell>
          <cell r="G2265">
            <v>0.20599999999999999</v>
          </cell>
          <cell r="H2265">
            <v>0.17</v>
          </cell>
          <cell r="I2265" t="str">
            <v>1          0</v>
          </cell>
          <cell r="J2265">
            <v>0</v>
          </cell>
          <cell r="K2265">
            <v>0</v>
          </cell>
          <cell r="L2265">
            <v>2003</v>
          </cell>
          <cell r="M2265" t="str">
            <v>No Trade</v>
          </cell>
          <cell r="N2265" t="str">
            <v>NG63</v>
          </cell>
          <cell r="O2265">
            <v>38.49</v>
          </cell>
          <cell r="P2265">
            <v>1</v>
          </cell>
        </row>
        <row r="2266">
          <cell r="A2266" t="str">
            <v>ON</v>
          </cell>
          <cell r="B2266">
            <v>6</v>
          </cell>
          <cell r="C2266">
            <v>3</v>
          </cell>
          <cell r="D2266" t="str">
            <v>C</v>
          </cell>
          <cell r="E2266">
            <v>4.8</v>
          </cell>
          <cell r="F2266">
            <v>37768</v>
          </cell>
          <cell r="G2266">
            <v>0.19600000000000001</v>
          </cell>
          <cell r="H2266">
            <v>0.16</v>
          </cell>
          <cell r="I2266" t="str">
            <v>2          0</v>
          </cell>
          <cell r="J2266">
            <v>0</v>
          </cell>
          <cell r="K2266">
            <v>0</v>
          </cell>
          <cell r="L2266">
            <v>2003</v>
          </cell>
          <cell r="M2266" t="str">
            <v>No Trade</v>
          </cell>
          <cell r="N2266" t="str">
            <v>NG63</v>
          </cell>
          <cell r="O2266">
            <v>38.49</v>
          </cell>
          <cell r="P2266">
            <v>1</v>
          </cell>
        </row>
        <row r="2267">
          <cell r="A2267" t="str">
            <v>ON</v>
          </cell>
          <cell r="B2267">
            <v>6</v>
          </cell>
          <cell r="C2267">
            <v>3</v>
          </cell>
          <cell r="D2267" t="str">
            <v>C</v>
          </cell>
          <cell r="E2267">
            <v>4.8499999999999996</v>
          </cell>
          <cell r="F2267">
            <v>37768</v>
          </cell>
          <cell r="G2267">
            <v>0.186</v>
          </cell>
          <cell r="H2267">
            <v>0.15</v>
          </cell>
          <cell r="I2267" t="str">
            <v>4          0</v>
          </cell>
          <cell r="J2267">
            <v>0</v>
          </cell>
          <cell r="K2267">
            <v>0</v>
          </cell>
          <cell r="L2267">
            <v>2003</v>
          </cell>
          <cell r="M2267" t="str">
            <v>No Trade</v>
          </cell>
          <cell r="N2267" t="str">
            <v>NG63</v>
          </cell>
          <cell r="O2267">
            <v>38.49</v>
          </cell>
          <cell r="P2267">
            <v>1</v>
          </cell>
        </row>
        <row r="2268">
          <cell r="A2268" t="str">
            <v>ON</v>
          </cell>
          <cell r="B2268">
            <v>6</v>
          </cell>
          <cell r="C2268">
            <v>3</v>
          </cell>
          <cell r="D2268" t="str">
            <v>C</v>
          </cell>
          <cell r="E2268">
            <v>4.9000000000000004</v>
          </cell>
          <cell r="F2268">
            <v>37768</v>
          </cell>
          <cell r="G2268">
            <v>0</v>
          </cell>
          <cell r="H2268">
            <v>0</v>
          </cell>
          <cell r="I2268" t="str">
            <v>0          0</v>
          </cell>
          <cell r="J2268">
            <v>0</v>
          </cell>
          <cell r="K2268">
            <v>0</v>
          </cell>
          <cell r="L2268">
            <v>2003</v>
          </cell>
          <cell r="M2268" t="str">
            <v>No Trade</v>
          </cell>
          <cell r="N2268" t="str">
            <v/>
          </cell>
          <cell r="O2268" t="str">
            <v/>
          </cell>
          <cell r="P2268" t="str">
            <v/>
          </cell>
        </row>
        <row r="2269">
          <cell r="A2269" t="str">
            <v>ON</v>
          </cell>
          <cell r="B2269">
            <v>6</v>
          </cell>
          <cell r="C2269">
            <v>3</v>
          </cell>
          <cell r="D2269" t="str">
            <v>C</v>
          </cell>
          <cell r="E2269">
            <v>4.95</v>
          </cell>
          <cell r="F2269">
            <v>37768</v>
          </cell>
          <cell r="G2269">
            <v>0.16800000000000001</v>
          </cell>
          <cell r="H2269">
            <v>0.13</v>
          </cell>
          <cell r="I2269" t="str">
            <v>8          0</v>
          </cell>
          <cell r="J2269">
            <v>0</v>
          </cell>
          <cell r="K2269">
            <v>0</v>
          </cell>
          <cell r="L2269">
            <v>2003</v>
          </cell>
          <cell r="M2269" t="str">
            <v>No Trade</v>
          </cell>
          <cell r="N2269" t="str">
            <v>NG63</v>
          </cell>
          <cell r="O2269">
            <v>38.49</v>
          </cell>
          <cell r="P2269">
            <v>1</v>
          </cell>
        </row>
        <row r="2270">
          <cell r="A2270" t="str">
            <v>ON</v>
          </cell>
          <cell r="B2270">
            <v>6</v>
          </cell>
          <cell r="C2270">
            <v>3</v>
          </cell>
          <cell r="D2270" t="str">
            <v>C</v>
          </cell>
          <cell r="E2270">
            <v>5</v>
          </cell>
          <cell r="F2270">
            <v>37768</v>
          </cell>
          <cell r="G2270">
            <v>0.16</v>
          </cell>
          <cell r="H2270">
            <v>0.13</v>
          </cell>
          <cell r="I2270" t="str">
            <v>1          0</v>
          </cell>
          <cell r="J2270">
            <v>0</v>
          </cell>
          <cell r="K2270">
            <v>0</v>
          </cell>
          <cell r="L2270">
            <v>2003</v>
          </cell>
          <cell r="M2270" t="str">
            <v>No Trade</v>
          </cell>
          <cell r="N2270" t="str">
            <v>NG63</v>
          </cell>
          <cell r="O2270">
            <v>38.49</v>
          </cell>
          <cell r="P2270">
            <v>1</v>
          </cell>
        </row>
        <row r="2271">
          <cell r="A2271" t="str">
            <v>ON</v>
          </cell>
          <cell r="B2271">
            <v>6</v>
          </cell>
          <cell r="C2271">
            <v>3</v>
          </cell>
          <cell r="D2271" t="str">
            <v>C</v>
          </cell>
          <cell r="E2271">
            <v>5.3</v>
          </cell>
          <cell r="F2271">
            <v>37768</v>
          </cell>
          <cell r="G2271">
            <v>0.11899999999999999</v>
          </cell>
          <cell r="H2271">
            <v>0.09</v>
          </cell>
          <cell r="I2271" t="str">
            <v>7          0</v>
          </cell>
          <cell r="J2271">
            <v>0</v>
          </cell>
          <cell r="K2271">
            <v>0</v>
          </cell>
          <cell r="L2271">
            <v>2003</v>
          </cell>
          <cell r="M2271" t="str">
            <v>No Trade</v>
          </cell>
          <cell r="N2271" t="str">
            <v>NG63</v>
          </cell>
          <cell r="O2271">
            <v>38.49</v>
          </cell>
          <cell r="P2271">
            <v>1</v>
          </cell>
        </row>
        <row r="2272">
          <cell r="A2272" t="str">
            <v>ON</v>
          </cell>
          <cell r="B2272">
            <v>6</v>
          </cell>
          <cell r="C2272">
            <v>3</v>
          </cell>
          <cell r="D2272" t="str">
            <v>C</v>
          </cell>
          <cell r="E2272">
            <v>5.4</v>
          </cell>
          <cell r="F2272">
            <v>37768</v>
          </cell>
          <cell r="G2272">
            <v>0.109</v>
          </cell>
          <cell r="H2272">
            <v>0.08</v>
          </cell>
          <cell r="I2272" t="str">
            <v>8          0</v>
          </cell>
          <cell r="J2272">
            <v>0</v>
          </cell>
          <cell r="K2272">
            <v>0</v>
          </cell>
          <cell r="L2272">
            <v>2003</v>
          </cell>
          <cell r="M2272" t="str">
            <v>No Trade</v>
          </cell>
          <cell r="N2272" t="str">
            <v>NG63</v>
          </cell>
          <cell r="O2272">
            <v>38.49</v>
          </cell>
          <cell r="P2272">
            <v>1</v>
          </cell>
        </row>
        <row r="2273">
          <cell r="A2273" t="str">
            <v>ON</v>
          </cell>
          <cell r="B2273">
            <v>6</v>
          </cell>
          <cell r="C2273">
            <v>3</v>
          </cell>
          <cell r="D2273" t="str">
            <v>C</v>
          </cell>
          <cell r="E2273">
            <v>5.5</v>
          </cell>
          <cell r="F2273">
            <v>37768</v>
          </cell>
          <cell r="G2273">
            <v>9.9000000000000005E-2</v>
          </cell>
          <cell r="H2273">
            <v>0.08</v>
          </cell>
          <cell r="I2273" t="str">
            <v>0          0</v>
          </cell>
          <cell r="J2273">
            <v>0</v>
          </cell>
          <cell r="K2273">
            <v>0</v>
          </cell>
          <cell r="L2273">
            <v>2003</v>
          </cell>
          <cell r="M2273" t="str">
            <v>No Trade</v>
          </cell>
          <cell r="N2273" t="str">
            <v>NG63</v>
          </cell>
          <cell r="O2273">
            <v>38.49</v>
          </cell>
          <cell r="P2273">
            <v>1</v>
          </cell>
        </row>
        <row r="2274">
          <cell r="A2274" t="str">
            <v>ON</v>
          </cell>
          <cell r="B2274">
            <v>6</v>
          </cell>
          <cell r="C2274">
            <v>3</v>
          </cell>
          <cell r="D2274" t="str">
            <v>C</v>
          </cell>
          <cell r="E2274">
            <v>5.55</v>
          </cell>
          <cell r="F2274">
            <v>37768</v>
          </cell>
          <cell r="G2274">
            <v>9.5000000000000001E-2</v>
          </cell>
          <cell r="H2274">
            <v>7.0000000000000007E-2</v>
          </cell>
          <cell r="I2274" t="str">
            <v>6          0</v>
          </cell>
          <cell r="J2274">
            <v>0</v>
          </cell>
          <cell r="K2274">
            <v>0</v>
          </cell>
          <cell r="L2274">
            <v>2003</v>
          </cell>
          <cell r="M2274" t="str">
            <v>No Trade</v>
          </cell>
          <cell r="N2274" t="str">
            <v>NG63</v>
          </cell>
          <cell r="O2274">
            <v>38.49</v>
          </cell>
          <cell r="P2274">
            <v>1</v>
          </cell>
        </row>
        <row r="2275">
          <cell r="A2275" t="str">
            <v>ON</v>
          </cell>
          <cell r="B2275">
            <v>6</v>
          </cell>
          <cell r="C2275">
            <v>3</v>
          </cell>
          <cell r="D2275" t="str">
            <v>C</v>
          </cell>
          <cell r="E2275">
            <v>5.75</v>
          </cell>
          <cell r="F2275">
            <v>37768</v>
          </cell>
          <cell r="G2275">
            <v>7.9000000000000001E-2</v>
          </cell>
          <cell r="H2275">
            <v>0.06</v>
          </cell>
          <cell r="I2275" t="str">
            <v>3          0</v>
          </cell>
          <cell r="J2275">
            <v>0</v>
          </cell>
          <cell r="K2275">
            <v>0</v>
          </cell>
          <cell r="L2275">
            <v>2003</v>
          </cell>
          <cell r="M2275" t="str">
            <v>No Trade</v>
          </cell>
          <cell r="N2275" t="str">
            <v>NG63</v>
          </cell>
          <cell r="O2275">
            <v>38.49</v>
          </cell>
          <cell r="P2275">
            <v>1</v>
          </cell>
        </row>
        <row r="2276">
          <cell r="A2276" t="str">
            <v>ON</v>
          </cell>
          <cell r="B2276">
            <v>6</v>
          </cell>
          <cell r="C2276">
            <v>3</v>
          </cell>
          <cell r="D2276" t="str">
            <v>C</v>
          </cell>
          <cell r="E2276">
            <v>6</v>
          </cell>
          <cell r="F2276">
            <v>37768</v>
          </cell>
          <cell r="G2276">
            <v>6.4000000000000001E-2</v>
          </cell>
          <cell r="H2276">
            <v>0.05</v>
          </cell>
          <cell r="I2276" t="str">
            <v>1          5</v>
          </cell>
          <cell r="J2276">
            <v>0.05</v>
          </cell>
          <cell r="K2276">
            <v>0.05</v>
          </cell>
          <cell r="L2276">
            <v>2003</v>
          </cell>
          <cell r="M2276" t="str">
            <v>No Trade</v>
          </cell>
          <cell r="N2276" t="str">
            <v>NG63</v>
          </cell>
          <cell r="O2276">
            <v>38.49</v>
          </cell>
          <cell r="P2276">
            <v>1</v>
          </cell>
        </row>
        <row r="2277">
          <cell r="A2277" t="str">
            <v>ON</v>
          </cell>
          <cell r="B2277">
            <v>6</v>
          </cell>
          <cell r="C2277">
            <v>3</v>
          </cell>
          <cell r="D2277" t="str">
            <v>C</v>
          </cell>
          <cell r="E2277">
            <v>6.75</v>
          </cell>
          <cell r="F2277">
            <v>37768</v>
          </cell>
          <cell r="G2277">
            <v>0</v>
          </cell>
          <cell r="H2277">
            <v>0</v>
          </cell>
          <cell r="I2277" t="str">
            <v>0          0</v>
          </cell>
          <cell r="J2277">
            <v>0</v>
          </cell>
          <cell r="K2277">
            <v>0</v>
          </cell>
          <cell r="L2277">
            <v>2003</v>
          </cell>
          <cell r="M2277" t="str">
            <v>No Trade</v>
          </cell>
          <cell r="N2277" t="str">
            <v/>
          </cell>
          <cell r="O2277" t="str">
            <v/>
          </cell>
          <cell r="P2277" t="str">
            <v/>
          </cell>
        </row>
        <row r="2278">
          <cell r="A2278" t="str">
            <v>ON</v>
          </cell>
          <cell r="B2278">
            <v>6</v>
          </cell>
          <cell r="C2278">
            <v>3</v>
          </cell>
          <cell r="D2278" t="str">
            <v>C</v>
          </cell>
          <cell r="E2278">
            <v>7</v>
          </cell>
          <cell r="F2278">
            <v>37768</v>
          </cell>
          <cell r="G2278">
            <v>2.9000000000000001E-2</v>
          </cell>
          <cell r="H2278">
            <v>0.02</v>
          </cell>
          <cell r="I2278" t="str">
            <v>3          0</v>
          </cell>
          <cell r="J2278">
            <v>0</v>
          </cell>
          <cell r="K2278">
            <v>0</v>
          </cell>
          <cell r="L2278">
            <v>2003</v>
          </cell>
          <cell r="M2278" t="str">
            <v>No Trade</v>
          </cell>
          <cell r="N2278" t="str">
            <v>NG63</v>
          </cell>
          <cell r="O2278">
            <v>38.49</v>
          </cell>
          <cell r="P2278">
            <v>1</v>
          </cell>
        </row>
        <row r="2279">
          <cell r="A2279" t="str">
            <v>ON</v>
          </cell>
          <cell r="B2279">
            <v>6</v>
          </cell>
          <cell r="C2279">
            <v>3</v>
          </cell>
          <cell r="D2279" t="str">
            <v>C</v>
          </cell>
          <cell r="E2279">
            <v>8</v>
          </cell>
          <cell r="F2279">
            <v>37768</v>
          </cell>
          <cell r="G2279">
            <v>1.6E-2</v>
          </cell>
          <cell r="H2279">
            <v>0.01</v>
          </cell>
          <cell r="I2279" t="str">
            <v>2          0</v>
          </cell>
          <cell r="J2279">
            <v>0</v>
          </cell>
          <cell r="K2279">
            <v>0</v>
          </cell>
          <cell r="L2279">
            <v>2003</v>
          </cell>
          <cell r="M2279" t="str">
            <v>No Trade</v>
          </cell>
          <cell r="N2279" t="str">
            <v>NG63</v>
          </cell>
          <cell r="O2279">
            <v>38.49</v>
          </cell>
          <cell r="P2279">
            <v>1</v>
          </cell>
        </row>
        <row r="2280">
          <cell r="A2280" t="str">
            <v>ON</v>
          </cell>
          <cell r="B2280">
            <v>6</v>
          </cell>
          <cell r="C2280">
            <v>3</v>
          </cell>
          <cell r="D2280" t="str">
            <v>C</v>
          </cell>
          <cell r="E2280">
            <v>10</v>
          </cell>
          <cell r="F2280">
            <v>37768</v>
          </cell>
          <cell r="G2280">
            <v>7.0000000000000001E-3</v>
          </cell>
          <cell r="H2280">
            <v>0</v>
          </cell>
          <cell r="I2280" t="str">
            <v>5          0</v>
          </cell>
          <cell r="J2280">
            <v>0</v>
          </cell>
          <cell r="K2280">
            <v>0</v>
          </cell>
          <cell r="L2280">
            <v>2003</v>
          </cell>
          <cell r="M2280" t="str">
            <v>No Trade</v>
          </cell>
          <cell r="N2280" t="str">
            <v>NG63</v>
          </cell>
          <cell r="O2280">
            <v>38.49</v>
          </cell>
          <cell r="P2280">
            <v>1</v>
          </cell>
        </row>
        <row r="2281">
          <cell r="A2281" t="str">
            <v>ON</v>
          </cell>
          <cell r="B2281">
            <v>6</v>
          </cell>
          <cell r="C2281">
            <v>3</v>
          </cell>
          <cell r="D2281" t="str">
            <v>P</v>
          </cell>
          <cell r="E2281">
            <v>10</v>
          </cell>
          <cell r="F2281">
            <v>37768</v>
          </cell>
          <cell r="G2281">
            <v>6.157</v>
          </cell>
          <cell r="H2281">
            <v>6.15</v>
          </cell>
          <cell r="I2281" t="str">
            <v>7          0</v>
          </cell>
          <cell r="J2281">
            <v>0</v>
          </cell>
          <cell r="K2281">
            <v>0</v>
          </cell>
          <cell r="L2281">
            <v>2003</v>
          </cell>
          <cell r="M2281">
            <v>3.6325666575895137</v>
          </cell>
          <cell r="N2281" t="str">
            <v>NG63</v>
          </cell>
          <cell r="O2281">
            <v>38.49</v>
          </cell>
          <cell r="P2281">
            <v>2</v>
          </cell>
        </row>
        <row r="2282">
          <cell r="A2282" t="str">
            <v>ON</v>
          </cell>
          <cell r="B2282">
            <v>7</v>
          </cell>
          <cell r="C2282">
            <v>3</v>
          </cell>
          <cell r="D2282" t="str">
            <v>P</v>
          </cell>
          <cell r="E2282">
            <v>0.25</v>
          </cell>
          <cell r="F2282">
            <v>37797</v>
          </cell>
          <cell r="G2282">
            <v>0</v>
          </cell>
          <cell r="H2282">
            <v>0</v>
          </cell>
          <cell r="I2282" t="str">
            <v>0          0</v>
          </cell>
          <cell r="J2282">
            <v>0</v>
          </cell>
          <cell r="K2282">
            <v>0</v>
          </cell>
          <cell r="L2282">
            <v>2003</v>
          </cell>
          <cell r="M2282" t="str">
            <v>No Trade</v>
          </cell>
          <cell r="N2282" t="str">
            <v/>
          </cell>
          <cell r="O2282" t="str">
            <v/>
          </cell>
          <cell r="P2282" t="str">
            <v/>
          </cell>
        </row>
        <row r="2283">
          <cell r="A2283" t="str">
            <v>ON</v>
          </cell>
          <cell r="B2283">
            <v>7</v>
          </cell>
          <cell r="C2283">
            <v>3</v>
          </cell>
          <cell r="D2283" t="str">
            <v>P</v>
          </cell>
          <cell r="E2283">
            <v>0.5</v>
          </cell>
          <cell r="F2283">
            <v>37797</v>
          </cell>
          <cell r="G2283">
            <v>0</v>
          </cell>
          <cell r="H2283">
            <v>0</v>
          </cell>
          <cell r="I2283" t="str">
            <v>0          0</v>
          </cell>
          <cell r="J2283">
            <v>0</v>
          </cell>
          <cell r="K2283">
            <v>0</v>
          </cell>
          <cell r="L2283">
            <v>2003</v>
          </cell>
          <cell r="M2283" t="str">
            <v>No Trade</v>
          </cell>
          <cell r="N2283" t="str">
            <v/>
          </cell>
          <cell r="O2283" t="str">
            <v/>
          </cell>
          <cell r="P2283" t="str">
            <v/>
          </cell>
        </row>
        <row r="2284">
          <cell r="A2284" t="str">
            <v>ON</v>
          </cell>
          <cell r="B2284">
            <v>7</v>
          </cell>
          <cell r="C2284">
            <v>3</v>
          </cell>
          <cell r="D2284" t="str">
            <v>C</v>
          </cell>
          <cell r="E2284">
            <v>1</v>
          </cell>
          <cell r="F2284">
            <v>37797</v>
          </cell>
          <cell r="G2284">
            <v>0</v>
          </cell>
          <cell r="H2284">
            <v>0</v>
          </cell>
          <cell r="I2284" t="str">
            <v>0          0</v>
          </cell>
          <cell r="J2284">
            <v>0</v>
          </cell>
          <cell r="K2284">
            <v>0</v>
          </cell>
          <cell r="L2284">
            <v>2003</v>
          </cell>
          <cell r="M2284" t="str">
            <v>No Trade</v>
          </cell>
          <cell r="N2284" t="str">
            <v/>
          </cell>
          <cell r="O2284" t="str">
            <v/>
          </cell>
          <cell r="P2284" t="str">
            <v/>
          </cell>
        </row>
        <row r="2285">
          <cell r="A2285" t="str">
            <v>ON</v>
          </cell>
          <cell r="B2285">
            <v>7</v>
          </cell>
          <cell r="C2285">
            <v>3</v>
          </cell>
          <cell r="D2285" t="str">
            <v>C</v>
          </cell>
          <cell r="E2285">
            <v>1.75</v>
          </cell>
          <cell r="F2285">
            <v>37797</v>
          </cell>
          <cell r="G2285">
            <v>0.19700000000000001</v>
          </cell>
          <cell r="H2285">
            <v>0.19</v>
          </cell>
          <cell r="I2285" t="str">
            <v>7          0</v>
          </cell>
          <cell r="J2285">
            <v>0</v>
          </cell>
          <cell r="K2285">
            <v>0</v>
          </cell>
          <cell r="L2285">
            <v>2003</v>
          </cell>
          <cell r="M2285" t="str">
            <v>No Trade</v>
          </cell>
          <cell r="N2285" t="str">
            <v>NG73</v>
          </cell>
          <cell r="O2285">
            <v>38.49</v>
          </cell>
          <cell r="P2285">
            <v>1</v>
          </cell>
        </row>
        <row r="2286">
          <cell r="A2286" t="str">
            <v>ON</v>
          </cell>
          <cell r="B2286">
            <v>7</v>
          </cell>
          <cell r="C2286">
            <v>3</v>
          </cell>
          <cell r="D2286" t="str">
            <v>P</v>
          </cell>
          <cell r="E2286">
            <v>2</v>
          </cell>
          <cell r="F2286">
            <v>37797</v>
          </cell>
          <cell r="G2286">
            <v>1E-3</v>
          </cell>
          <cell r="H2286">
            <v>0</v>
          </cell>
          <cell r="I2286" t="str">
            <v>1          0</v>
          </cell>
          <cell r="J2286">
            <v>0</v>
          </cell>
          <cell r="K2286">
            <v>0</v>
          </cell>
          <cell r="L2286">
            <v>2003</v>
          </cell>
          <cell r="M2286">
            <v>1.2168118783283901</v>
          </cell>
          <cell r="N2286" t="str">
            <v>NG73</v>
          </cell>
          <cell r="O2286">
            <v>38.49</v>
          </cell>
          <cell r="P2286">
            <v>2</v>
          </cell>
        </row>
        <row r="2287">
          <cell r="A2287" t="str">
            <v>ON</v>
          </cell>
          <cell r="B2287">
            <v>7</v>
          </cell>
          <cell r="C2287">
            <v>3</v>
          </cell>
          <cell r="D2287" t="str">
            <v>P</v>
          </cell>
          <cell r="E2287">
            <v>2.1</v>
          </cell>
          <cell r="F2287">
            <v>37797</v>
          </cell>
          <cell r="G2287">
            <v>1E-3</v>
          </cell>
          <cell r="H2287">
            <v>0</v>
          </cell>
          <cell r="I2287" t="str">
            <v>1          0</v>
          </cell>
          <cell r="J2287">
            <v>0</v>
          </cell>
          <cell r="K2287">
            <v>0</v>
          </cell>
          <cell r="L2287">
            <v>2003</v>
          </cell>
          <cell r="M2287">
            <v>1.1958199283945428</v>
          </cell>
          <cell r="N2287" t="str">
            <v>NG73</v>
          </cell>
          <cell r="O2287">
            <v>38.49</v>
          </cell>
          <cell r="P2287">
            <v>2</v>
          </cell>
        </row>
        <row r="2288">
          <cell r="A2288" t="str">
            <v>ON</v>
          </cell>
          <cell r="B2288">
            <v>7</v>
          </cell>
          <cell r="C2288">
            <v>3</v>
          </cell>
          <cell r="D2288" t="str">
            <v>P</v>
          </cell>
          <cell r="E2288">
            <v>2.5</v>
          </cell>
          <cell r="F2288">
            <v>37797</v>
          </cell>
          <cell r="G2288">
            <v>0.01</v>
          </cell>
          <cell r="H2288">
            <v>0.01</v>
          </cell>
          <cell r="I2288" t="str">
            <v>1          0</v>
          </cell>
          <cell r="J2288">
            <v>0</v>
          </cell>
          <cell r="K2288">
            <v>0</v>
          </cell>
          <cell r="L2288">
            <v>2003</v>
          </cell>
          <cell r="M2288">
            <v>1.3743505328437162</v>
          </cell>
          <cell r="N2288" t="str">
            <v>NG73</v>
          </cell>
          <cell r="O2288">
            <v>38.49</v>
          </cell>
          <cell r="P2288">
            <v>2</v>
          </cell>
        </row>
        <row r="2289">
          <cell r="A2289" t="str">
            <v>ON</v>
          </cell>
          <cell r="B2289">
            <v>7</v>
          </cell>
          <cell r="C2289">
            <v>3</v>
          </cell>
          <cell r="D2289" t="str">
            <v>C</v>
          </cell>
          <cell r="E2289">
            <v>2.75</v>
          </cell>
          <cell r="F2289">
            <v>37797</v>
          </cell>
          <cell r="G2289">
            <v>1.286</v>
          </cell>
          <cell r="H2289">
            <v>1.28</v>
          </cell>
          <cell r="I2289" t="str">
            <v>6          0</v>
          </cell>
          <cell r="J2289">
            <v>0</v>
          </cell>
          <cell r="K2289">
            <v>0</v>
          </cell>
          <cell r="L2289">
            <v>2003</v>
          </cell>
          <cell r="M2289" t="str">
            <v>No Trade</v>
          </cell>
          <cell r="N2289" t="str">
            <v>NG73</v>
          </cell>
          <cell r="O2289">
            <v>38.49</v>
          </cell>
          <cell r="P2289">
            <v>1</v>
          </cell>
        </row>
        <row r="2290">
          <cell r="A2290" t="str">
            <v>ON</v>
          </cell>
          <cell r="B2290">
            <v>7</v>
          </cell>
          <cell r="C2290">
            <v>3</v>
          </cell>
          <cell r="D2290" t="str">
            <v>P</v>
          </cell>
          <cell r="E2290">
            <v>2.75</v>
          </cell>
          <cell r="F2290">
            <v>37797</v>
          </cell>
          <cell r="G2290">
            <v>2.5000000000000001E-2</v>
          </cell>
          <cell r="H2290">
            <v>0.02</v>
          </cell>
          <cell r="I2290" t="str">
            <v>9          0</v>
          </cell>
          <cell r="J2290">
            <v>0</v>
          </cell>
          <cell r="K2290">
            <v>0</v>
          </cell>
          <cell r="L2290">
            <v>2003</v>
          </cell>
          <cell r="M2290">
            <v>1.468377148056297</v>
          </cell>
          <cell r="N2290" t="str">
            <v>NG73</v>
          </cell>
          <cell r="O2290">
            <v>38.49</v>
          </cell>
          <cell r="P2290">
            <v>2</v>
          </cell>
        </row>
        <row r="2291">
          <cell r="A2291" t="str">
            <v>ON</v>
          </cell>
          <cell r="B2291">
            <v>7</v>
          </cell>
          <cell r="C2291">
            <v>3</v>
          </cell>
          <cell r="D2291" t="str">
            <v>C</v>
          </cell>
          <cell r="E2291">
            <v>2.9</v>
          </cell>
          <cell r="F2291">
            <v>37797</v>
          </cell>
          <cell r="G2291">
            <v>0.91800000000000004</v>
          </cell>
          <cell r="H2291">
            <v>0.91</v>
          </cell>
          <cell r="I2291" t="str">
            <v>8          0</v>
          </cell>
          <cell r="J2291">
            <v>0</v>
          </cell>
          <cell r="K2291">
            <v>0</v>
          </cell>
          <cell r="L2291">
            <v>2003</v>
          </cell>
          <cell r="M2291" t="str">
            <v>No Trade</v>
          </cell>
          <cell r="N2291" t="str">
            <v>NG73</v>
          </cell>
          <cell r="O2291">
            <v>38.49</v>
          </cell>
          <cell r="P2291">
            <v>1</v>
          </cell>
        </row>
        <row r="2292">
          <cell r="A2292" t="str">
            <v>ON</v>
          </cell>
          <cell r="B2292">
            <v>7</v>
          </cell>
          <cell r="C2292">
            <v>3</v>
          </cell>
          <cell r="D2292" t="str">
            <v>P</v>
          </cell>
          <cell r="E2292">
            <v>2.9</v>
          </cell>
          <cell r="F2292">
            <v>37797</v>
          </cell>
          <cell r="G2292">
            <v>4.1000000000000002E-2</v>
          </cell>
          <cell r="H2292">
            <v>0.04</v>
          </cell>
          <cell r="I2292" t="str">
            <v>6          0</v>
          </cell>
          <cell r="J2292">
            <v>0</v>
          </cell>
          <cell r="K2292">
            <v>0</v>
          </cell>
          <cell r="L2292">
            <v>2003</v>
          </cell>
          <cell r="M2292">
            <v>1.5313185411206149</v>
          </cell>
          <cell r="N2292" t="str">
            <v>NG73</v>
          </cell>
          <cell r="O2292">
            <v>38.49</v>
          </cell>
          <cell r="P2292">
            <v>2</v>
          </cell>
        </row>
        <row r="2293">
          <cell r="A2293" t="str">
            <v>ON</v>
          </cell>
          <cell r="B2293">
            <v>7</v>
          </cell>
          <cell r="C2293">
            <v>3</v>
          </cell>
          <cell r="D2293" t="str">
            <v>P</v>
          </cell>
          <cell r="E2293">
            <v>3</v>
          </cell>
          <cell r="F2293">
            <v>37797</v>
          </cell>
          <cell r="G2293">
            <v>5.5E-2</v>
          </cell>
          <cell r="H2293">
            <v>0.06</v>
          </cell>
          <cell r="I2293" t="str">
            <v>2          0</v>
          </cell>
          <cell r="J2293">
            <v>0</v>
          </cell>
          <cell r="K2293">
            <v>0</v>
          </cell>
          <cell r="L2293">
            <v>2003</v>
          </cell>
          <cell r="M2293">
            <v>1.5727842777705898</v>
          </cell>
          <cell r="N2293" t="str">
            <v>NG73</v>
          </cell>
          <cell r="O2293">
            <v>38.49</v>
          </cell>
          <cell r="P2293">
            <v>2</v>
          </cell>
        </row>
        <row r="2294">
          <cell r="A2294" t="str">
            <v>ON</v>
          </cell>
          <cell r="B2294">
            <v>7</v>
          </cell>
          <cell r="C2294">
            <v>3</v>
          </cell>
          <cell r="D2294" t="str">
            <v>P</v>
          </cell>
          <cell r="E2294">
            <v>3.1</v>
          </cell>
          <cell r="F2294">
            <v>37797</v>
          </cell>
          <cell r="G2294">
            <v>7.1999999999999995E-2</v>
          </cell>
          <cell r="H2294">
            <v>0.08</v>
          </cell>
          <cell r="I2294" t="str">
            <v>1          0</v>
          </cell>
          <cell r="J2294">
            <v>0</v>
          </cell>
          <cell r="K2294">
            <v>0</v>
          </cell>
          <cell r="L2294">
            <v>2003</v>
          </cell>
          <cell r="M2294">
            <v>1.6139317240917102</v>
          </cell>
          <cell r="N2294" t="str">
            <v>NG73</v>
          </cell>
          <cell r="O2294">
            <v>38.49</v>
          </cell>
          <cell r="P2294">
            <v>2</v>
          </cell>
        </row>
        <row r="2295">
          <cell r="A2295" t="str">
            <v>ON</v>
          </cell>
          <cell r="B2295">
            <v>7</v>
          </cell>
          <cell r="C2295">
            <v>3</v>
          </cell>
          <cell r="D2295" t="str">
            <v>P</v>
          </cell>
          <cell r="E2295">
            <v>3.15</v>
          </cell>
          <cell r="F2295">
            <v>37797</v>
          </cell>
          <cell r="G2295">
            <v>8.2000000000000003E-2</v>
          </cell>
          <cell r="H2295">
            <v>0.09</v>
          </cell>
          <cell r="I2295" t="str">
            <v>2          0</v>
          </cell>
          <cell r="J2295">
            <v>0</v>
          </cell>
          <cell r="K2295">
            <v>0</v>
          </cell>
          <cell r="L2295">
            <v>2003</v>
          </cell>
          <cell r="M2295">
            <v>1.6353174550476453</v>
          </cell>
          <cell r="N2295" t="str">
            <v>NG73</v>
          </cell>
          <cell r="O2295">
            <v>38.49</v>
          </cell>
          <cell r="P2295">
            <v>2</v>
          </cell>
        </row>
        <row r="2296">
          <cell r="A2296" t="str">
            <v>ON</v>
          </cell>
          <cell r="B2296">
            <v>7</v>
          </cell>
          <cell r="C2296">
            <v>3</v>
          </cell>
          <cell r="D2296" t="str">
            <v>P</v>
          </cell>
          <cell r="E2296">
            <v>3.2</v>
          </cell>
          <cell r="F2296">
            <v>37797</v>
          </cell>
          <cell r="G2296">
            <v>9.1999999999999998E-2</v>
          </cell>
          <cell r="H2296">
            <v>0.1</v>
          </cell>
          <cell r="I2296" t="str">
            <v>4          0</v>
          </cell>
          <cell r="J2296">
            <v>0</v>
          </cell>
          <cell r="K2296">
            <v>0</v>
          </cell>
          <cell r="L2296">
            <v>2003</v>
          </cell>
          <cell r="M2296">
            <v>1.6540647809205704</v>
          </cell>
          <cell r="N2296" t="str">
            <v>NG73</v>
          </cell>
          <cell r="O2296">
            <v>38.49</v>
          </cell>
          <cell r="P2296">
            <v>2</v>
          </cell>
        </row>
        <row r="2297">
          <cell r="A2297" t="str">
            <v>ON</v>
          </cell>
          <cell r="B2297">
            <v>7</v>
          </cell>
          <cell r="C2297">
            <v>3</v>
          </cell>
          <cell r="D2297" t="str">
            <v>P</v>
          </cell>
          <cell r="E2297">
            <v>3.25</v>
          </cell>
          <cell r="F2297">
            <v>37797</v>
          </cell>
          <cell r="G2297">
            <v>0.104</v>
          </cell>
          <cell r="H2297">
            <v>0.11</v>
          </cell>
          <cell r="I2297" t="str">
            <v>7          0</v>
          </cell>
          <cell r="J2297">
            <v>0</v>
          </cell>
          <cell r="K2297">
            <v>0</v>
          </cell>
          <cell r="L2297">
            <v>2003</v>
          </cell>
          <cell r="M2297">
            <v>1.6760061172041651</v>
          </cell>
          <cell r="N2297" t="str">
            <v>NG73</v>
          </cell>
          <cell r="O2297">
            <v>38.49</v>
          </cell>
          <cell r="P2297">
            <v>2</v>
          </cell>
        </row>
        <row r="2298">
          <cell r="A2298" t="str">
            <v>ON</v>
          </cell>
          <cell r="B2298">
            <v>7</v>
          </cell>
          <cell r="C2298">
            <v>3</v>
          </cell>
          <cell r="D2298" t="str">
            <v>P</v>
          </cell>
          <cell r="E2298">
            <v>3.3</v>
          </cell>
          <cell r="F2298">
            <v>37797</v>
          </cell>
          <cell r="G2298">
            <v>0.11600000000000001</v>
          </cell>
          <cell r="H2298">
            <v>0.13</v>
          </cell>
          <cell r="I2298" t="str">
            <v>0          0</v>
          </cell>
          <cell r="J2298">
            <v>0</v>
          </cell>
          <cell r="K2298">
            <v>0</v>
          </cell>
          <cell r="L2298">
            <v>2003</v>
          </cell>
          <cell r="M2298">
            <v>1.6954445385269468</v>
          </cell>
          <cell r="N2298" t="str">
            <v>NG73</v>
          </cell>
          <cell r="O2298">
            <v>38.49</v>
          </cell>
          <cell r="P2298">
            <v>2</v>
          </cell>
        </row>
        <row r="2299">
          <cell r="A2299" t="str">
            <v>ON</v>
          </cell>
          <cell r="B2299">
            <v>7</v>
          </cell>
          <cell r="C2299">
            <v>3</v>
          </cell>
          <cell r="D2299" t="str">
            <v>P</v>
          </cell>
          <cell r="E2299">
            <v>3.35</v>
          </cell>
          <cell r="F2299">
            <v>37797</v>
          </cell>
          <cell r="G2299">
            <v>0.13</v>
          </cell>
          <cell r="H2299">
            <v>0.14000000000000001</v>
          </cell>
          <cell r="I2299" t="str">
            <v>5          0</v>
          </cell>
          <cell r="J2299">
            <v>0</v>
          </cell>
          <cell r="K2299">
            <v>0</v>
          </cell>
          <cell r="L2299">
            <v>2003</v>
          </cell>
          <cell r="M2299">
            <v>1.7174330646985687</v>
          </cell>
          <cell r="N2299" t="str">
            <v>NG73</v>
          </cell>
          <cell r="O2299">
            <v>38.49</v>
          </cell>
          <cell r="P2299">
            <v>2</v>
          </cell>
        </row>
        <row r="2300">
          <cell r="A2300" t="str">
            <v>ON</v>
          </cell>
          <cell r="B2300">
            <v>7</v>
          </cell>
          <cell r="C2300">
            <v>3</v>
          </cell>
          <cell r="D2300" t="str">
            <v>P</v>
          </cell>
          <cell r="E2300">
            <v>3.4</v>
          </cell>
          <cell r="F2300">
            <v>37797</v>
          </cell>
          <cell r="G2300">
            <v>0.14399999999999999</v>
          </cell>
          <cell r="H2300">
            <v>0.16</v>
          </cell>
          <cell r="I2300" t="str">
            <v>1          0</v>
          </cell>
          <cell r="J2300">
            <v>0</v>
          </cell>
          <cell r="K2300">
            <v>0</v>
          </cell>
          <cell r="L2300">
            <v>2003</v>
          </cell>
          <cell r="M2300">
            <v>1.7371129501860436</v>
          </cell>
          <cell r="N2300" t="str">
            <v>NG73</v>
          </cell>
          <cell r="O2300">
            <v>38.49</v>
          </cell>
          <cell r="P2300">
            <v>2</v>
          </cell>
        </row>
        <row r="2301">
          <cell r="A2301" t="str">
            <v>ON</v>
          </cell>
          <cell r="B2301">
            <v>7</v>
          </cell>
          <cell r="C2301">
            <v>3</v>
          </cell>
          <cell r="D2301" t="str">
            <v>C</v>
          </cell>
          <cell r="E2301">
            <v>3.45</v>
          </cell>
          <cell r="F2301">
            <v>37797</v>
          </cell>
          <cell r="G2301">
            <v>0.77</v>
          </cell>
          <cell r="H2301">
            <v>0.77</v>
          </cell>
          <cell r="I2301" t="str">
            <v>0          0</v>
          </cell>
          <cell r="J2301">
            <v>0</v>
          </cell>
          <cell r="K2301">
            <v>0</v>
          </cell>
          <cell r="L2301">
            <v>2003</v>
          </cell>
          <cell r="M2301" t="str">
            <v>No Trade</v>
          </cell>
          <cell r="N2301" t="str">
            <v>NG73</v>
          </cell>
          <cell r="O2301">
            <v>38.49</v>
          </cell>
          <cell r="P2301">
            <v>1</v>
          </cell>
        </row>
        <row r="2302">
          <cell r="A2302" t="str">
            <v>ON</v>
          </cell>
          <cell r="B2302">
            <v>7</v>
          </cell>
          <cell r="C2302">
            <v>3</v>
          </cell>
          <cell r="D2302" t="str">
            <v>P</v>
          </cell>
          <cell r="E2302">
            <v>3.45</v>
          </cell>
          <cell r="F2302">
            <v>37797</v>
          </cell>
          <cell r="G2302">
            <v>0.159</v>
          </cell>
          <cell r="H2302">
            <v>0.17</v>
          </cell>
          <cell r="I2302" t="str">
            <v>8          0</v>
          </cell>
          <cell r="J2302">
            <v>0</v>
          </cell>
          <cell r="K2302">
            <v>0</v>
          </cell>
          <cell r="L2302">
            <v>2003</v>
          </cell>
          <cell r="M2302">
            <v>1.7568830662015762</v>
          </cell>
          <cell r="N2302" t="str">
            <v>NG73</v>
          </cell>
          <cell r="O2302">
            <v>38.49</v>
          </cell>
          <cell r="P2302">
            <v>2</v>
          </cell>
        </row>
        <row r="2303">
          <cell r="A2303" t="str">
            <v>ON</v>
          </cell>
          <cell r="B2303">
            <v>7</v>
          </cell>
          <cell r="C2303">
            <v>3</v>
          </cell>
          <cell r="D2303" t="str">
            <v>C</v>
          </cell>
          <cell r="E2303">
            <v>3.5</v>
          </cell>
          <cell r="F2303">
            <v>37797</v>
          </cell>
          <cell r="G2303">
            <v>0.748</v>
          </cell>
          <cell r="H2303">
            <v>0.66</v>
          </cell>
          <cell r="I2303" t="str">
            <v>8          0</v>
          </cell>
          <cell r="J2303">
            <v>0</v>
          </cell>
          <cell r="K2303">
            <v>0</v>
          </cell>
          <cell r="L2303">
            <v>2003</v>
          </cell>
          <cell r="M2303" t="str">
            <v>No Trade</v>
          </cell>
          <cell r="N2303" t="str">
            <v>NG73</v>
          </cell>
          <cell r="O2303">
            <v>38.49</v>
          </cell>
          <cell r="P2303">
            <v>1</v>
          </cell>
        </row>
        <row r="2304">
          <cell r="A2304" t="str">
            <v>ON</v>
          </cell>
          <cell r="B2304">
            <v>7</v>
          </cell>
          <cell r="C2304">
            <v>3</v>
          </cell>
          <cell r="D2304" t="str">
            <v>P</v>
          </cell>
          <cell r="E2304">
            <v>3.5</v>
          </cell>
          <cell r="F2304">
            <v>37797</v>
          </cell>
          <cell r="G2304">
            <v>0.17899999999999999</v>
          </cell>
          <cell r="H2304">
            <v>0.19</v>
          </cell>
          <cell r="I2304" t="str">
            <v>6          0</v>
          </cell>
          <cell r="J2304">
            <v>0</v>
          </cell>
          <cell r="K2304">
            <v>0</v>
          </cell>
          <cell r="L2304">
            <v>2003</v>
          </cell>
          <cell r="M2304">
            <v>1.7842600520699772</v>
          </cell>
          <cell r="N2304" t="str">
            <v>NG73</v>
          </cell>
          <cell r="O2304">
            <v>38.49</v>
          </cell>
          <cell r="P2304">
            <v>2</v>
          </cell>
        </row>
        <row r="2305">
          <cell r="A2305" t="str">
            <v>ON</v>
          </cell>
          <cell r="B2305">
            <v>7</v>
          </cell>
          <cell r="C2305">
            <v>3</v>
          </cell>
          <cell r="D2305" t="str">
            <v>C</v>
          </cell>
          <cell r="E2305">
            <v>3.55</v>
          </cell>
          <cell r="F2305">
            <v>37797</v>
          </cell>
          <cell r="G2305">
            <v>0.71299999999999997</v>
          </cell>
          <cell r="H2305">
            <v>0.63</v>
          </cell>
          <cell r="I2305" t="str">
            <v>8          0</v>
          </cell>
          <cell r="J2305">
            <v>0</v>
          </cell>
          <cell r="K2305">
            <v>0</v>
          </cell>
          <cell r="L2305">
            <v>2003</v>
          </cell>
          <cell r="M2305" t="str">
            <v>No Trade</v>
          </cell>
          <cell r="N2305" t="str">
            <v>NG73</v>
          </cell>
          <cell r="O2305">
            <v>38.49</v>
          </cell>
          <cell r="P2305">
            <v>1</v>
          </cell>
        </row>
        <row r="2306">
          <cell r="A2306" t="str">
            <v>ON</v>
          </cell>
          <cell r="B2306">
            <v>7</v>
          </cell>
          <cell r="C2306">
            <v>3</v>
          </cell>
          <cell r="D2306" t="str">
            <v>P</v>
          </cell>
          <cell r="E2306">
            <v>3.55</v>
          </cell>
          <cell r="F2306">
            <v>37797</v>
          </cell>
          <cell r="G2306">
            <v>0.193</v>
          </cell>
          <cell r="H2306">
            <v>0.21</v>
          </cell>
          <cell r="I2306" t="str">
            <v>5          0</v>
          </cell>
          <cell r="J2306">
            <v>0</v>
          </cell>
          <cell r="K2306">
            <v>0</v>
          </cell>
          <cell r="L2306">
            <v>2003</v>
          </cell>
          <cell r="M2306">
            <v>1.7982892139639339</v>
          </cell>
          <cell r="N2306" t="str">
            <v>NG73</v>
          </cell>
          <cell r="O2306">
            <v>38.49</v>
          </cell>
          <cell r="P2306">
            <v>2</v>
          </cell>
        </row>
        <row r="2307">
          <cell r="A2307" t="str">
            <v>ON</v>
          </cell>
          <cell r="B2307">
            <v>7</v>
          </cell>
          <cell r="C2307">
            <v>3</v>
          </cell>
          <cell r="D2307" t="str">
            <v>C</v>
          </cell>
          <cell r="E2307">
            <v>3.6</v>
          </cell>
          <cell r="F2307">
            <v>37797</v>
          </cell>
          <cell r="G2307">
            <v>0.68200000000000005</v>
          </cell>
          <cell r="H2307">
            <v>0.6</v>
          </cell>
          <cell r="I2307" t="str">
            <v>9          0</v>
          </cell>
          <cell r="J2307">
            <v>0</v>
          </cell>
          <cell r="K2307">
            <v>0</v>
          </cell>
          <cell r="L2307">
            <v>2003</v>
          </cell>
          <cell r="M2307" t="str">
            <v>No Trade</v>
          </cell>
          <cell r="N2307" t="str">
            <v>NG73</v>
          </cell>
          <cell r="O2307">
            <v>38.49</v>
          </cell>
          <cell r="P2307">
            <v>1</v>
          </cell>
        </row>
        <row r="2308">
          <cell r="A2308" t="str">
            <v>ON</v>
          </cell>
          <cell r="B2308">
            <v>7</v>
          </cell>
          <cell r="C2308">
            <v>3</v>
          </cell>
          <cell r="D2308" t="str">
            <v>P</v>
          </cell>
          <cell r="E2308">
            <v>3.6</v>
          </cell>
          <cell r="F2308">
            <v>37797</v>
          </cell>
          <cell r="G2308">
            <v>0.21099999999999999</v>
          </cell>
          <cell r="H2308">
            <v>0.23</v>
          </cell>
          <cell r="I2308" t="str">
            <v>5          0</v>
          </cell>
          <cell r="J2308">
            <v>0</v>
          </cell>
          <cell r="K2308">
            <v>0</v>
          </cell>
          <cell r="L2308">
            <v>2003</v>
          </cell>
          <cell r="M2308">
            <v>1.8179683376920974</v>
          </cell>
          <cell r="N2308" t="str">
            <v>NG73</v>
          </cell>
          <cell r="O2308">
            <v>38.49</v>
          </cell>
          <cell r="P2308">
            <v>2</v>
          </cell>
        </row>
        <row r="2309">
          <cell r="A2309" t="str">
            <v>ON</v>
          </cell>
          <cell r="B2309">
            <v>7</v>
          </cell>
          <cell r="C2309">
            <v>3</v>
          </cell>
          <cell r="D2309" t="str">
            <v>P</v>
          </cell>
          <cell r="E2309">
            <v>3.65</v>
          </cell>
          <cell r="F2309">
            <v>37797</v>
          </cell>
          <cell r="G2309">
            <v>0.23100000000000001</v>
          </cell>
          <cell r="H2309">
            <v>0.25</v>
          </cell>
          <cell r="I2309" t="str">
            <v>7          0</v>
          </cell>
          <cell r="J2309">
            <v>0</v>
          </cell>
          <cell r="K2309">
            <v>0</v>
          </cell>
          <cell r="L2309">
            <v>2003</v>
          </cell>
          <cell r="M2309">
            <v>1.8392172974145546</v>
          </cell>
          <cell r="N2309" t="str">
            <v>NG73</v>
          </cell>
          <cell r="O2309">
            <v>38.49</v>
          </cell>
          <cell r="P2309">
            <v>2</v>
          </cell>
        </row>
        <row r="2310">
          <cell r="A2310" t="str">
            <v>ON</v>
          </cell>
          <cell r="B2310">
            <v>7</v>
          </cell>
          <cell r="C2310">
            <v>3</v>
          </cell>
          <cell r="D2310" t="str">
            <v>C</v>
          </cell>
          <cell r="E2310">
            <v>3.7</v>
          </cell>
          <cell r="F2310">
            <v>37797</v>
          </cell>
          <cell r="G2310">
            <v>0.626</v>
          </cell>
          <cell r="H2310">
            <v>0.55000000000000004</v>
          </cell>
          <cell r="I2310" t="str">
            <v>4          0</v>
          </cell>
          <cell r="J2310">
            <v>0</v>
          </cell>
          <cell r="K2310">
            <v>0</v>
          </cell>
          <cell r="L2310">
            <v>2003</v>
          </cell>
          <cell r="M2310" t="str">
            <v>No Trade</v>
          </cell>
          <cell r="N2310" t="str">
            <v>NG73</v>
          </cell>
          <cell r="O2310">
            <v>38.49</v>
          </cell>
          <cell r="P2310">
            <v>1</v>
          </cell>
        </row>
        <row r="2311">
          <cell r="A2311" t="str">
            <v>ON</v>
          </cell>
          <cell r="B2311">
            <v>7</v>
          </cell>
          <cell r="C2311">
            <v>3</v>
          </cell>
          <cell r="D2311" t="str">
            <v>P</v>
          </cell>
          <cell r="E2311">
            <v>3.7</v>
          </cell>
          <cell r="F2311">
            <v>37797</v>
          </cell>
          <cell r="G2311">
            <v>0.252</v>
          </cell>
          <cell r="H2311">
            <v>0.28000000000000003</v>
          </cell>
          <cell r="I2311" t="str">
            <v>0          0</v>
          </cell>
          <cell r="J2311">
            <v>0</v>
          </cell>
          <cell r="K2311">
            <v>0</v>
          </cell>
          <cell r="L2311">
            <v>2003</v>
          </cell>
          <cell r="M2311">
            <v>1.8602545940125099</v>
          </cell>
          <cell r="N2311" t="str">
            <v>NG73</v>
          </cell>
          <cell r="O2311">
            <v>38.49</v>
          </cell>
          <cell r="P2311">
            <v>2</v>
          </cell>
        </row>
        <row r="2312">
          <cell r="A2312" t="str">
            <v>ON</v>
          </cell>
          <cell r="B2312">
            <v>7</v>
          </cell>
          <cell r="C2312">
            <v>3</v>
          </cell>
          <cell r="D2312" t="str">
            <v>C</v>
          </cell>
          <cell r="E2312">
            <v>3.75</v>
          </cell>
          <cell r="F2312">
            <v>37797</v>
          </cell>
          <cell r="G2312">
            <v>0.59899999999999998</v>
          </cell>
          <cell r="H2312">
            <v>0.52</v>
          </cell>
          <cell r="I2312" t="str">
            <v>8          0</v>
          </cell>
          <cell r="J2312">
            <v>0</v>
          </cell>
          <cell r="K2312">
            <v>0</v>
          </cell>
          <cell r="L2312">
            <v>2003</v>
          </cell>
          <cell r="M2312" t="str">
            <v>No Trade</v>
          </cell>
          <cell r="N2312" t="str">
            <v>NG73</v>
          </cell>
          <cell r="O2312">
            <v>38.49</v>
          </cell>
          <cell r="P2312">
            <v>1</v>
          </cell>
        </row>
        <row r="2313">
          <cell r="A2313" t="str">
            <v>ON</v>
          </cell>
          <cell r="B2313">
            <v>7</v>
          </cell>
          <cell r="C2313">
            <v>3</v>
          </cell>
          <cell r="D2313" t="str">
            <v>P</v>
          </cell>
          <cell r="E2313">
            <v>3.75</v>
          </cell>
          <cell r="F2313">
            <v>37797</v>
          </cell>
          <cell r="G2313">
            <v>0.27400000000000002</v>
          </cell>
          <cell r="H2313">
            <v>0.3</v>
          </cell>
          <cell r="I2313" t="str">
            <v>3         50</v>
          </cell>
          <cell r="J2313">
            <v>0</v>
          </cell>
          <cell r="K2313">
            <v>0</v>
          </cell>
          <cell r="L2313">
            <v>2003</v>
          </cell>
          <cell r="M2313">
            <v>1.8810945948400499</v>
          </cell>
          <cell r="N2313" t="str">
            <v>NG73</v>
          </cell>
          <cell r="O2313">
            <v>38.49</v>
          </cell>
          <cell r="P2313">
            <v>2</v>
          </cell>
        </row>
        <row r="2314">
          <cell r="A2314" t="str">
            <v>ON</v>
          </cell>
          <cell r="B2314">
            <v>7</v>
          </cell>
          <cell r="C2314">
            <v>3</v>
          </cell>
          <cell r="D2314" t="str">
            <v>C</v>
          </cell>
          <cell r="E2314">
            <v>3.8</v>
          </cell>
          <cell r="F2314">
            <v>37797</v>
          </cell>
          <cell r="G2314">
            <v>0.57299999999999995</v>
          </cell>
          <cell r="H2314">
            <v>0.5</v>
          </cell>
          <cell r="I2314" t="str">
            <v>4          0</v>
          </cell>
          <cell r="J2314">
            <v>0</v>
          </cell>
          <cell r="K2314">
            <v>0</v>
          </cell>
          <cell r="L2314">
            <v>2003</v>
          </cell>
          <cell r="M2314" t="str">
            <v>No Trade</v>
          </cell>
          <cell r="N2314" t="str">
            <v>NG73</v>
          </cell>
          <cell r="O2314">
            <v>38.49</v>
          </cell>
          <cell r="P2314">
            <v>1</v>
          </cell>
        </row>
        <row r="2315">
          <cell r="A2315" t="str">
            <v>ON</v>
          </cell>
          <cell r="B2315">
            <v>7</v>
          </cell>
          <cell r="C2315">
            <v>3</v>
          </cell>
          <cell r="D2315" t="str">
            <v>P</v>
          </cell>
          <cell r="E2315">
            <v>3.8</v>
          </cell>
          <cell r="F2315">
            <v>37797</v>
          </cell>
          <cell r="G2315">
            <v>0.29699999999999999</v>
          </cell>
          <cell r="H2315">
            <v>0.32</v>
          </cell>
          <cell r="I2315" t="str">
            <v>8          0</v>
          </cell>
          <cell r="J2315">
            <v>0</v>
          </cell>
          <cell r="K2315">
            <v>0</v>
          </cell>
          <cell r="L2315">
            <v>2003</v>
          </cell>
          <cell r="M2315">
            <v>1.9017519926663626</v>
          </cell>
          <cell r="N2315" t="str">
            <v>NG73</v>
          </cell>
          <cell r="O2315">
            <v>38.49</v>
          </cell>
          <cell r="P2315">
            <v>2</v>
          </cell>
        </row>
        <row r="2316">
          <cell r="A2316" t="str">
            <v>ON</v>
          </cell>
          <cell r="B2316">
            <v>7</v>
          </cell>
          <cell r="C2316">
            <v>3</v>
          </cell>
          <cell r="D2316" t="str">
            <v>C</v>
          </cell>
          <cell r="E2316">
            <v>3.85</v>
          </cell>
          <cell r="F2316">
            <v>37797</v>
          </cell>
          <cell r="G2316">
            <v>0.54800000000000004</v>
          </cell>
          <cell r="H2316">
            <v>0.48</v>
          </cell>
          <cell r="I2316" t="str">
            <v>0          0</v>
          </cell>
          <cell r="J2316">
            <v>0</v>
          </cell>
          <cell r="K2316">
            <v>0</v>
          </cell>
          <cell r="L2316">
            <v>2003</v>
          </cell>
          <cell r="M2316" t="str">
            <v>No Trade</v>
          </cell>
          <cell r="N2316" t="str">
            <v>NG73</v>
          </cell>
          <cell r="O2316">
            <v>38.49</v>
          </cell>
          <cell r="P2316">
            <v>1</v>
          </cell>
        </row>
        <row r="2317">
          <cell r="A2317" t="str">
            <v>ON</v>
          </cell>
          <cell r="B2317">
            <v>7</v>
          </cell>
          <cell r="C2317">
            <v>3</v>
          </cell>
          <cell r="D2317" t="str">
            <v>P</v>
          </cell>
          <cell r="E2317">
            <v>3.85</v>
          </cell>
          <cell r="F2317">
            <v>37797</v>
          </cell>
          <cell r="G2317">
            <v>0.32</v>
          </cell>
          <cell r="H2317">
            <v>0.35</v>
          </cell>
          <cell r="I2317" t="str">
            <v>3          0</v>
          </cell>
          <cell r="J2317">
            <v>0</v>
          </cell>
          <cell r="K2317">
            <v>0</v>
          </cell>
          <cell r="L2317">
            <v>2003</v>
          </cell>
          <cell r="M2317">
            <v>1.9209147938147764</v>
          </cell>
          <cell r="N2317" t="str">
            <v>NG73</v>
          </cell>
          <cell r="O2317">
            <v>38.49</v>
          </cell>
          <cell r="P2317">
            <v>2</v>
          </cell>
        </row>
        <row r="2318">
          <cell r="A2318" t="str">
            <v>ON</v>
          </cell>
          <cell r="B2318">
            <v>7</v>
          </cell>
          <cell r="C2318">
            <v>3</v>
          </cell>
          <cell r="D2318" t="str">
            <v>C</v>
          </cell>
          <cell r="E2318">
            <v>3.9</v>
          </cell>
          <cell r="F2318">
            <v>37797</v>
          </cell>
          <cell r="G2318">
            <v>0.52400000000000002</v>
          </cell>
          <cell r="H2318">
            <v>0.45</v>
          </cell>
          <cell r="I2318" t="str">
            <v>7          0</v>
          </cell>
          <cell r="J2318">
            <v>0</v>
          </cell>
          <cell r="K2318">
            <v>0</v>
          </cell>
          <cell r="L2318">
            <v>2003</v>
          </cell>
          <cell r="M2318" t="str">
            <v>No Trade</v>
          </cell>
          <cell r="N2318" t="str">
            <v>NG73</v>
          </cell>
          <cell r="O2318">
            <v>38.49</v>
          </cell>
          <cell r="P2318">
            <v>1</v>
          </cell>
        </row>
        <row r="2319">
          <cell r="A2319" t="str">
            <v>ON</v>
          </cell>
          <cell r="B2319">
            <v>7</v>
          </cell>
          <cell r="C2319">
            <v>3</v>
          </cell>
          <cell r="D2319" t="str">
            <v>P</v>
          </cell>
          <cell r="E2319">
            <v>3.9</v>
          </cell>
          <cell r="F2319">
            <v>37797</v>
          </cell>
          <cell r="G2319">
            <v>0.34499999999999997</v>
          </cell>
          <cell r="H2319">
            <v>0.38</v>
          </cell>
          <cell r="I2319" t="str">
            <v>0          0</v>
          </cell>
          <cell r="J2319">
            <v>0</v>
          </cell>
          <cell r="K2319">
            <v>0</v>
          </cell>
          <cell r="L2319">
            <v>2003</v>
          </cell>
          <cell r="M2319">
            <v>1.9413061956822313</v>
          </cell>
          <cell r="N2319" t="str">
            <v>NG73</v>
          </cell>
          <cell r="O2319">
            <v>38.49</v>
          </cell>
          <cell r="P2319">
            <v>2</v>
          </cell>
        </row>
        <row r="2320">
          <cell r="A2320" t="str">
            <v>ON</v>
          </cell>
          <cell r="B2320">
            <v>7</v>
          </cell>
          <cell r="C2320">
            <v>3</v>
          </cell>
          <cell r="D2320" t="str">
            <v>C</v>
          </cell>
          <cell r="E2320">
            <v>3.95</v>
          </cell>
          <cell r="F2320">
            <v>37797</v>
          </cell>
          <cell r="G2320">
            <v>0.501</v>
          </cell>
          <cell r="H2320">
            <v>0.43</v>
          </cell>
          <cell r="I2320" t="str">
            <v>5          0</v>
          </cell>
          <cell r="J2320">
            <v>0</v>
          </cell>
          <cell r="K2320">
            <v>0</v>
          </cell>
          <cell r="L2320">
            <v>2003</v>
          </cell>
          <cell r="M2320" t="str">
            <v>No Trade</v>
          </cell>
          <cell r="N2320" t="str">
            <v>NG73</v>
          </cell>
          <cell r="O2320">
            <v>38.49</v>
          </cell>
          <cell r="P2320">
            <v>1</v>
          </cell>
        </row>
        <row r="2321">
          <cell r="A2321" t="str">
            <v>ON</v>
          </cell>
          <cell r="B2321">
            <v>7</v>
          </cell>
          <cell r="C2321">
            <v>3</v>
          </cell>
          <cell r="D2321" t="str">
            <v>P</v>
          </cell>
          <cell r="E2321">
            <v>3.95</v>
          </cell>
          <cell r="F2321">
            <v>37797</v>
          </cell>
          <cell r="G2321">
            <v>0.371</v>
          </cell>
          <cell r="H2321">
            <v>0.4</v>
          </cell>
          <cell r="I2321" t="str">
            <v>8          0</v>
          </cell>
          <cell r="J2321">
            <v>0</v>
          </cell>
          <cell r="K2321">
            <v>0</v>
          </cell>
          <cell r="L2321">
            <v>2003</v>
          </cell>
          <cell r="M2321">
            <v>1.9615537216356709</v>
          </cell>
          <cell r="N2321" t="str">
            <v>NG73</v>
          </cell>
          <cell r="O2321">
            <v>38.49</v>
          </cell>
          <cell r="P2321">
            <v>2</v>
          </cell>
        </row>
        <row r="2322">
          <cell r="A2322" t="str">
            <v>ON</v>
          </cell>
          <cell r="B2322">
            <v>7</v>
          </cell>
          <cell r="C2322">
            <v>3</v>
          </cell>
          <cell r="D2322" t="str">
            <v>C</v>
          </cell>
          <cell r="E2322">
            <v>4</v>
          </cell>
          <cell r="F2322">
            <v>37797</v>
          </cell>
          <cell r="G2322">
            <v>0.47799999999999998</v>
          </cell>
          <cell r="H2322">
            <v>0.41</v>
          </cell>
          <cell r="I2322" t="str">
            <v>3          0</v>
          </cell>
          <cell r="J2322">
            <v>0</v>
          </cell>
          <cell r="K2322">
            <v>0</v>
          </cell>
          <cell r="L2322">
            <v>2003</v>
          </cell>
          <cell r="M2322" t="str">
            <v>No Trade</v>
          </cell>
          <cell r="N2322" t="str">
            <v>NG73</v>
          </cell>
          <cell r="O2322">
            <v>38.49</v>
          </cell>
          <cell r="P2322">
            <v>1</v>
          </cell>
        </row>
        <row r="2323">
          <cell r="A2323" t="str">
            <v>ON</v>
          </cell>
          <cell r="B2323">
            <v>7</v>
          </cell>
          <cell r="C2323">
            <v>3</v>
          </cell>
          <cell r="D2323" t="str">
            <v>P</v>
          </cell>
          <cell r="E2323">
            <v>4</v>
          </cell>
          <cell r="F2323">
            <v>37797</v>
          </cell>
          <cell r="G2323">
            <v>0.39800000000000002</v>
          </cell>
          <cell r="H2323">
            <v>0.43</v>
          </cell>
          <cell r="I2323" t="str">
            <v>6        100</v>
          </cell>
          <cell r="J2323">
            <v>0.40200000000000002</v>
          </cell>
          <cell r="K2323">
            <v>0.39500000000000002</v>
          </cell>
          <cell r="L2323">
            <v>2003</v>
          </cell>
          <cell r="M2323">
            <v>1.98167169074837</v>
          </cell>
          <cell r="N2323" t="str">
            <v>NG73</v>
          </cell>
          <cell r="O2323">
            <v>38.49</v>
          </cell>
          <cell r="P2323">
            <v>2</v>
          </cell>
        </row>
        <row r="2324">
          <cell r="A2324" t="str">
            <v>ON</v>
          </cell>
          <cell r="B2324">
            <v>7</v>
          </cell>
          <cell r="C2324">
            <v>3</v>
          </cell>
          <cell r="D2324" t="str">
            <v>C</v>
          </cell>
          <cell r="E2324">
            <v>4.05</v>
          </cell>
          <cell r="F2324">
            <v>37797</v>
          </cell>
          <cell r="G2324">
            <v>0.45500000000000002</v>
          </cell>
          <cell r="H2324">
            <v>0.39</v>
          </cell>
          <cell r="I2324" t="str">
            <v>4          0</v>
          </cell>
          <cell r="J2324">
            <v>0</v>
          </cell>
          <cell r="K2324">
            <v>0</v>
          </cell>
          <cell r="L2324">
            <v>2003</v>
          </cell>
          <cell r="M2324" t="str">
            <v>No Trade</v>
          </cell>
          <cell r="N2324" t="str">
            <v>NG73</v>
          </cell>
          <cell r="O2324">
            <v>38.49</v>
          </cell>
          <cell r="P2324">
            <v>1</v>
          </cell>
        </row>
        <row r="2325">
          <cell r="A2325" t="str">
            <v>ON</v>
          </cell>
          <cell r="B2325">
            <v>7</v>
          </cell>
          <cell r="C2325">
            <v>3</v>
          </cell>
          <cell r="D2325" t="str">
            <v>P</v>
          </cell>
          <cell r="E2325">
            <v>4.05</v>
          </cell>
          <cell r="F2325">
            <v>37797</v>
          </cell>
          <cell r="G2325">
            <v>0.42499999999999999</v>
          </cell>
          <cell r="H2325">
            <v>0.46</v>
          </cell>
          <cell r="I2325" t="str">
            <v>7          0</v>
          </cell>
          <cell r="J2325">
            <v>0</v>
          </cell>
          <cell r="K2325">
            <v>0</v>
          </cell>
          <cell r="L2325">
            <v>2003</v>
          </cell>
          <cell r="M2325">
            <v>2.0005409823872369</v>
          </cell>
          <cell r="N2325" t="str">
            <v>NG73</v>
          </cell>
          <cell r="O2325">
            <v>38.49</v>
          </cell>
          <cell r="P2325">
            <v>2</v>
          </cell>
        </row>
        <row r="2326">
          <cell r="A2326" t="str">
            <v>ON</v>
          </cell>
          <cell r="B2326">
            <v>7</v>
          </cell>
          <cell r="C2326">
            <v>3</v>
          </cell>
          <cell r="D2326" t="str">
            <v>C</v>
          </cell>
          <cell r="E2326">
            <v>4.0999999999999996</v>
          </cell>
          <cell r="F2326">
            <v>37797</v>
          </cell>
          <cell r="G2326">
            <v>0.434</v>
          </cell>
          <cell r="H2326">
            <v>0.37</v>
          </cell>
          <cell r="I2326" t="str">
            <v>5          0</v>
          </cell>
          <cell r="J2326">
            <v>0</v>
          </cell>
          <cell r="K2326">
            <v>0</v>
          </cell>
          <cell r="L2326">
            <v>2003</v>
          </cell>
          <cell r="M2326" t="str">
            <v>No Trade</v>
          </cell>
          <cell r="N2326" t="str">
            <v>NG73</v>
          </cell>
          <cell r="O2326">
            <v>38.49</v>
          </cell>
          <cell r="P2326">
            <v>1</v>
          </cell>
        </row>
        <row r="2327">
          <cell r="A2327" t="str">
            <v>ON</v>
          </cell>
          <cell r="B2327">
            <v>7</v>
          </cell>
          <cell r="C2327">
            <v>3</v>
          </cell>
          <cell r="D2327" t="str">
            <v>P</v>
          </cell>
          <cell r="E2327">
            <v>4.0999999999999996</v>
          </cell>
          <cell r="F2327">
            <v>37797</v>
          </cell>
          <cell r="G2327">
            <v>0.45400000000000001</v>
          </cell>
          <cell r="H2327">
            <v>0.49</v>
          </cell>
          <cell r="I2327" t="str">
            <v>8          0</v>
          </cell>
          <cell r="J2327">
            <v>0</v>
          </cell>
          <cell r="K2327">
            <v>0</v>
          </cell>
          <cell r="L2327">
            <v>2003</v>
          </cell>
          <cell r="M2327">
            <v>2.0204801643615697</v>
          </cell>
          <cell r="N2327" t="str">
            <v>NG73</v>
          </cell>
          <cell r="O2327">
            <v>38.49</v>
          </cell>
          <cell r="P2327">
            <v>2</v>
          </cell>
        </row>
        <row r="2328">
          <cell r="A2328" t="str">
            <v>ON</v>
          </cell>
          <cell r="B2328">
            <v>7</v>
          </cell>
          <cell r="C2328">
            <v>3</v>
          </cell>
          <cell r="D2328" t="str">
            <v>C</v>
          </cell>
          <cell r="E2328">
            <v>4.25</v>
          </cell>
          <cell r="F2328">
            <v>37797</v>
          </cell>
          <cell r="G2328">
            <v>0.377</v>
          </cell>
          <cell r="H2328">
            <v>0.32</v>
          </cell>
          <cell r="I2328" t="str">
            <v>3          0</v>
          </cell>
          <cell r="J2328">
            <v>0</v>
          </cell>
          <cell r="K2328">
            <v>0</v>
          </cell>
          <cell r="L2328">
            <v>2003</v>
          </cell>
          <cell r="M2328" t="str">
            <v>No Trade</v>
          </cell>
          <cell r="N2328" t="str">
            <v>NG73</v>
          </cell>
          <cell r="O2328">
            <v>38.49</v>
          </cell>
          <cell r="P2328">
            <v>1</v>
          </cell>
        </row>
        <row r="2329">
          <cell r="A2329" t="str">
            <v>ON</v>
          </cell>
          <cell r="B2329">
            <v>7</v>
          </cell>
          <cell r="C2329">
            <v>3</v>
          </cell>
          <cell r="D2329" t="str">
            <v>C</v>
          </cell>
          <cell r="E2329">
            <v>4.4000000000000004</v>
          </cell>
          <cell r="F2329">
            <v>37797</v>
          </cell>
          <cell r="G2329">
            <v>0.32700000000000001</v>
          </cell>
          <cell r="H2329">
            <v>0.27</v>
          </cell>
          <cell r="I2329" t="str">
            <v>8          0</v>
          </cell>
          <cell r="J2329">
            <v>0</v>
          </cell>
          <cell r="K2329">
            <v>0</v>
          </cell>
          <cell r="L2329">
            <v>2003</v>
          </cell>
          <cell r="M2329" t="str">
            <v>No Trade</v>
          </cell>
          <cell r="N2329" t="str">
            <v>NG73</v>
          </cell>
          <cell r="O2329">
            <v>38.49</v>
          </cell>
          <cell r="P2329">
            <v>1</v>
          </cell>
        </row>
        <row r="2330">
          <cell r="A2330" t="str">
            <v>ON</v>
          </cell>
          <cell r="B2330">
            <v>7</v>
          </cell>
          <cell r="C2330">
            <v>3</v>
          </cell>
          <cell r="D2330" t="str">
            <v>C</v>
          </cell>
          <cell r="E2330">
            <v>4.45</v>
          </cell>
          <cell r="F2330">
            <v>37797</v>
          </cell>
          <cell r="G2330">
            <v>0.312</v>
          </cell>
          <cell r="H2330">
            <v>0.26</v>
          </cell>
          <cell r="I2330" t="str">
            <v>5          0</v>
          </cell>
          <cell r="J2330">
            <v>0</v>
          </cell>
          <cell r="K2330">
            <v>0</v>
          </cell>
          <cell r="L2330">
            <v>2003</v>
          </cell>
          <cell r="M2330" t="str">
            <v>No Trade</v>
          </cell>
          <cell r="N2330" t="str">
            <v>NG73</v>
          </cell>
          <cell r="O2330">
            <v>38.49</v>
          </cell>
          <cell r="P2330">
            <v>1</v>
          </cell>
        </row>
        <row r="2331">
          <cell r="A2331" t="str">
            <v>ON</v>
          </cell>
          <cell r="B2331">
            <v>7</v>
          </cell>
          <cell r="C2331">
            <v>3</v>
          </cell>
          <cell r="D2331" t="str">
            <v>C</v>
          </cell>
          <cell r="E2331">
            <v>4.5</v>
          </cell>
          <cell r="F2331">
            <v>37797</v>
          </cell>
          <cell r="G2331">
            <v>0.29799999999999999</v>
          </cell>
          <cell r="H2331">
            <v>0.25</v>
          </cell>
          <cell r="I2331" t="str">
            <v>2          0</v>
          </cell>
          <cell r="J2331">
            <v>0</v>
          </cell>
          <cell r="K2331">
            <v>0</v>
          </cell>
          <cell r="L2331">
            <v>2003</v>
          </cell>
          <cell r="M2331" t="str">
            <v>No Trade</v>
          </cell>
          <cell r="N2331" t="str">
            <v>NG73</v>
          </cell>
          <cell r="O2331">
            <v>38.49</v>
          </cell>
          <cell r="P2331">
            <v>1</v>
          </cell>
        </row>
        <row r="2332">
          <cell r="A2332" t="str">
            <v>ON</v>
          </cell>
          <cell r="B2332">
            <v>7</v>
          </cell>
          <cell r="C2332">
            <v>3</v>
          </cell>
          <cell r="D2332" t="str">
            <v>C</v>
          </cell>
          <cell r="E2332">
            <v>4.55</v>
          </cell>
          <cell r="F2332">
            <v>37797</v>
          </cell>
          <cell r="G2332">
            <v>0.28399999999999997</v>
          </cell>
          <cell r="H2332">
            <v>0.24</v>
          </cell>
          <cell r="I2332" t="str">
            <v>0          0</v>
          </cell>
          <cell r="J2332">
            <v>0</v>
          </cell>
          <cell r="K2332">
            <v>0</v>
          </cell>
          <cell r="L2332">
            <v>2003</v>
          </cell>
          <cell r="M2332" t="str">
            <v>No Trade</v>
          </cell>
          <cell r="N2332" t="str">
            <v>NG73</v>
          </cell>
          <cell r="O2332">
            <v>38.49</v>
          </cell>
          <cell r="P2332">
            <v>1</v>
          </cell>
        </row>
        <row r="2333">
          <cell r="A2333" t="str">
            <v>ON</v>
          </cell>
          <cell r="B2333">
            <v>7</v>
          </cell>
          <cell r="C2333">
            <v>3</v>
          </cell>
          <cell r="D2333" t="str">
            <v>C</v>
          </cell>
          <cell r="E2333">
            <v>4.75</v>
          </cell>
          <cell r="F2333">
            <v>37797</v>
          </cell>
          <cell r="G2333">
            <v>0.23499999999999999</v>
          </cell>
          <cell r="H2333">
            <v>0.19</v>
          </cell>
          <cell r="I2333" t="str">
            <v>7          0</v>
          </cell>
          <cell r="J2333">
            <v>0</v>
          </cell>
          <cell r="K2333">
            <v>0</v>
          </cell>
          <cell r="L2333">
            <v>2003</v>
          </cell>
          <cell r="M2333" t="str">
            <v>No Trade</v>
          </cell>
          <cell r="N2333" t="str">
            <v>NG73</v>
          </cell>
          <cell r="O2333">
            <v>38.49</v>
          </cell>
          <cell r="P2333">
            <v>1</v>
          </cell>
        </row>
        <row r="2334">
          <cell r="A2334" t="str">
            <v>ON</v>
          </cell>
          <cell r="B2334">
            <v>7</v>
          </cell>
          <cell r="C2334">
            <v>3</v>
          </cell>
          <cell r="D2334" t="str">
            <v>C</v>
          </cell>
          <cell r="E2334">
            <v>4.8499999999999996</v>
          </cell>
          <cell r="F2334">
            <v>37797</v>
          </cell>
          <cell r="G2334">
            <v>0.214</v>
          </cell>
          <cell r="H2334">
            <v>0.17</v>
          </cell>
          <cell r="I2334" t="str">
            <v>8          0</v>
          </cell>
          <cell r="J2334">
            <v>0</v>
          </cell>
          <cell r="K2334">
            <v>0</v>
          </cell>
          <cell r="L2334">
            <v>2003</v>
          </cell>
          <cell r="M2334" t="str">
            <v>No Trade</v>
          </cell>
          <cell r="N2334" t="str">
            <v>NG73</v>
          </cell>
          <cell r="O2334">
            <v>38.49</v>
          </cell>
          <cell r="P2334">
            <v>1</v>
          </cell>
        </row>
        <row r="2335">
          <cell r="A2335" t="str">
            <v>ON</v>
          </cell>
          <cell r="B2335">
            <v>7</v>
          </cell>
          <cell r="C2335">
            <v>3</v>
          </cell>
          <cell r="D2335" t="str">
            <v>C</v>
          </cell>
          <cell r="E2335">
            <v>4.95</v>
          </cell>
          <cell r="F2335">
            <v>37797</v>
          </cell>
          <cell r="G2335">
            <v>0.19500000000000001</v>
          </cell>
          <cell r="H2335">
            <v>0.16</v>
          </cell>
          <cell r="I2335" t="str">
            <v>2          0</v>
          </cell>
          <cell r="J2335">
            <v>0</v>
          </cell>
          <cell r="K2335">
            <v>0</v>
          </cell>
          <cell r="L2335">
            <v>2003</v>
          </cell>
          <cell r="M2335" t="str">
            <v>No Trade</v>
          </cell>
          <cell r="N2335" t="str">
            <v>NG73</v>
          </cell>
          <cell r="O2335">
            <v>38.49</v>
          </cell>
          <cell r="P2335">
            <v>1</v>
          </cell>
        </row>
        <row r="2336">
          <cell r="A2336" t="str">
            <v>ON</v>
          </cell>
          <cell r="B2336">
            <v>7</v>
          </cell>
          <cell r="C2336">
            <v>3</v>
          </cell>
          <cell r="D2336" t="str">
            <v>C</v>
          </cell>
          <cell r="E2336">
            <v>5</v>
          </cell>
          <cell r="F2336">
            <v>37797</v>
          </cell>
          <cell r="G2336">
            <v>0.186</v>
          </cell>
          <cell r="H2336">
            <v>0.15</v>
          </cell>
          <cell r="I2336" t="str">
            <v>4          4</v>
          </cell>
          <cell r="J2336">
            <v>0.17</v>
          </cell>
          <cell r="K2336">
            <v>0.17</v>
          </cell>
          <cell r="L2336">
            <v>2003</v>
          </cell>
          <cell r="M2336" t="str">
            <v>No Trade</v>
          </cell>
          <cell r="N2336" t="str">
            <v>NG73</v>
          </cell>
          <cell r="O2336">
            <v>38.49</v>
          </cell>
          <cell r="P2336">
            <v>1</v>
          </cell>
        </row>
        <row r="2337">
          <cell r="A2337" t="str">
            <v>ON</v>
          </cell>
          <cell r="B2337">
            <v>7</v>
          </cell>
          <cell r="C2337">
            <v>3</v>
          </cell>
          <cell r="D2337" t="str">
            <v>P</v>
          </cell>
          <cell r="E2337">
            <v>5</v>
          </cell>
          <cell r="F2337">
            <v>37797</v>
          </cell>
          <cell r="G2337">
            <v>0</v>
          </cell>
          <cell r="H2337">
            <v>0</v>
          </cell>
          <cell r="I2337" t="str">
            <v>0          0</v>
          </cell>
          <cell r="J2337">
            <v>0</v>
          </cell>
          <cell r="K2337">
            <v>0</v>
          </cell>
          <cell r="L2337">
            <v>2003</v>
          </cell>
          <cell r="M2337" t="str">
            <v>No Trade</v>
          </cell>
          <cell r="N2337" t="str">
            <v/>
          </cell>
          <cell r="O2337" t="str">
            <v/>
          </cell>
          <cell r="P2337" t="str">
            <v/>
          </cell>
        </row>
        <row r="2338">
          <cell r="A2338" t="str">
            <v>ON</v>
          </cell>
          <cell r="B2338">
            <v>7</v>
          </cell>
          <cell r="C2338">
            <v>3</v>
          </cell>
          <cell r="D2338" t="str">
            <v>C</v>
          </cell>
          <cell r="E2338">
            <v>5.05</v>
          </cell>
          <cell r="F2338">
            <v>37797</v>
          </cell>
          <cell r="G2338">
            <v>0.17799999999999999</v>
          </cell>
          <cell r="H2338">
            <v>0.14000000000000001</v>
          </cell>
          <cell r="I2338" t="str">
            <v>7          0</v>
          </cell>
          <cell r="J2338">
            <v>0</v>
          </cell>
          <cell r="K2338">
            <v>0</v>
          </cell>
          <cell r="L2338">
            <v>2003</v>
          </cell>
          <cell r="M2338" t="str">
            <v>No Trade</v>
          </cell>
          <cell r="N2338" t="str">
            <v>NG73</v>
          </cell>
          <cell r="O2338">
            <v>38.49</v>
          </cell>
          <cell r="P2338">
            <v>1</v>
          </cell>
        </row>
        <row r="2339">
          <cell r="A2339" t="str">
            <v>ON</v>
          </cell>
          <cell r="B2339">
            <v>7</v>
          </cell>
          <cell r="C2339">
            <v>3</v>
          </cell>
          <cell r="D2339" t="str">
            <v>C</v>
          </cell>
          <cell r="E2339">
            <v>5.35</v>
          </cell>
          <cell r="F2339">
            <v>37797</v>
          </cell>
          <cell r="G2339">
            <v>0.13500000000000001</v>
          </cell>
          <cell r="H2339">
            <v>0.11</v>
          </cell>
          <cell r="I2339" t="str">
            <v>0          0</v>
          </cell>
          <cell r="J2339">
            <v>0</v>
          </cell>
          <cell r="K2339">
            <v>0</v>
          </cell>
          <cell r="L2339">
            <v>2003</v>
          </cell>
          <cell r="M2339" t="str">
            <v>No Trade</v>
          </cell>
          <cell r="N2339" t="str">
            <v>NG73</v>
          </cell>
          <cell r="O2339">
            <v>38.49</v>
          </cell>
          <cell r="P2339">
            <v>1</v>
          </cell>
        </row>
        <row r="2340">
          <cell r="A2340" t="str">
            <v>ON</v>
          </cell>
          <cell r="B2340">
            <v>7</v>
          </cell>
          <cell r="C2340">
            <v>3</v>
          </cell>
          <cell r="D2340" t="str">
            <v>C</v>
          </cell>
          <cell r="E2340">
            <v>5.5</v>
          </cell>
          <cell r="F2340">
            <v>37797</v>
          </cell>
          <cell r="G2340">
            <v>0.11799999999999999</v>
          </cell>
          <cell r="H2340">
            <v>0.09</v>
          </cell>
          <cell r="I2340" t="str">
            <v>6          0</v>
          </cell>
          <cell r="J2340">
            <v>0</v>
          </cell>
          <cell r="K2340">
            <v>0</v>
          </cell>
          <cell r="L2340">
            <v>2003</v>
          </cell>
          <cell r="M2340" t="str">
            <v>No Trade</v>
          </cell>
          <cell r="N2340" t="str">
            <v>NG73</v>
          </cell>
          <cell r="O2340">
            <v>38.49</v>
          </cell>
          <cell r="P2340">
            <v>1</v>
          </cell>
        </row>
        <row r="2341">
          <cell r="A2341" t="str">
            <v>ON</v>
          </cell>
          <cell r="B2341">
            <v>7</v>
          </cell>
          <cell r="C2341">
            <v>3</v>
          </cell>
          <cell r="D2341" t="str">
            <v>C</v>
          </cell>
          <cell r="E2341">
            <v>5.55</v>
          </cell>
          <cell r="F2341">
            <v>37797</v>
          </cell>
          <cell r="G2341">
            <v>0.113</v>
          </cell>
          <cell r="H2341">
            <v>0.09</v>
          </cell>
          <cell r="I2341" t="str">
            <v>1          0</v>
          </cell>
          <cell r="J2341">
            <v>0</v>
          </cell>
          <cell r="K2341">
            <v>0</v>
          </cell>
          <cell r="L2341">
            <v>2003</v>
          </cell>
          <cell r="M2341" t="str">
            <v>No Trade</v>
          </cell>
          <cell r="N2341" t="str">
            <v>NG73</v>
          </cell>
          <cell r="O2341">
            <v>38.49</v>
          </cell>
          <cell r="P2341">
            <v>1</v>
          </cell>
        </row>
        <row r="2342">
          <cell r="A2342" t="str">
            <v>ON</v>
          </cell>
          <cell r="B2342">
            <v>7</v>
          </cell>
          <cell r="C2342">
            <v>3</v>
          </cell>
          <cell r="D2342" t="str">
            <v>P</v>
          </cell>
          <cell r="E2342">
            <v>5.55</v>
          </cell>
          <cell r="F2342">
            <v>37797</v>
          </cell>
          <cell r="G2342">
            <v>0</v>
          </cell>
          <cell r="H2342">
            <v>0</v>
          </cell>
          <cell r="I2342" t="str">
            <v>0          0</v>
          </cell>
          <cell r="J2342">
            <v>0</v>
          </cell>
          <cell r="K2342">
            <v>0</v>
          </cell>
          <cell r="L2342">
            <v>2003</v>
          </cell>
          <cell r="M2342" t="str">
            <v>No Trade</v>
          </cell>
          <cell r="N2342" t="str">
            <v/>
          </cell>
          <cell r="O2342" t="str">
            <v/>
          </cell>
          <cell r="P2342" t="str">
            <v/>
          </cell>
        </row>
        <row r="2343">
          <cell r="A2343" t="str">
            <v>ON</v>
          </cell>
          <cell r="B2343">
            <v>7</v>
          </cell>
          <cell r="C2343">
            <v>3</v>
          </cell>
          <cell r="D2343" t="str">
            <v>C</v>
          </cell>
          <cell r="E2343">
            <v>6</v>
          </cell>
          <cell r="F2343">
            <v>37797</v>
          </cell>
          <cell r="G2343">
            <v>7.6999999999999999E-2</v>
          </cell>
          <cell r="H2343">
            <v>0.06</v>
          </cell>
          <cell r="I2343" t="str">
            <v>1          0</v>
          </cell>
          <cell r="J2343">
            <v>0</v>
          </cell>
          <cell r="K2343">
            <v>0</v>
          </cell>
          <cell r="L2343">
            <v>2003</v>
          </cell>
          <cell r="M2343" t="str">
            <v>No Trade</v>
          </cell>
          <cell r="N2343" t="str">
            <v>NG73</v>
          </cell>
          <cell r="O2343">
            <v>38.49</v>
          </cell>
          <cell r="P2343">
            <v>1</v>
          </cell>
        </row>
        <row r="2344">
          <cell r="A2344" t="str">
            <v>ON</v>
          </cell>
          <cell r="B2344">
            <v>7</v>
          </cell>
          <cell r="C2344">
            <v>3</v>
          </cell>
          <cell r="D2344" t="str">
            <v>C</v>
          </cell>
          <cell r="E2344">
            <v>7</v>
          </cell>
          <cell r="F2344">
            <v>37797</v>
          </cell>
          <cell r="G2344">
            <v>3.5999999999999997E-2</v>
          </cell>
          <cell r="H2344">
            <v>0.02</v>
          </cell>
          <cell r="I2344" t="str">
            <v>8        150</v>
          </cell>
          <cell r="J2344">
            <v>3.3000000000000002E-2</v>
          </cell>
          <cell r="K2344">
            <v>3.3000000000000002E-2</v>
          </cell>
          <cell r="L2344">
            <v>2003</v>
          </cell>
          <cell r="M2344" t="str">
            <v>No Trade</v>
          </cell>
          <cell r="N2344" t="str">
            <v>NG73</v>
          </cell>
          <cell r="O2344">
            <v>38.49</v>
          </cell>
          <cell r="P2344">
            <v>1</v>
          </cell>
        </row>
        <row r="2345">
          <cell r="A2345" t="str">
            <v>ON</v>
          </cell>
          <cell r="B2345">
            <v>7</v>
          </cell>
          <cell r="C2345">
            <v>3</v>
          </cell>
          <cell r="D2345" t="str">
            <v>C</v>
          </cell>
          <cell r="E2345">
            <v>8</v>
          </cell>
          <cell r="F2345">
            <v>37797</v>
          </cell>
          <cell r="G2345">
            <v>1.9E-2</v>
          </cell>
          <cell r="H2345">
            <v>0.01</v>
          </cell>
          <cell r="I2345" t="str">
            <v>4          0</v>
          </cell>
          <cell r="J2345">
            <v>0</v>
          </cell>
          <cell r="K2345">
            <v>0</v>
          </cell>
          <cell r="L2345">
            <v>2003</v>
          </cell>
          <cell r="M2345" t="str">
            <v>No Trade</v>
          </cell>
          <cell r="N2345" t="str">
            <v>NG73</v>
          </cell>
          <cell r="O2345">
            <v>38.49</v>
          </cell>
          <cell r="P2345">
            <v>1</v>
          </cell>
        </row>
        <row r="2346">
          <cell r="A2346" t="str">
            <v>ON</v>
          </cell>
          <cell r="B2346">
            <v>7</v>
          </cell>
          <cell r="C2346">
            <v>3</v>
          </cell>
          <cell r="D2346" t="str">
            <v>C</v>
          </cell>
          <cell r="E2346">
            <v>10</v>
          </cell>
          <cell r="F2346">
            <v>37797</v>
          </cell>
          <cell r="G2346">
            <v>8.0000000000000002E-3</v>
          </cell>
          <cell r="H2346">
            <v>0</v>
          </cell>
          <cell r="I2346" t="str">
            <v>6          0</v>
          </cell>
          <cell r="J2346">
            <v>0</v>
          </cell>
          <cell r="K2346">
            <v>0</v>
          </cell>
          <cell r="L2346">
            <v>2003</v>
          </cell>
          <cell r="M2346" t="str">
            <v>No Trade</v>
          </cell>
          <cell r="N2346" t="str">
            <v>NG73</v>
          </cell>
          <cell r="O2346">
            <v>38.49</v>
          </cell>
          <cell r="P2346">
            <v>1</v>
          </cell>
        </row>
        <row r="2347">
          <cell r="A2347" t="str">
            <v>ON</v>
          </cell>
          <cell r="B2347">
            <v>8</v>
          </cell>
          <cell r="C2347">
            <v>3</v>
          </cell>
          <cell r="D2347" t="str">
            <v>P</v>
          </cell>
          <cell r="E2347">
            <v>1.75</v>
          </cell>
          <cell r="F2347">
            <v>37830</v>
          </cell>
          <cell r="G2347">
            <v>0</v>
          </cell>
          <cell r="H2347">
            <v>0</v>
          </cell>
          <cell r="I2347" t="str">
            <v>0          0</v>
          </cell>
          <cell r="J2347">
            <v>0</v>
          </cell>
          <cell r="K2347">
            <v>0</v>
          </cell>
          <cell r="L2347">
            <v>2003</v>
          </cell>
          <cell r="M2347" t="str">
            <v>No Trade</v>
          </cell>
          <cell r="N2347" t="str">
            <v/>
          </cell>
          <cell r="O2347" t="str">
            <v/>
          </cell>
          <cell r="P2347" t="str">
            <v/>
          </cell>
        </row>
        <row r="2348">
          <cell r="A2348" t="str">
            <v>ON</v>
          </cell>
          <cell r="B2348">
            <v>8</v>
          </cell>
          <cell r="C2348">
            <v>3</v>
          </cell>
          <cell r="D2348" t="str">
            <v>P</v>
          </cell>
          <cell r="E2348">
            <v>2</v>
          </cell>
          <cell r="F2348">
            <v>37830</v>
          </cell>
          <cell r="G2348">
            <v>1E-3</v>
          </cell>
          <cell r="H2348">
            <v>0</v>
          </cell>
          <cell r="I2348" t="str">
            <v>1          0</v>
          </cell>
          <cell r="J2348">
            <v>0</v>
          </cell>
          <cell r="K2348">
            <v>0</v>
          </cell>
          <cell r="L2348">
            <v>2003</v>
          </cell>
          <cell r="M2348">
            <v>1.1274803003388718</v>
          </cell>
          <cell r="N2348" t="str">
            <v>NG83</v>
          </cell>
          <cell r="O2348">
            <v>38.49</v>
          </cell>
          <cell r="P2348">
            <v>2</v>
          </cell>
        </row>
        <row r="2349">
          <cell r="A2349" t="str">
            <v>ON</v>
          </cell>
          <cell r="B2349">
            <v>8</v>
          </cell>
          <cell r="C2349">
            <v>3</v>
          </cell>
          <cell r="D2349" t="str">
            <v>P</v>
          </cell>
          <cell r="E2349">
            <v>2.1</v>
          </cell>
          <cell r="F2349">
            <v>37830</v>
          </cell>
          <cell r="G2349">
            <v>1E-3</v>
          </cell>
          <cell r="H2349">
            <v>0</v>
          </cell>
          <cell r="I2349" t="str">
            <v>2          0</v>
          </cell>
          <cell r="J2349">
            <v>0</v>
          </cell>
          <cell r="K2349">
            <v>0</v>
          </cell>
          <cell r="L2349">
            <v>2003</v>
          </cell>
          <cell r="M2349">
            <v>1.1080369242430377</v>
          </cell>
          <cell r="N2349" t="str">
            <v>NG83</v>
          </cell>
          <cell r="O2349">
            <v>38.49</v>
          </cell>
          <cell r="P2349">
            <v>2</v>
          </cell>
        </row>
        <row r="2350">
          <cell r="A2350" t="str">
            <v>ON</v>
          </cell>
          <cell r="B2350">
            <v>8</v>
          </cell>
          <cell r="C2350">
            <v>3</v>
          </cell>
          <cell r="D2350" t="str">
            <v>P</v>
          </cell>
          <cell r="E2350">
            <v>2.25</v>
          </cell>
          <cell r="F2350">
            <v>37830</v>
          </cell>
          <cell r="G2350">
            <v>0</v>
          </cell>
          <cell r="H2350">
            <v>0</v>
          </cell>
          <cell r="I2350" t="str">
            <v>0          0</v>
          </cell>
          <cell r="J2350">
            <v>0</v>
          </cell>
          <cell r="K2350">
            <v>0</v>
          </cell>
          <cell r="L2350">
            <v>2003</v>
          </cell>
          <cell r="M2350" t="str">
            <v>No Trade</v>
          </cell>
          <cell r="N2350" t="str">
            <v/>
          </cell>
          <cell r="O2350" t="str">
            <v/>
          </cell>
          <cell r="P2350" t="str">
            <v/>
          </cell>
        </row>
        <row r="2351">
          <cell r="A2351" t="str">
            <v>ON</v>
          </cell>
          <cell r="B2351">
            <v>8</v>
          </cell>
          <cell r="C2351">
            <v>3</v>
          </cell>
          <cell r="D2351" t="str">
            <v>P</v>
          </cell>
          <cell r="E2351">
            <v>2.5</v>
          </cell>
          <cell r="F2351">
            <v>37830</v>
          </cell>
          <cell r="G2351">
            <v>1.0999999999999999E-2</v>
          </cell>
          <cell r="H2351">
            <v>0.01</v>
          </cell>
          <cell r="I2351" t="str">
            <v>3          0</v>
          </cell>
          <cell r="J2351">
            <v>0</v>
          </cell>
          <cell r="K2351">
            <v>0</v>
          </cell>
          <cell r="L2351">
            <v>2003</v>
          </cell>
          <cell r="M2351">
            <v>1.286394218673423</v>
          </cell>
          <cell r="N2351" t="str">
            <v>NG83</v>
          </cell>
          <cell r="O2351">
            <v>38.49</v>
          </cell>
          <cell r="P2351">
            <v>2</v>
          </cell>
        </row>
        <row r="2352">
          <cell r="A2352" t="str">
            <v>ON</v>
          </cell>
          <cell r="B2352">
            <v>8</v>
          </cell>
          <cell r="C2352">
            <v>3</v>
          </cell>
          <cell r="D2352" t="str">
            <v>C</v>
          </cell>
          <cell r="E2352">
            <v>2.75</v>
          </cell>
          <cell r="F2352">
            <v>37830</v>
          </cell>
          <cell r="G2352">
            <v>0</v>
          </cell>
          <cell r="H2352">
            <v>0</v>
          </cell>
          <cell r="I2352" t="str">
            <v>0          0</v>
          </cell>
          <cell r="J2352">
            <v>0</v>
          </cell>
          <cell r="K2352">
            <v>0</v>
          </cell>
          <cell r="L2352">
            <v>2003</v>
          </cell>
          <cell r="M2352" t="str">
            <v>No Trade</v>
          </cell>
          <cell r="N2352" t="str">
            <v/>
          </cell>
          <cell r="O2352" t="str">
            <v/>
          </cell>
          <cell r="P2352" t="str">
            <v/>
          </cell>
        </row>
        <row r="2353">
          <cell r="A2353" t="str">
            <v>ON</v>
          </cell>
          <cell r="B2353">
            <v>8</v>
          </cell>
          <cell r="C2353">
            <v>3</v>
          </cell>
          <cell r="D2353" t="str">
            <v>P</v>
          </cell>
          <cell r="E2353">
            <v>2.75</v>
          </cell>
          <cell r="F2353">
            <v>37830</v>
          </cell>
          <cell r="G2353">
            <v>2.8000000000000001E-2</v>
          </cell>
          <cell r="H2353">
            <v>0.03</v>
          </cell>
          <cell r="I2353" t="str">
            <v>3          0</v>
          </cell>
          <cell r="J2353">
            <v>0</v>
          </cell>
          <cell r="K2353">
            <v>0</v>
          </cell>
          <cell r="L2353">
            <v>2003</v>
          </cell>
          <cell r="M2353">
            <v>1.3799537567224323</v>
          </cell>
          <cell r="N2353" t="str">
            <v>NG83</v>
          </cell>
          <cell r="O2353">
            <v>38.49</v>
          </cell>
          <cell r="P2353">
            <v>2</v>
          </cell>
        </row>
        <row r="2354">
          <cell r="A2354" t="str">
            <v>ON</v>
          </cell>
          <cell r="B2354">
            <v>8</v>
          </cell>
          <cell r="C2354">
            <v>3</v>
          </cell>
          <cell r="D2354" t="str">
            <v>P</v>
          </cell>
          <cell r="E2354">
            <v>2.8</v>
          </cell>
          <cell r="F2354">
            <v>37830</v>
          </cell>
          <cell r="G2354">
            <v>0</v>
          </cell>
          <cell r="H2354">
            <v>0</v>
          </cell>
          <cell r="I2354" t="str">
            <v>0          0</v>
          </cell>
          <cell r="J2354">
            <v>0</v>
          </cell>
          <cell r="K2354">
            <v>0</v>
          </cell>
          <cell r="L2354">
            <v>2003</v>
          </cell>
          <cell r="M2354" t="str">
            <v>No Trade</v>
          </cell>
          <cell r="N2354" t="str">
            <v/>
          </cell>
          <cell r="O2354" t="str">
            <v/>
          </cell>
          <cell r="P2354" t="str">
            <v/>
          </cell>
        </row>
        <row r="2355">
          <cell r="A2355" t="str">
            <v>ON</v>
          </cell>
          <cell r="B2355">
            <v>8</v>
          </cell>
          <cell r="C2355">
            <v>3</v>
          </cell>
          <cell r="D2355" t="str">
            <v>P</v>
          </cell>
          <cell r="E2355">
            <v>2.85</v>
          </cell>
          <cell r="F2355">
            <v>37830</v>
          </cell>
          <cell r="G2355">
            <v>0.04</v>
          </cell>
          <cell r="H2355">
            <v>0.04</v>
          </cell>
          <cell r="I2355" t="str">
            <v>5          0</v>
          </cell>
          <cell r="J2355">
            <v>0</v>
          </cell>
          <cell r="K2355">
            <v>0</v>
          </cell>
          <cell r="L2355">
            <v>2003</v>
          </cell>
          <cell r="M2355">
            <v>1.4244984249364903</v>
          </cell>
          <cell r="N2355" t="str">
            <v>NG83</v>
          </cell>
          <cell r="O2355">
            <v>38.49</v>
          </cell>
          <cell r="P2355">
            <v>2</v>
          </cell>
        </row>
        <row r="2356">
          <cell r="A2356" t="str">
            <v>ON</v>
          </cell>
          <cell r="B2356">
            <v>8</v>
          </cell>
          <cell r="C2356">
            <v>3</v>
          </cell>
          <cell r="D2356" t="str">
            <v>P</v>
          </cell>
          <cell r="E2356">
            <v>3</v>
          </cell>
          <cell r="F2356">
            <v>37830</v>
          </cell>
          <cell r="G2356">
            <v>6.2E-2</v>
          </cell>
          <cell r="H2356">
            <v>7.0000000000000007E-2</v>
          </cell>
          <cell r="I2356" t="str">
            <v>0          0</v>
          </cell>
          <cell r="J2356">
            <v>0</v>
          </cell>
          <cell r="K2356">
            <v>0</v>
          </cell>
          <cell r="L2356">
            <v>2003</v>
          </cell>
          <cell r="M2356">
            <v>1.4830573074208675</v>
          </cell>
          <cell r="N2356" t="str">
            <v>NG83</v>
          </cell>
          <cell r="O2356">
            <v>38.49</v>
          </cell>
          <cell r="P2356">
            <v>2</v>
          </cell>
        </row>
        <row r="2357">
          <cell r="A2357" t="str">
            <v>ON</v>
          </cell>
          <cell r="B2357">
            <v>8</v>
          </cell>
          <cell r="C2357">
            <v>3</v>
          </cell>
          <cell r="D2357" t="str">
            <v>P</v>
          </cell>
          <cell r="E2357">
            <v>3.1</v>
          </cell>
          <cell r="F2357">
            <v>37830</v>
          </cell>
          <cell r="G2357">
            <v>0.08</v>
          </cell>
          <cell r="H2357">
            <v>0.09</v>
          </cell>
          <cell r="I2357" t="str">
            <v>1          0</v>
          </cell>
          <cell r="J2357">
            <v>0</v>
          </cell>
          <cell r="K2357">
            <v>0</v>
          </cell>
          <cell r="L2357">
            <v>2003</v>
          </cell>
          <cell r="M2357">
            <v>1.5200353029186411</v>
          </cell>
          <cell r="N2357" t="str">
            <v>NG83</v>
          </cell>
          <cell r="O2357">
            <v>38.49</v>
          </cell>
          <cell r="P2357">
            <v>2</v>
          </cell>
        </row>
        <row r="2358">
          <cell r="A2358" t="str">
            <v>ON</v>
          </cell>
          <cell r="B2358">
            <v>8</v>
          </cell>
          <cell r="C2358">
            <v>3</v>
          </cell>
          <cell r="D2358" t="str">
            <v>P</v>
          </cell>
          <cell r="E2358">
            <v>3.2</v>
          </cell>
          <cell r="F2358">
            <v>37830</v>
          </cell>
          <cell r="G2358">
            <v>0.10299999999999999</v>
          </cell>
          <cell r="H2358">
            <v>0.11</v>
          </cell>
          <cell r="I2358" t="str">
            <v>5          0</v>
          </cell>
          <cell r="J2358">
            <v>0</v>
          </cell>
          <cell r="K2358">
            <v>0</v>
          </cell>
          <cell r="L2358">
            <v>2003</v>
          </cell>
          <cell r="M2358">
            <v>1.5612345064602928</v>
          </cell>
          <cell r="N2358" t="str">
            <v>NG83</v>
          </cell>
          <cell r="O2358">
            <v>38.49</v>
          </cell>
          <cell r="P2358">
            <v>2</v>
          </cell>
        </row>
        <row r="2359">
          <cell r="A2359" t="str">
            <v>ON</v>
          </cell>
          <cell r="B2359">
            <v>8</v>
          </cell>
          <cell r="C2359">
            <v>3</v>
          </cell>
          <cell r="D2359" t="str">
            <v>P</v>
          </cell>
          <cell r="E2359">
            <v>3.25</v>
          </cell>
          <cell r="F2359">
            <v>37830</v>
          </cell>
          <cell r="G2359">
            <v>0.115</v>
          </cell>
          <cell r="H2359">
            <v>0.12</v>
          </cell>
          <cell r="I2359" t="str">
            <v>9          0</v>
          </cell>
          <cell r="J2359">
            <v>0</v>
          </cell>
          <cell r="K2359">
            <v>0</v>
          </cell>
          <cell r="L2359">
            <v>2003</v>
          </cell>
          <cell r="M2359">
            <v>1.5794733003696573</v>
          </cell>
          <cell r="N2359" t="str">
            <v>NG83</v>
          </cell>
          <cell r="O2359">
            <v>38.49</v>
          </cell>
          <cell r="P2359">
            <v>2</v>
          </cell>
        </row>
        <row r="2360">
          <cell r="A2360" t="str">
            <v>ON</v>
          </cell>
          <cell r="B2360">
            <v>8</v>
          </cell>
          <cell r="C2360">
            <v>3</v>
          </cell>
          <cell r="D2360" t="str">
            <v>P</v>
          </cell>
          <cell r="E2360">
            <v>3.3</v>
          </cell>
          <cell r="F2360">
            <v>37830</v>
          </cell>
          <cell r="G2360">
            <v>0.129</v>
          </cell>
          <cell r="H2360">
            <v>0.14000000000000001</v>
          </cell>
          <cell r="I2360" t="str">
            <v>4          0</v>
          </cell>
          <cell r="J2360">
            <v>0</v>
          </cell>
          <cell r="K2360">
            <v>0</v>
          </cell>
          <cell r="L2360">
            <v>2003</v>
          </cell>
          <cell r="M2360">
            <v>1.6000871505156091</v>
          </cell>
          <cell r="N2360" t="str">
            <v>NG83</v>
          </cell>
          <cell r="O2360">
            <v>38.49</v>
          </cell>
          <cell r="P2360">
            <v>2</v>
          </cell>
        </row>
        <row r="2361">
          <cell r="A2361" t="str">
            <v>ON</v>
          </cell>
          <cell r="B2361">
            <v>8</v>
          </cell>
          <cell r="C2361">
            <v>3</v>
          </cell>
          <cell r="D2361" t="str">
            <v>P</v>
          </cell>
          <cell r="E2361">
            <v>3.35</v>
          </cell>
          <cell r="F2361">
            <v>37830</v>
          </cell>
          <cell r="G2361">
            <v>0.14299999999999999</v>
          </cell>
          <cell r="H2361">
            <v>0.16</v>
          </cell>
          <cell r="I2361" t="str">
            <v>0          0</v>
          </cell>
          <cell r="J2361">
            <v>0</v>
          </cell>
          <cell r="K2361">
            <v>0</v>
          </cell>
          <cell r="L2361">
            <v>2003</v>
          </cell>
          <cell r="M2361">
            <v>1.6185174853797331</v>
          </cell>
          <cell r="N2361" t="str">
            <v>NG83</v>
          </cell>
          <cell r="O2361">
            <v>38.49</v>
          </cell>
          <cell r="P2361">
            <v>2</v>
          </cell>
        </row>
        <row r="2362">
          <cell r="A2362" t="str">
            <v>ON</v>
          </cell>
          <cell r="B2362">
            <v>8</v>
          </cell>
          <cell r="C2362">
            <v>3</v>
          </cell>
          <cell r="D2362" t="str">
            <v>P</v>
          </cell>
          <cell r="E2362">
            <v>3.4</v>
          </cell>
          <cell r="F2362">
            <v>37830</v>
          </cell>
          <cell r="G2362">
            <v>0.158</v>
          </cell>
          <cell r="H2362">
            <v>0.17</v>
          </cell>
          <cell r="I2362" t="str">
            <v>7          0</v>
          </cell>
          <cell r="J2362">
            <v>0</v>
          </cell>
          <cell r="K2362">
            <v>0</v>
          </cell>
          <cell r="L2362">
            <v>2003</v>
          </cell>
          <cell r="M2362">
            <v>1.6370190211433377</v>
          </cell>
          <cell r="N2362" t="str">
            <v>NG83</v>
          </cell>
          <cell r="O2362">
            <v>38.49</v>
          </cell>
          <cell r="P2362">
            <v>2</v>
          </cell>
        </row>
        <row r="2363">
          <cell r="A2363" t="str">
            <v>ON</v>
          </cell>
          <cell r="B2363">
            <v>8</v>
          </cell>
          <cell r="C2363">
            <v>3</v>
          </cell>
          <cell r="D2363" t="str">
            <v>P</v>
          </cell>
          <cell r="E2363">
            <v>3.45</v>
          </cell>
          <cell r="F2363">
            <v>37830</v>
          </cell>
          <cell r="G2363">
            <v>0.17499999999999999</v>
          </cell>
          <cell r="H2363">
            <v>0.19</v>
          </cell>
          <cell r="I2363" t="str">
            <v>4          0</v>
          </cell>
          <cell r="J2363">
            <v>0</v>
          </cell>
          <cell r="K2363">
            <v>0</v>
          </cell>
          <cell r="L2363">
            <v>2003</v>
          </cell>
          <cell r="M2363">
            <v>1.6573251239923399</v>
          </cell>
          <cell r="N2363" t="str">
            <v>NG83</v>
          </cell>
          <cell r="O2363">
            <v>38.49</v>
          </cell>
          <cell r="P2363">
            <v>2</v>
          </cell>
        </row>
        <row r="2364">
          <cell r="A2364" t="str">
            <v>ON</v>
          </cell>
          <cell r="B2364">
            <v>8</v>
          </cell>
          <cell r="C2364">
            <v>3</v>
          </cell>
          <cell r="D2364" t="str">
            <v>P</v>
          </cell>
          <cell r="E2364">
            <v>3.5</v>
          </cell>
          <cell r="F2364">
            <v>37830</v>
          </cell>
          <cell r="G2364">
            <v>0.192</v>
          </cell>
          <cell r="H2364">
            <v>0.21</v>
          </cell>
          <cell r="I2364" t="str">
            <v>3          0</v>
          </cell>
          <cell r="J2364">
            <v>0</v>
          </cell>
          <cell r="K2364">
            <v>0</v>
          </cell>
          <cell r="L2364">
            <v>2003</v>
          </cell>
          <cell r="M2364">
            <v>1.6757371865473081</v>
          </cell>
          <cell r="N2364" t="str">
            <v>NG83</v>
          </cell>
          <cell r="O2364">
            <v>38.49</v>
          </cell>
          <cell r="P2364">
            <v>2</v>
          </cell>
        </row>
        <row r="2365">
          <cell r="A2365" t="str">
            <v>ON</v>
          </cell>
          <cell r="B2365">
            <v>8</v>
          </cell>
          <cell r="C2365">
            <v>3</v>
          </cell>
          <cell r="D2365" t="str">
            <v>C</v>
          </cell>
          <cell r="E2365">
            <v>3.55</v>
          </cell>
          <cell r="F2365">
            <v>37830</v>
          </cell>
          <cell r="G2365">
            <v>0.74399999999999999</v>
          </cell>
          <cell r="H2365">
            <v>0.67</v>
          </cell>
          <cell r="I2365" t="str">
            <v>2          0</v>
          </cell>
          <cell r="J2365">
            <v>0</v>
          </cell>
          <cell r="K2365">
            <v>0</v>
          </cell>
          <cell r="L2365">
            <v>2003</v>
          </cell>
          <cell r="M2365" t="str">
            <v>No Trade</v>
          </cell>
          <cell r="N2365" t="str">
            <v>NG83</v>
          </cell>
          <cell r="O2365">
            <v>38.49</v>
          </cell>
          <cell r="P2365">
            <v>1</v>
          </cell>
        </row>
        <row r="2366">
          <cell r="A2366" t="str">
            <v>ON</v>
          </cell>
          <cell r="B2366">
            <v>8</v>
          </cell>
          <cell r="C2366">
            <v>3</v>
          </cell>
          <cell r="D2366" t="str">
            <v>P</v>
          </cell>
          <cell r="E2366">
            <v>3.55</v>
          </cell>
          <cell r="F2366">
            <v>37830</v>
          </cell>
          <cell r="G2366">
            <v>0.21</v>
          </cell>
          <cell r="H2366">
            <v>0.23</v>
          </cell>
          <cell r="I2366" t="str">
            <v>3          0</v>
          </cell>
          <cell r="J2366">
            <v>0</v>
          </cell>
          <cell r="K2366">
            <v>0</v>
          </cell>
          <cell r="L2366">
            <v>2003</v>
          </cell>
          <cell r="M2366">
            <v>1.6941228223954856</v>
          </cell>
          <cell r="N2366" t="str">
            <v>NG83</v>
          </cell>
          <cell r="O2366">
            <v>38.49</v>
          </cell>
          <cell r="P2366">
            <v>2</v>
          </cell>
        </row>
        <row r="2367">
          <cell r="A2367" t="str">
            <v>ON</v>
          </cell>
          <cell r="B2367">
            <v>8</v>
          </cell>
          <cell r="C2367">
            <v>3</v>
          </cell>
          <cell r="D2367" t="str">
            <v>C</v>
          </cell>
          <cell r="E2367">
            <v>3.6</v>
          </cell>
          <cell r="F2367">
            <v>37830</v>
          </cell>
          <cell r="G2367">
            <v>0.71499999999999997</v>
          </cell>
          <cell r="H2367">
            <v>0.64</v>
          </cell>
          <cell r="I2367" t="str">
            <v>3          0</v>
          </cell>
          <cell r="J2367">
            <v>0</v>
          </cell>
          <cell r="K2367">
            <v>0</v>
          </cell>
          <cell r="L2367">
            <v>2003</v>
          </cell>
          <cell r="M2367" t="str">
            <v>No Trade</v>
          </cell>
          <cell r="N2367" t="str">
            <v>NG83</v>
          </cell>
          <cell r="O2367">
            <v>38.49</v>
          </cell>
          <cell r="P2367">
            <v>1</v>
          </cell>
        </row>
        <row r="2368">
          <cell r="A2368" t="str">
            <v>ON</v>
          </cell>
          <cell r="B2368">
            <v>8</v>
          </cell>
          <cell r="C2368">
            <v>3</v>
          </cell>
          <cell r="D2368" t="str">
            <v>P</v>
          </cell>
          <cell r="E2368">
            <v>3.6</v>
          </cell>
          <cell r="F2368">
            <v>37830</v>
          </cell>
          <cell r="G2368">
            <v>0.23</v>
          </cell>
          <cell r="H2368">
            <v>0.25</v>
          </cell>
          <cell r="I2368" t="str">
            <v>4          0</v>
          </cell>
          <cell r="J2368">
            <v>0</v>
          </cell>
          <cell r="K2368">
            <v>0</v>
          </cell>
          <cell r="L2368">
            <v>2003</v>
          </cell>
          <cell r="M2368">
            <v>1.7139711404700508</v>
          </cell>
          <cell r="N2368" t="str">
            <v>NG83</v>
          </cell>
          <cell r="O2368">
            <v>38.49</v>
          </cell>
          <cell r="P2368">
            <v>2</v>
          </cell>
        </row>
        <row r="2369">
          <cell r="A2369" t="str">
            <v>ON</v>
          </cell>
          <cell r="B2369">
            <v>8</v>
          </cell>
          <cell r="C2369">
            <v>3</v>
          </cell>
          <cell r="D2369" t="str">
            <v>C</v>
          </cell>
          <cell r="E2369">
            <v>3.65</v>
          </cell>
          <cell r="F2369">
            <v>37830</v>
          </cell>
          <cell r="G2369">
            <v>0</v>
          </cell>
          <cell r="H2369">
            <v>0</v>
          </cell>
          <cell r="I2369" t="str">
            <v>0          0</v>
          </cell>
          <cell r="J2369">
            <v>0</v>
          </cell>
          <cell r="K2369">
            <v>0</v>
          </cell>
          <cell r="L2369">
            <v>2003</v>
          </cell>
          <cell r="M2369" t="str">
            <v>No Trade</v>
          </cell>
          <cell r="N2369" t="str">
            <v/>
          </cell>
          <cell r="O2369" t="str">
            <v/>
          </cell>
          <cell r="P2369" t="str">
            <v/>
          </cell>
        </row>
        <row r="2370">
          <cell r="A2370" t="str">
            <v>ON</v>
          </cell>
          <cell r="B2370">
            <v>8</v>
          </cell>
          <cell r="C2370">
            <v>3</v>
          </cell>
          <cell r="D2370" t="str">
            <v>P</v>
          </cell>
          <cell r="E2370">
            <v>3.65</v>
          </cell>
          <cell r="F2370">
            <v>37830</v>
          </cell>
          <cell r="G2370">
            <v>0.25</v>
          </cell>
          <cell r="H2370">
            <v>0.27</v>
          </cell>
          <cell r="I2370" t="str">
            <v>6          0</v>
          </cell>
          <cell r="J2370">
            <v>0</v>
          </cell>
          <cell r="K2370">
            <v>0</v>
          </cell>
          <cell r="L2370">
            <v>2003</v>
          </cell>
          <cell r="M2370">
            <v>1.7321843306686178</v>
          </cell>
          <cell r="N2370" t="str">
            <v>NG83</v>
          </cell>
          <cell r="O2370">
            <v>38.49</v>
          </cell>
          <cell r="P2370">
            <v>2</v>
          </cell>
        </row>
        <row r="2371">
          <cell r="A2371" t="str">
            <v>ON</v>
          </cell>
          <cell r="B2371">
            <v>8</v>
          </cell>
          <cell r="C2371">
            <v>3</v>
          </cell>
          <cell r="D2371" t="str">
            <v>C</v>
          </cell>
          <cell r="E2371">
            <v>3.7</v>
          </cell>
          <cell r="F2371">
            <v>37830</v>
          </cell>
          <cell r="G2371">
            <v>0</v>
          </cell>
          <cell r="H2371">
            <v>0</v>
          </cell>
          <cell r="I2371" t="str">
            <v>0          0</v>
          </cell>
          <cell r="J2371">
            <v>0</v>
          </cell>
          <cell r="K2371">
            <v>0</v>
          </cell>
          <cell r="L2371">
            <v>2003</v>
          </cell>
          <cell r="M2371" t="str">
            <v>No Trade</v>
          </cell>
          <cell r="N2371" t="str">
            <v/>
          </cell>
          <cell r="O2371" t="str">
            <v/>
          </cell>
          <cell r="P2371" t="str">
            <v/>
          </cell>
        </row>
        <row r="2372">
          <cell r="A2372" t="str">
            <v>ON</v>
          </cell>
          <cell r="B2372">
            <v>8</v>
          </cell>
          <cell r="C2372">
            <v>3</v>
          </cell>
          <cell r="D2372" t="str">
            <v>C</v>
          </cell>
          <cell r="E2372">
            <v>3.75</v>
          </cell>
          <cell r="F2372">
            <v>37830</v>
          </cell>
          <cell r="G2372">
            <v>0.63200000000000001</v>
          </cell>
          <cell r="H2372">
            <v>0.56000000000000005</v>
          </cell>
          <cell r="I2372" t="str">
            <v>3          0</v>
          </cell>
          <cell r="J2372">
            <v>0</v>
          </cell>
          <cell r="K2372">
            <v>0</v>
          </cell>
          <cell r="L2372">
            <v>2003</v>
          </cell>
          <cell r="M2372" t="str">
            <v>No Trade</v>
          </cell>
          <cell r="N2372" t="str">
            <v>NG83</v>
          </cell>
          <cell r="O2372">
            <v>38.49</v>
          </cell>
          <cell r="P2372">
            <v>1</v>
          </cell>
        </row>
        <row r="2373">
          <cell r="A2373" t="str">
            <v>ON</v>
          </cell>
          <cell r="B2373">
            <v>8</v>
          </cell>
          <cell r="C2373">
            <v>3</v>
          </cell>
          <cell r="D2373" t="str">
            <v>P</v>
          </cell>
          <cell r="E2373">
            <v>3.75</v>
          </cell>
          <cell r="F2373">
            <v>37830</v>
          </cell>
          <cell r="G2373">
            <v>0.29299999999999998</v>
          </cell>
          <cell r="H2373">
            <v>0.32</v>
          </cell>
          <cell r="I2373" t="str">
            <v>2         50</v>
          </cell>
          <cell r="J2373">
            <v>0</v>
          </cell>
          <cell r="K2373">
            <v>0</v>
          </cell>
          <cell r="L2373">
            <v>2003</v>
          </cell>
          <cell r="M2373">
            <v>1.7684420741848665</v>
          </cell>
          <cell r="N2373" t="str">
            <v>NG83</v>
          </cell>
          <cell r="O2373">
            <v>38.49</v>
          </cell>
          <cell r="P2373">
            <v>2</v>
          </cell>
        </row>
        <row r="2374">
          <cell r="A2374" t="str">
            <v>ON</v>
          </cell>
          <cell r="B2374">
            <v>8</v>
          </cell>
          <cell r="C2374">
            <v>3</v>
          </cell>
          <cell r="D2374" t="str">
            <v>C</v>
          </cell>
          <cell r="E2374">
            <v>3.8</v>
          </cell>
          <cell r="F2374">
            <v>37830</v>
          </cell>
          <cell r="G2374">
            <v>0.60699999999999998</v>
          </cell>
          <cell r="H2374">
            <v>0.54</v>
          </cell>
          <cell r="I2374" t="str">
            <v>0          0</v>
          </cell>
          <cell r="J2374">
            <v>0</v>
          </cell>
          <cell r="K2374">
            <v>0</v>
          </cell>
          <cell r="L2374">
            <v>2003</v>
          </cell>
          <cell r="M2374" t="str">
            <v>No Trade</v>
          </cell>
          <cell r="N2374" t="str">
            <v>NG83</v>
          </cell>
          <cell r="O2374">
            <v>38.49</v>
          </cell>
          <cell r="P2374">
            <v>1</v>
          </cell>
        </row>
        <row r="2375">
          <cell r="A2375" t="str">
            <v>ON</v>
          </cell>
          <cell r="B2375">
            <v>8</v>
          </cell>
          <cell r="C2375">
            <v>3</v>
          </cell>
          <cell r="D2375" t="str">
            <v>P</v>
          </cell>
          <cell r="E2375">
            <v>3.8</v>
          </cell>
          <cell r="F2375">
            <v>37830</v>
          </cell>
          <cell r="G2375">
            <v>0.316</v>
          </cell>
          <cell r="H2375">
            <v>0.34</v>
          </cell>
          <cell r="I2375" t="str">
            <v>7          0</v>
          </cell>
          <cell r="J2375">
            <v>0</v>
          </cell>
          <cell r="K2375">
            <v>0</v>
          </cell>
          <cell r="L2375">
            <v>2003</v>
          </cell>
          <cell r="M2375">
            <v>1.7864817692505208</v>
          </cell>
          <cell r="N2375" t="str">
            <v>NG83</v>
          </cell>
          <cell r="O2375">
            <v>38.49</v>
          </cell>
          <cell r="P2375">
            <v>2</v>
          </cell>
        </row>
        <row r="2376">
          <cell r="A2376" t="str">
            <v>ON</v>
          </cell>
          <cell r="B2376">
            <v>8</v>
          </cell>
          <cell r="C2376">
            <v>3</v>
          </cell>
          <cell r="D2376" t="str">
            <v>C</v>
          </cell>
          <cell r="E2376">
            <v>3.85</v>
          </cell>
          <cell r="F2376">
            <v>37830</v>
          </cell>
          <cell r="G2376">
            <v>0.441</v>
          </cell>
          <cell r="H2376">
            <v>0.44</v>
          </cell>
          <cell r="I2376" t="str">
            <v>1          0</v>
          </cell>
          <cell r="J2376">
            <v>0</v>
          </cell>
          <cell r="K2376">
            <v>0</v>
          </cell>
          <cell r="L2376">
            <v>2003</v>
          </cell>
          <cell r="M2376" t="str">
            <v>No Trade</v>
          </cell>
          <cell r="N2376" t="str">
            <v>NG83</v>
          </cell>
          <cell r="O2376">
            <v>38.49</v>
          </cell>
          <cell r="P2376">
            <v>1</v>
          </cell>
        </row>
        <row r="2377">
          <cell r="A2377" t="str">
            <v>ON</v>
          </cell>
          <cell r="B2377">
            <v>8</v>
          </cell>
          <cell r="C2377">
            <v>3</v>
          </cell>
          <cell r="D2377" t="str">
            <v>P</v>
          </cell>
          <cell r="E2377">
            <v>3.85</v>
          </cell>
          <cell r="F2377">
            <v>37830</v>
          </cell>
          <cell r="G2377">
            <v>0.34100000000000003</v>
          </cell>
          <cell r="H2377">
            <v>0.37</v>
          </cell>
          <cell r="I2377" t="str">
            <v>3          0</v>
          </cell>
          <cell r="J2377">
            <v>0</v>
          </cell>
          <cell r="K2377">
            <v>0</v>
          </cell>
          <cell r="L2377">
            <v>2003</v>
          </cell>
          <cell r="M2377">
            <v>1.8056586000560648</v>
          </cell>
          <cell r="N2377" t="str">
            <v>NG83</v>
          </cell>
          <cell r="O2377">
            <v>38.49</v>
          </cell>
          <cell r="P2377">
            <v>2</v>
          </cell>
        </row>
        <row r="2378">
          <cell r="A2378" t="str">
            <v>ON</v>
          </cell>
          <cell r="B2378">
            <v>8</v>
          </cell>
          <cell r="C2378">
            <v>3</v>
          </cell>
          <cell r="D2378" t="str">
            <v>C</v>
          </cell>
          <cell r="E2378">
            <v>3.9</v>
          </cell>
          <cell r="F2378">
            <v>37830</v>
          </cell>
          <cell r="G2378">
            <v>0.56000000000000005</v>
          </cell>
          <cell r="H2378">
            <v>0.49</v>
          </cell>
          <cell r="I2378" t="str">
            <v>4          0</v>
          </cell>
          <cell r="J2378">
            <v>0</v>
          </cell>
          <cell r="K2378">
            <v>0</v>
          </cell>
          <cell r="L2378">
            <v>2003</v>
          </cell>
          <cell r="M2378" t="str">
            <v>No Trade</v>
          </cell>
          <cell r="N2378" t="str">
            <v>NG83</v>
          </cell>
          <cell r="O2378">
            <v>38.49</v>
          </cell>
          <cell r="P2378">
            <v>1</v>
          </cell>
        </row>
        <row r="2379">
          <cell r="A2379" t="str">
            <v>ON</v>
          </cell>
          <cell r="B2379">
            <v>8</v>
          </cell>
          <cell r="C2379">
            <v>3</v>
          </cell>
          <cell r="D2379" t="str">
            <v>P</v>
          </cell>
          <cell r="E2379">
            <v>3.9</v>
          </cell>
          <cell r="F2379">
            <v>37830</v>
          </cell>
          <cell r="G2379">
            <v>0.36599999999999999</v>
          </cell>
          <cell r="H2379">
            <v>0.4</v>
          </cell>
          <cell r="I2379" t="str">
            <v>0          0</v>
          </cell>
          <cell r="J2379">
            <v>0</v>
          </cell>
          <cell r="K2379">
            <v>0</v>
          </cell>
          <cell r="L2379">
            <v>2003</v>
          </cell>
          <cell r="M2379">
            <v>1.8235364822672895</v>
          </cell>
          <cell r="N2379" t="str">
            <v>NG83</v>
          </cell>
          <cell r="O2379">
            <v>38.49</v>
          </cell>
          <cell r="P2379">
            <v>2</v>
          </cell>
        </row>
        <row r="2380">
          <cell r="A2380" t="str">
            <v>ON</v>
          </cell>
          <cell r="B2380">
            <v>8</v>
          </cell>
          <cell r="C2380">
            <v>3</v>
          </cell>
          <cell r="D2380" t="str">
            <v>C</v>
          </cell>
          <cell r="E2380">
            <v>3.95</v>
          </cell>
          <cell r="F2380">
            <v>37830</v>
          </cell>
          <cell r="G2380">
            <v>0.53700000000000003</v>
          </cell>
          <cell r="H2380">
            <v>0.47</v>
          </cell>
          <cell r="I2380" t="str">
            <v>1          0</v>
          </cell>
          <cell r="J2380">
            <v>0</v>
          </cell>
          <cell r="K2380">
            <v>0</v>
          </cell>
          <cell r="L2380">
            <v>2003</v>
          </cell>
          <cell r="M2380" t="str">
            <v>No Trade</v>
          </cell>
          <cell r="N2380" t="str">
            <v>NG83</v>
          </cell>
          <cell r="O2380">
            <v>38.49</v>
          </cell>
          <cell r="P2380">
            <v>1</v>
          </cell>
        </row>
        <row r="2381">
          <cell r="A2381" t="str">
            <v>ON</v>
          </cell>
          <cell r="B2381">
            <v>8</v>
          </cell>
          <cell r="C2381">
            <v>3</v>
          </cell>
          <cell r="D2381" t="str">
            <v>P</v>
          </cell>
          <cell r="E2381">
            <v>3.95</v>
          </cell>
          <cell r="F2381">
            <v>37830</v>
          </cell>
          <cell r="G2381">
            <v>0.39200000000000002</v>
          </cell>
          <cell r="H2381">
            <v>0.42</v>
          </cell>
          <cell r="I2381" t="str">
            <v>7          0</v>
          </cell>
          <cell r="J2381">
            <v>0</v>
          </cell>
          <cell r="K2381">
            <v>0</v>
          </cell>
          <cell r="L2381">
            <v>2003</v>
          </cell>
          <cell r="M2381">
            <v>1.8413656697244813</v>
          </cell>
          <cell r="N2381" t="str">
            <v>NG83</v>
          </cell>
          <cell r="O2381">
            <v>38.49</v>
          </cell>
          <cell r="P2381">
            <v>2</v>
          </cell>
        </row>
        <row r="2382">
          <cell r="A2382" t="str">
            <v>ON</v>
          </cell>
          <cell r="B2382">
            <v>8</v>
          </cell>
          <cell r="C2382">
            <v>3</v>
          </cell>
          <cell r="D2382" t="str">
            <v>C</v>
          </cell>
          <cell r="E2382">
            <v>4</v>
          </cell>
          <cell r="F2382">
            <v>37830</v>
          </cell>
          <cell r="G2382">
            <v>0.51300000000000001</v>
          </cell>
          <cell r="H2382">
            <v>0.45</v>
          </cell>
          <cell r="I2382" t="str">
            <v>0          0</v>
          </cell>
          <cell r="J2382">
            <v>0</v>
          </cell>
          <cell r="K2382">
            <v>0</v>
          </cell>
          <cell r="L2382">
            <v>2003</v>
          </cell>
          <cell r="M2382" t="str">
            <v>No Trade</v>
          </cell>
          <cell r="N2382" t="str">
            <v>NG83</v>
          </cell>
          <cell r="O2382">
            <v>38.49</v>
          </cell>
          <cell r="P2382">
            <v>1</v>
          </cell>
        </row>
        <row r="2383">
          <cell r="A2383" t="str">
            <v>ON</v>
          </cell>
          <cell r="B2383">
            <v>8</v>
          </cell>
          <cell r="C2383">
            <v>3</v>
          </cell>
          <cell r="D2383" t="str">
            <v>P</v>
          </cell>
          <cell r="E2383">
            <v>4</v>
          </cell>
          <cell r="F2383">
            <v>37830</v>
          </cell>
          <cell r="G2383">
            <v>0.41799999999999998</v>
          </cell>
          <cell r="H2383">
            <v>0.45</v>
          </cell>
          <cell r="I2383" t="str">
            <v>6          0</v>
          </cell>
          <cell r="J2383">
            <v>0</v>
          </cell>
          <cell r="K2383">
            <v>0</v>
          </cell>
          <cell r="L2383">
            <v>2003</v>
          </cell>
          <cell r="M2383">
            <v>1.858084375063614</v>
          </cell>
          <cell r="N2383" t="str">
            <v>NG83</v>
          </cell>
          <cell r="O2383">
            <v>38.49</v>
          </cell>
          <cell r="P2383">
            <v>2</v>
          </cell>
        </row>
        <row r="2384">
          <cell r="A2384" t="str">
            <v>ON</v>
          </cell>
          <cell r="B2384">
            <v>8</v>
          </cell>
          <cell r="C2384">
            <v>3</v>
          </cell>
          <cell r="D2384" t="str">
            <v>C</v>
          </cell>
          <cell r="E2384">
            <v>4.05</v>
          </cell>
          <cell r="F2384">
            <v>37830</v>
          </cell>
          <cell r="G2384">
            <v>0</v>
          </cell>
          <cell r="H2384">
            <v>0</v>
          </cell>
          <cell r="I2384" t="str">
            <v>0          0</v>
          </cell>
          <cell r="J2384">
            <v>0</v>
          </cell>
          <cell r="K2384">
            <v>0</v>
          </cell>
          <cell r="L2384">
            <v>2003</v>
          </cell>
          <cell r="M2384" t="str">
            <v>No Trade</v>
          </cell>
          <cell r="N2384" t="str">
            <v/>
          </cell>
          <cell r="O2384" t="str">
            <v/>
          </cell>
          <cell r="P2384" t="str">
            <v/>
          </cell>
        </row>
        <row r="2385">
          <cell r="A2385" t="str">
            <v>ON</v>
          </cell>
          <cell r="B2385">
            <v>8</v>
          </cell>
          <cell r="C2385">
            <v>3</v>
          </cell>
          <cell r="D2385" t="str">
            <v>C</v>
          </cell>
          <cell r="E2385">
            <v>4.0999999999999996</v>
          </cell>
          <cell r="F2385">
            <v>37830</v>
          </cell>
          <cell r="G2385">
            <v>0.47</v>
          </cell>
          <cell r="H2385">
            <v>0.41</v>
          </cell>
          <cell r="I2385" t="str">
            <v>1          0</v>
          </cell>
          <cell r="J2385">
            <v>0</v>
          </cell>
          <cell r="K2385">
            <v>0</v>
          </cell>
          <cell r="L2385">
            <v>2003</v>
          </cell>
          <cell r="M2385" t="str">
            <v>No Trade</v>
          </cell>
          <cell r="N2385" t="str">
            <v>NG83</v>
          </cell>
          <cell r="O2385">
            <v>38.49</v>
          </cell>
          <cell r="P2385">
            <v>1</v>
          </cell>
        </row>
        <row r="2386">
          <cell r="A2386" t="str">
            <v>ON</v>
          </cell>
          <cell r="B2386">
            <v>8</v>
          </cell>
          <cell r="C2386">
            <v>3</v>
          </cell>
          <cell r="D2386" t="str">
            <v>P</v>
          </cell>
          <cell r="E2386">
            <v>4.0999999999999996</v>
          </cell>
          <cell r="F2386">
            <v>37830</v>
          </cell>
          <cell r="G2386">
            <v>0.47499999999999998</v>
          </cell>
          <cell r="H2386">
            <v>0.51</v>
          </cell>
          <cell r="I2386" t="str">
            <v>7          0</v>
          </cell>
          <cell r="J2386">
            <v>0</v>
          </cell>
          <cell r="K2386">
            <v>0</v>
          </cell>
          <cell r="L2386">
            <v>2003</v>
          </cell>
          <cell r="M2386">
            <v>1.8936119153147637</v>
          </cell>
          <cell r="N2386" t="str">
            <v>NG83</v>
          </cell>
          <cell r="O2386">
            <v>38.49</v>
          </cell>
          <cell r="P2386">
            <v>2</v>
          </cell>
        </row>
        <row r="2387">
          <cell r="A2387" t="str">
            <v>ON</v>
          </cell>
          <cell r="B2387">
            <v>8</v>
          </cell>
          <cell r="C2387">
            <v>3</v>
          </cell>
          <cell r="D2387" t="str">
            <v>C</v>
          </cell>
          <cell r="E2387">
            <v>4.2</v>
          </cell>
          <cell r="F2387">
            <v>37830</v>
          </cell>
          <cell r="G2387">
            <v>0</v>
          </cell>
          <cell r="H2387">
            <v>0</v>
          </cell>
          <cell r="I2387" t="str">
            <v>0          0</v>
          </cell>
          <cell r="J2387">
            <v>0</v>
          </cell>
          <cell r="K2387">
            <v>0</v>
          </cell>
          <cell r="L2387">
            <v>2003</v>
          </cell>
          <cell r="M2387" t="str">
            <v>No Trade</v>
          </cell>
          <cell r="N2387" t="str">
            <v/>
          </cell>
          <cell r="O2387" t="str">
            <v/>
          </cell>
          <cell r="P2387" t="str">
            <v/>
          </cell>
        </row>
        <row r="2388">
          <cell r="A2388" t="str">
            <v>ON</v>
          </cell>
          <cell r="B2388">
            <v>8</v>
          </cell>
          <cell r="C2388">
            <v>3</v>
          </cell>
          <cell r="D2388" t="str">
            <v>C</v>
          </cell>
          <cell r="E2388">
            <v>4.25</v>
          </cell>
          <cell r="F2388">
            <v>37830</v>
          </cell>
          <cell r="G2388">
            <v>0.41199999999999998</v>
          </cell>
          <cell r="H2388">
            <v>0.35</v>
          </cell>
          <cell r="I2388" t="str">
            <v>8          0</v>
          </cell>
          <cell r="J2388">
            <v>0</v>
          </cell>
          <cell r="K2388">
            <v>0</v>
          </cell>
          <cell r="L2388">
            <v>2003</v>
          </cell>
          <cell r="M2388" t="str">
            <v>No Trade</v>
          </cell>
          <cell r="N2388" t="str">
            <v>NG83</v>
          </cell>
          <cell r="O2388">
            <v>38.49</v>
          </cell>
          <cell r="P2388">
            <v>1</v>
          </cell>
        </row>
        <row r="2389">
          <cell r="A2389" t="str">
            <v>ON</v>
          </cell>
          <cell r="B2389">
            <v>8</v>
          </cell>
          <cell r="C2389">
            <v>3</v>
          </cell>
          <cell r="D2389" t="str">
            <v>C</v>
          </cell>
          <cell r="E2389">
            <v>4.3</v>
          </cell>
          <cell r="F2389">
            <v>37830</v>
          </cell>
          <cell r="G2389">
            <v>0</v>
          </cell>
          <cell r="H2389">
            <v>0</v>
          </cell>
          <cell r="I2389" t="str">
            <v>0          0</v>
          </cell>
          <cell r="J2389">
            <v>0</v>
          </cell>
          <cell r="K2389">
            <v>0</v>
          </cell>
          <cell r="L2389">
            <v>2003</v>
          </cell>
          <cell r="M2389" t="str">
            <v>No Trade</v>
          </cell>
          <cell r="N2389" t="str">
            <v/>
          </cell>
          <cell r="O2389" t="str">
            <v/>
          </cell>
          <cell r="P2389" t="str">
            <v/>
          </cell>
        </row>
        <row r="2390">
          <cell r="A2390" t="str">
            <v>ON</v>
          </cell>
          <cell r="B2390">
            <v>8</v>
          </cell>
          <cell r="C2390">
            <v>3</v>
          </cell>
          <cell r="D2390" t="str">
            <v>C</v>
          </cell>
          <cell r="E2390">
            <v>4.4000000000000004</v>
          </cell>
          <cell r="F2390">
            <v>37830</v>
          </cell>
          <cell r="G2390">
            <v>0.36199999999999999</v>
          </cell>
          <cell r="H2390">
            <v>0.31</v>
          </cell>
          <cell r="I2390" t="str">
            <v>2          0</v>
          </cell>
          <cell r="J2390">
            <v>0</v>
          </cell>
          <cell r="K2390">
            <v>0</v>
          </cell>
          <cell r="L2390">
            <v>2003</v>
          </cell>
          <cell r="M2390" t="str">
            <v>No Trade</v>
          </cell>
          <cell r="N2390" t="str">
            <v>NG83</v>
          </cell>
          <cell r="O2390">
            <v>38.49</v>
          </cell>
          <cell r="P2390">
            <v>1</v>
          </cell>
        </row>
        <row r="2391">
          <cell r="A2391" t="str">
            <v>ON</v>
          </cell>
          <cell r="B2391">
            <v>8</v>
          </cell>
          <cell r="C2391">
            <v>3</v>
          </cell>
          <cell r="D2391" t="str">
            <v>C</v>
          </cell>
          <cell r="E2391">
            <v>4.5</v>
          </cell>
          <cell r="F2391">
            <v>37830</v>
          </cell>
          <cell r="G2391">
            <v>0.33200000000000002</v>
          </cell>
          <cell r="H2391">
            <v>0.28000000000000003</v>
          </cell>
          <cell r="I2391" t="str">
            <v>5          0</v>
          </cell>
          <cell r="J2391">
            <v>0</v>
          </cell>
          <cell r="K2391">
            <v>0</v>
          </cell>
          <cell r="L2391">
            <v>2003</v>
          </cell>
          <cell r="M2391" t="str">
            <v>No Trade</v>
          </cell>
          <cell r="N2391" t="str">
            <v>NG83</v>
          </cell>
          <cell r="O2391">
            <v>38.49</v>
          </cell>
          <cell r="P2391">
            <v>1</v>
          </cell>
        </row>
        <row r="2392">
          <cell r="A2392" t="str">
            <v>ON</v>
          </cell>
          <cell r="B2392">
            <v>8</v>
          </cell>
          <cell r="C2392">
            <v>3</v>
          </cell>
          <cell r="D2392" t="str">
            <v>C</v>
          </cell>
          <cell r="E2392">
            <v>4.55</v>
          </cell>
          <cell r="F2392">
            <v>37830</v>
          </cell>
          <cell r="G2392">
            <v>0.317</v>
          </cell>
          <cell r="H2392">
            <v>0.27</v>
          </cell>
          <cell r="I2392" t="str">
            <v>2          0</v>
          </cell>
          <cell r="J2392">
            <v>0</v>
          </cell>
          <cell r="K2392">
            <v>0</v>
          </cell>
          <cell r="L2392">
            <v>2003</v>
          </cell>
          <cell r="M2392" t="str">
            <v>No Trade</v>
          </cell>
          <cell r="N2392" t="str">
            <v>NG83</v>
          </cell>
          <cell r="O2392">
            <v>38.49</v>
          </cell>
          <cell r="P2392">
            <v>1</v>
          </cell>
        </row>
        <row r="2393">
          <cell r="A2393" t="str">
            <v>ON</v>
          </cell>
          <cell r="B2393">
            <v>8</v>
          </cell>
          <cell r="C2393">
            <v>3</v>
          </cell>
          <cell r="D2393" t="str">
            <v>C</v>
          </cell>
          <cell r="E2393">
            <v>4.75</v>
          </cell>
          <cell r="F2393">
            <v>37830</v>
          </cell>
          <cell r="G2393">
            <v>0.26600000000000001</v>
          </cell>
          <cell r="H2393">
            <v>0.22</v>
          </cell>
          <cell r="I2393" t="str">
            <v>6          0</v>
          </cell>
          <cell r="J2393">
            <v>0</v>
          </cell>
          <cell r="K2393">
            <v>0</v>
          </cell>
          <cell r="L2393">
            <v>2003</v>
          </cell>
          <cell r="M2393" t="str">
            <v>No Trade</v>
          </cell>
          <cell r="N2393" t="str">
            <v>NG83</v>
          </cell>
          <cell r="O2393">
            <v>38.49</v>
          </cell>
          <cell r="P2393">
            <v>1</v>
          </cell>
        </row>
        <row r="2394">
          <cell r="A2394" t="str">
            <v>ON</v>
          </cell>
          <cell r="B2394">
            <v>8</v>
          </cell>
          <cell r="C2394">
            <v>3</v>
          </cell>
          <cell r="D2394" t="str">
            <v>C</v>
          </cell>
          <cell r="E2394">
            <v>4.8</v>
          </cell>
          <cell r="F2394">
            <v>37830</v>
          </cell>
          <cell r="G2394">
            <v>0.255</v>
          </cell>
          <cell r="H2394">
            <v>0.21</v>
          </cell>
          <cell r="I2394" t="str">
            <v>6          0</v>
          </cell>
          <cell r="J2394">
            <v>0</v>
          </cell>
          <cell r="K2394">
            <v>0</v>
          </cell>
          <cell r="L2394">
            <v>2003</v>
          </cell>
          <cell r="M2394" t="str">
            <v>No Trade</v>
          </cell>
          <cell r="N2394" t="str">
            <v>NG83</v>
          </cell>
          <cell r="O2394">
            <v>38.49</v>
          </cell>
          <cell r="P2394">
            <v>1</v>
          </cell>
        </row>
        <row r="2395">
          <cell r="A2395" t="str">
            <v>ON</v>
          </cell>
          <cell r="B2395">
            <v>8</v>
          </cell>
          <cell r="C2395">
            <v>3</v>
          </cell>
          <cell r="D2395" t="str">
            <v>C</v>
          </cell>
          <cell r="E2395">
            <v>4.8499999999999996</v>
          </cell>
          <cell r="F2395">
            <v>37830</v>
          </cell>
          <cell r="G2395">
            <v>0.24399999999999999</v>
          </cell>
          <cell r="H2395">
            <v>0.2</v>
          </cell>
          <cell r="I2395" t="str">
            <v>6          0</v>
          </cell>
          <cell r="J2395">
            <v>0</v>
          </cell>
          <cell r="K2395">
            <v>0</v>
          </cell>
          <cell r="L2395">
            <v>2003</v>
          </cell>
          <cell r="M2395" t="str">
            <v>No Trade</v>
          </cell>
          <cell r="N2395" t="str">
            <v>NG83</v>
          </cell>
          <cell r="O2395">
            <v>38.49</v>
          </cell>
          <cell r="P2395">
            <v>1</v>
          </cell>
        </row>
        <row r="2396">
          <cell r="A2396" t="str">
            <v>ON</v>
          </cell>
          <cell r="B2396">
            <v>8</v>
          </cell>
          <cell r="C2396">
            <v>3</v>
          </cell>
          <cell r="D2396" t="str">
            <v>C</v>
          </cell>
          <cell r="E2396">
            <v>5</v>
          </cell>
          <cell r="F2396">
            <v>37830</v>
          </cell>
          <cell r="G2396">
            <v>0.214</v>
          </cell>
          <cell r="H2396">
            <v>0.18</v>
          </cell>
          <cell r="I2396" t="str">
            <v>0          0</v>
          </cell>
          <cell r="J2396">
            <v>0</v>
          </cell>
          <cell r="K2396">
            <v>0</v>
          </cell>
          <cell r="L2396">
            <v>2003</v>
          </cell>
          <cell r="M2396" t="str">
            <v>No Trade</v>
          </cell>
          <cell r="N2396" t="str">
            <v>NG83</v>
          </cell>
          <cell r="O2396">
            <v>38.49</v>
          </cell>
          <cell r="P2396">
            <v>1</v>
          </cell>
        </row>
        <row r="2397">
          <cell r="A2397" t="str">
            <v>ON</v>
          </cell>
          <cell r="B2397">
            <v>8</v>
          </cell>
          <cell r="C2397">
            <v>3</v>
          </cell>
          <cell r="D2397" t="str">
            <v>C</v>
          </cell>
          <cell r="E2397">
            <v>5.0999999999999996</v>
          </cell>
          <cell r="F2397">
            <v>37830</v>
          </cell>
          <cell r="G2397">
            <v>0.19600000000000001</v>
          </cell>
          <cell r="H2397">
            <v>0.16</v>
          </cell>
          <cell r="I2397" t="str">
            <v>4          0</v>
          </cell>
          <cell r="J2397">
            <v>0</v>
          </cell>
          <cell r="K2397">
            <v>0</v>
          </cell>
          <cell r="L2397">
            <v>2003</v>
          </cell>
          <cell r="M2397" t="str">
            <v>No Trade</v>
          </cell>
          <cell r="N2397" t="str">
            <v>NG83</v>
          </cell>
          <cell r="O2397">
            <v>38.49</v>
          </cell>
          <cell r="P2397">
            <v>1</v>
          </cell>
        </row>
        <row r="2398">
          <cell r="A2398" t="str">
            <v>ON</v>
          </cell>
          <cell r="B2398">
            <v>8</v>
          </cell>
          <cell r="C2398">
            <v>3</v>
          </cell>
          <cell r="D2398" t="str">
            <v>C</v>
          </cell>
          <cell r="E2398">
            <v>5.2</v>
          </cell>
          <cell r="F2398">
            <v>37830</v>
          </cell>
          <cell r="G2398">
            <v>0.18</v>
          </cell>
          <cell r="H2398">
            <v>0.15</v>
          </cell>
          <cell r="I2398" t="str">
            <v>0          0</v>
          </cell>
          <cell r="J2398">
            <v>0</v>
          </cell>
          <cell r="K2398">
            <v>0</v>
          </cell>
          <cell r="L2398">
            <v>2003</v>
          </cell>
          <cell r="M2398" t="str">
            <v>No Trade</v>
          </cell>
          <cell r="N2398" t="str">
            <v>NG83</v>
          </cell>
          <cell r="O2398">
            <v>38.49</v>
          </cell>
          <cell r="P2398">
            <v>1</v>
          </cell>
        </row>
        <row r="2399">
          <cell r="A2399" t="str">
            <v>ON</v>
          </cell>
          <cell r="B2399">
            <v>8</v>
          </cell>
          <cell r="C2399">
            <v>3</v>
          </cell>
          <cell r="D2399" t="str">
            <v>C</v>
          </cell>
          <cell r="E2399">
            <v>5.5</v>
          </cell>
          <cell r="F2399">
            <v>37830</v>
          </cell>
          <cell r="G2399">
            <v>0.14000000000000001</v>
          </cell>
          <cell r="H2399">
            <v>0.11</v>
          </cell>
          <cell r="I2399" t="str">
            <v>5          0</v>
          </cell>
          <cell r="J2399">
            <v>0</v>
          </cell>
          <cell r="K2399">
            <v>0</v>
          </cell>
          <cell r="L2399">
            <v>2003</v>
          </cell>
          <cell r="M2399" t="str">
            <v>No Trade</v>
          </cell>
          <cell r="N2399" t="str">
            <v>NG83</v>
          </cell>
          <cell r="O2399">
            <v>38.49</v>
          </cell>
          <cell r="P2399">
            <v>1</v>
          </cell>
        </row>
        <row r="2400">
          <cell r="A2400" t="str">
            <v>ON</v>
          </cell>
          <cell r="B2400">
            <v>8</v>
          </cell>
          <cell r="C2400">
            <v>3</v>
          </cell>
          <cell r="D2400" t="str">
            <v>C</v>
          </cell>
          <cell r="E2400">
            <v>5.55</v>
          </cell>
          <cell r="F2400">
            <v>37830</v>
          </cell>
          <cell r="G2400">
            <v>0.13400000000000001</v>
          </cell>
          <cell r="H2400">
            <v>0.11</v>
          </cell>
          <cell r="I2400" t="str">
            <v>0          0</v>
          </cell>
          <cell r="J2400">
            <v>0</v>
          </cell>
          <cell r="K2400">
            <v>0</v>
          </cell>
          <cell r="L2400">
            <v>2003</v>
          </cell>
          <cell r="M2400" t="str">
            <v>No Trade</v>
          </cell>
          <cell r="N2400" t="str">
            <v>NG83</v>
          </cell>
          <cell r="O2400">
            <v>38.49</v>
          </cell>
          <cell r="P2400">
            <v>1</v>
          </cell>
        </row>
        <row r="2401">
          <cell r="A2401" t="str">
            <v>ON</v>
          </cell>
          <cell r="B2401">
            <v>8</v>
          </cell>
          <cell r="C2401">
            <v>3</v>
          </cell>
          <cell r="D2401" t="str">
            <v>C</v>
          </cell>
          <cell r="E2401">
            <v>5.7</v>
          </cell>
          <cell r="F2401">
            <v>37830</v>
          </cell>
          <cell r="G2401">
            <v>0.11799999999999999</v>
          </cell>
          <cell r="H2401">
            <v>0.09</v>
          </cell>
          <cell r="I2401" t="str">
            <v>7          0</v>
          </cell>
          <cell r="J2401">
            <v>0</v>
          </cell>
          <cell r="K2401">
            <v>0</v>
          </cell>
          <cell r="L2401">
            <v>2003</v>
          </cell>
          <cell r="M2401" t="str">
            <v>No Trade</v>
          </cell>
          <cell r="N2401" t="str">
            <v>NG83</v>
          </cell>
          <cell r="O2401">
            <v>38.49</v>
          </cell>
          <cell r="P2401">
            <v>1</v>
          </cell>
        </row>
        <row r="2402">
          <cell r="A2402" t="str">
            <v>ON</v>
          </cell>
          <cell r="B2402">
            <v>8</v>
          </cell>
          <cell r="C2402">
            <v>3</v>
          </cell>
          <cell r="D2402" t="str">
            <v>C</v>
          </cell>
          <cell r="E2402">
            <v>6</v>
          </cell>
          <cell r="F2402">
            <v>37830</v>
          </cell>
          <cell r="G2402">
            <v>9.2999999999999999E-2</v>
          </cell>
          <cell r="H2402">
            <v>7.0000000000000007E-2</v>
          </cell>
          <cell r="I2402" t="str">
            <v>5          0</v>
          </cell>
          <cell r="J2402">
            <v>0</v>
          </cell>
          <cell r="K2402">
            <v>0</v>
          </cell>
          <cell r="L2402">
            <v>2003</v>
          </cell>
          <cell r="M2402" t="str">
            <v>No Trade</v>
          </cell>
          <cell r="N2402" t="str">
            <v>NG83</v>
          </cell>
          <cell r="O2402">
            <v>38.49</v>
          </cell>
          <cell r="P2402">
            <v>1</v>
          </cell>
        </row>
        <row r="2403">
          <cell r="A2403" t="str">
            <v>ON</v>
          </cell>
          <cell r="B2403">
            <v>8</v>
          </cell>
          <cell r="C2403">
            <v>3</v>
          </cell>
          <cell r="D2403" t="str">
            <v>C</v>
          </cell>
          <cell r="E2403">
            <v>7</v>
          </cell>
          <cell r="F2403">
            <v>37830</v>
          </cell>
          <cell r="G2403">
            <v>4.3999999999999997E-2</v>
          </cell>
          <cell r="H2403">
            <v>0.03</v>
          </cell>
          <cell r="I2403" t="str">
            <v>5          0</v>
          </cell>
          <cell r="J2403">
            <v>0</v>
          </cell>
          <cell r="K2403">
            <v>0</v>
          </cell>
          <cell r="L2403">
            <v>2003</v>
          </cell>
          <cell r="M2403" t="str">
            <v>No Trade</v>
          </cell>
          <cell r="N2403" t="str">
            <v>NG83</v>
          </cell>
          <cell r="O2403">
            <v>38.49</v>
          </cell>
          <cell r="P2403">
            <v>1</v>
          </cell>
        </row>
        <row r="2404">
          <cell r="A2404" t="str">
            <v>ON</v>
          </cell>
          <cell r="B2404">
            <v>8</v>
          </cell>
          <cell r="C2404">
            <v>3</v>
          </cell>
          <cell r="D2404" t="str">
            <v>C</v>
          </cell>
          <cell r="E2404">
            <v>8</v>
          </cell>
          <cell r="F2404">
            <v>37830</v>
          </cell>
          <cell r="G2404">
            <v>2.4E-2</v>
          </cell>
          <cell r="H2404">
            <v>0.01</v>
          </cell>
          <cell r="I2404" t="str">
            <v>8          0</v>
          </cell>
          <cell r="J2404">
            <v>0</v>
          </cell>
          <cell r="K2404">
            <v>0</v>
          </cell>
          <cell r="L2404">
            <v>2003</v>
          </cell>
          <cell r="M2404" t="str">
            <v>No Trade</v>
          </cell>
          <cell r="N2404" t="str">
            <v>NG83</v>
          </cell>
          <cell r="O2404">
            <v>38.49</v>
          </cell>
          <cell r="P2404">
            <v>1</v>
          </cell>
        </row>
        <row r="2405">
          <cell r="A2405" t="str">
            <v>ON</v>
          </cell>
          <cell r="B2405">
            <v>8</v>
          </cell>
          <cell r="C2405">
            <v>3</v>
          </cell>
          <cell r="D2405" t="str">
            <v>C</v>
          </cell>
          <cell r="E2405">
            <v>10</v>
          </cell>
          <cell r="F2405">
            <v>37830</v>
          </cell>
          <cell r="G2405">
            <v>8.9999999999999993E-3</v>
          </cell>
          <cell r="H2405">
            <v>0</v>
          </cell>
          <cell r="I2405" t="str">
            <v>7          0</v>
          </cell>
          <cell r="J2405">
            <v>0</v>
          </cell>
          <cell r="K2405">
            <v>0</v>
          </cell>
          <cell r="L2405">
            <v>2003</v>
          </cell>
          <cell r="M2405" t="str">
            <v>No Trade</v>
          </cell>
          <cell r="N2405" t="str">
            <v>NG83</v>
          </cell>
          <cell r="O2405">
            <v>38.49</v>
          </cell>
          <cell r="P2405">
            <v>1</v>
          </cell>
        </row>
        <row r="2406">
          <cell r="A2406" t="str">
            <v>ON</v>
          </cell>
          <cell r="B2406">
            <v>9</v>
          </cell>
          <cell r="C2406">
            <v>3</v>
          </cell>
          <cell r="D2406" t="str">
            <v>P</v>
          </cell>
          <cell r="E2406">
            <v>0.25</v>
          </cell>
          <cell r="F2406">
            <v>37859</v>
          </cell>
          <cell r="G2406">
            <v>0</v>
          </cell>
          <cell r="H2406">
            <v>0</v>
          </cell>
          <cell r="I2406" t="str">
            <v>0          0</v>
          </cell>
          <cell r="J2406">
            <v>0</v>
          </cell>
          <cell r="K2406">
            <v>0</v>
          </cell>
          <cell r="L2406">
            <v>2003</v>
          </cell>
          <cell r="M2406" t="str">
            <v>No Trade</v>
          </cell>
          <cell r="N2406" t="str">
            <v/>
          </cell>
          <cell r="O2406" t="str">
            <v/>
          </cell>
          <cell r="P2406" t="str">
            <v/>
          </cell>
        </row>
        <row r="2407">
          <cell r="A2407" t="str">
            <v>ON</v>
          </cell>
          <cell r="B2407">
            <v>9</v>
          </cell>
          <cell r="C2407">
            <v>3</v>
          </cell>
          <cell r="D2407" t="str">
            <v>P</v>
          </cell>
          <cell r="E2407">
            <v>2</v>
          </cell>
          <cell r="F2407">
            <v>37859</v>
          </cell>
          <cell r="G2407">
            <v>1E-3</v>
          </cell>
          <cell r="H2407">
            <v>0</v>
          </cell>
          <cell r="I2407" t="str">
            <v>1          0</v>
          </cell>
          <cell r="J2407">
            <v>0</v>
          </cell>
          <cell r="K2407">
            <v>0</v>
          </cell>
          <cell r="L2407">
            <v>2003</v>
          </cell>
          <cell r="M2407">
            <v>1.1466079249216363</v>
          </cell>
          <cell r="N2407" t="str">
            <v>NG93</v>
          </cell>
          <cell r="O2407">
            <v>50.75</v>
          </cell>
          <cell r="P2407">
            <v>2</v>
          </cell>
        </row>
        <row r="2408">
          <cell r="A2408" t="str">
            <v>ON</v>
          </cell>
          <cell r="B2408">
            <v>9</v>
          </cell>
          <cell r="C2408">
            <v>3</v>
          </cell>
          <cell r="D2408" t="str">
            <v>P</v>
          </cell>
          <cell r="E2408">
            <v>2.1</v>
          </cell>
          <cell r="F2408">
            <v>37859</v>
          </cell>
          <cell r="G2408">
            <v>2E-3</v>
          </cell>
          <cell r="H2408">
            <v>0</v>
          </cell>
          <cell r="I2408" t="str">
            <v>2          0</v>
          </cell>
          <cell r="J2408">
            <v>0</v>
          </cell>
          <cell r="K2408">
            <v>0</v>
          </cell>
          <cell r="L2408">
            <v>2003</v>
          </cell>
          <cell r="M2408">
            <v>1.1902212209151628</v>
          </cell>
          <cell r="N2408" t="str">
            <v>NG93</v>
          </cell>
          <cell r="O2408">
            <v>50.75</v>
          </cell>
          <cell r="P2408">
            <v>2</v>
          </cell>
        </row>
        <row r="2409">
          <cell r="A2409" t="str">
            <v>ON</v>
          </cell>
          <cell r="B2409">
            <v>9</v>
          </cell>
          <cell r="C2409">
            <v>3</v>
          </cell>
          <cell r="D2409" t="str">
            <v>P</v>
          </cell>
          <cell r="E2409">
            <v>2.25</v>
          </cell>
          <cell r="F2409">
            <v>37859</v>
          </cell>
          <cell r="G2409">
            <v>5.0000000000000001E-3</v>
          </cell>
          <cell r="H2409">
            <v>0</v>
          </cell>
          <cell r="I2409" t="str">
            <v>6          0</v>
          </cell>
          <cell r="J2409">
            <v>0</v>
          </cell>
          <cell r="K2409">
            <v>0</v>
          </cell>
          <cell r="L2409">
            <v>2003</v>
          </cell>
          <cell r="M2409">
            <v>1.2579360831193505</v>
          </cell>
          <cell r="N2409" t="str">
            <v>NG93</v>
          </cell>
          <cell r="O2409">
            <v>50.75</v>
          </cell>
          <cell r="P2409">
            <v>2</v>
          </cell>
        </row>
        <row r="2410">
          <cell r="A2410" t="str">
            <v>ON</v>
          </cell>
          <cell r="B2410">
            <v>9</v>
          </cell>
          <cell r="C2410">
            <v>3</v>
          </cell>
          <cell r="D2410" t="str">
            <v>P</v>
          </cell>
          <cell r="E2410">
            <v>2.5</v>
          </cell>
          <cell r="F2410">
            <v>37859</v>
          </cell>
          <cell r="G2410">
            <v>1.4E-2</v>
          </cell>
          <cell r="H2410">
            <v>0.01</v>
          </cell>
          <cell r="I2410" t="str">
            <v>7          0</v>
          </cell>
          <cell r="J2410">
            <v>0</v>
          </cell>
          <cell r="K2410">
            <v>0</v>
          </cell>
          <cell r="L2410">
            <v>2003</v>
          </cell>
          <cell r="M2410">
            <v>1.342573259504507</v>
          </cell>
          <cell r="N2410" t="str">
            <v>NG93</v>
          </cell>
          <cell r="O2410">
            <v>50.75</v>
          </cell>
          <cell r="P2410">
            <v>2</v>
          </cell>
        </row>
        <row r="2411">
          <cell r="A2411" t="str">
            <v>ON</v>
          </cell>
          <cell r="B2411">
            <v>9</v>
          </cell>
          <cell r="C2411">
            <v>3</v>
          </cell>
          <cell r="D2411" t="str">
            <v>P</v>
          </cell>
          <cell r="E2411">
            <v>2.5499999999999998</v>
          </cell>
          <cell r="F2411">
            <v>37859</v>
          </cell>
          <cell r="G2411">
            <v>0</v>
          </cell>
          <cell r="H2411">
            <v>0</v>
          </cell>
          <cell r="I2411" t="str">
            <v>0          0</v>
          </cell>
          <cell r="J2411">
            <v>0</v>
          </cell>
          <cell r="K2411">
            <v>0</v>
          </cell>
          <cell r="L2411">
            <v>2003</v>
          </cell>
          <cell r="M2411" t="str">
            <v>No Trade</v>
          </cell>
          <cell r="N2411" t="str">
            <v/>
          </cell>
          <cell r="O2411" t="str">
            <v/>
          </cell>
          <cell r="P2411" t="str">
            <v/>
          </cell>
        </row>
        <row r="2412">
          <cell r="A2412" t="str">
            <v>ON</v>
          </cell>
          <cell r="B2412">
            <v>9</v>
          </cell>
          <cell r="C2412">
            <v>3</v>
          </cell>
          <cell r="D2412" t="str">
            <v>P</v>
          </cell>
          <cell r="E2412">
            <v>2.75</v>
          </cell>
          <cell r="F2412">
            <v>37859</v>
          </cell>
          <cell r="G2412">
            <v>3.5999999999999997E-2</v>
          </cell>
          <cell r="H2412">
            <v>0.04</v>
          </cell>
          <cell r="I2412" t="str">
            <v>1          0</v>
          </cell>
          <cell r="J2412">
            <v>0</v>
          </cell>
          <cell r="K2412">
            <v>0</v>
          </cell>
          <cell r="L2412">
            <v>2003</v>
          </cell>
          <cell r="M2412">
            <v>1.4478353211291985</v>
          </cell>
          <cell r="N2412" t="str">
            <v>NG93</v>
          </cell>
          <cell r="O2412">
            <v>50.75</v>
          </cell>
          <cell r="P2412">
            <v>2</v>
          </cell>
        </row>
        <row r="2413">
          <cell r="A2413" t="str">
            <v>ON</v>
          </cell>
          <cell r="B2413">
            <v>9</v>
          </cell>
          <cell r="C2413">
            <v>3</v>
          </cell>
          <cell r="D2413" t="str">
            <v>C</v>
          </cell>
          <cell r="E2413">
            <v>2.9</v>
          </cell>
          <cell r="F2413">
            <v>37859</v>
          </cell>
          <cell r="G2413">
            <v>1.2070000000000001</v>
          </cell>
          <cell r="H2413">
            <v>1.1200000000000001</v>
          </cell>
          <cell r="I2413" t="str">
            <v>6          0</v>
          </cell>
          <cell r="J2413">
            <v>0</v>
          </cell>
          <cell r="K2413">
            <v>0</v>
          </cell>
          <cell r="L2413">
            <v>2003</v>
          </cell>
          <cell r="M2413" t="str">
            <v>No Trade</v>
          </cell>
          <cell r="N2413" t="str">
            <v>NG93</v>
          </cell>
          <cell r="O2413">
            <v>50.75</v>
          </cell>
          <cell r="P2413">
            <v>1</v>
          </cell>
        </row>
        <row r="2414">
          <cell r="A2414" t="str">
            <v>ON</v>
          </cell>
          <cell r="B2414">
            <v>9</v>
          </cell>
          <cell r="C2414">
            <v>3</v>
          </cell>
          <cell r="D2414" t="str">
            <v>P</v>
          </cell>
          <cell r="E2414">
            <v>2.9</v>
          </cell>
          <cell r="F2414">
            <v>37859</v>
          </cell>
          <cell r="G2414">
            <v>5.6000000000000001E-2</v>
          </cell>
          <cell r="H2414">
            <v>0.06</v>
          </cell>
          <cell r="I2414" t="str">
            <v>4          0</v>
          </cell>
          <cell r="J2414">
            <v>0</v>
          </cell>
          <cell r="K2414">
            <v>0</v>
          </cell>
          <cell r="L2414">
            <v>2003</v>
          </cell>
          <cell r="M2414">
            <v>1.5048147335537272</v>
          </cell>
          <cell r="N2414" t="str">
            <v>NG93</v>
          </cell>
          <cell r="O2414">
            <v>50.75</v>
          </cell>
          <cell r="P2414">
            <v>2</v>
          </cell>
        </row>
        <row r="2415">
          <cell r="A2415" t="str">
            <v>ON</v>
          </cell>
          <cell r="B2415">
            <v>9</v>
          </cell>
          <cell r="C2415">
            <v>3</v>
          </cell>
          <cell r="D2415" t="str">
            <v>C</v>
          </cell>
          <cell r="E2415">
            <v>3</v>
          </cell>
          <cell r="F2415">
            <v>37859</v>
          </cell>
          <cell r="G2415">
            <v>1.1359999999999999</v>
          </cell>
          <cell r="H2415">
            <v>1.05</v>
          </cell>
          <cell r="I2415" t="str">
            <v>4          0</v>
          </cell>
          <cell r="J2415">
            <v>0</v>
          </cell>
          <cell r="K2415">
            <v>0</v>
          </cell>
          <cell r="L2415">
            <v>2003</v>
          </cell>
          <cell r="M2415" t="str">
            <v>No Trade</v>
          </cell>
          <cell r="N2415" t="str">
            <v>NG93</v>
          </cell>
          <cell r="O2415">
            <v>50.75</v>
          </cell>
          <cell r="P2415">
            <v>1</v>
          </cell>
        </row>
        <row r="2416">
          <cell r="A2416" t="str">
            <v>ON</v>
          </cell>
          <cell r="B2416">
            <v>9</v>
          </cell>
          <cell r="C2416">
            <v>3</v>
          </cell>
          <cell r="D2416" t="str">
            <v>P</v>
          </cell>
          <cell r="E2416">
            <v>3</v>
          </cell>
          <cell r="F2416">
            <v>37859</v>
          </cell>
          <cell r="G2416">
            <v>0.08</v>
          </cell>
          <cell r="H2416">
            <v>0.09</v>
          </cell>
          <cell r="I2416" t="str">
            <v>1          0</v>
          </cell>
          <cell r="J2416">
            <v>0</v>
          </cell>
          <cell r="K2416">
            <v>0</v>
          </cell>
          <cell r="L2416">
            <v>2003</v>
          </cell>
          <cell r="M2416">
            <v>1.5636300054381729</v>
          </cell>
          <cell r="N2416" t="str">
            <v>NG93</v>
          </cell>
          <cell r="O2416">
            <v>50.75</v>
          </cell>
          <cell r="P2416">
            <v>2</v>
          </cell>
        </row>
        <row r="2417">
          <cell r="A2417" t="str">
            <v>ON</v>
          </cell>
          <cell r="B2417">
            <v>9</v>
          </cell>
          <cell r="C2417">
            <v>3</v>
          </cell>
          <cell r="D2417" t="str">
            <v>C</v>
          </cell>
          <cell r="E2417">
            <v>3.05</v>
          </cell>
          <cell r="F2417">
            <v>37859</v>
          </cell>
          <cell r="G2417">
            <v>1.0960000000000001</v>
          </cell>
          <cell r="H2417">
            <v>1</v>
          </cell>
          <cell r="I2417" t="str">
            <v>8          0</v>
          </cell>
          <cell r="J2417">
            <v>0</v>
          </cell>
          <cell r="K2417">
            <v>0</v>
          </cell>
          <cell r="L2417">
            <v>2003</v>
          </cell>
          <cell r="M2417" t="str">
            <v>No Trade</v>
          </cell>
          <cell r="N2417" t="str">
            <v>NG93</v>
          </cell>
          <cell r="O2417">
            <v>50.75</v>
          </cell>
          <cell r="P2417">
            <v>1</v>
          </cell>
        </row>
        <row r="2418">
          <cell r="A2418" t="str">
            <v>ON</v>
          </cell>
          <cell r="B2418">
            <v>9</v>
          </cell>
          <cell r="C2418">
            <v>3</v>
          </cell>
          <cell r="D2418" t="str">
            <v>P</v>
          </cell>
          <cell r="E2418">
            <v>3.05</v>
          </cell>
          <cell r="F2418">
            <v>37859</v>
          </cell>
          <cell r="G2418">
            <v>8.3000000000000004E-2</v>
          </cell>
          <cell r="H2418">
            <v>0.09</v>
          </cell>
          <cell r="I2418" t="str">
            <v>5          0</v>
          </cell>
          <cell r="J2418">
            <v>0</v>
          </cell>
          <cell r="K2418">
            <v>0</v>
          </cell>
          <cell r="L2418">
            <v>2003</v>
          </cell>
          <cell r="M2418">
            <v>1.5621185609131525</v>
          </cell>
          <cell r="N2418" t="str">
            <v>NG93</v>
          </cell>
          <cell r="O2418">
            <v>50.75</v>
          </cell>
          <cell r="P2418">
            <v>2</v>
          </cell>
        </row>
        <row r="2419">
          <cell r="A2419" t="str">
            <v>ON</v>
          </cell>
          <cell r="B2419">
            <v>9</v>
          </cell>
          <cell r="C2419">
            <v>3</v>
          </cell>
          <cell r="D2419" t="str">
            <v>C</v>
          </cell>
          <cell r="E2419">
            <v>3.1</v>
          </cell>
          <cell r="F2419">
            <v>37859</v>
          </cell>
          <cell r="G2419">
            <v>1.0580000000000001</v>
          </cell>
          <cell r="H2419">
            <v>0.97</v>
          </cell>
          <cell r="I2419" t="str">
            <v>0          0</v>
          </cell>
          <cell r="J2419">
            <v>0</v>
          </cell>
          <cell r="K2419">
            <v>0</v>
          </cell>
          <cell r="L2419">
            <v>2003</v>
          </cell>
          <cell r="M2419" t="str">
            <v>No Trade</v>
          </cell>
          <cell r="N2419" t="str">
            <v>NG93</v>
          </cell>
          <cell r="O2419">
            <v>50.75</v>
          </cell>
          <cell r="P2419">
            <v>1</v>
          </cell>
        </row>
        <row r="2420">
          <cell r="A2420" t="str">
            <v>ON</v>
          </cell>
          <cell r="B2420">
            <v>9</v>
          </cell>
          <cell r="C2420">
            <v>3</v>
          </cell>
          <cell r="D2420" t="str">
            <v>P</v>
          </cell>
          <cell r="E2420">
            <v>3.1</v>
          </cell>
          <cell r="F2420">
            <v>37859</v>
          </cell>
          <cell r="G2420">
            <v>9.4E-2</v>
          </cell>
          <cell r="H2420">
            <v>0.1</v>
          </cell>
          <cell r="I2420" t="str">
            <v>7          0</v>
          </cell>
          <cell r="J2420">
            <v>0</v>
          </cell>
          <cell r="K2420">
            <v>0</v>
          </cell>
          <cell r="L2420">
            <v>2003</v>
          </cell>
          <cell r="M2420">
            <v>1.5819666681981321</v>
          </cell>
          <cell r="N2420" t="str">
            <v>NG93</v>
          </cell>
          <cell r="O2420">
            <v>50.75</v>
          </cell>
          <cell r="P2420">
            <v>2</v>
          </cell>
        </row>
        <row r="2421">
          <cell r="A2421" t="str">
            <v>ON</v>
          </cell>
          <cell r="B2421">
            <v>9</v>
          </cell>
          <cell r="C2421">
            <v>3</v>
          </cell>
          <cell r="D2421" t="str">
            <v>C</v>
          </cell>
          <cell r="E2421">
            <v>3.15</v>
          </cell>
          <cell r="F2421">
            <v>37859</v>
          </cell>
          <cell r="G2421">
            <v>1.02</v>
          </cell>
          <cell r="H2421">
            <v>0.93</v>
          </cell>
          <cell r="I2421" t="str">
            <v>4          0</v>
          </cell>
          <cell r="J2421">
            <v>0</v>
          </cell>
          <cell r="K2421">
            <v>0</v>
          </cell>
          <cell r="L2421">
            <v>2003</v>
          </cell>
          <cell r="M2421" t="str">
            <v>No Trade</v>
          </cell>
          <cell r="N2421" t="str">
            <v>NG93</v>
          </cell>
          <cell r="O2421">
            <v>50.75</v>
          </cell>
          <cell r="P2421">
            <v>1</v>
          </cell>
        </row>
        <row r="2422">
          <cell r="A2422" t="str">
            <v>ON</v>
          </cell>
          <cell r="B2422">
            <v>9</v>
          </cell>
          <cell r="C2422">
            <v>3</v>
          </cell>
          <cell r="D2422" t="str">
            <v>P</v>
          </cell>
          <cell r="E2422">
            <v>3.15</v>
          </cell>
          <cell r="F2422">
            <v>37859</v>
          </cell>
          <cell r="G2422">
            <v>0.106</v>
          </cell>
          <cell r="H2422">
            <v>0.12</v>
          </cell>
          <cell r="I2422" t="str">
            <v>0          0</v>
          </cell>
          <cell r="J2422">
            <v>0</v>
          </cell>
          <cell r="K2422">
            <v>0</v>
          </cell>
          <cell r="L2422">
            <v>2003</v>
          </cell>
          <cell r="M2422">
            <v>1.6019092108211763</v>
          </cell>
          <cell r="N2422" t="str">
            <v>NG93</v>
          </cell>
          <cell r="O2422">
            <v>50.75</v>
          </cell>
          <cell r="P2422">
            <v>2</v>
          </cell>
        </row>
        <row r="2423">
          <cell r="A2423" t="str">
            <v>ON</v>
          </cell>
          <cell r="B2423">
            <v>9</v>
          </cell>
          <cell r="C2423">
            <v>3</v>
          </cell>
          <cell r="D2423" t="str">
            <v>C</v>
          </cell>
          <cell r="E2423">
            <v>3.2</v>
          </cell>
          <cell r="F2423">
            <v>37859</v>
          </cell>
          <cell r="G2423">
            <v>0.97399999999999998</v>
          </cell>
          <cell r="H2423">
            <v>0.89</v>
          </cell>
          <cell r="I2423" t="str">
            <v>8          0</v>
          </cell>
          <cell r="J2423">
            <v>0</v>
          </cell>
          <cell r="K2423">
            <v>0</v>
          </cell>
          <cell r="L2423">
            <v>2003</v>
          </cell>
          <cell r="M2423" t="str">
            <v>No Trade</v>
          </cell>
          <cell r="N2423" t="str">
            <v>NG93</v>
          </cell>
          <cell r="O2423">
            <v>50.75</v>
          </cell>
          <cell r="P2423">
            <v>1</v>
          </cell>
        </row>
        <row r="2424">
          <cell r="A2424" t="str">
            <v>ON</v>
          </cell>
          <cell r="B2424">
            <v>9</v>
          </cell>
          <cell r="C2424">
            <v>3</v>
          </cell>
          <cell r="D2424" t="str">
            <v>P</v>
          </cell>
          <cell r="E2424">
            <v>3.2</v>
          </cell>
          <cell r="F2424">
            <v>37859</v>
          </cell>
          <cell r="G2424">
            <v>0.11899999999999999</v>
          </cell>
          <cell r="H2424">
            <v>0.13</v>
          </cell>
          <cell r="I2424" t="str">
            <v>4          0</v>
          </cell>
          <cell r="J2424">
            <v>0</v>
          </cell>
          <cell r="K2424">
            <v>0</v>
          </cell>
          <cell r="L2424">
            <v>2003</v>
          </cell>
          <cell r="M2424">
            <v>1.6218511954121018</v>
          </cell>
          <cell r="N2424" t="str">
            <v>NG93</v>
          </cell>
          <cell r="O2424">
            <v>50.75</v>
          </cell>
          <cell r="P2424">
            <v>2</v>
          </cell>
        </row>
        <row r="2425">
          <cell r="A2425" t="str">
            <v>ON</v>
          </cell>
          <cell r="B2425">
            <v>9</v>
          </cell>
          <cell r="C2425">
            <v>3</v>
          </cell>
          <cell r="D2425" t="str">
            <v>P</v>
          </cell>
          <cell r="E2425">
            <v>3.25</v>
          </cell>
          <cell r="F2425">
            <v>37859</v>
          </cell>
          <cell r="G2425">
            <v>0.13200000000000001</v>
          </cell>
          <cell r="H2425">
            <v>0.14000000000000001</v>
          </cell>
          <cell r="I2425" t="str">
            <v>9          0</v>
          </cell>
          <cell r="J2425">
            <v>0</v>
          </cell>
          <cell r="K2425">
            <v>0</v>
          </cell>
          <cell r="L2425">
            <v>2003</v>
          </cell>
          <cell r="M2425">
            <v>1.6396447227685897</v>
          </cell>
          <cell r="N2425" t="str">
            <v>NG93</v>
          </cell>
          <cell r="O2425">
            <v>50.75</v>
          </cell>
          <cell r="P2425">
            <v>2</v>
          </cell>
        </row>
        <row r="2426">
          <cell r="A2426" t="str">
            <v>ON</v>
          </cell>
          <cell r="B2426">
            <v>9</v>
          </cell>
          <cell r="C2426">
            <v>3</v>
          </cell>
          <cell r="D2426" t="str">
            <v>P</v>
          </cell>
          <cell r="E2426">
            <v>3.3</v>
          </cell>
          <cell r="F2426">
            <v>37859</v>
          </cell>
          <cell r="G2426">
            <v>0</v>
          </cell>
          <cell r="H2426">
            <v>0</v>
          </cell>
          <cell r="I2426" t="str">
            <v>0          0</v>
          </cell>
          <cell r="J2426">
            <v>0</v>
          </cell>
          <cell r="K2426">
            <v>0</v>
          </cell>
          <cell r="L2426">
            <v>2003</v>
          </cell>
          <cell r="M2426" t="str">
            <v>No Trade</v>
          </cell>
          <cell r="N2426" t="str">
            <v/>
          </cell>
          <cell r="O2426" t="str">
            <v/>
          </cell>
          <cell r="P2426" t="str">
            <v/>
          </cell>
        </row>
        <row r="2427">
          <cell r="A2427" t="str">
            <v>ON</v>
          </cell>
          <cell r="B2427">
            <v>9</v>
          </cell>
          <cell r="C2427">
            <v>3</v>
          </cell>
          <cell r="D2427" t="str">
            <v>C</v>
          </cell>
          <cell r="E2427">
            <v>3.35</v>
          </cell>
          <cell r="F2427">
            <v>37859</v>
          </cell>
          <cell r="G2427">
            <v>0.87</v>
          </cell>
          <cell r="H2427">
            <v>0.79</v>
          </cell>
          <cell r="I2427" t="str">
            <v>7          0</v>
          </cell>
          <cell r="J2427">
            <v>0</v>
          </cell>
          <cell r="K2427">
            <v>0</v>
          </cell>
          <cell r="L2427">
            <v>2003</v>
          </cell>
          <cell r="M2427" t="str">
            <v>No Trade</v>
          </cell>
          <cell r="N2427" t="str">
            <v>NG93</v>
          </cell>
          <cell r="O2427">
            <v>50.75</v>
          </cell>
          <cell r="P2427">
            <v>1</v>
          </cell>
        </row>
        <row r="2428">
          <cell r="A2428" t="str">
            <v>ON</v>
          </cell>
          <cell r="B2428">
            <v>9</v>
          </cell>
          <cell r="C2428">
            <v>3</v>
          </cell>
          <cell r="D2428" t="str">
            <v>P</v>
          </cell>
          <cell r="E2428">
            <v>3.35</v>
          </cell>
          <cell r="F2428">
            <v>37859</v>
          </cell>
          <cell r="G2428">
            <v>0.16200000000000001</v>
          </cell>
          <cell r="H2428">
            <v>0.18</v>
          </cell>
          <cell r="I2428" t="str">
            <v>2          0</v>
          </cell>
          <cell r="J2428">
            <v>0</v>
          </cell>
          <cell r="K2428">
            <v>0</v>
          </cell>
          <cell r="L2428">
            <v>2003</v>
          </cell>
          <cell r="M2428">
            <v>1.6774821602317871</v>
          </cell>
          <cell r="N2428" t="str">
            <v>NG93</v>
          </cell>
          <cell r="O2428">
            <v>50.75</v>
          </cell>
          <cell r="P2428">
            <v>2</v>
          </cell>
        </row>
        <row r="2429">
          <cell r="A2429" t="str">
            <v>ON</v>
          </cell>
          <cell r="B2429">
            <v>9</v>
          </cell>
          <cell r="C2429">
            <v>3</v>
          </cell>
          <cell r="D2429" t="str">
            <v>C</v>
          </cell>
          <cell r="E2429">
            <v>3.4</v>
          </cell>
          <cell r="F2429">
            <v>37859</v>
          </cell>
          <cell r="G2429">
            <v>0.83699999999999997</v>
          </cell>
          <cell r="H2429">
            <v>0.76</v>
          </cell>
          <cell r="I2429" t="str">
            <v>6          0</v>
          </cell>
          <cell r="J2429">
            <v>0</v>
          </cell>
          <cell r="K2429">
            <v>0</v>
          </cell>
          <cell r="L2429">
            <v>2003</v>
          </cell>
          <cell r="M2429" t="str">
            <v>No Trade</v>
          </cell>
          <cell r="N2429" t="str">
            <v>NG93</v>
          </cell>
          <cell r="O2429">
            <v>50.75</v>
          </cell>
          <cell r="P2429">
            <v>1</v>
          </cell>
        </row>
        <row r="2430">
          <cell r="A2430" t="str">
            <v>ON</v>
          </cell>
          <cell r="B2430">
            <v>9</v>
          </cell>
          <cell r="C2430">
            <v>3</v>
          </cell>
          <cell r="D2430" t="str">
            <v>P</v>
          </cell>
          <cell r="E2430">
            <v>3.4</v>
          </cell>
          <cell r="F2430">
            <v>37859</v>
          </cell>
          <cell r="G2430">
            <v>0.17799999999999999</v>
          </cell>
          <cell r="H2430">
            <v>0.19</v>
          </cell>
          <cell r="I2430" t="str">
            <v>9          0</v>
          </cell>
          <cell r="J2430">
            <v>0</v>
          </cell>
          <cell r="K2430">
            <v>0</v>
          </cell>
          <cell r="L2430">
            <v>2003</v>
          </cell>
          <cell r="M2430">
            <v>1.6954646082362799</v>
          </cell>
          <cell r="N2430" t="str">
            <v>NG93</v>
          </cell>
          <cell r="O2430">
            <v>50.75</v>
          </cell>
          <cell r="P2430">
            <v>2</v>
          </cell>
        </row>
        <row r="2431">
          <cell r="A2431" t="str">
            <v>ON</v>
          </cell>
          <cell r="B2431">
            <v>9</v>
          </cell>
          <cell r="C2431">
            <v>3</v>
          </cell>
          <cell r="D2431" t="str">
            <v>C</v>
          </cell>
          <cell r="E2431">
            <v>3.45</v>
          </cell>
          <cell r="F2431">
            <v>37859</v>
          </cell>
          <cell r="G2431">
            <v>0.80700000000000005</v>
          </cell>
          <cell r="H2431">
            <v>0.73</v>
          </cell>
          <cell r="I2431" t="str">
            <v>5          0</v>
          </cell>
          <cell r="J2431">
            <v>0</v>
          </cell>
          <cell r="K2431">
            <v>0</v>
          </cell>
          <cell r="L2431">
            <v>2003</v>
          </cell>
          <cell r="M2431" t="str">
            <v>No Trade</v>
          </cell>
          <cell r="N2431" t="str">
            <v>NG93</v>
          </cell>
          <cell r="O2431">
            <v>50.75</v>
          </cell>
          <cell r="P2431">
            <v>1</v>
          </cell>
        </row>
        <row r="2432">
          <cell r="A2432" t="str">
            <v>ON</v>
          </cell>
          <cell r="B2432">
            <v>9</v>
          </cell>
          <cell r="C2432">
            <v>3</v>
          </cell>
          <cell r="D2432" t="str">
            <v>P</v>
          </cell>
          <cell r="E2432">
            <v>3.45</v>
          </cell>
          <cell r="F2432">
            <v>37859</v>
          </cell>
          <cell r="G2432">
            <v>0.19600000000000001</v>
          </cell>
          <cell r="H2432">
            <v>0.21</v>
          </cell>
          <cell r="I2432" t="str">
            <v>8          0</v>
          </cell>
          <cell r="J2432">
            <v>0</v>
          </cell>
          <cell r="K2432">
            <v>0</v>
          </cell>
          <cell r="L2432">
            <v>2003</v>
          </cell>
          <cell r="M2432">
            <v>1.7150853332554918</v>
          </cell>
          <cell r="N2432" t="str">
            <v>NG93</v>
          </cell>
          <cell r="O2432">
            <v>50.75</v>
          </cell>
          <cell r="P2432">
            <v>2</v>
          </cell>
        </row>
        <row r="2433">
          <cell r="A2433" t="str">
            <v>ON</v>
          </cell>
          <cell r="B2433">
            <v>9</v>
          </cell>
          <cell r="C2433">
            <v>3</v>
          </cell>
          <cell r="D2433" t="str">
            <v>C</v>
          </cell>
          <cell r="E2433">
            <v>3.5</v>
          </cell>
          <cell r="F2433">
            <v>37859</v>
          </cell>
          <cell r="G2433">
            <v>0.77600000000000002</v>
          </cell>
          <cell r="H2433">
            <v>0.7</v>
          </cell>
          <cell r="I2433" t="str">
            <v>6          0</v>
          </cell>
          <cell r="J2433">
            <v>0</v>
          </cell>
          <cell r="K2433">
            <v>0</v>
          </cell>
          <cell r="L2433">
            <v>2003</v>
          </cell>
          <cell r="M2433" t="str">
            <v>No Trade</v>
          </cell>
          <cell r="N2433" t="str">
            <v>NG93</v>
          </cell>
          <cell r="O2433">
            <v>50.75</v>
          </cell>
          <cell r="P2433">
            <v>1</v>
          </cell>
        </row>
        <row r="2434">
          <cell r="A2434" t="str">
            <v>ON</v>
          </cell>
          <cell r="B2434">
            <v>9</v>
          </cell>
          <cell r="C2434">
            <v>3</v>
          </cell>
          <cell r="D2434" t="str">
            <v>P</v>
          </cell>
          <cell r="E2434">
            <v>3.5</v>
          </cell>
          <cell r="F2434">
            <v>37859</v>
          </cell>
          <cell r="G2434">
            <v>0.214</v>
          </cell>
          <cell r="H2434">
            <v>0.23</v>
          </cell>
          <cell r="I2434" t="str">
            <v>8          0</v>
          </cell>
          <cell r="J2434">
            <v>0</v>
          </cell>
          <cell r="K2434">
            <v>0</v>
          </cell>
          <cell r="L2434">
            <v>2003</v>
          </cell>
          <cell r="M2434">
            <v>1.7329791681528117</v>
          </cell>
          <cell r="N2434" t="str">
            <v>NG93</v>
          </cell>
          <cell r="O2434">
            <v>50.75</v>
          </cell>
          <cell r="P2434">
            <v>2</v>
          </cell>
        </row>
        <row r="2435">
          <cell r="A2435" t="str">
            <v>ON</v>
          </cell>
          <cell r="B2435">
            <v>9</v>
          </cell>
          <cell r="C2435">
            <v>3</v>
          </cell>
          <cell r="D2435" t="str">
            <v>C</v>
          </cell>
          <cell r="E2435">
            <v>3.55</v>
          </cell>
          <cell r="F2435">
            <v>37859</v>
          </cell>
          <cell r="G2435">
            <v>0.746</v>
          </cell>
          <cell r="H2435">
            <v>0.67</v>
          </cell>
          <cell r="I2435" t="str">
            <v>7          0</v>
          </cell>
          <cell r="J2435">
            <v>0</v>
          </cell>
          <cell r="K2435">
            <v>0</v>
          </cell>
          <cell r="L2435">
            <v>2003</v>
          </cell>
          <cell r="M2435" t="str">
            <v>No Trade</v>
          </cell>
          <cell r="N2435" t="str">
            <v>NG93</v>
          </cell>
          <cell r="O2435">
            <v>50.75</v>
          </cell>
          <cell r="P2435">
            <v>1</v>
          </cell>
        </row>
        <row r="2436">
          <cell r="A2436" t="str">
            <v>ON</v>
          </cell>
          <cell r="B2436">
            <v>9</v>
          </cell>
          <cell r="C2436">
            <v>3</v>
          </cell>
          <cell r="D2436" t="str">
            <v>P</v>
          </cell>
          <cell r="E2436">
            <v>3.55</v>
          </cell>
          <cell r="F2436">
            <v>37859</v>
          </cell>
          <cell r="G2436">
            <v>0.23300000000000001</v>
          </cell>
          <cell r="H2436">
            <v>0.25</v>
          </cell>
          <cell r="I2436" t="str">
            <v>9          0</v>
          </cell>
          <cell r="J2436">
            <v>0</v>
          </cell>
          <cell r="K2436">
            <v>0</v>
          </cell>
          <cell r="L2436">
            <v>2003</v>
          </cell>
          <cell r="M2436">
            <v>1.7508459585461116</v>
          </cell>
          <cell r="N2436" t="str">
            <v>NG93</v>
          </cell>
          <cell r="O2436">
            <v>50.75</v>
          </cell>
          <cell r="P2436">
            <v>2</v>
          </cell>
        </row>
        <row r="2437">
          <cell r="A2437" t="str">
            <v>ON</v>
          </cell>
          <cell r="B2437">
            <v>9</v>
          </cell>
          <cell r="C2437">
            <v>3</v>
          </cell>
          <cell r="D2437" t="str">
            <v>C</v>
          </cell>
          <cell r="E2437">
            <v>3.6</v>
          </cell>
          <cell r="F2437">
            <v>37859</v>
          </cell>
          <cell r="G2437">
            <v>0.71799999999999997</v>
          </cell>
          <cell r="H2437">
            <v>0.65</v>
          </cell>
          <cell r="I2437" t="str">
            <v>0          0</v>
          </cell>
          <cell r="J2437">
            <v>0</v>
          </cell>
          <cell r="K2437">
            <v>0</v>
          </cell>
          <cell r="L2437">
            <v>2003</v>
          </cell>
          <cell r="M2437" t="str">
            <v>No Trade</v>
          </cell>
          <cell r="N2437" t="str">
            <v>NG93</v>
          </cell>
          <cell r="O2437">
            <v>50.75</v>
          </cell>
          <cell r="P2437">
            <v>1</v>
          </cell>
        </row>
        <row r="2438">
          <cell r="A2438" t="str">
            <v>ON</v>
          </cell>
          <cell r="B2438">
            <v>9</v>
          </cell>
          <cell r="C2438">
            <v>3</v>
          </cell>
          <cell r="D2438" t="str">
            <v>P</v>
          </cell>
          <cell r="E2438">
            <v>3.6</v>
          </cell>
          <cell r="F2438">
            <v>37859</v>
          </cell>
          <cell r="G2438">
            <v>0.253</v>
          </cell>
          <cell r="H2438">
            <v>0.28000000000000003</v>
          </cell>
          <cell r="I2438" t="str">
            <v>1          0</v>
          </cell>
          <cell r="J2438">
            <v>0</v>
          </cell>
          <cell r="K2438">
            <v>0</v>
          </cell>
          <cell r="L2438">
            <v>2003</v>
          </cell>
          <cell r="M2438">
            <v>1.7686712546940517</v>
          </cell>
          <cell r="N2438" t="str">
            <v>NG93</v>
          </cell>
          <cell r="O2438">
            <v>50.75</v>
          </cell>
          <cell r="P2438">
            <v>2</v>
          </cell>
        </row>
        <row r="2439">
          <cell r="A2439" t="str">
            <v>ON</v>
          </cell>
          <cell r="B2439">
            <v>9</v>
          </cell>
          <cell r="C2439">
            <v>3</v>
          </cell>
          <cell r="D2439" t="str">
            <v>C</v>
          </cell>
          <cell r="E2439">
            <v>3.65</v>
          </cell>
          <cell r="F2439">
            <v>37859</v>
          </cell>
          <cell r="G2439">
            <v>0.69099999999999995</v>
          </cell>
          <cell r="H2439">
            <v>0.62</v>
          </cell>
          <cell r="I2439" t="str">
            <v>2          0</v>
          </cell>
          <cell r="J2439">
            <v>0</v>
          </cell>
          <cell r="K2439">
            <v>0</v>
          </cell>
          <cell r="L2439">
            <v>2003</v>
          </cell>
          <cell r="M2439" t="str">
            <v>No Trade</v>
          </cell>
          <cell r="N2439" t="str">
            <v>NG93</v>
          </cell>
          <cell r="O2439">
            <v>50.75</v>
          </cell>
          <cell r="P2439">
            <v>1</v>
          </cell>
        </row>
        <row r="2440">
          <cell r="A2440" t="str">
            <v>ON</v>
          </cell>
          <cell r="B2440">
            <v>9</v>
          </cell>
          <cell r="C2440">
            <v>3</v>
          </cell>
          <cell r="D2440" t="str">
            <v>P</v>
          </cell>
          <cell r="E2440">
            <v>3.65</v>
          </cell>
          <cell r="F2440">
            <v>37859</v>
          </cell>
          <cell r="G2440">
            <v>0.27400000000000002</v>
          </cell>
          <cell r="H2440">
            <v>0.3</v>
          </cell>
          <cell r="I2440" t="str">
            <v>3          0</v>
          </cell>
          <cell r="J2440">
            <v>0</v>
          </cell>
          <cell r="K2440">
            <v>0</v>
          </cell>
          <cell r="L2440">
            <v>2003</v>
          </cell>
          <cell r="M2440">
            <v>1.7864456372768727</v>
          </cell>
          <cell r="N2440" t="str">
            <v>NG93</v>
          </cell>
          <cell r="O2440">
            <v>50.75</v>
          </cell>
          <cell r="P2440">
            <v>2</v>
          </cell>
        </row>
        <row r="2441">
          <cell r="A2441" t="str">
            <v>ON</v>
          </cell>
          <cell r="B2441">
            <v>9</v>
          </cell>
          <cell r="C2441">
            <v>3</v>
          </cell>
          <cell r="D2441" t="str">
            <v>C</v>
          </cell>
          <cell r="E2441">
            <v>3.7</v>
          </cell>
          <cell r="F2441">
            <v>37859</v>
          </cell>
          <cell r="G2441">
            <v>0.66500000000000004</v>
          </cell>
          <cell r="H2441">
            <v>0.59</v>
          </cell>
          <cell r="I2441" t="str">
            <v>7          0</v>
          </cell>
          <cell r="J2441">
            <v>0</v>
          </cell>
          <cell r="K2441">
            <v>0</v>
          </cell>
          <cell r="L2441">
            <v>2003</v>
          </cell>
          <cell r="M2441" t="str">
            <v>No Trade</v>
          </cell>
          <cell r="N2441" t="str">
            <v>NG93</v>
          </cell>
          <cell r="O2441">
            <v>50.75</v>
          </cell>
          <cell r="P2441">
            <v>1</v>
          </cell>
        </row>
        <row r="2442">
          <cell r="A2442" t="str">
            <v>ON</v>
          </cell>
          <cell r="B2442">
            <v>9</v>
          </cell>
          <cell r="C2442">
            <v>3</v>
          </cell>
          <cell r="D2442" t="str">
            <v>P</v>
          </cell>
          <cell r="E2442">
            <v>3.7</v>
          </cell>
          <cell r="F2442">
            <v>37859</v>
          </cell>
          <cell r="G2442">
            <v>0.29699999999999999</v>
          </cell>
          <cell r="H2442">
            <v>0.32</v>
          </cell>
          <cell r="I2442" t="str">
            <v>7          0</v>
          </cell>
          <cell r="J2442">
            <v>0</v>
          </cell>
          <cell r="K2442">
            <v>0</v>
          </cell>
          <cell r="L2442">
            <v>2003</v>
          </cell>
          <cell r="M2442">
            <v>1.8054250074739866</v>
          </cell>
          <cell r="N2442" t="str">
            <v>NG93</v>
          </cell>
          <cell r="O2442">
            <v>50.75</v>
          </cell>
          <cell r="P2442">
            <v>2</v>
          </cell>
        </row>
        <row r="2443">
          <cell r="A2443" t="str">
            <v>ON</v>
          </cell>
          <cell r="B2443">
            <v>9</v>
          </cell>
          <cell r="C2443">
            <v>3</v>
          </cell>
          <cell r="D2443" t="str">
            <v>C</v>
          </cell>
          <cell r="E2443">
            <v>3.75</v>
          </cell>
          <cell r="F2443">
            <v>37859</v>
          </cell>
          <cell r="G2443">
            <v>0.64</v>
          </cell>
          <cell r="H2443">
            <v>0.56999999999999995</v>
          </cell>
          <cell r="I2443" t="str">
            <v>3          0</v>
          </cell>
          <cell r="J2443">
            <v>0</v>
          </cell>
          <cell r="K2443">
            <v>0</v>
          </cell>
          <cell r="L2443">
            <v>2003</v>
          </cell>
          <cell r="M2443" t="str">
            <v>No Trade</v>
          </cell>
          <cell r="N2443" t="str">
            <v>NG93</v>
          </cell>
          <cell r="O2443">
            <v>50.75</v>
          </cell>
          <cell r="P2443">
            <v>1</v>
          </cell>
        </row>
        <row r="2444">
          <cell r="A2444" t="str">
            <v>ON</v>
          </cell>
          <cell r="B2444">
            <v>9</v>
          </cell>
          <cell r="C2444">
            <v>3</v>
          </cell>
          <cell r="D2444" t="str">
            <v>P</v>
          </cell>
          <cell r="E2444">
            <v>3.75</v>
          </cell>
          <cell r="F2444">
            <v>37859</v>
          </cell>
          <cell r="G2444">
            <v>0.32</v>
          </cell>
          <cell r="H2444">
            <v>0.35</v>
          </cell>
          <cell r="I2444" t="str">
            <v>1         50</v>
          </cell>
          <cell r="J2444">
            <v>0</v>
          </cell>
          <cell r="K2444">
            <v>0</v>
          </cell>
          <cell r="L2444">
            <v>2003</v>
          </cell>
          <cell r="M2444">
            <v>1.8230296651945008</v>
          </cell>
          <cell r="N2444" t="str">
            <v>NG93</v>
          </cell>
          <cell r="O2444">
            <v>50.75</v>
          </cell>
          <cell r="P2444">
            <v>2</v>
          </cell>
        </row>
        <row r="2445">
          <cell r="A2445" t="str">
            <v>ON</v>
          </cell>
          <cell r="B2445">
            <v>9</v>
          </cell>
          <cell r="C2445">
            <v>3</v>
          </cell>
          <cell r="D2445" t="str">
            <v>C</v>
          </cell>
          <cell r="E2445">
            <v>3.8</v>
          </cell>
          <cell r="F2445">
            <v>37859</v>
          </cell>
          <cell r="G2445">
            <v>0.61399999999999999</v>
          </cell>
          <cell r="H2445">
            <v>0.54</v>
          </cell>
          <cell r="I2445" t="str">
            <v>9          0</v>
          </cell>
          <cell r="J2445">
            <v>0</v>
          </cell>
          <cell r="K2445">
            <v>0</v>
          </cell>
          <cell r="L2445">
            <v>2003</v>
          </cell>
          <cell r="M2445" t="str">
            <v>No Trade</v>
          </cell>
          <cell r="N2445" t="str">
            <v>NG93</v>
          </cell>
          <cell r="O2445">
            <v>50.75</v>
          </cell>
          <cell r="P2445">
            <v>1</v>
          </cell>
        </row>
        <row r="2446">
          <cell r="A2446" t="str">
            <v>ON</v>
          </cell>
          <cell r="B2446">
            <v>9</v>
          </cell>
          <cell r="C2446">
            <v>3</v>
          </cell>
          <cell r="D2446" t="str">
            <v>P</v>
          </cell>
          <cell r="E2446">
            <v>3.8</v>
          </cell>
          <cell r="F2446">
            <v>37859</v>
          </cell>
          <cell r="G2446">
            <v>0.34300000000000003</v>
          </cell>
          <cell r="H2446">
            <v>0.37</v>
          </cell>
          <cell r="I2446" t="str">
            <v>7          0</v>
          </cell>
          <cell r="J2446">
            <v>0</v>
          </cell>
          <cell r="K2446">
            <v>0</v>
          </cell>
          <cell r="L2446">
            <v>2003</v>
          </cell>
          <cell r="M2446">
            <v>1.8394218102467625</v>
          </cell>
          <cell r="N2446" t="str">
            <v>NG93</v>
          </cell>
          <cell r="O2446">
            <v>50.75</v>
          </cell>
          <cell r="P2446">
            <v>2</v>
          </cell>
        </row>
        <row r="2447">
          <cell r="A2447" t="str">
            <v>ON</v>
          </cell>
          <cell r="B2447">
            <v>9</v>
          </cell>
          <cell r="C2447">
            <v>3</v>
          </cell>
          <cell r="D2447" t="str">
            <v>C</v>
          </cell>
          <cell r="E2447">
            <v>3.85</v>
          </cell>
          <cell r="F2447">
            <v>37859</v>
          </cell>
          <cell r="G2447">
            <v>0.59099999999999997</v>
          </cell>
          <cell r="H2447">
            <v>0.52</v>
          </cell>
          <cell r="I2447" t="str">
            <v>7          0</v>
          </cell>
          <cell r="J2447">
            <v>0</v>
          </cell>
          <cell r="K2447">
            <v>0</v>
          </cell>
          <cell r="L2447">
            <v>2003</v>
          </cell>
          <cell r="M2447" t="str">
            <v>No Trade</v>
          </cell>
          <cell r="N2447" t="str">
            <v>NG93</v>
          </cell>
          <cell r="O2447">
            <v>50.75</v>
          </cell>
          <cell r="P2447">
            <v>1</v>
          </cell>
        </row>
        <row r="2448">
          <cell r="A2448" t="str">
            <v>ON</v>
          </cell>
          <cell r="B2448">
            <v>9</v>
          </cell>
          <cell r="C2448">
            <v>3</v>
          </cell>
          <cell r="D2448" t="str">
            <v>P</v>
          </cell>
          <cell r="E2448">
            <v>3.85</v>
          </cell>
          <cell r="F2448">
            <v>37859</v>
          </cell>
          <cell r="G2448">
            <v>0.36799999999999999</v>
          </cell>
          <cell r="H2448">
            <v>0.4</v>
          </cell>
          <cell r="I2448" t="str">
            <v>3          0</v>
          </cell>
          <cell r="J2448">
            <v>0</v>
          </cell>
          <cell r="K2448">
            <v>0</v>
          </cell>
          <cell r="L2448">
            <v>2003</v>
          </cell>
          <cell r="M2448">
            <v>1.8569632179898166</v>
          </cell>
          <cell r="N2448" t="str">
            <v>NG93</v>
          </cell>
          <cell r="O2448">
            <v>50.75</v>
          </cell>
          <cell r="P2448">
            <v>2</v>
          </cell>
        </row>
        <row r="2449">
          <cell r="A2449" t="str">
            <v>ON</v>
          </cell>
          <cell r="B2449">
            <v>9</v>
          </cell>
          <cell r="C2449">
            <v>3</v>
          </cell>
          <cell r="D2449" t="str">
            <v>C</v>
          </cell>
          <cell r="E2449">
            <v>3.9</v>
          </cell>
          <cell r="F2449">
            <v>37859</v>
          </cell>
          <cell r="G2449">
            <v>0.56899999999999995</v>
          </cell>
          <cell r="H2449">
            <v>0.5</v>
          </cell>
          <cell r="I2449" t="str">
            <v>5          0</v>
          </cell>
          <cell r="J2449">
            <v>0</v>
          </cell>
          <cell r="K2449">
            <v>0</v>
          </cell>
          <cell r="L2449">
            <v>2003</v>
          </cell>
          <cell r="M2449" t="str">
            <v>No Trade</v>
          </cell>
          <cell r="N2449" t="str">
            <v>NG93</v>
          </cell>
          <cell r="O2449">
            <v>50.75</v>
          </cell>
          <cell r="P2449">
            <v>1</v>
          </cell>
        </row>
        <row r="2450">
          <cell r="A2450" t="str">
            <v>ON</v>
          </cell>
          <cell r="B2450">
            <v>9</v>
          </cell>
          <cell r="C2450">
            <v>3</v>
          </cell>
          <cell r="D2450" t="str">
            <v>P</v>
          </cell>
          <cell r="E2450">
            <v>3.9</v>
          </cell>
          <cell r="F2450">
            <v>37859</v>
          </cell>
          <cell r="G2450">
            <v>0.39400000000000002</v>
          </cell>
          <cell r="H2450">
            <v>0.43</v>
          </cell>
          <cell r="I2450" t="str">
            <v>1          0</v>
          </cell>
          <cell r="J2450">
            <v>0</v>
          </cell>
          <cell r="K2450">
            <v>0</v>
          </cell>
          <cell r="L2450">
            <v>2003</v>
          </cell>
          <cell r="M2450">
            <v>1.8744493102702229</v>
          </cell>
          <cell r="N2450" t="str">
            <v>NG93</v>
          </cell>
          <cell r="O2450">
            <v>50.75</v>
          </cell>
          <cell r="P2450">
            <v>2</v>
          </cell>
        </row>
        <row r="2451">
          <cell r="A2451" t="str">
            <v>ON</v>
          </cell>
          <cell r="B2451">
            <v>9</v>
          </cell>
          <cell r="C2451">
            <v>3</v>
          </cell>
          <cell r="D2451" t="str">
            <v>C</v>
          </cell>
          <cell r="E2451">
            <v>3.95</v>
          </cell>
          <cell r="F2451">
            <v>37859</v>
          </cell>
          <cell r="G2451">
            <v>0.54500000000000004</v>
          </cell>
          <cell r="H2451">
            <v>0.48</v>
          </cell>
          <cell r="I2451" t="str">
            <v>3          0</v>
          </cell>
          <cell r="J2451">
            <v>0</v>
          </cell>
          <cell r="K2451">
            <v>0</v>
          </cell>
          <cell r="L2451">
            <v>2003</v>
          </cell>
          <cell r="M2451" t="str">
            <v>No Trade</v>
          </cell>
          <cell r="N2451" t="str">
            <v>NG93</v>
          </cell>
          <cell r="O2451">
            <v>50.75</v>
          </cell>
          <cell r="P2451">
            <v>1</v>
          </cell>
        </row>
        <row r="2452">
          <cell r="A2452" t="str">
            <v>ON</v>
          </cell>
          <cell r="B2452">
            <v>9</v>
          </cell>
          <cell r="C2452">
            <v>3</v>
          </cell>
          <cell r="D2452" t="str">
            <v>P</v>
          </cell>
          <cell r="E2452">
            <v>3.95</v>
          </cell>
          <cell r="F2452">
            <v>37859</v>
          </cell>
          <cell r="G2452">
            <v>0.42</v>
          </cell>
          <cell r="H2452">
            <v>0.45</v>
          </cell>
          <cell r="I2452" t="str">
            <v>9          0</v>
          </cell>
          <cell r="J2452">
            <v>0</v>
          </cell>
          <cell r="K2452">
            <v>0</v>
          </cell>
          <cell r="L2452">
            <v>2003</v>
          </cell>
          <cell r="M2452">
            <v>1.8908519241947259</v>
          </cell>
          <cell r="N2452" t="str">
            <v>NG93</v>
          </cell>
          <cell r="O2452">
            <v>50.75</v>
          </cell>
          <cell r="P2452">
            <v>2</v>
          </cell>
        </row>
        <row r="2453">
          <cell r="A2453" t="str">
            <v>ON</v>
          </cell>
          <cell r="B2453">
            <v>9</v>
          </cell>
          <cell r="C2453">
            <v>3</v>
          </cell>
          <cell r="D2453" t="str">
            <v>C</v>
          </cell>
          <cell r="E2453">
            <v>4</v>
          </cell>
          <cell r="F2453">
            <v>37859</v>
          </cell>
          <cell r="G2453">
            <v>0.52300000000000002</v>
          </cell>
          <cell r="H2453">
            <v>0.46</v>
          </cell>
          <cell r="I2453" t="str">
            <v>2          0</v>
          </cell>
          <cell r="J2453">
            <v>0</v>
          </cell>
          <cell r="K2453">
            <v>0</v>
          </cell>
          <cell r="L2453">
            <v>2003</v>
          </cell>
          <cell r="M2453" t="str">
            <v>No Trade</v>
          </cell>
          <cell r="N2453" t="str">
            <v>NG93</v>
          </cell>
          <cell r="O2453">
            <v>50.75</v>
          </cell>
          <cell r="P2453">
            <v>1</v>
          </cell>
        </row>
        <row r="2454">
          <cell r="A2454" t="str">
            <v>ON</v>
          </cell>
          <cell r="B2454">
            <v>9</v>
          </cell>
          <cell r="C2454">
            <v>3</v>
          </cell>
          <cell r="D2454" t="str">
            <v>P</v>
          </cell>
          <cell r="E2454">
            <v>4</v>
          </cell>
          <cell r="F2454">
            <v>37859</v>
          </cell>
          <cell r="G2454">
            <v>0.44800000000000001</v>
          </cell>
          <cell r="H2454">
            <v>0.48</v>
          </cell>
          <cell r="I2454" t="str">
            <v>8          0</v>
          </cell>
          <cell r="J2454">
            <v>0</v>
          </cell>
          <cell r="K2454">
            <v>0</v>
          </cell>
          <cell r="L2454">
            <v>2003</v>
          </cell>
          <cell r="M2454">
            <v>1.9082753350101245</v>
          </cell>
          <cell r="N2454" t="str">
            <v>NG93</v>
          </cell>
          <cell r="O2454">
            <v>50.75</v>
          </cell>
          <cell r="P2454">
            <v>2</v>
          </cell>
        </row>
        <row r="2455">
          <cell r="A2455" t="str">
            <v>ON</v>
          </cell>
          <cell r="B2455">
            <v>9</v>
          </cell>
          <cell r="C2455">
            <v>3</v>
          </cell>
          <cell r="D2455" t="str">
            <v>C</v>
          </cell>
          <cell r="E2455">
            <v>4.05</v>
          </cell>
          <cell r="F2455">
            <v>37859</v>
          </cell>
          <cell r="G2455">
            <v>0.501</v>
          </cell>
          <cell r="H2455">
            <v>0.44</v>
          </cell>
          <cell r="I2455" t="str">
            <v>3          0</v>
          </cell>
          <cell r="J2455">
            <v>0</v>
          </cell>
          <cell r="K2455">
            <v>0</v>
          </cell>
          <cell r="L2455">
            <v>2003</v>
          </cell>
          <cell r="M2455" t="str">
            <v>No Trade</v>
          </cell>
          <cell r="N2455" t="str">
            <v>NG93</v>
          </cell>
          <cell r="O2455">
            <v>50.75</v>
          </cell>
          <cell r="P2455">
            <v>1</v>
          </cell>
        </row>
        <row r="2456">
          <cell r="A2456" t="str">
            <v>ON</v>
          </cell>
          <cell r="B2456">
            <v>9</v>
          </cell>
          <cell r="C2456">
            <v>3</v>
          </cell>
          <cell r="D2456" t="str">
            <v>C</v>
          </cell>
          <cell r="E2456">
            <v>4.0999999999999996</v>
          </cell>
          <cell r="F2456">
            <v>37859</v>
          </cell>
          <cell r="G2456">
            <v>0.48</v>
          </cell>
          <cell r="H2456">
            <v>0.42</v>
          </cell>
          <cell r="I2456" t="str">
            <v>4          0</v>
          </cell>
          <cell r="J2456">
            <v>0</v>
          </cell>
          <cell r="K2456">
            <v>0</v>
          </cell>
          <cell r="L2456">
            <v>2003</v>
          </cell>
          <cell r="M2456" t="str">
            <v>No Trade</v>
          </cell>
          <cell r="N2456" t="str">
            <v>NG93</v>
          </cell>
          <cell r="O2456">
            <v>50.75</v>
          </cell>
          <cell r="P2456">
            <v>1</v>
          </cell>
        </row>
        <row r="2457">
          <cell r="A2457" t="str">
            <v>ON</v>
          </cell>
          <cell r="B2457">
            <v>9</v>
          </cell>
          <cell r="C2457">
            <v>3</v>
          </cell>
          <cell r="D2457" t="str">
            <v>P</v>
          </cell>
          <cell r="E2457">
            <v>4.0999999999999996</v>
          </cell>
          <cell r="F2457">
            <v>37859</v>
          </cell>
          <cell r="G2457">
            <v>0.505</v>
          </cell>
          <cell r="H2457">
            <v>0.55000000000000004</v>
          </cell>
          <cell r="I2457" t="str">
            <v>0          0</v>
          </cell>
          <cell r="J2457">
            <v>0</v>
          </cell>
          <cell r="K2457">
            <v>0</v>
          </cell>
          <cell r="L2457">
            <v>2003</v>
          </cell>
          <cell r="M2457">
            <v>1.941129034574395</v>
          </cell>
          <cell r="N2457" t="str">
            <v>NG93</v>
          </cell>
          <cell r="O2457">
            <v>50.75</v>
          </cell>
          <cell r="P2457">
            <v>2</v>
          </cell>
        </row>
        <row r="2458">
          <cell r="A2458" t="str">
            <v>ON</v>
          </cell>
          <cell r="B2458">
            <v>9</v>
          </cell>
          <cell r="C2458">
            <v>3</v>
          </cell>
          <cell r="D2458" t="str">
            <v>C</v>
          </cell>
          <cell r="E2458">
            <v>4.2</v>
          </cell>
          <cell r="F2458">
            <v>37859</v>
          </cell>
          <cell r="G2458">
            <v>0.442</v>
          </cell>
          <cell r="H2458">
            <v>0.38</v>
          </cell>
          <cell r="I2458" t="str">
            <v>9          0</v>
          </cell>
          <cell r="J2458">
            <v>0</v>
          </cell>
          <cell r="K2458">
            <v>0</v>
          </cell>
          <cell r="L2458">
            <v>2003</v>
          </cell>
          <cell r="M2458" t="str">
            <v>No Trade</v>
          </cell>
          <cell r="N2458" t="str">
            <v>NG93</v>
          </cell>
          <cell r="O2458">
            <v>50.75</v>
          </cell>
          <cell r="P2458">
            <v>1</v>
          </cell>
        </row>
        <row r="2459">
          <cell r="A2459" t="str">
            <v>ON</v>
          </cell>
          <cell r="B2459">
            <v>9</v>
          </cell>
          <cell r="C2459">
            <v>3</v>
          </cell>
          <cell r="D2459" t="str">
            <v>C</v>
          </cell>
          <cell r="E2459">
            <v>4.25</v>
          </cell>
          <cell r="F2459">
            <v>37859</v>
          </cell>
          <cell r="G2459">
            <v>0.42399999999999999</v>
          </cell>
          <cell r="H2459">
            <v>0.37</v>
          </cell>
          <cell r="I2459" t="str">
            <v>2          0</v>
          </cell>
          <cell r="J2459">
            <v>0</v>
          </cell>
          <cell r="K2459">
            <v>0</v>
          </cell>
          <cell r="L2459">
            <v>2003</v>
          </cell>
          <cell r="M2459" t="str">
            <v>No Trade</v>
          </cell>
          <cell r="N2459" t="str">
            <v>NG93</v>
          </cell>
          <cell r="O2459">
            <v>50.75</v>
          </cell>
          <cell r="P2459">
            <v>1</v>
          </cell>
        </row>
        <row r="2460">
          <cell r="A2460" t="str">
            <v>ON</v>
          </cell>
          <cell r="B2460">
            <v>9</v>
          </cell>
          <cell r="C2460">
            <v>3</v>
          </cell>
          <cell r="D2460" t="str">
            <v>C</v>
          </cell>
          <cell r="E2460">
            <v>4.4000000000000004</v>
          </cell>
          <cell r="F2460">
            <v>37859</v>
          </cell>
          <cell r="G2460">
            <v>0</v>
          </cell>
          <cell r="H2460">
            <v>0</v>
          </cell>
          <cell r="I2460" t="str">
            <v>0          0</v>
          </cell>
          <cell r="J2460">
            <v>0</v>
          </cell>
          <cell r="K2460">
            <v>0</v>
          </cell>
          <cell r="L2460">
            <v>2003</v>
          </cell>
          <cell r="M2460" t="str">
            <v>No Trade</v>
          </cell>
          <cell r="N2460" t="str">
            <v/>
          </cell>
          <cell r="O2460" t="str">
            <v/>
          </cell>
          <cell r="P2460" t="str">
            <v/>
          </cell>
        </row>
        <row r="2461">
          <cell r="A2461" t="str">
            <v>ON</v>
          </cell>
          <cell r="B2461">
            <v>9</v>
          </cell>
          <cell r="C2461">
            <v>3</v>
          </cell>
          <cell r="D2461" t="str">
            <v>C</v>
          </cell>
          <cell r="E2461">
            <v>4.5</v>
          </cell>
          <cell r="F2461">
            <v>37859</v>
          </cell>
          <cell r="G2461">
            <v>0.34399999999999997</v>
          </cell>
          <cell r="H2461">
            <v>0.28999999999999998</v>
          </cell>
          <cell r="I2461" t="str">
            <v>9          0</v>
          </cell>
          <cell r="J2461">
            <v>0</v>
          </cell>
          <cell r="K2461">
            <v>0</v>
          </cell>
          <cell r="L2461">
            <v>2003</v>
          </cell>
          <cell r="M2461" t="str">
            <v>No Trade</v>
          </cell>
          <cell r="N2461" t="str">
            <v>NG93</v>
          </cell>
          <cell r="O2461">
            <v>50.75</v>
          </cell>
          <cell r="P2461">
            <v>1</v>
          </cell>
        </row>
        <row r="2462">
          <cell r="A2462" t="str">
            <v>ON</v>
          </cell>
          <cell r="B2462">
            <v>9</v>
          </cell>
          <cell r="C2462">
            <v>3</v>
          </cell>
          <cell r="D2462" t="str">
            <v>C</v>
          </cell>
          <cell r="E2462">
            <v>4.8499999999999996</v>
          </cell>
          <cell r="F2462">
            <v>37859</v>
          </cell>
          <cell r="G2462">
            <v>0.25800000000000001</v>
          </cell>
          <cell r="H2462">
            <v>0.22</v>
          </cell>
          <cell r="I2462" t="str">
            <v>1          0</v>
          </cell>
          <cell r="J2462">
            <v>0</v>
          </cell>
          <cell r="K2462">
            <v>0</v>
          </cell>
          <cell r="L2462">
            <v>2003</v>
          </cell>
          <cell r="M2462" t="str">
            <v>No Trade</v>
          </cell>
          <cell r="N2462" t="str">
            <v>NG93</v>
          </cell>
          <cell r="O2462">
            <v>50.75</v>
          </cell>
          <cell r="P2462">
            <v>1</v>
          </cell>
        </row>
        <row r="2463">
          <cell r="A2463" t="str">
            <v>ON</v>
          </cell>
          <cell r="B2463">
            <v>9</v>
          </cell>
          <cell r="C2463">
            <v>3</v>
          </cell>
          <cell r="D2463" t="str">
            <v>C</v>
          </cell>
          <cell r="E2463">
            <v>5</v>
          </cell>
          <cell r="F2463">
            <v>37859</v>
          </cell>
          <cell r="G2463">
            <v>0.22800000000000001</v>
          </cell>
          <cell r="H2463">
            <v>0.19</v>
          </cell>
          <cell r="I2463" t="str">
            <v>5         15</v>
          </cell>
          <cell r="J2463">
            <v>0.22</v>
          </cell>
          <cell r="K2463">
            <v>0.22</v>
          </cell>
          <cell r="L2463">
            <v>2003</v>
          </cell>
          <cell r="M2463" t="str">
            <v>No Trade</v>
          </cell>
          <cell r="N2463" t="str">
            <v>NG93</v>
          </cell>
          <cell r="O2463">
            <v>50.75</v>
          </cell>
          <cell r="P2463">
            <v>1</v>
          </cell>
        </row>
        <row r="2464">
          <cell r="A2464" t="str">
            <v>ON</v>
          </cell>
          <cell r="B2464">
            <v>9</v>
          </cell>
          <cell r="C2464">
            <v>3</v>
          </cell>
          <cell r="D2464" t="str">
            <v>C</v>
          </cell>
          <cell r="E2464">
            <v>5.2</v>
          </cell>
          <cell r="F2464">
            <v>37859</v>
          </cell>
          <cell r="G2464">
            <v>0.19400000000000001</v>
          </cell>
          <cell r="H2464">
            <v>0.16</v>
          </cell>
          <cell r="I2464" t="str">
            <v>5          0</v>
          </cell>
          <cell r="J2464">
            <v>0</v>
          </cell>
          <cell r="K2464">
            <v>0</v>
          </cell>
          <cell r="L2464">
            <v>2003</v>
          </cell>
          <cell r="M2464" t="str">
            <v>No Trade</v>
          </cell>
          <cell r="N2464" t="str">
            <v>NG93</v>
          </cell>
          <cell r="O2464">
            <v>50.75</v>
          </cell>
          <cell r="P2464">
            <v>1</v>
          </cell>
        </row>
        <row r="2465">
          <cell r="A2465" t="str">
            <v>ON</v>
          </cell>
          <cell r="B2465">
            <v>9</v>
          </cell>
          <cell r="C2465">
            <v>3</v>
          </cell>
          <cell r="D2465" t="str">
            <v>C</v>
          </cell>
          <cell r="E2465">
            <v>5.25</v>
          </cell>
          <cell r="F2465">
            <v>37859</v>
          </cell>
          <cell r="G2465">
            <v>0.186</v>
          </cell>
          <cell r="H2465">
            <v>0.15</v>
          </cell>
          <cell r="I2465" t="str">
            <v>8          0</v>
          </cell>
          <cell r="J2465">
            <v>0</v>
          </cell>
          <cell r="K2465">
            <v>0</v>
          </cell>
          <cell r="L2465">
            <v>2003</v>
          </cell>
          <cell r="M2465" t="str">
            <v>No Trade</v>
          </cell>
          <cell r="N2465" t="str">
            <v>NG93</v>
          </cell>
          <cell r="O2465">
            <v>50.75</v>
          </cell>
          <cell r="P2465">
            <v>1</v>
          </cell>
        </row>
        <row r="2466">
          <cell r="A2466" t="str">
            <v>ON</v>
          </cell>
          <cell r="B2466">
            <v>9</v>
          </cell>
          <cell r="C2466">
            <v>3</v>
          </cell>
          <cell r="D2466" t="str">
            <v>C</v>
          </cell>
          <cell r="E2466">
            <v>5.3</v>
          </cell>
          <cell r="F2466">
            <v>37859</v>
          </cell>
          <cell r="G2466">
            <v>0.17899999999999999</v>
          </cell>
          <cell r="H2466">
            <v>0.15</v>
          </cell>
          <cell r="I2466" t="str">
            <v>2          0</v>
          </cell>
          <cell r="J2466">
            <v>0</v>
          </cell>
          <cell r="K2466">
            <v>0</v>
          </cell>
          <cell r="L2466">
            <v>2003</v>
          </cell>
          <cell r="M2466" t="str">
            <v>No Trade</v>
          </cell>
          <cell r="N2466" t="str">
            <v>NG93</v>
          </cell>
          <cell r="O2466">
            <v>50.75</v>
          </cell>
          <cell r="P2466">
            <v>1</v>
          </cell>
        </row>
        <row r="2467">
          <cell r="A2467" t="str">
            <v>ON</v>
          </cell>
          <cell r="B2467">
            <v>9</v>
          </cell>
          <cell r="C2467">
            <v>3</v>
          </cell>
          <cell r="D2467" t="str">
            <v>C</v>
          </cell>
          <cell r="E2467">
            <v>5.4</v>
          </cell>
          <cell r="F2467">
            <v>37859</v>
          </cell>
          <cell r="G2467">
            <v>0.16500000000000001</v>
          </cell>
          <cell r="H2467">
            <v>0.14000000000000001</v>
          </cell>
          <cell r="I2467" t="str">
            <v>0          0</v>
          </cell>
          <cell r="J2467">
            <v>0</v>
          </cell>
          <cell r="K2467">
            <v>0</v>
          </cell>
          <cell r="L2467">
            <v>2003</v>
          </cell>
          <cell r="M2467" t="str">
            <v>No Trade</v>
          </cell>
          <cell r="N2467" t="str">
            <v>NG93</v>
          </cell>
          <cell r="O2467">
            <v>50.75</v>
          </cell>
          <cell r="P2467">
            <v>1</v>
          </cell>
        </row>
        <row r="2468">
          <cell r="A2468" t="str">
            <v>ON</v>
          </cell>
          <cell r="B2468">
            <v>9</v>
          </cell>
          <cell r="C2468">
            <v>3</v>
          </cell>
          <cell r="D2468" t="str">
            <v>C</v>
          </cell>
          <cell r="E2468">
            <v>5.5</v>
          </cell>
          <cell r="F2468">
            <v>37859</v>
          </cell>
          <cell r="G2468">
            <v>0.153</v>
          </cell>
          <cell r="H2468">
            <v>0.12</v>
          </cell>
          <cell r="I2468" t="str">
            <v>9          0</v>
          </cell>
          <cell r="J2468">
            <v>0</v>
          </cell>
          <cell r="K2468">
            <v>0</v>
          </cell>
          <cell r="L2468">
            <v>2003</v>
          </cell>
          <cell r="M2468" t="str">
            <v>No Trade</v>
          </cell>
          <cell r="N2468" t="str">
            <v>NG93</v>
          </cell>
          <cell r="O2468">
            <v>50.75</v>
          </cell>
          <cell r="P2468">
            <v>1</v>
          </cell>
        </row>
        <row r="2469">
          <cell r="A2469" t="str">
            <v>ON</v>
          </cell>
          <cell r="B2469">
            <v>9</v>
          </cell>
          <cell r="C2469">
            <v>3</v>
          </cell>
          <cell r="D2469" t="str">
            <v>C</v>
          </cell>
          <cell r="E2469">
            <v>5.6</v>
          </cell>
          <cell r="F2469">
            <v>37859</v>
          </cell>
          <cell r="G2469">
            <v>0.14099999999999999</v>
          </cell>
          <cell r="H2469">
            <v>0.11</v>
          </cell>
          <cell r="I2469" t="str">
            <v>9          0</v>
          </cell>
          <cell r="J2469">
            <v>0</v>
          </cell>
          <cell r="K2469">
            <v>0</v>
          </cell>
          <cell r="L2469">
            <v>2003</v>
          </cell>
          <cell r="M2469" t="str">
            <v>No Trade</v>
          </cell>
          <cell r="N2469" t="str">
            <v>NG93</v>
          </cell>
          <cell r="O2469">
            <v>50.75</v>
          </cell>
          <cell r="P2469">
            <v>1</v>
          </cell>
        </row>
        <row r="2470">
          <cell r="A2470" t="str">
            <v>ON</v>
          </cell>
          <cell r="B2470">
            <v>9</v>
          </cell>
          <cell r="C2470">
            <v>3</v>
          </cell>
          <cell r="D2470" t="str">
            <v>C</v>
          </cell>
          <cell r="E2470">
            <v>5.65</v>
          </cell>
          <cell r="F2470">
            <v>37859</v>
          </cell>
          <cell r="G2470">
            <v>0.13600000000000001</v>
          </cell>
          <cell r="H2470">
            <v>0.11</v>
          </cell>
          <cell r="I2470" t="str">
            <v>4          0</v>
          </cell>
          <cell r="J2470">
            <v>0</v>
          </cell>
          <cell r="K2470">
            <v>0</v>
          </cell>
          <cell r="L2470">
            <v>2003</v>
          </cell>
          <cell r="M2470" t="str">
            <v>No Trade</v>
          </cell>
          <cell r="N2470" t="str">
            <v>NG93</v>
          </cell>
          <cell r="O2470">
            <v>50.75</v>
          </cell>
          <cell r="P2470">
            <v>1</v>
          </cell>
        </row>
        <row r="2471">
          <cell r="A2471" t="str">
            <v>ON</v>
          </cell>
          <cell r="B2471">
            <v>9</v>
          </cell>
          <cell r="C2471">
            <v>3</v>
          </cell>
          <cell r="D2471" t="str">
            <v>C</v>
          </cell>
          <cell r="E2471">
            <v>5.9</v>
          </cell>
          <cell r="F2471">
            <v>37859</v>
          </cell>
          <cell r="G2471">
            <v>0.113</v>
          </cell>
          <cell r="H2471">
            <v>0.09</v>
          </cell>
          <cell r="I2471" t="str">
            <v>4          0</v>
          </cell>
          <cell r="J2471">
            <v>0</v>
          </cell>
          <cell r="K2471">
            <v>0</v>
          </cell>
          <cell r="L2471">
            <v>2003</v>
          </cell>
          <cell r="M2471" t="str">
            <v>No Trade</v>
          </cell>
          <cell r="N2471" t="str">
            <v>NG93</v>
          </cell>
          <cell r="O2471">
            <v>50.75</v>
          </cell>
          <cell r="P2471">
            <v>1</v>
          </cell>
        </row>
        <row r="2472">
          <cell r="A2472" t="str">
            <v>ON</v>
          </cell>
          <cell r="B2472">
            <v>9</v>
          </cell>
          <cell r="C2472">
            <v>3</v>
          </cell>
          <cell r="D2472" t="str">
            <v>C</v>
          </cell>
          <cell r="E2472">
            <v>6</v>
          </cell>
          <cell r="F2472">
            <v>37859</v>
          </cell>
          <cell r="G2472">
            <v>0.105</v>
          </cell>
          <cell r="H2472">
            <v>0.08</v>
          </cell>
          <cell r="I2472" t="str">
            <v>7          0</v>
          </cell>
          <cell r="J2472">
            <v>0</v>
          </cell>
          <cell r="K2472">
            <v>0</v>
          </cell>
          <cell r="L2472">
            <v>2003</v>
          </cell>
          <cell r="M2472" t="str">
            <v>No Trade</v>
          </cell>
          <cell r="N2472" t="str">
            <v>NG93</v>
          </cell>
          <cell r="O2472">
            <v>50.75</v>
          </cell>
          <cell r="P2472">
            <v>1</v>
          </cell>
        </row>
        <row r="2473">
          <cell r="A2473" t="str">
            <v>ON</v>
          </cell>
          <cell r="B2473">
            <v>9</v>
          </cell>
          <cell r="C2473">
            <v>3</v>
          </cell>
          <cell r="D2473" t="str">
            <v>C</v>
          </cell>
          <cell r="E2473">
            <v>7</v>
          </cell>
          <cell r="F2473">
            <v>37859</v>
          </cell>
          <cell r="G2473">
            <v>5.2999999999999999E-2</v>
          </cell>
          <cell r="H2473">
            <v>0.04</v>
          </cell>
          <cell r="I2473" t="str">
            <v>3          0</v>
          </cell>
          <cell r="J2473">
            <v>0</v>
          </cell>
          <cell r="K2473">
            <v>0</v>
          </cell>
          <cell r="L2473">
            <v>2003</v>
          </cell>
          <cell r="M2473" t="str">
            <v>No Trade</v>
          </cell>
          <cell r="N2473" t="str">
            <v>NG93</v>
          </cell>
          <cell r="O2473">
            <v>50.75</v>
          </cell>
          <cell r="P2473">
            <v>1</v>
          </cell>
        </row>
        <row r="2474">
          <cell r="A2474" t="str">
            <v>ON</v>
          </cell>
          <cell r="B2474">
            <v>9</v>
          </cell>
          <cell r="C2474">
            <v>3</v>
          </cell>
          <cell r="D2474" t="str">
            <v>C</v>
          </cell>
          <cell r="E2474">
            <v>8</v>
          </cell>
          <cell r="F2474">
            <v>37859</v>
          </cell>
          <cell r="G2474">
            <v>0.03</v>
          </cell>
          <cell r="H2474">
            <v>0.02</v>
          </cell>
          <cell r="I2474" t="str">
            <v>4          0</v>
          </cell>
          <cell r="J2474">
            <v>0</v>
          </cell>
          <cell r="K2474">
            <v>0</v>
          </cell>
          <cell r="L2474">
            <v>2003</v>
          </cell>
          <cell r="M2474" t="str">
            <v>No Trade</v>
          </cell>
          <cell r="N2474" t="str">
            <v>NG93</v>
          </cell>
          <cell r="O2474">
            <v>50.75</v>
          </cell>
          <cell r="P2474">
            <v>1</v>
          </cell>
        </row>
        <row r="2475">
          <cell r="A2475" t="str">
            <v>ON</v>
          </cell>
          <cell r="B2475">
            <v>9</v>
          </cell>
          <cell r="C2475">
            <v>3</v>
          </cell>
          <cell r="D2475" t="str">
            <v>C</v>
          </cell>
          <cell r="E2475">
            <v>10</v>
          </cell>
          <cell r="F2475">
            <v>37859</v>
          </cell>
          <cell r="G2475">
            <v>1.2E-2</v>
          </cell>
          <cell r="H2475">
            <v>0.01</v>
          </cell>
          <cell r="I2475" t="str">
            <v>0          0</v>
          </cell>
          <cell r="J2475">
            <v>0</v>
          </cell>
          <cell r="K2475">
            <v>0</v>
          </cell>
          <cell r="L2475">
            <v>2003</v>
          </cell>
          <cell r="M2475" t="str">
            <v>No Trade</v>
          </cell>
          <cell r="N2475" t="str">
            <v>NG93</v>
          </cell>
          <cell r="O2475">
            <v>50.75</v>
          </cell>
          <cell r="P2475">
            <v>1</v>
          </cell>
        </row>
        <row r="2476">
          <cell r="A2476" t="str">
            <v>ON</v>
          </cell>
          <cell r="B2476">
            <v>10</v>
          </cell>
          <cell r="C2476">
            <v>3</v>
          </cell>
          <cell r="D2476" t="str">
            <v>P</v>
          </cell>
          <cell r="E2476">
            <v>0.75</v>
          </cell>
          <cell r="F2476">
            <v>37889</v>
          </cell>
          <cell r="G2476">
            <v>0</v>
          </cell>
          <cell r="H2476">
            <v>0</v>
          </cell>
          <cell r="I2476" t="str">
            <v>0          0</v>
          </cell>
          <cell r="J2476">
            <v>0</v>
          </cell>
          <cell r="K2476">
            <v>0</v>
          </cell>
          <cell r="L2476">
            <v>2003</v>
          </cell>
          <cell r="M2476" t="str">
            <v>No Trade</v>
          </cell>
          <cell r="N2476" t="str">
            <v/>
          </cell>
          <cell r="O2476" t="str">
            <v/>
          </cell>
          <cell r="P2476" t="str">
            <v/>
          </cell>
        </row>
        <row r="2477">
          <cell r="A2477" t="str">
            <v>ON</v>
          </cell>
          <cell r="B2477">
            <v>10</v>
          </cell>
          <cell r="C2477">
            <v>3</v>
          </cell>
          <cell r="D2477" t="str">
            <v>C</v>
          </cell>
          <cell r="E2477">
            <v>1</v>
          </cell>
          <cell r="F2477">
            <v>37889</v>
          </cell>
          <cell r="G2477">
            <v>0</v>
          </cell>
          <cell r="H2477">
            <v>0</v>
          </cell>
          <cell r="I2477" t="str">
            <v>0          0</v>
          </cell>
          <cell r="J2477">
            <v>0</v>
          </cell>
          <cell r="K2477">
            <v>0</v>
          </cell>
          <cell r="L2477">
            <v>2003</v>
          </cell>
          <cell r="M2477" t="str">
            <v>No Trade</v>
          </cell>
          <cell r="N2477" t="str">
            <v/>
          </cell>
          <cell r="O2477" t="str">
            <v/>
          </cell>
          <cell r="P2477" t="str">
            <v/>
          </cell>
        </row>
        <row r="2478">
          <cell r="A2478" t="str">
            <v>ON</v>
          </cell>
          <cell r="B2478">
            <v>10</v>
          </cell>
          <cell r="C2478">
            <v>3</v>
          </cell>
          <cell r="D2478" t="str">
            <v>P</v>
          </cell>
          <cell r="E2478">
            <v>2</v>
          </cell>
          <cell r="F2478">
            <v>37889</v>
          </cell>
          <cell r="G2478">
            <v>3.0000000000000001E-3</v>
          </cell>
          <cell r="H2478">
            <v>0</v>
          </cell>
          <cell r="I2478" t="str">
            <v>4          0</v>
          </cell>
          <cell r="J2478">
            <v>0</v>
          </cell>
          <cell r="K2478">
            <v>0</v>
          </cell>
          <cell r="L2478">
            <v>2003</v>
          </cell>
          <cell r="M2478">
            <v>1.1871046375656622</v>
          </cell>
          <cell r="N2478" t="str">
            <v>NG103</v>
          </cell>
          <cell r="O2478">
            <v>50.75</v>
          </cell>
          <cell r="P2478">
            <v>2</v>
          </cell>
        </row>
        <row r="2479">
          <cell r="A2479" t="str">
            <v>ON</v>
          </cell>
          <cell r="B2479">
            <v>10</v>
          </cell>
          <cell r="C2479">
            <v>3</v>
          </cell>
          <cell r="D2479" t="str">
            <v>P</v>
          </cell>
          <cell r="E2479">
            <v>2.1</v>
          </cell>
          <cell r="F2479">
            <v>37889</v>
          </cell>
          <cell r="G2479">
            <v>5.0000000000000001E-3</v>
          </cell>
          <cell r="H2479">
            <v>0</v>
          </cell>
          <cell r="I2479" t="str">
            <v>7          0</v>
          </cell>
          <cell r="J2479">
            <v>0</v>
          </cell>
          <cell r="K2479">
            <v>0</v>
          </cell>
          <cell r="L2479">
            <v>2003</v>
          </cell>
          <cell r="M2479">
            <v>1.221995327504646</v>
          </cell>
          <cell r="N2479" t="str">
            <v>NG103</v>
          </cell>
          <cell r="O2479">
            <v>50.75</v>
          </cell>
          <cell r="P2479">
            <v>2</v>
          </cell>
        </row>
        <row r="2480">
          <cell r="A2480" t="str">
            <v>ON</v>
          </cell>
          <cell r="B2480">
            <v>10</v>
          </cell>
          <cell r="C2480">
            <v>3</v>
          </cell>
          <cell r="D2480" t="str">
            <v>P</v>
          </cell>
          <cell r="E2480">
            <v>2.5</v>
          </cell>
          <cell r="F2480">
            <v>37889</v>
          </cell>
          <cell r="G2480">
            <v>2.5999999999999999E-2</v>
          </cell>
          <cell r="H2480">
            <v>0.03</v>
          </cell>
          <cell r="I2480" t="str">
            <v>1          0</v>
          </cell>
          <cell r="J2480">
            <v>0</v>
          </cell>
          <cell r="K2480">
            <v>0</v>
          </cell>
          <cell r="L2480">
            <v>2003</v>
          </cell>
          <cell r="M2480">
            <v>1.3668937145412048</v>
          </cell>
          <cell r="N2480" t="str">
            <v>NG103</v>
          </cell>
          <cell r="O2480">
            <v>50.75</v>
          </cell>
          <cell r="P2480">
            <v>2</v>
          </cell>
        </row>
        <row r="2481">
          <cell r="A2481" t="str">
            <v>ON</v>
          </cell>
          <cell r="B2481">
            <v>10</v>
          </cell>
          <cell r="C2481">
            <v>3</v>
          </cell>
          <cell r="D2481" t="str">
            <v>P</v>
          </cell>
          <cell r="E2481">
            <v>2.6</v>
          </cell>
          <cell r="F2481">
            <v>37889</v>
          </cell>
          <cell r="G2481">
            <v>3.5000000000000003E-2</v>
          </cell>
          <cell r="H2481">
            <v>0.04</v>
          </cell>
          <cell r="I2481" t="str">
            <v>2          0</v>
          </cell>
          <cell r="J2481">
            <v>0</v>
          </cell>
          <cell r="K2481">
            <v>0</v>
          </cell>
          <cell r="L2481">
            <v>2003</v>
          </cell>
          <cell r="M2481">
            <v>1.3978629893228152</v>
          </cell>
          <cell r="N2481" t="str">
            <v>NG103</v>
          </cell>
          <cell r="O2481">
            <v>50.75</v>
          </cell>
          <cell r="P2481">
            <v>2</v>
          </cell>
        </row>
        <row r="2482">
          <cell r="A2482" t="str">
            <v>ON</v>
          </cell>
          <cell r="B2482">
            <v>10</v>
          </cell>
          <cell r="C2482">
            <v>3</v>
          </cell>
          <cell r="D2482" t="str">
            <v>P</v>
          </cell>
          <cell r="E2482">
            <v>2.7</v>
          </cell>
          <cell r="F2482">
            <v>37889</v>
          </cell>
          <cell r="G2482">
            <v>0</v>
          </cell>
          <cell r="H2482">
            <v>0</v>
          </cell>
          <cell r="I2482" t="str">
            <v>0          0</v>
          </cell>
          <cell r="J2482">
            <v>0</v>
          </cell>
          <cell r="K2482">
            <v>0</v>
          </cell>
          <cell r="L2482">
            <v>2003</v>
          </cell>
          <cell r="M2482" t="str">
            <v>No Trade</v>
          </cell>
          <cell r="N2482" t="str">
            <v/>
          </cell>
          <cell r="O2482" t="str">
            <v/>
          </cell>
          <cell r="P2482" t="str">
            <v/>
          </cell>
        </row>
        <row r="2483">
          <cell r="A2483" t="str">
            <v>ON</v>
          </cell>
          <cell r="B2483">
            <v>10</v>
          </cell>
          <cell r="C2483">
            <v>3</v>
          </cell>
          <cell r="D2483" t="str">
            <v>P</v>
          </cell>
          <cell r="E2483">
            <v>2.75</v>
          </cell>
          <cell r="F2483">
            <v>37889</v>
          </cell>
          <cell r="G2483">
            <v>5.3999999999999999E-2</v>
          </cell>
          <cell r="H2483">
            <v>0.06</v>
          </cell>
          <cell r="I2483" t="str">
            <v>3          0</v>
          </cell>
          <cell r="J2483">
            <v>0</v>
          </cell>
          <cell r="K2483">
            <v>0</v>
          </cell>
          <cell r="L2483">
            <v>2003</v>
          </cell>
          <cell r="M2483">
            <v>1.4499129806085567</v>
          </cell>
          <cell r="N2483" t="str">
            <v>NG103</v>
          </cell>
          <cell r="O2483">
            <v>50.75</v>
          </cell>
          <cell r="P2483">
            <v>2</v>
          </cell>
        </row>
        <row r="2484">
          <cell r="A2484" t="str">
            <v>ON</v>
          </cell>
          <cell r="B2484">
            <v>10</v>
          </cell>
          <cell r="C2484">
            <v>3</v>
          </cell>
          <cell r="D2484" t="str">
            <v>P</v>
          </cell>
          <cell r="E2484">
            <v>2.8</v>
          </cell>
          <cell r="F2484">
            <v>37889</v>
          </cell>
          <cell r="G2484">
            <v>0</v>
          </cell>
          <cell r="H2484">
            <v>0</v>
          </cell>
          <cell r="I2484" t="str">
            <v>0          0</v>
          </cell>
          <cell r="J2484">
            <v>0</v>
          </cell>
          <cell r="K2484">
            <v>0</v>
          </cell>
          <cell r="L2484">
            <v>2003</v>
          </cell>
          <cell r="M2484" t="str">
            <v>No Trade</v>
          </cell>
          <cell r="N2484" t="str">
            <v/>
          </cell>
          <cell r="O2484" t="str">
            <v/>
          </cell>
          <cell r="P2484" t="str">
            <v/>
          </cell>
        </row>
        <row r="2485">
          <cell r="A2485" t="str">
            <v>ON</v>
          </cell>
          <cell r="B2485">
            <v>10</v>
          </cell>
          <cell r="C2485">
            <v>3</v>
          </cell>
          <cell r="D2485" t="str">
            <v>P</v>
          </cell>
          <cell r="E2485">
            <v>3</v>
          </cell>
          <cell r="F2485">
            <v>37889</v>
          </cell>
          <cell r="G2485">
            <v>9.8000000000000004E-2</v>
          </cell>
          <cell r="H2485">
            <v>0.11</v>
          </cell>
          <cell r="I2485" t="str">
            <v>3          0</v>
          </cell>
          <cell r="J2485">
            <v>0</v>
          </cell>
          <cell r="K2485">
            <v>0</v>
          </cell>
          <cell r="L2485">
            <v>2003</v>
          </cell>
          <cell r="M2485">
            <v>1.5308186338393701</v>
          </cell>
          <cell r="N2485" t="str">
            <v>NG103</v>
          </cell>
          <cell r="O2485">
            <v>50.75</v>
          </cell>
          <cell r="P2485">
            <v>2</v>
          </cell>
        </row>
        <row r="2486">
          <cell r="A2486" t="str">
            <v>ON</v>
          </cell>
          <cell r="B2486">
            <v>10</v>
          </cell>
          <cell r="C2486">
            <v>3</v>
          </cell>
          <cell r="D2486" t="str">
            <v>P</v>
          </cell>
          <cell r="E2486">
            <v>3.1</v>
          </cell>
          <cell r="F2486">
            <v>37889</v>
          </cell>
          <cell r="G2486">
            <v>0.122</v>
          </cell>
          <cell r="H2486">
            <v>0.13</v>
          </cell>
          <cell r="I2486" t="str">
            <v>9          0</v>
          </cell>
          <cell r="J2486">
            <v>0</v>
          </cell>
          <cell r="K2486">
            <v>0</v>
          </cell>
          <cell r="L2486">
            <v>2003</v>
          </cell>
          <cell r="M2486">
            <v>1.5653295382821197</v>
          </cell>
          <cell r="N2486" t="str">
            <v>NG103</v>
          </cell>
          <cell r="O2486">
            <v>50.75</v>
          </cell>
          <cell r="P2486">
            <v>2</v>
          </cell>
        </row>
        <row r="2487">
          <cell r="A2487" t="str">
            <v>ON</v>
          </cell>
          <cell r="B2487">
            <v>10</v>
          </cell>
          <cell r="C2487">
            <v>3</v>
          </cell>
          <cell r="D2487" t="str">
            <v>P</v>
          </cell>
          <cell r="E2487">
            <v>3.15</v>
          </cell>
          <cell r="F2487">
            <v>37889</v>
          </cell>
          <cell r="G2487">
            <v>0.13500000000000001</v>
          </cell>
          <cell r="H2487">
            <v>0.15</v>
          </cell>
          <cell r="I2487" t="str">
            <v>3          0</v>
          </cell>
          <cell r="J2487">
            <v>0</v>
          </cell>
          <cell r="K2487">
            <v>0</v>
          </cell>
          <cell r="L2487">
            <v>2003</v>
          </cell>
          <cell r="M2487">
            <v>1.5818671994063969</v>
          </cell>
          <cell r="N2487" t="str">
            <v>NG103</v>
          </cell>
          <cell r="O2487">
            <v>50.75</v>
          </cell>
          <cell r="P2487">
            <v>2</v>
          </cell>
        </row>
        <row r="2488">
          <cell r="A2488" t="str">
            <v>ON</v>
          </cell>
          <cell r="B2488">
            <v>10</v>
          </cell>
          <cell r="C2488">
            <v>3</v>
          </cell>
          <cell r="D2488" t="str">
            <v>P</v>
          </cell>
          <cell r="E2488">
            <v>3.2</v>
          </cell>
          <cell r="F2488">
            <v>37889</v>
          </cell>
          <cell r="G2488">
            <v>0.14799999999999999</v>
          </cell>
          <cell r="H2488">
            <v>0.16</v>
          </cell>
          <cell r="I2488" t="str">
            <v>8          0</v>
          </cell>
          <cell r="J2488">
            <v>0</v>
          </cell>
          <cell r="K2488">
            <v>0</v>
          </cell>
          <cell r="L2488">
            <v>2003</v>
          </cell>
          <cell r="M2488">
            <v>1.5967373497067985</v>
          </cell>
          <cell r="N2488" t="str">
            <v>NG103</v>
          </cell>
          <cell r="O2488">
            <v>50.75</v>
          </cell>
          <cell r="P2488">
            <v>2</v>
          </cell>
        </row>
        <row r="2489">
          <cell r="A2489" t="str">
            <v>ON</v>
          </cell>
          <cell r="B2489">
            <v>10</v>
          </cell>
          <cell r="C2489">
            <v>3</v>
          </cell>
          <cell r="D2489" t="str">
            <v>P</v>
          </cell>
          <cell r="E2489">
            <v>3.25</v>
          </cell>
          <cell r="F2489">
            <v>37889</v>
          </cell>
          <cell r="G2489">
            <v>0.16300000000000001</v>
          </cell>
          <cell r="H2489">
            <v>0.18</v>
          </cell>
          <cell r="I2489" t="str">
            <v>4          0</v>
          </cell>
          <cell r="J2489">
            <v>0</v>
          </cell>
          <cell r="K2489">
            <v>0</v>
          </cell>
          <cell r="L2489">
            <v>2003</v>
          </cell>
          <cell r="M2489">
            <v>1.6137176993402509</v>
          </cell>
          <cell r="N2489" t="str">
            <v>NG103</v>
          </cell>
          <cell r="O2489">
            <v>50.75</v>
          </cell>
          <cell r="P2489">
            <v>2</v>
          </cell>
        </row>
        <row r="2490">
          <cell r="A2490" t="str">
            <v>ON</v>
          </cell>
          <cell r="B2490">
            <v>10</v>
          </cell>
          <cell r="C2490">
            <v>3</v>
          </cell>
          <cell r="D2490" t="str">
            <v>P</v>
          </cell>
          <cell r="E2490">
            <v>3.35</v>
          </cell>
          <cell r="F2490">
            <v>37889</v>
          </cell>
          <cell r="G2490">
            <v>0.19400000000000001</v>
          </cell>
          <cell r="H2490">
            <v>0.21</v>
          </cell>
          <cell r="I2490" t="str">
            <v>8          0</v>
          </cell>
          <cell r="J2490">
            <v>0</v>
          </cell>
          <cell r="K2490">
            <v>0</v>
          </cell>
          <cell r="L2490">
            <v>2003</v>
          </cell>
          <cell r="M2490">
            <v>1.6446927842329018</v>
          </cell>
          <cell r="N2490" t="str">
            <v>NG103</v>
          </cell>
          <cell r="O2490">
            <v>50.75</v>
          </cell>
          <cell r="P2490">
            <v>2</v>
          </cell>
        </row>
        <row r="2491">
          <cell r="A2491" t="str">
            <v>ON</v>
          </cell>
          <cell r="B2491">
            <v>10</v>
          </cell>
          <cell r="C2491">
            <v>3</v>
          </cell>
          <cell r="D2491" t="str">
            <v>C</v>
          </cell>
          <cell r="E2491">
            <v>3.4</v>
          </cell>
          <cell r="F2491">
            <v>37889</v>
          </cell>
          <cell r="G2491">
            <v>0.64100000000000001</v>
          </cell>
          <cell r="H2491">
            <v>0.64</v>
          </cell>
          <cell r="I2491" t="str">
            <v>1          0</v>
          </cell>
          <cell r="J2491">
            <v>0</v>
          </cell>
          <cell r="K2491">
            <v>0</v>
          </cell>
          <cell r="L2491">
            <v>2003</v>
          </cell>
          <cell r="M2491" t="str">
            <v>No Trade</v>
          </cell>
          <cell r="N2491" t="str">
            <v>NG103</v>
          </cell>
          <cell r="O2491">
            <v>50.75</v>
          </cell>
          <cell r="P2491">
            <v>1</v>
          </cell>
        </row>
        <row r="2492">
          <cell r="A2492" t="str">
            <v>ON</v>
          </cell>
          <cell r="B2492">
            <v>10</v>
          </cell>
          <cell r="C2492">
            <v>3</v>
          </cell>
          <cell r="D2492" t="str">
            <v>P</v>
          </cell>
          <cell r="E2492">
            <v>3.4</v>
          </cell>
          <cell r="F2492">
            <v>37889</v>
          </cell>
          <cell r="G2492">
            <v>0.21199999999999999</v>
          </cell>
          <cell r="H2492">
            <v>0.23</v>
          </cell>
          <cell r="I2492" t="str">
            <v>7          0</v>
          </cell>
          <cell r="J2492">
            <v>0</v>
          </cell>
          <cell r="K2492">
            <v>0</v>
          </cell>
          <cell r="L2492">
            <v>2003</v>
          </cell>
          <cell r="M2492">
            <v>1.6619267045557229</v>
          </cell>
          <cell r="N2492" t="str">
            <v>NG103</v>
          </cell>
          <cell r="O2492">
            <v>50.75</v>
          </cell>
          <cell r="P2492">
            <v>2</v>
          </cell>
        </row>
        <row r="2493">
          <cell r="A2493" t="str">
            <v>ON</v>
          </cell>
          <cell r="B2493">
            <v>10</v>
          </cell>
          <cell r="C2493">
            <v>3</v>
          </cell>
          <cell r="D2493" t="str">
            <v>C</v>
          </cell>
          <cell r="E2493">
            <v>3.45</v>
          </cell>
          <cell r="F2493">
            <v>37889</v>
          </cell>
          <cell r="G2493">
            <v>0.63300000000000001</v>
          </cell>
          <cell r="H2493">
            <v>0.63</v>
          </cell>
          <cell r="I2493" t="str">
            <v>3          0</v>
          </cell>
          <cell r="J2493">
            <v>0</v>
          </cell>
          <cell r="K2493">
            <v>0</v>
          </cell>
          <cell r="L2493">
            <v>2003</v>
          </cell>
          <cell r="M2493" t="str">
            <v>No Trade</v>
          </cell>
          <cell r="N2493" t="str">
            <v>NG103</v>
          </cell>
          <cell r="O2493">
            <v>50.75</v>
          </cell>
          <cell r="P2493">
            <v>1</v>
          </cell>
        </row>
        <row r="2494">
          <cell r="A2494" t="str">
            <v>ON</v>
          </cell>
          <cell r="B2494">
            <v>10</v>
          </cell>
          <cell r="C2494">
            <v>3</v>
          </cell>
          <cell r="D2494" t="str">
            <v>P</v>
          </cell>
          <cell r="E2494">
            <v>3.45</v>
          </cell>
          <cell r="F2494">
            <v>37889</v>
          </cell>
          <cell r="G2494">
            <v>0.23</v>
          </cell>
          <cell r="H2494">
            <v>0.25</v>
          </cell>
          <cell r="I2494" t="str">
            <v>6          0</v>
          </cell>
          <cell r="J2494">
            <v>0</v>
          </cell>
          <cell r="K2494">
            <v>0</v>
          </cell>
          <cell r="L2494">
            <v>2003</v>
          </cell>
          <cell r="M2494">
            <v>1.6777070496735553</v>
          </cell>
          <cell r="N2494" t="str">
            <v>NG103</v>
          </cell>
          <cell r="O2494">
            <v>50.75</v>
          </cell>
          <cell r="P2494">
            <v>2</v>
          </cell>
        </row>
        <row r="2495">
          <cell r="A2495" t="str">
            <v>ON</v>
          </cell>
          <cell r="B2495">
            <v>10</v>
          </cell>
          <cell r="C2495">
            <v>3</v>
          </cell>
          <cell r="D2495" t="str">
            <v>P</v>
          </cell>
          <cell r="E2495">
            <v>3.5</v>
          </cell>
          <cell r="F2495">
            <v>37889</v>
          </cell>
          <cell r="G2495">
            <v>0.248</v>
          </cell>
          <cell r="H2495">
            <v>0.27</v>
          </cell>
          <cell r="I2495" t="str">
            <v>6          0</v>
          </cell>
          <cell r="J2495">
            <v>0</v>
          </cell>
          <cell r="K2495">
            <v>0</v>
          </cell>
          <cell r="L2495">
            <v>2003</v>
          </cell>
          <cell r="M2495">
            <v>1.6922230067740471</v>
          </cell>
          <cell r="N2495" t="str">
            <v>NG103</v>
          </cell>
          <cell r="O2495">
            <v>50.75</v>
          </cell>
          <cell r="P2495">
            <v>2</v>
          </cell>
        </row>
        <row r="2496">
          <cell r="A2496" t="str">
            <v>ON</v>
          </cell>
          <cell r="B2496">
            <v>10</v>
          </cell>
          <cell r="C2496">
            <v>3</v>
          </cell>
          <cell r="D2496" t="str">
            <v>C</v>
          </cell>
          <cell r="E2496">
            <v>3.6</v>
          </cell>
          <cell r="F2496">
            <v>37889</v>
          </cell>
          <cell r="G2496">
            <v>0.751</v>
          </cell>
          <cell r="H2496">
            <v>0.68</v>
          </cell>
          <cell r="I2496" t="str">
            <v>5          0</v>
          </cell>
          <cell r="J2496">
            <v>0</v>
          </cell>
          <cell r="K2496">
            <v>0</v>
          </cell>
          <cell r="L2496">
            <v>2003</v>
          </cell>
          <cell r="M2496" t="str">
            <v>No Trade</v>
          </cell>
          <cell r="N2496" t="str">
            <v>NG103</v>
          </cell>
          <cell r="O2496">
            <v>50.75</v>
          </cell>
          <cell r="P2496">
            <v>1</v>
          </cell>
        </row>
        <row r="2497">
          <cell r="A2497" t="str">
            <v>ON</v>
          </cell>
          <cell r="B2497">
            <v>10</v>
          </cell>
          <cell r="C2497">
            <v>3</v>
          </cell>
          <cell r="D2497" t="str">
            <v>P</v>
          </cell>
          <cell r="E2497">
            <v>3.6</v>
          </cell>
          <cell r="F2497">
            <v>37889</v>
          </cell>
          <cell r="G2497">
            <v>0.28799999999999998</v>
          </cell>
          <cell r="H2497">
            <v>0.31</v>
          </cell>
          <cell r="I2497" t="str">
            <v>8          0</v>
          </cell>
          <cell r="J2497">
            <v>0</v>
          </cell>
          <cell r="K2497">
            <v>0</v>
          </cell>
          <cell r="L2497">
            <v>2003</v>
          </cell>
          <cell r="M2497">
            <v>1.7230011394892499</v>
          </cell>
          <cell r="N2497" t="str">
            <v>NG103</v>
          </cell>
          <cell r="O2497">
            <v>50.75</v>
          </cell>
          <cell r="P2497">
            <v>2</v>
          </cell>
        </row>
        <row r="2498">
          <cell r="A2498" t="str">
            <v>ON</v>
          </cell>
          <cell r="B2498">
            <v>10</v>
          </cell>
          <cell r="C2498">
            <v>3</v>
          </cell>
          <cell r="D2498" t="str">
            <v>P</v>
          </cell>
          <cell r="E2498">
            <v>3.65</v>
          </cell>
          <cell r="F2498">
            <v>37889</v>
          </cell>
          <cell r="G2498">
            <v>0.309</v>
          </cell>
          <cell r="H2498">
            <v>0.34</v>
          </cell>
          <cell r="I2498" t="str">
            <v>0          0</v>
          </cell>
          <cell r="J2498">
            <v>0</v>
          </cell>
          <cell r="K2498">
            <v>0</v>
          </cell>
          <cell r="L2498">
            <v>2003</v>
          </cell>
          <cell r="M2498">
            <v>1.7379167119934327</v>
          </cell>
          <cell r="N2498" t="str">
            <v>NG103</v>
          </cell>
          <cell r="O2498">
            <v>50.75</v>
          </cell>
          <cell r="P2498">
            <v>2</v>
          </cell>
        </row>
        <row r="2499">
          <cell r="A2499" t="str">
            <v>ON</v>
          </cell>
          <cell r="B2499">
            <v>10</v>
          </cell>
          <cell r="C2499">
            <v>3</v>
          </cell>
          <cell r="D2499" t="str">
            <v>C</v>
          </cell>
          <cell r="E2499">
            <v>3.7</v>
          </cell>
          <cell r="F2499">
            <v>37889</v>
          </cell>
          <cell r="G2499">
            <v>0.69399999999999995</v>
          </cell>
          <cell r="H2499">
            <v>0.63</v>
          </cell>
          <cell r="I2499" t="str">
            <v>4          0</v>
          </cell>
          <cell r="J2499">
            <v>0</v>
          </cell>
          <cell r="K2499">
            <v>0</v>
          </cell>
          <cell r="L2499">
            <v>2003</v>
          </cell>
          <cell r="M2499" t="str">
            <v>No Trade</v>
          </cell>
          <cell r="N2499" t="str">
            <v>NG103</v>
          </cell>
          <cell r="O2499">
            <v>50.75</v>
          </cell>
          <cell r="P2499">
            <v>1</v>
          </cell>
        </row>
        <row r="2500">
          <cell r="A2500" t="str">
            <v>ON</v>
          </cell>
          <cell r="B2500">
            <v>10</v>
          </cell>
          <cell r="C2500">
            <v>3</v>
          </cell>
          <cell r="D2500" t="str">
            <v>P</v>
          </cell>
          <cell r="E2500">
            <v>3.7</v>
          </cell>
          <cell r="F2500">
            <v>37889</v>
          </cell>
          <cell r="G2500">
            <v>0.33100000000000002</v>
          </cell>
          <cell r="H2500">
            <v>0.36</v>
          </cell>
          <cell r="I2500" t="str">
            <v>3          0</v>
          </cell>
          <cell r="J2500">
            <v>0</v>
          </cell>
          <cell r="K2500">
            <v>0</v>
          </cell>
          <cell r="L2500">
            <v>2003</v>
          </cell>
          <cell r="M2500">
            <v>1.7529354026946418</v>
          </cell>
          <cell r="N2500" t="str">
            <v>NG103</v>
          </cell>
          <cell r="O2500">
            <v>50.75</v>
          </cell>
          <cell r="P2500">
            <v>2</v>
          </cell>
        </row>
        <row r="2501">
          <cell r="A2501" t="str">
            <v>ON</v>
          </cell>
          <cell r="B2501">
            <v>10</v>
          </cell>
          <cell r="C2501">
            <v>3</v>
          </cell>
          <cell r="D2501" t="str">
            <v>C</v>
          </cell>
          <cell r="E2501">
            <v>3.75</v>
          </cell>
          <cell r="F2501">
            <v>37889</v>
          </cell>
          <cell r="G2501">
            <v>0.66800000000000004</v>
          </cell>
          <cell r="H2501">
            <v>0.61</v>
          </cell>
          <cell r="I2501" t="str">
            <v>0          0</v>
          </cell>
          <cell r="J2501">
            <v>0</v>
          </cell>
          <cell r="K2501">
            <v>0</v>
          </cell>
          <cell r="L2501">
            <v>2003</v>
          </cell>
          <cell r="M2501" t="str">
            <v>No Trade</v>
          </cell>
          <cell r="N2501" t="str">
            <v>NG103</v>
          </cell>
          <cell r="O2501">
            <v>50.75</v>
          </cell>
          <cell r="P2501">
            <v>1</v>
          </cell>
        </row>
        <row r="2502">
          <cell r="A2502" t="str">
            <v>ON</v>
          </cell>
          <cell r="B2502">
            <v>10</v>
          </cell>
          <cell r="C2502">
            <v>3</v>
          </cell>
          <cell r="D2502" t="str">
            <v>P</v>
          </cell>
          <cell r="E2502">
            <v>3.75</v>
          </cell>
          <cell r="F2502">
            <v>37889</v>
          </cell>
          <cell r="G2502">
            <v>0.35299999999999998</v>
          </cell>
          <cell r="H2502">
            <v>0.38</v>
          </cell>
          <cell r="I2502" t="str">
            <v>7         50</v>
          </cell>
          <cell r="J2502">
            <v>0</v>
          </cell>
          <cell r="K2502">
            <v>0</v>
          </cell>
          <cell r="L2502">
            <v>2003</v>
          </cell>
          <cell r="M2502">
            <v>1.7669467859736581</v>
          </cell>
          <cell r="N2502" t="str">
            <v>NG103</v>
          </cell>
          <cell r="O2502">
            <v>50.75</v>
          </cell>
          <cell r="P2502">
            <v>2</v>
          </cell>
        </row>
        <row r="2503">
          <cell r="A2503" t="str">
            <v>ON</v>
          </cell>
          <cell r="B2503">
            <v>10</v>
          </cell>
          <cell r="C2503">
            <v>3</v>
          </cell>
          <cell r="D2503" t="str">
            <v>C</v>
          </cell>
          <cell r="E2503">
            <v>3.8</v>
          </cell>
          <cell r="F2503">
            <v>37889</v>
          </cell>
          <cell r="G2503">
            <v>0.64300000000000002</v>
          </cell>
          <cell r="H2503">
            <v>0.57999999999999996</v>
          </cell>
          <cell r="I2503" t="str">
            <v>3          0</v>
          </cell>
          <cell r="J2503">
            <v>0</v>
          </cell>
          <cell r="K2503">
            <v>0</v>
          </cell>
          <cell r="L2503">
            <v>2003</v>
          </cell>
          <cell r="M2503" t="str">
            <v>No Trade</v>
          </cell>
          <cell r="N2503" t="str">
            <v>NG103</v>
          </cell>
          <cell r="O2503">
            <v>50.75</v>
          </cell>
          <cell r="P2503">
            <v>1</v>
          </cell>
        </row>
        <row r="2504">
          <cell r="A2504" t="str">
            <v>ON</v>
          </cell>
          <cell r="B2504">
            <v>10</v>
          </cell>
          <cell r="C2504">
            <v>3</v>
          </cell>
          <cell r="D2504" t="str">
            <v>P</v>
          </cell>
          <cell r="E2504">
            <v>3.8</v>
          </cell>
          <cell r="F2504">
            <v>37889</v>
          </cell>
          <cell r="G2504">
            <v>0.376</v>
          </cell>
          <cell r="H2504">
            <v>0.41</v>
          </cell>
          <cell r="I2504" t="str">
            <v>2          0</v>
          </cell>
          <cell r="J2504">
            <v>0</v>
          </cell>
          <cell r="K2504">
            <v>0</v>
          </cell>
          <cell r="L2504">
            <v>2003</v>
          </cell>
          <cell r="M2504">
            <v>1.7811100283119006</v>
          </cell>
          <cell r="N2504" t="str">
            <v>NG103</v>
          </cell>
          <cell r="O2504">
            <v>50.75</v>
          </cell>
          <cell r="P2504">
            <v>2</v>
          </cell>
        </row>
        <row r="2505">
          <cell r="A2505" t="str">
            <v>ON</v>
          </cell>
          <cell r="B2505">
            <v>10</v>
          </cell>
          <cell r="C2505">
            <v>3</v>
          </cell>
          <cell r="D2505" t="str">
            <v>C</v>
          </cell>
          <cell r="E2505">
            <v>3.85</v>
          </cell>
          <cell r="F2505">
            <v>37889</v>
          </cell>
          <cell r="G2505">
            <v>0.61899999999999999</v>
          </cell>
          <cell r="H2505">
            <v>0.55000000000000004</v>
          </cell>
          <cell r="I2505" t="str">
            <v>9          0</v>
          </cell>
          <cell r="J2505">
            <v>0</v>
          </cell>
          <cell r="K2505">
            <v>0</v>
          </cell>
          <cell r="L2505">
            <v>2003</v>
          </cell>
          <cell r="M2505" t="str">
            <v>No Trade</v>
          </cell>
          <cell r="N2505" t="str">
            <v>NG103</v>
          </cell>
          <cell r="O2505">
            <v>50.75</v>
          </cell>
          <cell r="P2505">
            <v>1</v>
          </cell>
        </row>
        <row r="2506">
          <cell r="A2506" t="str">
            <v>ON</v>
          </cell>
          <cell r="B2506">
            <v>10</v>
          </cell>
          <cell r="C2506">
            <v>3</v>
          </cell>
          <cell r="D2506" t="str">
            <v>P</v>
          </cell>
          <cell r="E2506">
            <v>3.85</v>
          </cell>
          <cell r="F2506">
            <v>37889</v>
          </cell>
          <cell r="G2506">
            <v>0.4</v>
          </cell>
          <cell r="H2506">
            <v>0.43</v>
          </cell>
          <cell r="I2506" t="str">
            <v>7          0</v>
          </cell>
          <cell r="J2506">
            <v>0</v>
          </cell>
          <cell r="K2506">
            <v>0</v>
          </cell>
          <cell r="L2506">
            <v>2003</v>
          </cell>
          <cell r="M2506">
            <v>1.7954061284437153</v>
          </cell>
          <cell r="N2506" t="str">
            <v>NG103</v>
          </cell>
          <cell r="O2506">
            <v>50.75</v>
          </cell>
          <cell r="P2506">
            <v>2</v>
          </cell>
        </row>
        <row r="2507">
          <cell r="A2507" t="str">
            <v>ON</v>
          </cell>
          <cell r="B2507">
            <v>10</v>
          </cell>
          <cell r="C2507">
            <v>3</v>
          </cell>
          <cell r="D2507" t="str">
            <v>C</v>
          </cell>
          <cell r="E2507">
            <v>3.9</v>
          </cell>
          <cell r="F2507">
            <v>37889</v>
          </cell>
          <cell r="G2507">
            <v>0.59499999999999997</v>
          </cell>
          <cell r="H2507">
            <v>0.53</v>
          </cell>
          <cell r="I2507" t="str">
            <v>8          0</v>
          </cell>
          <cell r="J2507">
            <v>0</v>
          </cell>
          <cell r="K2507">
            <v>0</v>
          </cell>
          <cell r="L2507">
            <v>2003</v>
          </cell>
          <cell r="M2507" t="str">
            <v>No Trade</v>
          </cell>
          <cell r="N2507" t="str">
            <v>NG103</v>
          </cell>
          <cell r="O2507">
            <v>50.75</v>
          </cell>
          <cell r="P2507">
            <v>1</v>
          </cell>
        </row>
        <row r="2508">
          <cell r="A2508" t="str">
            <v>ON</v>
          </cell>
          <cell r="B2508">
            <v>10</v>
          </cell>
          <cell r="C2508">
            <v>3</v>
          </cell>
          <cell r="D2508" t="str">
            <v>P</v>
          </cell>
          <cell r="E2508">
            <v>3.9</v>
          </cell>
          <cell r="F2508">
            <v>37889</v>
          </cell>
          <cell r="G2508">
            <v>0.42499999999999999</v>
          </cell>
          <cell r="H2508">
            <v>0.46</v>
          </cell>
          <cell r="I2508" t="str">
            <v>4          0</v>
          </cell>
          <cell r="J2508">
            <v>0</v>
          </cell>
          <cell r="K2508">
            <v>0</v>
          </cell>
          <cell r="L2508">
            <v>2003</v>
          </cell>
          <cell r="M2508">
            <v>1.8098194747672633</v>
          </cell>
          <cell r="N2508" t="str">
            <v>NG103</v>
          </cell>
          <cell r="O2508">
            <v>50.75</v>
          </cell>
          <cell r="P2508">
            <v>2</v>
          </cell>
        </row>
        <row r="2509">
          <cell r="A2509" t="str">
            <v>ON</v>
          </cell>
          <cell r="B2509">
            <v>10</v>
          </cell>
          <cell r="C2509">
            <v>3</v>
          </cell>
          <cell r="D2509" t="str">
            <v>C</v>
          </cell>
          <cell r="E2509">
            <v>3.95</v>
          </cell>
          <cell r="F2509">
            <v>37889</v>
          </cell>
          <cell r="G2509">
            <v>0.57099999999999995</v>
          </cell>
          <cell r="H2509">
            <v>0.51</v>
          </cell>
          <cell r="I2509" t="str">
            <v>5          0</v>
          </cell>
          <cell r="J2509">
            <v>0</v>
          </cell>
          <cell r="K2509">
            <v>0</v>
          </cell>
          <cell r="L2509">
            <v>2003</v>
          </cell>
          <cell r="M2509" t="str">
            <v>No Trade</v>
          </cell>
          <cell r="N2509" t="str">
            <v>NG103</v>
          </cell>
          <cell r="O2509">
            <v>50.75</v>
          </cell>
          <cell r="P2509">
            <v>1</v>
          </cell>
        </row>
        <row r="2510">
          <cell r="A2510" t="str">
            <v>ON</v>
          </cell>
          <cell r="B2510">
            <v>10</v>
          </cell>
          <cell r="C2510">
            <v>3</v>
          </cell>
          <cell r="D2510" t="str">
            <v>P</v>
          </cell>
          <cell r="E2510">
            <v>3.95</v>
          </cell>
          <cell r="F2510">
            <v>37889</v>
          </cell>
          <cell r="G2510">
            <v>0.45100000000000001</v>
          </cell>
          <cell r="H2510">
            <v>0.49</v>
          </cell>
          <cell r="I2510" t="str">
            <v>1          0</v>
          </cell>
          <cell r="J2510">
            <v>0</v>
          </cell>
          <cell r="K2510">
            <v>0</v>
          </cell>
          <cell r="L2510">
            <v>2003</v>
          </cell>
          <cell r="M2510">
            <v>1.8243373286102016</v>
          </cell>
          <cell r="N2510" t="str">
            <v>NG103</v>
          </cell>
          <cell r="O2510">
            <v>50.75</v>
          </cell>
          <cell r="P2510">
            <v>2</v>
          </cell>
        </row>
        <row r="2511">
          <cell r="A2511" t="str">
            <v>ON</v>
          </cell>
          <cell r="B2511">
            <v>10</v>
          </cell>
          <cell r="C2511">
            <v>3</v>
          </cell>
          <cell r="D2511" t="str">
            <v>C</v>
          </cell>
          <cell r="E2511">
            <v>4</v>
          </cell>
          <cell r="F2511">
            <v>37889</v>
          </cell>
          <cell r="G2511">
            <v>0.54700000000000004</v>
          </cell>
          <cell r="H2511">
            <v>0.49</v>
          </cell>
          <cell r="I2511" t="str">
            <v>5          0</v>
          </cell>
          <cell r="J2511">
            <v>0</v>
          </cell>
          <cell r="K2511">
            <v>0</v>
          </cell>
          <cell r="L2511">
            <v>2003</v>
          </cell>
          <cell r="M2511" t="str">
            <v>No Trade</v>
          </cell>
          <cell r="N2511" t="str">
            <v>NG103</v>
          </cell>
          <cell r="O2511">
            <v>50.75</v>
          </cell>
          <cell r="P2511">
            <v>1</v>
          </cell>
        </row>
        <row r="2512">
          <cell r="A2512" t="str">
            <v>ON</v>
          </cell>
          <cell r="B2512">
            <v>10</v>
          </cell>
          <cell r="C2512">
            <v>3</v>
          </cell>
          <cell r="D2512" t="str">
            <v>P</v>
          </cell>
          <cell r="E2512">
            <v>4</v>
          </cell>
          <cell r="F2512">
            <v>37889</v>
          </cell>
          <cell r="G2512">
            <v>0.47699999999999998</v>
          </cell>
          <cell r="H2512">
            <v>0.52</v>
          </cell>
          <cell r="I2512" t="str">
            <v>1          0</v>
          </cell>
          <cell r="J2512">
            <v>0</v>
          </cell>
          <cell r="K2512">
            <v>0</v>
          </cell>
          <cell r="L2512">
            <v>2003</v>
          </cell>
          <cell r="M2512">
            <v>1.8380286810039406</v>
          </cell>
          <cell r="N2512" t="str">
            <v>NG103</v>
          </cell>
          <cell r="O2512">
            <v>50.75</v>
          </cell>
          <cell r="P2512">
            <v>2</v>
          </cell>
        </row>
        <row r="2513">
          <cell r="A2513" t="str">
            <v>ON</v>
          </cell>
          <cell r="B2513">
            <v>10</v>
          </cell>
          <cell r="C2513">
            <v>3</v>
          </cell>
          <cell r="D2513" t="str">
            <v>C</v>
          </cell>
          <cell r="E2513">
            <v>4.05</v>
          </cell>
          <cell r="F2513">
            <v>37889</v>
          </cell>
          <cell r="G2513">
            <v>0.52400000000000002</v>
          </cell>
          <cell r="H2513">
            <v>0.47</v>
          </cell>
          <cell r="I2513" t="str">
            <v>5          0</v>
          </cell>
          <cell r="J2513">
            <v>0</v>
          </cell>
          <cell r="K2513">
            <v>0</v>
          </cell>
          <cell r="L2513">
            <v>2003</v>
          </cell>
          <cell r="M2513" t="str">
            <v>No Trade</v>
          </cell>
          <cell r="N2513" t="str">
            <v>NG103</v>
          </cell>
          <cell r="O2513">
            <v>50.75</v>
          </cell>
          <cell r="P2513">
            <v>1</v>
          </cell>
        </row>
        <row r="2514">
          <cell r="A2514" t="str">
            <v>ON</v>
          </cell>
          <cell r="B2514">
            <v>10</v>
          </cell>
          <cell r="C2514">
            <v>3</v>
          </cell>
          <cell r="D2514" t="str">
            <v>P</v>
          </cell>
          <cell r="E2514">
            <v>4.05</v>
          </cell>
          <cell r="F2514">
            <v>37889</v>
          </cell>
          <cell r="G2514">
            <v>0.504</v>
          </cell>
          <cell r="H2514">
            <v>0.55000000000000004</v>
          </cell>
          <cell r="I2514" t="str">
            <v>1          0</v>
          </cell>
          <cell r="J2514">
            <v>0</v>
          </cell>
          <cell r="K2514">
            <v>0</v>
          </cell>
          <cell r="L2514">
            <v>2003</v>
          </cell>
          <cell r="M2514">
            <v>1.8518622157290554</v>
          </cell>
          <cell r="N2514" t="str">
            <v>NG103</v>
          </cell>
          <cell r="O2514">
            <v>50.75</v>
          </cell>
          <cell r="P2514">
            <v>2</v>
          </cell>
        </row>
        <row r="2515">
          <cell r="A2515" t="str">
            <v>ON</v>
          </cell>
          <cell r="B2515">
            <v>10</v>
          </cell>
          <cell r="C2515">
            <v>3</v>
          </cell>
          <cell r="D2515" t="str">
            <v>C</v>
          </cell>
          <cell r="E2515">
            <v>4.0999999999999996</v>
          </cell>
          <cell r="F2515">
            <v>37889</v>
          </cell>
          <cell r="G2515">
            <v>0.504</v>
          </cell>
          <cell r="H2515">
            <v>0.45</v>
          </cell>
          <cell r="I2515" t="str">
            <v>6          0</v>
          </cell>
          <cell r="J2515">
            <v>0</v>
          </cell>
          <cell r="K2515">
            <v>0</v>
          </cell>
          <cell r="L2515">
            <v>2003</v>
          </cell>
          <cell r="M2515" t="str">
            <v>No Trade</v>
          </cell>
          <cell r="N2515" t="str">
            <v>NG103</v>
          </cell>
          <cell r="O2515">
            <v>50.75</v>
          </cell>
          <cell r="P2515">
            <v>1</v>
          </cell>
        </row>
        <row r="2516">
          <cell r="A2516" t="str">
            <v>ON</v>
          </cell>
          <cell r="B2516">
            <v>10</v>
          </cell>
          <cell r="C2516">
            <v>3</v>
          </cell>
          <cell r="D2516" t="str">
            <v>P</v>
          </cell>
          <cell r="E2516">
            <v>4.0999999999999996</v>
          </cell>
          <cell r="F2516">
            <v>37889</v>
          </cell>
          <cell r="G2516">
            <v>0.53400000000000003</v>
          </cell>
          <cell r="H2516">
            <v>0.57999999999999996</v>
          </cell>
          <cell r="I2516" t="str">
            <v>2          0</v>
          </cell>
          <cell r="J2516">
            <v>0</v>
          </cell>
          <cell r="K2516">
            <v>0</v>
          </cell>
          <cell r="L2516">
            <v>2003</v>
          </cell>
          <cell r="M2516">
            <v>1.867559213291667</v>
          </cell>
          <cell r="N2516" t="str">
            <v>NG103</v>
          </cell>
          <cell r="O2516">
            <v>50.75</v>
          </cell>
          <cell r="P2516">
            <v>2</v>
          </cell>
        </row>
        <row r="2517">
          <cell r="A2517" t="str">
            <v>ON</v>
          </cell>
          <cell r="B2517">
            <v>10</v>
          </cell>
          <cell r="C2517">
            <v>3</v>
          </cell>
          <cell r="D2517" t="str">
            <v>C</v>
          </cell>
          <cell r="E2517">
            <v>4.25</v>
          </cell>
          <cell r="F2517">
            <v>37889</v>
          </cell>
          <cell r="G2517">
            <v>0.44800000000000001</v>
          </cell>
          <cell r="H2517">
            <v>0.4</v>
          </cell>
          <cell r="I2517" t="str">
            <v>5          0</v>
          </cell>
          <cell r="J2517">
            <v>0</v>
          </cell>
          <cell r="K2517">
            <v>0</v>
          </cell>
          <cell r="L2517">
            <v>2003</v>
          </cell>
          <cell r="M2517" t="str">
            <v>No Trade</v>
          </cell>
          <cell r="N2517" t="str">
            <v>NG103</v>
          </cell>
          <cell r="O2517">
            <v>50.75</v>
          </cell>
          <cell r="P2517">
            <v>1</v>
          </cell>
        </row>
        <row r="2518">
          <cell r="A2518" t="str">
            <v>ON</v>
          </cell>
          <cell r="B2518">
            <v>10</v>
          </cell>
          <cell r="C2518">
            <v>3</v>
          </cell>
          <cell r="D2518" t="str">
            <v>C</v>
          </cell>
          <cell r="E2518">
            <v>4.4000000000000004</v>
          </cell>
          <cell r="F2518">
            <v>37889</v>
          </cell>
          <cell r="G2518">
            <v>0.39900000000000002</v>
          </cell>
          <cell r="H2518">
            <v>0.35</v>
          </cell>
          <cell r="I2518" t="str">
            <v>9          0</v>
          </cell>
          <cell r="J2518">
            <v>0</v>
          </cell>
          <cell r="K2518">
            <v>0</v>
          </cell>
          <cell r="L2518">
            <v>2003</v>
          </cell>
          <cell r="M2518" t="str">
            <v>No Trade</v>
          </cell>
          <cell r="N2518" t="str">
            <v>NG103</v>
          </cell>
          <cell r="O2518">
            <v>50.75</v>
          </cell>
          <cell r="P2518">
            <v>1</v>
          </cell>
        </row>
        <row r="2519">
          <cell r="A2519" t="str">
            <v>ON</v>
          </cell>
          <cell r="B2519">
            <v>10</v>
          </cell>
          <cell r="C2519">
            <v>3</v>
          </cell>
          <cell r="D2519" t="str">
            <v>C</v>
          </cell>
          <cell r="E2519">
            <v>4.5</v>
          </cell>
          <cell r="F2519">
            <v>37889</v>
          </cell>
          <cell r="G2519">
            <v>0.36899999999999999</v>
          </cell>
          <cell r="H2519">
            <v>0.33</v>
          </cell>
          <cell r="I2519" t="str">
            <v>2         10</v>
          </cell>
          <cell r="J2519">
            <v>0.34</v>
          </cell>
          <cell r="K2519">
            <v>0.34</v>
          </cell>
          <cell r="L2519">
            <v>2003</v>
          </cell>
          <cell r="M2519" t="str">
            <v>No Trade</v>
          </cell>
          <cell r="N2519" t="str">
            <v>NG103</v>
          </cell>
          <cell r="O2519">
            <v>50.75</v>
          </cell>
          <cell r="P2519">
            <v>1</v>
          </cell>
        </row>
        <row r="2520">
          <cell r="A2520" t="str">
            <v>ON</v>
          </cell>
          <cell r="B2520">
            <v>10</v>
          </cell>
          <cell r="C2520">
            <v>3</v>
          </cell>
          <cell r="D2520" t="str">
            <v>C</v>
          </cell>
          <cell r="E2520">
            <v>4.55</v>
          </cell>
          <cell r="F2520">
            <v>37889</v>
          </cell>
          <cell r="G2520">
            <v>0</v>
          </cell>
          <cell r="H2520">
            <v>0</v>
          </cell>
          <cell r="I2520" t="str">
            <v>0          0</v>
          </cell>
          <cell r="J2520">
            <v>0</v>
          </cell>
          <cell r="K2520">
            <v>0</v>
          </cell>
          <cell r="L2520">
            <v>2003</v>
          </cell>
          <cell r="M2520" t="str">
            <v>No Trade</v>
          </cell>
          <cell r="N2520" t="str">
            <v/>
          </cell>
          <cell r="O2520" t="str">
            <v/>
          </cell>
          <cell r="P2520" t="str">
            <v/>
          </cell>
        </row>
        <row r="2521">
          <cell r="A2521" t="str">
            <v>ON</v>
          </cell>
          <cell r="B2521">
            <v>10</v>
          </cell>
          <cell r="C2521">
            <v>3</v>
          </cell>
          <cell r="D2521" t="str">
            <v>C</v>
          </cell>
          <cell r="E2521">
            <v>4.5999999999999996</v>
          </cell>
          <cell r="F2521">
            <v>37889</v>
          </cell>
          <cell r="G2521">
            <v>0</v>
          </cell>
          <cell r="H2521">
            <v>0</v>
          </cell>
          <cell r="I2521" t="str">
            <v>0          0</v>
          </cell>
          <cell r="J2521">
            <v>0</v>
          </cell>
          <cell r="K2521">
            <v>0</v>
          </cell>
          <cell r="L2521">
            <v>2003</v>
          </cell>
          <cell r="M2521" t="str">
            <v>No Trade</v>
          </cell>
          <cell r="N2521" t="str">
            <v/>
          </cell>
          <cell r="O2521" t="str">
            <v/>
          </cell>
          <cell r="P2521" t="str">
            <v/>
          </cell>
        </row>
        <row r="2522">
          <cell r="A2522" t="str">
            <v>ON</v>
          </cell>
          <cell r="B2522">
            <v>10</v>
          </cell>
          <cell r="C2522">
            <v>3</v>
          </cell>
          <cell r="D2522" t="str">
            <v>C</v>
          </cell>
          <cell r="E2522">
            <v>4.6500000000000004</v>
          </cell>
          <cell r="F2522">
            <v>37889</v>
          </cell>
          <cell r="G2522">
            <v>0</v>
          </cell>
          <cell r="H2522">
            <v>0</v>
          </cell>
          <cell r="I2522" t="str">
            <v>0          0</v>
          </cell>
          <cell r="J2522">
            <v>0</v>
          </cell>
          <cell r="K2522">
            <v>0</v>
          </cell>
          <cell r="L2522">
            <v>2003</v>
          </cell>
          <cell r="M2522" t="str">
            <v>No Trade</v>
          </cell>
          <cell r="N2522" t="str">
            <v/>
          </cell>
          <cell r="O2522" t="str">
            <v/>
          </cell>
          <cell r="P2522" t="str">
            <v/>
          </cell>
        </row>
        <row r="2523">
          <cell r="A2523" t="str">
            <v>ON</v>
          </cell>
          <cell r="B2523">
            <v>10</v>
          </cell>
          <cell r="C2523">
            <v>3</v>
          </cell>
          <cell r="D2523" t="str">
            <v>C</v>
          </cell>
          <cell r="E2523">
            <v>4.7</v>
          </cell>
          <cell r="F2523">
            <v>37889</v>
          </cell>
          <cell r="G2523">
            <v>0</v>
          </cell>
          <cell r="H2523">
            <v>0</v>
          </cell>
          <cell r="I2523" t="str">
            <v>0          0</v>
          </cell>
          <cell r="J2523">
            <v>0</v>
          </cell>
          <cell r="K2523">
            <v>0</v>
          </cell>
          <cell r="L2523">
            <v>2003</v>
          </cell>
          <cell r="M2523" t="str">
            <v>No Trade</v>
          </cell>
          <cell r="N2523" t="str">
            <v/>
          </cell>
          <cell r="O2523" t="str">
            <v/>
          </cell>
          <cell r="P2523" t="str">
            <v/>
          </cell>
        </row>
        <row r="2524">
          <cell r="A2524" t="str">
            <v>ON</v>
          </cell>
          <cell r="B2524">
            <v>10</v>
          </cell>
          <cell r="C2524">
            <v>3</v>
          </cell>
          <cell r="D2524" t="str">
            <v>C</v>
          </cell>
          <cell r="E2524">
            <v>4.75</v>
          </cell>
          <cell r="F2524">
            <v>37889</v>
          </cell>
          <cell r="G2524">
            <v>0.30399999999999999</v>
          </cell>
          <cell r="H2524">
            <v>0.27</v>
          </cell>
          <cell r="I2524" t="str">
            <v>3          0</v>
          </cell>
          <cell r="J2524">
            <v>0</v>
          </cell>
          <cell r="K2524">
            <v>0</v>
          </cell>
          <cell r="L2524">
            <v>2003</v>
          </cell>
          <cell r="M2524" t="str">
            <v>No Trade</v>
          </cell>
          <cell r="N2524" t="str">
            <v>NG103</v>
          </cell>
          <cell r="O2524">
            <v>50.75</v>
          </cell>
          <cell r="P2524">
            <v>1</v>
          </cell>
        </row>
        <row r="2525">
          <cell r="A2525" t="str">
            <v>ON</v>
          </cell>
          <cell r="B2525">
            <v>10</v>
          </cell>
          <cell r="C2525">
            <v>3</v>
          </cell>
          <cell r="D2525" t="str">
            <v>C</v>
          </cell>
          <cell r="E2525">
            <v>4.8499999999999996</v>
          </cell>
          <cell r="F2525">
            <v>37889</v>
          </cell>
          <cell r="G2525">
            <v>0.28199999999999997</v>
          </cell>
          <cell r="H2525">
            <v>0.25</v>
          </cell>
          <cell r="I2525" t="str">
            <v>3          0</v>
          </cell>
          <cell r="J2525">
            <v>0</v>
          </cell>
          <cell r="K2525">
            <v>0</v>
          </cell>
          <cell r="L2525">
            <v>2003</v>
          </cell>
          <cell r="M2525" t="str">
            <v>No Trade</v>
          </cell>
          <cell r="N2525" t="str">
            <v>NG103</v>
          </cell>
          <cell r="O2525">
            <v>50.75</v>
          </cell>
          <cell r="P2525">
            <v>1</v>
          </cell>
        </row>
        <row r="2526">
          <cell r="A2526" t="str">
            <v>ON</v>
          </cell>
          <cell r="B2526">
            <v>10</v>
          </cell>
          <cell r="C2526">
            <v>3</v>
          </cell>
          <cell r="D2526" t="str">
            <v>C</v>
          </cell>
          <cell r="E2526">
            <v>5</v>
          </cell>
          <cell r="F2526">
            <v>37889</v>
          </cell>
          <cell r="G2526">
            <v>0.253</v>
          </cell>
          <cell r="H2526">
            <v>0.22</v>
          </cell>
          <cell r="I2526" t="str">
            <v>6          0</v>
          </cell>
          <cell r="J2526">
            <v>0</v>
          </cell>
          <cell r="K2526">
            <v>0</v>
          </cell>
          <cell r="L2526">
            <v>2003</v>
          </cell>
          <cell r="M2526" t="str">
            <v>No Trade</v>
          </cell>
          <cell r="N2526" t="str">
            <v>NG103</v>
          </cell>
          <cell r="O2526">
            <v>50.75</v>
          </cell>
          <cell r="P2526">
            <v>1</v>
          </cell>
        </row>
        <row r="2527">
          <cell r="A2527" t="str">
            <v>ON</v>
          </cell>
          <cell r="B2527">
            <v>10</v>
          </cell>
          <cell r="C2527">
            <v>3</v>
          </cell>
          <cell r="D2527" t="str">
            <v>C</v>
          </cell>
          <cell r="E2527">
            <v>5.0999999999999996</v>
          </cell>
          <cell r="F2527">
            <v>37889</v>
          </cell>
          <cell r="G2527">
            <v>0.23499999999999999</v>
          </cell>
          <cell r="H2527">
            <v>0.21</v>
          </cell>
          <cell r="I2527" t="str">
            <v>0          0</v>
          </cell>
          <cell r="J2527">
            <v>0</v>
          </cell>
          <cell r="K2527">
            <v>0</v>
          </cell>
          <cell r="L2527">
            <v>2003</v>
          </cell>
          <cell r="M2527" t="str">
            <v>No Trade</v>
          </cell>
          <cell r="N2527" t="str">
            <v>NG103</v>
          </cell>
          <cell r="O2527">
            <v>50.75</v>
          </cell>
          <cell r="P2527">
            <v>1</v>
          </cell>
        </row>
        <row r="2528">
          <cell r="A2528" t="str">
            <v>ON</v>
          </cell>
          <cell r="B2528">
            <v>10</v>
          </cell>
          <cell r="C2528">
            <v>3</v>
          </cell>
          <cell r="D2528" t="str">
            <v>C</v>
          </cell>
          <cell r="E2528">
            <v>5.3</v>
          </cell>
          <cell r="F2528">
            <v>37889</v>
          </cell>
          <cell r="G2528">
            <v>0.20399999999999999</v>
          </cell>
          <cell r="H2528">
            <v>0.18</v>
          </cell>
          <cell r="I2528" t="str">
            <v>2          0</v>
          </cell>
          <cell r="J2528">
            <v>0</v>
          </cell>
          <cell r="K2528">
            <v>0</v>
          </cell>
          <cell r="L2528">
            <v>2003</v>
          </cell>
          <cell r="M2528" t="str">
            <v>No Trade</v>
          </cell>
          <cell r="N2528" t="str">
            <v>NG103</v>
          </cell>
          <cell r="O2528">
            <v>50.75</v>
          </cell>
          <cell r="P2528">
            <v>1</v>
          </cell>
        </row>
        <row r="2529">
          <cell r="A2529" t="str">
            <v>ON</v>
          </cell>
          <cell r="B2529">
            <v>10</v>
          </cell>
          <cell r="C2529">
            <v>3</v>
          </cell>
          <cell r="D2529" t="str">
            <v>C</v>
          </cell>
          <cell r="E2529">
            <v>5.4</v>
          </cell>
          <cell r="F2529">
            <v>37889</v>
          </cell>
          <cell r="G2529">
            <v>0.19</v>
          </cell>
          <cell r="H2529">
            <v>0.16</v>
          </cell>
          <cell r="I2529" t="str">
            <v>9          0</v>
          </cell>
          <cell r="J2529">
            <v>0</v>
          </cell>
          <cell r="K2529">
            <v>0</v>
          </cell>
          <cell r="L2529">
            <v>2003</v>
          </cell>
          <cell r="M2529" t="str">
            <v>No Trade</v>
          </cell>
          <cell r="N2529" t="str">
            <v>NG103</v>
          </cell>
          <cell r="O2529">
            <v>50.75</v>
          </cell>
          <cell r="P2529">
            <v>1</v>
          </cell>
        </row>
        <row r="2530">
          <cell r="A2530" t="str">
            <v>ON</v>
          </cell>
          <cell r="B2530">
            <v>10</v>
          </cell>
          <cell r="C2530">
            <v>3</v>
          </cell>
          <cell r="D2530" t="str">
            <v>C</v>
          </cell>
          <cell r="E2530">
            <v>5.45</v>
          </cell>
          <cell r="F2530">
            <v>37889</v>
          </cell>
          <cell r="G2530">
            <v>0.184</v>
          </cell>
          <cell r="H2530">
            <v>0.16</v>
          </cell>
          <cell r="I2530" t="str">
            <v>4          0</v>
          </cell>
          <cell r="J2530">
            <v>0</v>
          </cell>
          <cell r="K2530">
            <v>0</v>
          </cell>
          <cell r="L2530">
            <v>2003</v>
          </cell>
          <cell r="M2530" t="str">
            <v>No Trade</v>
          </cell>
          <cell r="N2530" t="str">
            <v>NG103</v>
          </cell>
          <cell r="O2530">
            <v>50.75</v>
          </cell>
          <cell r="P2530">
            <v>1</v>
          </cell>
        </row>
        <row r="2531">
          <cell r="A2531" t="str">
            <v>ON</v>
          </cell>
          <cell r="B2531">
            <v>10</v>
          </cell>
          <cell r="C2531">
            <v>3</v>
          </cell>
          <cell r="D2531" t="str">
            <v>C</v>
          </cell>
          <cell r="E2531">
            <v>5.5</v>
          </cell>
          <cell r="F2531">
            <v>37889</v>
          </cell>
          <cell r="G2531">
            <v>0.17699999999999999</v>
          </cell>
          <cell r="H2531">
            <v>0.15</v>
          </cell>
          <cell r="I2531" t="str">
            <v>8          0</v>
          </cell>
          <cell r="J2531">
            <v>0</v>
          </cell>
          <cell r="K2531">
            <v>0</v>
          </cell>
          <cell r="L2531">
            <v>2003</v>
          </cell>
          <cell r="M2531" t="str">
            <v>No Trade</v>
          </cell>
          <cell r="N2531" t="str">
            <v>NG103</v>
          </cell>
          <cell r="O2531">
            <v>50.75</v>
          </cell>
          <cell r="P2531">
            <v>1</v>
          </cell>
        </row>
        <row r="2532">
          <cell r="A2532" t="str">
            <v>ON</v>
          </cell>
          <cell r="B2532">
            <v>10</v>
          </cell>
          <cell r="C2532">
            <v>3</v>
          </cell>
          <cell r="D2532" t="str">
            <v>C</v>
          </cell>
          <cell r="E2532">
            <v>5.6</v>
          </cell>
          <cell r="F2532">
            <v>37889</v>
          </cell>
          <cell r="G2532">
            <v>0.16600000000000001</v>
          </cell>
          <cell r="H2532">
            <v>0.14000000000000001</v>
          </cell>
          <cell r="I2532" t="str">
            <v>8          0</v>
          </cell>
          <cell r="J2532">
            <v>0</v>
          </cell>
          <cell r="K2532">
            <v>0</v>
          </cell>
          <cell r="L2532">
            <v>2003</v>
          </cell>
          <cell r="M2532" t="str">
            <v>No Trade</v>
          </cell>
          <cell r="N2532" t="str">
            <v>NG103</v>
          </cell>
          <cell r="O2532">
            <v>50.75</v>
          </cell>
          <cell r="P2532">
            <v>1</v>
          </cell>
        </row>
        <row r="2533">
          <cell r="A2533" t="str">
            <v>ON</v>
          </cell>
          <cell r="B2533">
            <v>10</v>
          </cell>
          <cell r="C2533">
            <v>3</v>
          </cell>
          <cell r="D2533" t="str">
            <v>C</v>
          </cell>
          <cell r="E2533">
            <v>5.65</v>
          </cell>
          <cell r="F2533">
            <v>37889</v>
          </cell>
          <cell r="G2533">
            <v>0.16</v>
          </cell>
          <cell r="H2533">
            <v>0.14000000000000001</v>
          </cell>
          <cell r="I2533" t="str">
            <v>3          0</v>
          </cell>
          <cell r="J2533">
            <v>0</v>
          </cell>
          <cell r="K2533">
            <v>0</v>
          </cell>
          <cell r="L2533">
            <v>2003</v>
          </cell>
          <cell r="M2533" t="str">
            <v>No Trade</v>
          </cell>
          <cell r="N2533" t="str">
            <v>NG103</v>
          </cell>
          <cell r="O2533">
            <v>50.75</v>
          </cell>
          <cell r="P2533">
            <v>1</v>
          </cell>
        </row>
        <row r="2534">
          <cell r="A2534" t="str">
            <v>ON</v>
          </cell>
          <cell r="B2534">
            <v>10</v>
          </cell>
          <cell r="C2534">
            <v>3</v>
          </cell>
          <cell r="D2534" t="str">
            <v>C</v>
          </cell>
          <cell r="E2534">
            <v>5.7</v>
          </cell>
          <cell r="F2534">
            <v>37889</v>
          </cell>
          <cell r="G2534">
            <v>0.155</v>
          </cell>
          <cell r="H2534">
            <v>0.13</v>
          </cell>
          <cell r="I2534" t="str">
            <v>8          0</v>
          </cell>
          <cell r="J2534">
            <v>0</v>
          </cell>
          <cell r="K2534">
            <v>0</v>
          </cell>
          <cell r="L2534">
            <v>2003</v>
          </cell>
          <cell r="M2534" t="str">
            <v>No Trade</v>
          </cell>
          <cell r="N2534" t="str">
            <v>NG103</v>
          </cell>
          <cell r="O2534">
            <v>50.75</v>
          </cell>
          <cell r="P2534">
            <v>1</v>
          </cell>
        </row>
        <row r="2535">
          <cell r="A2535" t="str">
            <v>ON</v>
          </cell>
          <cell r="B2535">
            <v>10</v>
          </cell>
          <cell r="C2535">
            <v>3</v>
          </cell>
          <cell r="D2535" t="str">
            <v>C</v>
          </cell>
          <cell r="E2535">
            <v>5.75</v>
          </cell>
          <cell r="F2535">
            <v>37889</v>
          </cell>
          <cell r="G2535">
            <v>0.15</v>
          </cell>
          <cell r="H2535">
            <v>0.13</v>
          </cell>
          <cell r="I2535" t="str">
            <v>3          0</v>
          </cell>
          <cell r="J2535">
            <v>0</v>
          </cell>
          <cell r="K2535">
            <v>0</v>
          </cell>
          <cell r="L2535">
            <v>2003</v>
          </cell>
          <cell r="M2535" t="str">
            <v>No Trade</v>
          </cell>
          <cell r="N2535" t="str">
            <v>NG103</v>
          </cell>
          <cell r="O2535">
            <v>50.75</v>
          </cell>
          <cell r="P2535">
            <v>1</v>
          </cell>
        </row>
        <row r="2536">
          <cell r="A2536" t="str">
            <v>ON</v>
          </cell>
          <cell r="B2536">
            <v>10</v>
          </cell>
          <cell r="C2536">
            <v>3</v>
          </cell>
          <cell r="D2536" t="str">
            <v>C</v>
          </cell>
          <cell r="E2536">
            <v>5.8</v>
          </cell>
          <cell r="F2536">
            <v>37889</v>
          </cell>
          <cell r="G2536">
            <v>0.14499999999999999</v>
          </cell>
          <cell r="H2536">
            <v>0.12</v>
          </cell>
          <cell r="I2536" t="str">
            <v>9          0</v>
          </cell>
          <cell r="J2536">
            <v>0</v>
          </cell>
          <cell r="K2536">
            <v>0</v>
          </cell>
          <cell r="L2536">
            <v>2003</v>
          </cell>
          <cell r="M2536" t="str">
            <v>No Trade</v>
          </cell>
          <cell r="N2536" t="str">
            <v>NG103</v>
          </cell>
          <cell r="O2536">
            <v>50.75</v>
          </cell>
          <cell r="P2536">
            <v>1</v>
          </cell>
        </row>
        <row r="2537">
          <cell r="A2537" t="str">
            <v>ON</v>
          </cell>
          <cell r="B2537">
            <v>10</v>
          </cell>
          <cell r="C2537">
            <v>3</v>
          </cell>
          <cell r="D2537" t="str">
            <v>C</v>
          </cell>
          <cell r="E2537">
            <v>6</v>
          </cell>
          <cell r="F2537">
            <v>37889</v>
          </cell>
          <cell r="G2537">
            <v>0.128</v>
          </cell>
          <cell r="H2537">
            <v>0.11</v>
          </cell>
          <cell r="I2537" t="str">
            <v>3          0</v>
          </cell>
          <cell r="J2537">
            <v>0</v>
          </cell>
          <cell r="K2537">
            <v>0</v>
          </cell>
          <cell r="L2537">
            <v>2003</v>
          </cell>
          <cell r="M2537" t="str">
            <v>No Trade</v>
          </cell>
          <cell r="N2537" t="str">
            <v>NG103</v>
          </cell>
          <cell r="O2537">
            <v>50.75</v>
          </cell>
          <cell r="P2537">
            <v>1</v>
          </cell>
        </row>
        <row r="2538">
          <cell r="A2538" t="str">
            <v>ON</v>
          </cell>
          <cell r="B2538">
            <v>10</v>
          </cell>
          <cell r="C2538">
            <v>3</v>
          </cell>
          <cell r="D2538" t="str">
            <v>C</v>
          </cell>
          <cell r="E2538">
            <v>6.5</v>
          </cell>
          <cell r="F2538">
            <v>37889</v>
          </cell>
          <cell r="G2538">
            <v>9.4E-2</v>
          </cell>
          <cell r="H2538">
            <v>0.08</v>
          </cell>
          <cell r="I2538" t="str">
            <v>4          0</v>
          </cell>
          <cell r="J2538">
            <v>0</v>
          </cell>
          <cell r="K2538">
            <v>0</v>
          </cell>
          <cell r="L2538">
            <v>2003</v>
          </cell>
          <cell r="M2538" t="str">
            <v>No Trade</v>
          </cell>
          <cell r="N2538" t="str">
            <v>NG103</v>
          </cell>
          <cell r="O2538">
            <v>50.75</v>
          </cell>
          <cell r="P2538">
            <v>1</v>
          </cell>
        </row>
        <row r="2539">
          <cell r="A2539" t="str">
            <v>ON</v>
          </cell>
          <cell r="B2539">
            <v>10</v>
          </cell>
          <cell r="C2539">
            <v>3</v>
          </cell>
          <cell r="D2539" t="str">
            <v>C</v>
          </cell>
          <cell r="E2539">
            <v>7</v>
          </cell>
          <cell r="F2539">
            <v>37889</v>
          </cell>
          <cell r="G2539">
            <v>7.1999999999999995E-2</v>
          </cell>
          <cell r="H2539">
            <v>0.06</v>
          </cell>
          <cell r="I2539" t="str">
            <v>4          0</v>
          </cell>
          <cell r="J2539">
            <v>0</v>
          </cell>
          <cell r="K2539">
            <v>0</v>
          </cell>
          <cell r="L2539">
            <v>2003</v>
          </cell>
          <cell r="M2539" t="str">
            <v>No Trade</v>
          </cell>
          <cell r="N2539" t="str">
            <v>NG103</v>
          </cell>
          <cell r="O2539">
            <v>50.75</v>
          </cell>
          <cell r="P2539">
            <v>1</v>
          </cell>
        </row>
        <row r="2540">
          <cell r="A2540" t="str">
            <v>ON</v>
          </cell>
          <cell r="B2540">
            <v>10</v>
          </cell>
          <cell r="C2540">
            <v>3</v>
          </cell>
          <cell r="D2540" t="str">
            <v>C</v>
          </cell>
          <cell r="E2540">
            <v>8</v>
          </cell>
          <cell r="F2540">
            <v>37889</v>
          </cell>
          <cell r="G2540">
            <v>4.4999999999999998E-2</v>
          </cell>
          <cell r="H2540">
            <v>0.04</v>
          </cell>
          <cell r="I2540" t="str">
            <v>0          0</v>
          </cell>
          <cell r="J2540">
            <v>0</v>
          </cell>
          <cell r="K2540">
            <v>0</v>
          </cell>
          <cell r="L2540">
            <v>2003</v>
          </cell>
          <cell r="M2540" t="str">
            <v>No Trade</v>
          </cell>
          <cell r="N2540" t="str">
            <v>NG103</v>
          </cell>
          <cell r="O2540">
            <v>50.75</v>
          </cell>
          <cell r="P2540">
            <v>1</v>
          </cell>
        </row>
        <row r="2541">
          <cell r="A2541" t="str">
            <v>ON</v>
          </cell>
          <cell r="B2541">
            <v>10</v>
          </cell>
          <cell r="C2541">
            <v>3</v>
          </cell>
          <cell r="D2541" t="str">
            <v>C</v>
          </cell>
          <cell r="E2541">
            <v>10</v>
          </cell>
          <cell r="F2541">
            <v>37889</v>
          </cell>
          <cell r="G2541">
            <v>2.4E-2</v>
          </cell>
          <cell r="H2541">
            <v>0.02</v>
          </cell>
          <cell r="I2541" t="str">
            <v>1          0</v>
          </cell>
          <cell r="J2541">
            <v>0</v>
          </cell>
          <cell r="K2541">
            <v>0</v>
          </cell>
          <cell r="L2541">
            <v>2003</v>
          </cell>
          <cell r="M2541" t="str">
            <v>No Trade</v>
          </cell>
          <cell r="N2541" t="str">
            <v>NG103</v>
          </cell>
          <cell r="O2541">
            <v>50.75</v>
          </cell>
          <cell r="P2541">
            <v>1</v>
          </cell>
        </row>
        <row r="2542">
          <cell r="A2542" t="str">
            <v>ON</v>
          </cell>
          <cell r="B2542">
            <v>11</v>
          </cell>
          <cell r="C2542">
            <v>3</v>
          </cell>
          <cell r="D2542" t="str">
            <v>P</v>
          </cell>
          <cell r="E2542">
            <v>2</v>
          </cell>
          <cell r="F2542">
            <v>37922</v>
          </cell>
          <cell r="G2542">
            <v>3.0000000000000001E-3</v>
          </cell>
          <cell r="H2542">
            <v>0</v>
          </cell>
          <cell r="I2542" t="str">
            <v>4          0</v>
          </cell>
          <cell r="J2542">
            <v>0</v>
          </cell>
          <cell r="K2542">
            <v>0</v>
          </cell>
          <cell r="L2542">
            <v>2003</v>
          </cell>
          <cell r="M2542">
            <v>1.1038621796301014</v>
          </cell>
          <cell r="N2542" t="str">
            <v>NG113</v>
          </cell>
          <cell r="O2542">
            <v>47</v>
          </cell>
          <cell r="P2542">
            <v>2</v>
          </cell>
        </row>
        <row r="2543">
          <cell r="A2543" t="str">
            <v>ON</v>
          </cell>
          <cell r="B2543">
            <v>11</v>
          </cell>
          <cell r="C2543">
            <v>3</v>
          </cell>
          <cell r="D2543" t="str">
            <v>P</v>
          </cell>
          <cell r="E2543">
            <v>2.5</v>
          </cell>
          <cell r="F2543">
            <v>37922</v>
          </cell>
          <cell r="G2543">
            <v>2.1999999999999999E-2</v>
          </cell>
          <cell r="H2543">
            <v>0.02</v>
          </cell>
          <cell r="I2543" t="str">
            <v>6          0</v>
          </cell>
          <cell r="J2543">
            <v>0</v>
          </cell>
          <cell r="K2543">
            <v>0</v>
          </cell>
          <cell r="L2543">
            <v>2003</v>
          </cell>
          <cell r="M2543">
            <v>1.2461637769791269</v>
          </cell>
          <cell r="N2543" t="str">
            <v>NG113</v>
          </cell>
          <cell r="O2543">
            <v>47</v>
          </cell>
          <cell r="P2543">
            <v>2</v>
          </cell>
        </row>
        <row r="2544">
          <cell r="A2544" t="str">
            <v>ON</v>
          </cell>
          <cell r="B2544">
            <v>11</v>
          </cell>
          <cell r="C2544">
            <v>3</v>
          </cell>
          <cell r="D2544" t="str">
            <v>C</v>
          </cell>
          <cell r="E2544">
            <v>2.75</v>
          </cell>
          <cell r="F2544">
            <v>37922</v>
          </cell>
          <cell r="G2544">
            <v>0</v>
          </cell>
          <cell r="H2544">
            <v>0</v>
          </cell>
          <cell r="I2544" t="str">
            <v>0          0</v>
          </cell>
          <cell r="J2544">
            <v>0</v>
          </cell>
          <cell r="K2544">
            <v>0</v>
          </cell>
          <cell r="L2544">
            <v>2003</v>
          </cell>
          <cell r="M2544" t="str">
            <v>No Trade</v>
          </cell>
          <cell r="N2544" t="str">
            <v/>
          </cell>
          <cell r="O2544" t="str">
            <v/>
          </cell>
          <cell r="P2544" t="str">
            <v/>
          </cell>
        </row>
        <row r="2545">
          <cell r="A2545" t="str">
            <v>ON</v>
          </cell>
          <cell r="B2545">
            <v>11</v>
          </cell>
          <cell r="C2545">
            <v>3</v>
          </cell>
          <cell r="D2545" t="str">
            <v>P</v>
          </cell>
          <cell r="E2545">
            <v>2.75</v>
          </cell>
          <cell r="F2545">
            <v>37922</v>
          </cell>
          <cell r="G2545">
            <v>4.5999999999999999E-2</v>
          </cell>
          <cell r="H2545">
            <v>0.05</v>
          </cell>
          <cell r="I2545" t="str">
            <v>4          0</v>
          </cell>
          <cell r="J2545">
            <v>0</v>
          </cell>
          <cell r="K2545">
            <v>0</v>
          </cell>
          <cell r="L2545">
            <v>2003</v>
          </cell>
          <cell r="M2545">
            <v>1.3193226921036085</v>
          </cell>
          <cell r="N2545" t="str">
            <v>NG113</v>
          </cell>
          <cell r="O2545">
            <v>47</v>
          </cell>
          <cell r="P2545">
            <v>2</v>
          </cell>
        </row>
        <row r="2546">
          <cell r="A2546" t="str">
            <v>ON</v>
          </cell>
          <cell r="B2546">
            <v>11</v>
          </cell>
          <cell r="C2546">
            <v>3</v>
          </cell>
          <cell r="D2546" t="str">
            <v>P</v>
          </cell>
          <cell r="E2546">
            <v>2.8</v>
          </cell>
          <cell r="F2546">
            <v>37922</v>
          </cell>
          <cell r="G2546">
            <v>0</v>
          </cell>
          <cell r="H2546">
            <v>0</v>
          </cell>
          <cell r="I2546" t="str">
            <v>0          0</v>
          </cell>
          <cell r="J2546">
            <v>0</v>
          </cell>
          <cell r="K2546">
            <v>0</v>
          </cell>
          <cell r="L2546">
            <v>2003</v>
          </cell>
          <cell r="M2546" t="str">
            <v>No Trade</v>
          </cell>
          <cell r="N2546" t="str">
            <v/>
          </cell>
          <cell r="O2546" t="str">
            <v/>
          </cell>
          <cell r="P2546" t="str">
            <v/>
          </cell>
        </row>
        <row r="2547">
          <cell r="A2547" t="str">
            <v>ON</v>
          </cell>
          <cell r="B2547">
            <v>11</v>
          </cell>
          <cell r="C2547">
            <v>3</v>
          </cell>
          <cell r="D2547" t="str">
            <v>P</v>
          </cell>
          <cell r="E2547">
            <v>3</v>
          </cell>
          <cell r="F2547">
            <v>37922</v>
          </cell>
          <cell r="G2547">
            <v>8.5999999999999993E-2</v>
          </cell>
          <cell r="H2547">
            <v>0.09</v>
          </cell>
          <cell r="I2547" t="str">
            <v>8          0</v>
          </cell>
          <cell r="J2547">
            <v>0</v>
          </cell>
          <cell r="K2547">
            <v>0</v>
          </cell>
          <cell r="L2547">
            <v>2003</v>
          </cell>
          <cell r="M2547">
            <v>1.3954720574015806</v>
          </cell>
          <cell r="N2547" t="str">
            <v>NG113</v>
          </cell>
          <cell r="O2547">
            <v>47</v>
          </cell>
          <cell r="P2547">
            <v>2</v>
          </cell>
        </row>
        <row r="2548">
          <cell r="A2548" t="str">
            <v>ON</v>
          </cell>
          <cell r="B2548">
            <v>11</v>
          </cell>
          <cell r="C2548">
            <v>3</v>
          </cell>
          <cell r="D2548" t="str">
            <v>P</v>
          </cell>
          <cell r="E2548">
            <v>3.25</v>
          </cell>
          <cell r="F2548">
            <v>37922</v>
          </cell>
          <cell r="G2548">
            <v>0.14299999999999999</v>
          </cell>
          <cell r="H2548">
            <v>0.16</v>
          </cell>
          <cell r="I2548" t="str">
            <v>1          0</v>
          </cell>
          <cell r="J2548">
            <v>0</v>
          </cell>
          <cell r="K2548">
            <v>0</v>
          </cell>
          <cell r="L2548">
            <v>2003</v>
          </cell>
          <cell r="M2548">
            <v>1.4675732651601281</v>
          </cell>
          <cell r="N2548" t="str">
            <v>NG113</v>
          </cell>
          <cell r="O2548">
            <v>47</v>
          </cell>
          <cell r="P2548">
            <v>2</v>
          </cell>
        </row>
        <row r="2549">
          <cell r="A2549" t="str">
            <v>ON</v>
          </cell>
          <cell r="B2549">
            <v>11</v>
          </cell>
          <cell r="C2549">
            <v>3</v>
          </cell>
          <cell r="D2549" t="str">
            <v>P</v>
          </cell>
          <cell r="E2549">
            <v>3.3</v>
          </cell>
          <cell r="F2549">
            <v>37922</v>
          </cell>
          <cell r="G2549">
            <v>0.156</v>
          </cell>
          <cell r="H2549">
            <v>0.17</v>
          </cell>
          <cell r="I2549" t="str">
            <v>6          0</v>
          </cell>
          <cell r="J2549">
            <v>0</v>
          </cell>
          <cell r="K2549">
            <v>0</v>
          </cell>
          <cell r="L2549">
            <v>2003</v>
          </cell>
          <cell r="M2549">
            <v>1.4806225517337175</v>
          </cell>
          <cell r="N2549" t="str">
            <v>NG113</v>
          </cell>
          <cell r="O2549">
            <v>47</v>
          </cell>
          <cell r="P2549">
            <v>2</v>
          </cell>
        </row>
        <row r="2550">
          <cell r="A2550" t="str">
            <v>ON</v>
          </cell>
          <cell r="B2550">
            <v>11</v>
          </cell>
          <cell r="C2550">
            <v>3</v>
          </cell>
          <cell r="D2550" t="str">
            <v>P</v>
          </cell>
          <cell r="E2550">
            <v>3.4</v>
          </cell>
          <cell r="F2550">
            <v>37922</v>
          </cell>
          <cell r="G2550">
            <v>0.186</v>
          </cell>
          <cell r="H2550">
            <v>0.2</v>
          </cell>
          <cell r="I2550" t="str">
            <v>8          0</v>
          </cell>
          <cell r="J2550">
            <v>0</v>
          </cell>
          <cell r="K2550">
            <v>0</v>
          </cell>
          <cell r="L2550">
            <v>2003</v>
          </cell>
          <cell r="M2550">
            <v>1.5093173548403445</v>
          </cell>
          <cell r="N2550" t="str">
            <v>NG113</v>
          </cell>
          <cell r="O2550">
            <v>47</v>
          </cell>
          <cell r="P2550">
            <v>2</v>
          </cell>
        </row>
        <row r="2551">
          <cell r="A2551" t="str">
            <v>ON</v>
          </cell>
          <cell r="B2551">
            <v>11</v>
          </cell>
          <cell r="C2551">
            <v>3</v>
          </cell>
          <cell r="D2551" t="str">
            <v>P</v>
          </cell>
          <cell r="E2551">
            <v>3.45</v>
          </cell>
          <cell r="F2551">
            <v>37922</v>
          </cell>
          <cell r="G2551">
            <v>0.20300000000000001</v>
          </cell>
          <cell r="H2551">
            <v>0.22</v>
          </cell>
          <cell r="I2551" t="str">
            <v>6          0</v>
          </cell>
          <cell r="J2551">
            <v>0</v>
          </cell>
          <cell r="K2551">
            <v>0</v>
          </cell>
          <cell r="L2551">
            <v>2003</v>
          </cell>
          <cell r="M2551">
            <v>1.5246575009069099</v>
          </cell>
          <cell r="N2551" t="str">
            <v>NG113</v>
          </cell>
          <cell r="O2551">
            <v>47</v>
          </cell>
          <cell r="P2551">
            <v>2</v>
          </cell>
        </row>
        <row r="2552">
          <cell r="A2552" t="str">
            <v>ON</v>
          </cell>
          <cell r="B2552">
            <v>11</v>
          </cell>
          <cell r="C2552">
            <v>3</v>
          </cell>
          <cell r="D2552" t="str">
            <v>P</v>
          </cell>
          <cell r="E2552">
            <v>3.5</v>
          </cell>
          <cell r="F2552">
            <v>37922</v>
          </cell>
          <cell r="G2552">
            <v>0.22</v>
          </cell>
          <cell r="H2552">
            <v>0.24</v>
          </cell>
          <cell r="I2552" t="str">
            <v>4          0</v>
          </cell>
          <cell r="J2552">
            <v>0</v>
          </cell>
          <cell r="K2552">
            <v>0</v>
          </cell>
          <cell r="L2552">
            <v>2003</v>
          </cell>
          <cell r="M2552">
            <v>1.5386976626864504</v>
          </cell>
          <cell r="N2552" t="str">
            <v>NG113</v>
          </cell>
          <cell r="O2552">
            <v>47</v>
          </cell>
          <cell r="P2552">
            <v>2</v>
          </cell>
        </row>
        <row r="2553">
          <cell r="A2553" t="str">
            <v>ON</v>
          </cell>
          <cell r="B2553">
            <v>11</v>
          </cell>
          <cell r="C2553">
            <v>3</v>
          </cell>
          <cell r="D2553" t="str">
            <v>P</v>
          </cell>
          <cell r="E2553">
            <v>3.6</v>
          </cell>
          <cell r="F2553">
            <v>37922</v>
          </cell>
          <cell r="G2553">
            <v>0.25600000000000001</v>
          </cell>
          <cell r="H2553">
            <v>0.28000000000000003</v>
          </cell>
          <cell r="I2553" t="str">
            <v>3          0</v>
          </cell>
          <cell r="J2553">
            <v>0</v>
          </cell>
          <cell r="K2553">
            <v>0</v>
          </cell>
          <cell r="L2553">
            <v>2003</v>
          </cell>
          <cell r="M2553">
            <v>1.5659875790098163</v>
          </cell>
          <cell r="N2553" t="str">
            <v>NG113</v>
          </cell>
          <cell r="O2553">
            <v>47</v>
          </cell>
          <cell r="P2553">
            <v>2</v>
          </cell>
        </row>
        <row r="2554">
          <cell r="A2554" t="str">
            <v>ON</v>
          </cell>
          <cell r="B2554">
            <v>11</v>
          </cell>
          <cell r="C2554">
            <v>3</v>
          </cell>
          <cell r="D2554" t="str">
            <v>P</v>
          </cell>
          <cell r="E2554">
            <v>3.65</v>
          </cell>
          <cell r="F2554">
            <v>37922</v>
          </cell>
          <cell r="G2554">
            <v>0.27500000000000002</v>
          </cell>
          <cell r="H2554">
            <v>0.3</v>
          </cell>
          <cell r="I2554" t="str">
            <v>4          0</v>
          </cell>
          <cell r="J2554">
            <v>0</v>
          </cell>
          <cell r="K2554">
            <v>0</v>
          </cell>
          <cell r="L2554">
            <v>2003</v>
          </cell>
          <cell r="M2554">
            <v>1.5792826367722783</v>
          </cell>
          <cell r="N2554" t="str">
            <v>NG113</v>
          </cell>
          <cell r="O2554">
            <v>47</v>
          </cell>
          <cell r="P2554">
            <v>2</v>
          </cell>
        </row>
        <row r="2555">
          <cell r="A2555" t="str">
            <v>ON</v>
          </cell>
          <cell r="B2555">
            <v>11</v>
          </cell>
          <cell r="C2555">
            <v>3</v>
          </cell>
          <cell r="D2555" t="str">
            <v>P</v>
          </cell>
          <cell r="E2555">
            <v>3.7</v>
          </cell>
          <cell r="F2555">
            <v>37922</v>
          </cell>
          <cell r="G2555">
            <v>0.29599999999999999</v>
          </cell>
          <cell r="H2555">
            <v>0.32</v>
          </cell>
          <cell r="I2555" t="str">
            <v>6          0</v>
          </cell>
          <cell r="J2555">
            <v>0</v>
          </cell>
          <cell r="K2555">
            <v>0</v>
          </cell>
          <cell r="L2555">
            <v>2003</v>
          </cell>
          <cell r="M2555">
            <v>1.5938788965188979</v>
          </cell>
          <cell r="N2555" t="str">
            <v>NG113</v>
          </cell>
          <cell r="O2555">
            <v>47</v>
          </cell>
          <cell r="P2555">
            <v>2</v>
          </cell>
        </row>
        <row r="2556">
          <cell r="A2556" t="str">
            <v>ON</v>
          </cell>
          <cell r="B2556">
            <v>11</v>
          </cell>
          <cell r="C2556">
            <v>3</v>
          </cell>
          <cell r="D2556" t="str">
            <v>P</v>
          </cell>
          <cell r="E2556">
            <v>3.75</v>
          </cell>
          <cell r="F2556">
            <v>37922</v>
          </cell>
          <cell r="G2556">
            <v>0.317</v>
          </cell>
          <cell r="H2556">
            <v>0.34</v>
          </cell>
          <cell r="I2556" t="str">
            <v>9         50</v>
          </cell>
          <cell r="J2556">
            <v>0</v>
          </cell>
          <cell r="K2556">
            <v>0</v>
          </cell>
          <cell r="L2556">
            <v>2003</v>
          </cell>
          <cell r="M2556">
            <v>1.6074422033617817</v>
          </cell>
          <cell r="N2556" t="str">
            <v>NG113</v>
          </cell>
          <cell r="O2556">
            <v>47</v>
          </cell>
          <cell r="P2556">
            <v>2</v>
          </cell>
        </row>
        <row r="2557">
          <cell r="A2557" t="str">
            <v>ON</v>
          </cell>
          <cell r="B2557">
            <v>11</v>
          </cell>
          <cell r="C2557">
            <v>3</v>
          </cell>
          <cell r="D2557" t="str">
            <v>C</v>
          </cell>
          <cell r="E2557">
            <v>3.8</v>
          </cell>
          <cell r="F2557">
            <v>37922</v>
          </cell>
          <cell r="G2557">
            <v>0.76300000000000001</v>
          </cell>
          <cell r="H2557">
            <v>0.7</v>
          </cell>
          <cell r="I2557" t="str">
            <v>5          0</v>
          </cell>
          <cell r="J2557">
            <v>0</v>
          </cell>
          <cell r="K2557">
            <v>0</v>
          </cell>
          <cell r="L2557">
            <v>2003</v>
          </cell>
          <cell r="M2557" t="str">
            <v>No Trade</v>
          </cell>
          <cell r="N2557" t="str">
            <v>NG113</v>
          </cell>
          <cell r="O2557">
            <v>47</v>
          </cell>
          <cell r="P2557">
            <v>1</v>
          </cell>
        </row>
        <row r="2558">
          <cell r="A2558" t="str">
            <v>ON</v>
          </cell>
          <cell r="B2558">
            <v>11</v>
          </cell>
          <cell r="C2558">
            <v>3</v>
          </cell>
          <cell r="D2558" t="str">
            <v>P</v>
          </cell>
          <cell r="E2558">
            <v>3.8</v>
          </cell>
          <cell r="F2558">
            <v>37922</v>
          </cell>
          <cell r="G2558">
            <v>0.33900000000000002</v>
          </cell>
          <cell r="H2558">
            <v>0.37</v>
          </cell>
          <cell r="I2558" t="str">
            <v>3          0</v>
          </cell>
          <cell r="J2558">
            <v>0</v>
          </cell>
          <cell r="K2558">
            <v>0</v>
          </cell>
          <cell r="L2558">
            <v>2003</v>
          </cell>
          <cell r="M2558">
            <v>1.6211294114496326</v>
          </cell>
          <cell r="N2558" t="str">
            <v>NG113</v>
          </cell>
          <cell r="O2558">
            <v>47</v>
          </cell>
          <cell r="P2558">
            <v>2</v>
          </cell>
        </row>
        <row r="2559">
          <cell r="A2559" t="str">
            <v>ON</v>
          </cell>
          <cell r="B2559">
            <v>11</v>
          </cell>
          <cell r="C2559">
            <v>3</v>
          </cell>
          <cell r="D2559" t="str">
            <v>C</v>
          </cell>
          <cell r="E2559">
            <v>3.85</v>
          </cell>
          <cell r="F2559">
            <v>37922</v>
          </cell>
          <cell r="G2559">
            <v>0.73899999999999999</v>
          </cell>
          <cell r="H2559">
            <v>0.68</v>
          </cell>
          <cell r="I2559" t="str">
            <v>1          0</v>
          </cell>
          <cell r="J2559">
            <v>0</v>
          </cell>
          <cell r="K2559">
            <v>0</v>
          </cell>
          <cell r="L2559">
            <v>2003</v>
          </cell>
          <cell r="M2559" t="str">
            <v>No Trade</v>
          </cell>
          <cell r="N2559" t="str">
            <v>NG113</v>
          </cell>
          <cell r="O2559">
            <v>47</v>
          </cell>
          <cell r="P2559">
            <v>1</v>
          </cell>
        </row>
        <row r="2560">
          <cell r="A2560" t="str">
            <v>ON</v>
          </cell>
          <cell r="B2560">
            <v>11</v>
          </cell>
          <cell r="C2560">
            <v>3</v>
          </cell>
          <cell r="D2560" t="str">
            <v>P</v>
          </cell>
          <cell r="E2560">
            <v>3.85</v>
          </cell>
          <cell r="F2560">
            <v>37922</v>
          </cell>
          <cell r="G2560">
            <v>0.36299999999999999</v>
          </cell>
          <cell r="H2560">
            <v>0.39</v>
          </cell>
          <cell r="I2560" t="str">
            <v>8          0</v>
          </cell>
          <cell r="J2560">
            <v>0</v>
          </cell>
          <cell r="K2560">
            <v>0</v>
          </cell>
          <cell r="L2560">
            <v>2003</v>
          </cell>
          <cell r="M2560">
            <v>1.6359252005130298</v>
          </cell>
          <cell r="N2560" t="str">
            <v>NG113</v>
          </cell>
          <cell r="O2560">
            <v>47</v>
          </cell>
          <cell r="P2560">
            <v>2</v>
          </cell>
        </row>
        <row r="2561">
          <cell r="A2561" t="str">
            <v>ON</v>
          </cell>
          <cell r="B2561">
            <v>11</v>
          </cell>
          <cell r="C2561">
            <v>3</v>
          </cell>
          <cell r="D2561" t="str">
            <v>C</v>
          </cell>
          <cell r="E2561">
            <v>3.9</v>
          </cell>
          <cell r="F2561">
            <v>37922</v>
          </cell>
          <cell r="G2561">
            <v>0.71499999999999997</v>
          </cell>
          <cell r="H2561">
            <v>0.65</v>
          </cell>
          <cell r="I2561" t="str">
            <v>7          0</v>
          </cell>
          <cell r="J2561">
            <v>0</v>
          </cell>
          <cell r="K2561">
            <v>0</v>
          </cell>
          <cell r="L2561">
            <v>2003</v>
          </cell>
          <cell r="M2561" t="str">
            <v>No Trade</v>
          </cell>
          <cell r="N2561" t="str">
            <v>NG113</v>
          </cell>
          <cell r="O2561">
            <v>47</v>
          </cell>
          <cell r="P2561">
            <v>1</v>
          </cell>
        </row>
        <row r="2562">
          <cell r="A2562" t="str">
            <v>ON</v>
          </cell>
          <cell r="B2562">
            <v>11</v>
          </cell>
          <cell r="C2562">
            <v>3</v>
          </cell>
          <cell r="D2562" t="str">
            <v>P</v>
          </cell>
          <cell r="E2562">
            <v>3.9</v>
          </cell>
          <cell r="F2562">
            <v>37922</v>
          </cell>
          <cell r="G2562">
            <v>0.38700000000000001</v>
          </cell>
          <cell r="H2562">
            <v>0.42</v>
          </cell>
          <cell r="I2562" t="str">
            <v>4          0</v>
          </cell>
          <cell r="J2562">
            <v>0</v>
          </cell>
          <cell r="K2562">
            <v>0</v>
          </cell>
          <cell r="L2562">
            <v>2003</v>
          </cell>
          <cell r="M2562">
            <v>1.6497724648799905</v>
          </cell>
          <cell r="N2562" t="str">
            <v>NG113</v>
          </cell>
          <cell r="O2562">
            <v>47</v>
          </cell>
          <cell r="P2562">
            <v>2</v>
          </cell>
        </row>
        <row r="2563">
          <cell r="A2563" t="str">
            <v>ON</v>
          </cell>
          <cell r="B2563">
            <v>11</v>
          </cell>
          <cell r="C2563">
            <v>3</v>
          </cell>
          <cell r="D2563" t="str">
            <v>C</v>
          </cell>
          <cell r="E2563">
            <v>4</v>
          </cell>
          <cell r="F2563">
            <v>37922</v>
          </cell>
          <cell r="G2563">
            <v>0.66900000000000004</v>
          </cell>
          <cell r="H2563">
            <v>0.61</v>
          </cell>
          <cell r="I2563" t="str">
            <v>2          0</v>
          </cell>
          <cell r="J2563">
            <v>0</v>
          </cell>
          <cell r="K2563">
            <v>0</v>
          </cell>
          <cell r="L2563">
            <v>2003</v>
          </cell>
          <cell r="M2563" t="str">
            <v>No Trade</v>
          </cell>
          <cell r="N2563" t="str">
            <v>NG113</v>
          </cell>
          <cell r="O2563">
            <v>47</v>
          </cell>
          <cell r="P2563">
            <v>1</v>
          </cell>
        </row>
        <row r="2564">
          <cell r="A2564" t="str">
            <v>ON</v>
          </cell>
          <cell r="B2564">
            <v>11</v>
          </cell>
          <cell r="C2564">
            <v>3</v>
          </cell>
          <cell r="D2564" t="str">
            <v>P</v>
          </cell>
          <cell r="E2564">
            <v>4</v>
          </cell>
          <cell r="F2564">
            <v>37922</v>
          </cell>
          <cell r="G2564">
            <v>0.437</v>
          </cell>
          <cell r="H2564">
            <v>0.47</v>
          </cell>
          <cell r="I2564" t="str">
            <v>7          0</v>
          </cell>
          <cell r="J2564">
            <v>0</v>
          </cell>
          <cell r="K2564">
            <v>0</v>
          </cell>
          <cell r="L2564">
            <v>2003</v>
          </cell>
          <cell r="M2564">
            <v>1.6768001149157432</v>
          </cell>
          <cell r="N2564" t="str">
            <v>NG113</v>
          </cell>
          <cell r="O2564">
            <v>47</v>
          </cell>
          <cell r="P2564">
            <v>2</v>
          </cell>
        </row>
        <row r="2565">
          <cell r="A2565" t="str">
            <v>ON</v>
          </cell>
          <cell r="B2565">
            <v>11</v>
          </cell>
          <cell r="C2565">
            <v>3</v>
          </cell>
          <cell r="D2565" t="str">
            <v>C</v>
          </cell>
          <cell r="E2565">
            <v>4.05</v>
          </cell>
          <cell r="F2565">
            <v>37922</v>
          </cell>
          <cell r="G2565">
            <v>0.64400000000000002</v>
          </cell>
          <cell r="H2565">
            <v>0.59</v>
          </cell>
          <cell r="I2565" t="str">
            <v>1          0</v>
          </cell>
          <cell r="J2565">
            <v>0</v>
          </cell>
          <cell r="K2565">
            <v>0</v>
          </cell>
          <cell r="L2565">
            <v>2003</v>
          </cell>
          <cell r="M2565" t="str">
            <v>No Trade</v>
          </cell>
          <cell r="N2565" t="str">
            <v>NG113</v>
          </cell>
          <cell r="O2565">
            <v>47</v>
          </cell>
          <cell r="P2565">
            <v>1</v>
          </cell>
        </row>
        <row r="2566">
          <cell r="A2566" t="str">
            <v>ON</v>
          </cell>
          <cell r="B2566">
            <v>11</v>
          </cell>
          <cell r="C2566">
            <v>3</v>
          </cell>
          <cell r="D2566" t="str">
            <v>P</v>
          </cell>
          <cell r="E2566">
            <v>4.05</v>
          </cell>
          <cell r="F2566">
            <v>37922</v>
          </cell>
          <cell r="G2566">
            <v>0.46400000000000002</v>
          </cell>
          <cell r="H2566">
            <v>0.5</v>
          </cell>
          <cell r="I2566" t="str">
            <v>5          0</v>
          </cell>
          <cell r="J2566">
            <v>0</v>
          </cell>
          <cell r="K2566">
            <v>0</v>
          </cell>
          <cell r="L2566">
            <v>2003</v>
          </cell>
          <cell r="M2566">
            <v>1.690894467881578</v>
          </cell>
          <cell r="N2566" t="str">
            <v>NG113</v>
          </cell>
          <cell r="O2566">
            <v>47</v>
          </cell>
          <cell r="P2566">
            <v>2</v>
          </cell>
        </row>
        <row r="2567">
          <cell r="A2567" t="str">
            <v>ON</v>
          </cell>
          <cell r="B2567">
            <v>11</v>
          </cell>
          <cell r="C2567">
            <v>3</v>
          </cell>
          <cell r="D2567" t="str">
            <v>C</v>
          </cell>
          <cell r="E2567">
            <v>4.0999999999999996</v>
          </cell>
          <cell r="F2567">
            <v>37922</v>
          </cell>
          <cell r="G2567">
            <v>0.624</v>
          </cell>
          <cell r="H2567">
            <v>0.56999999999999995</v>
          </cell>
          <cell r="I2567" t="str">
            <v>0          0</v>
          </cell>
          <cell r="J2567">
            <v>0</v>
          </cell>
          <cell r="K2567">
            <v>0</v>
          </cell>
          <cell r="L2567">
            <v>2003</v>
          </cell>
          <cell r="M2567" t="str">
            <v>No Trade</v>
          </cell>
          <cell r="N2567" t="str">
            <v>NG113</v>
          </cell>
          <cell r="O2567">
            <v>47</v>
          </cell>
          <cell r="P2567">
            <v>1</v>
          </cell>
        </row>
        <row r="2568">
          <cell r="A2568" t="str">
            <v>ON</v>
          </cell>
          <cell r="B2568">
            <v>11</v>
          </cell>
          <cell r="C2568">
            <v>3</v>
          </cell>
          <cell r="D2568" t="str">
            <v>P</v>
          </cell>
          <cell r="E2568">
            <v>4.0999999999999996</v>
          </cell>
          <cell r="F2568">
            <v>37922</v>
          </cell>
          <cell r="G2568">
            <v>0.49099999999999999</v>
          </cell>
          <cell r="H2568">
            <v>0.53</v>
          </cell>
          <cell r="I2568" t="str">
            <v>4          0</v>
          </cell>
          <cell r="J2568">
            <v>0</v>
          </cell>
          <cell r="K2568">
            <v>0</v>
          </cell>
          <cell r="L2568">
            <v>2003</v>
          </cell>
          <cell r="M2568">
            <v>1.7042005843470245</v>
          </cell>
          <cell r="N2568" t="str">
            <v>NG113</v>
          </cell>
          <cell r="O2568">
            <v>47</v>
          </cell>
          <cell r="P2568">
            <v>2</v>
          </cell>
        </row>
        <row r="2569">
          <cell r="A2569" t="str">
            <v>ON</v>
          </cell>
          <cell r="B2569">
            <v>11</v>
          </cell>
          <cell r="C2569">
            <v>3</v>
          </cell>
          <cell r="D2569" t="str">
            <v>C</v>
          </cell>
          <cell r="E2569">
            <v>4.1500000000000004</v>
          </cell>
          <cell r="F2569">
            <v>37922</v>
          </cell>
          <cell r="G2569">
            <v>0.60099999999999998</v>
          </cell>
          <cell r="H2569">
            <v>0.55000000000000004</v>
          </cell>
          <cell r="I2569" t="str">
            <v>0          0</v>
          </cell>
          <cell r="J2569">
            <v>0</v>
          </cell>
          <cell r="K2569">
            <v>0</v>
          </cell>
          <cell r="L2569">
            <v>2003</v>
          </cell>
          <cell r="M2569" t="str">
            <v>No Trade</v>
          </cell>
          <cell r="N2569" t="str">
            <v>NG113</v>
          </cell>
          <cell r="O2569">
            <v>47</v>
          </cell>
          <cell r="P2569">
            <v>1</v>
          </cell>
        </row>
        <row r="2570">
          <cell r="A2570" t="str">
            <v>ON</v>
          </cell>
          <cell r="B2570">
            <v>11</v>
          </cell>
          <cell r="C2570">
            <v>3</v>
          </cell>
          <cell r="D2570" t="str">
            <v>C</v>
          </cell>
          <cell r="E2570">
            <v>4.25</v>
          </cell>
          <cell r="F2570">
            <v>37922</v>
          </cell>
          <cell r="G2570">
            <v>0.56100000000000005</v>
          </cell>
          <cell r="H2570">
            <v>0.51</v>
          </cell>
          <cell r="I2570" t="str">
            <v>2          0</v>
          </cell>
          <cell r="J2570">
            <v>0</v>
          </cell>
          <cell r="K2570">
            <v>0</v>
          </cell>
          <cell r="L2570">
            <v>2003</v>
          </cell>
          <cell r="M2570" t="str">
            <v>No Trade</v>
          </cell>
          <cell r="N2570" t="str">
            <v>NG113</v>
          </cell>
          <cell r="O2570">
            <v>47</v>
          </cell>
          <cell r="P2570">
            <v>1</v>
          </cell>
        </row>
        <row r="2571">
          <cell r="A2571" t="str">
            <v>ON</v>
          </cell>
          <cell r="B2571">
            <v>11</v>
          </cell>
          <cell r="C2571">
            <v>3</v>
          </cell>
          <cell r="D2571" t="str">
            <v>C</v>
          </cell>
          <cell r="E2571">
            <v>4.5</v>
          </cell>
          <cell r="F2571">
            <v>37922</v>
          </cell>
          <cell r="G2571">
            <v>0.47099999999999997</v>
          </cell>
          <cell r="H2571">
            <v>0.42</v>
          </cell>
          <cell r="I2571" t="str">
            <v>9          0</v>
          </cell>
          <cell r="J2571">
            <v>0</v>
          </cell>
          <cell r="K2571">
            <v>0</v>
          </cell>
          <cell r="L2571">
            <v>2003</v>
          </cell>
          <cell r="M2571" t="str">
            <v>No Trade</v>
          </cell>
          <cell r="N2571" t="str">
            <v>NG113</v>
          </cell>
          <cell r="O2571">
            <v>47</v>
          </cell>
          <cell r="P2571">
            <v>1</v>
          </cell>
        </row>
        <row r="2572">
          <cell r="A2572" t="str">
            <v>ON</v>
          </cell>
          <cell r="B2572">
            <v>11</v>
          </cell>
          <cell r="C2572">
            <v>3</v>
          </cell>
          <cell r="D2572" t="str">
            <v>C</v>
          </cell>
          <cell r="E2572">
            <v>4.75</v>
          </cell>
          <cell r="F2572">
            <v>37922</v>
          </cell>
          <cell r="G2572">
            <v>0.39700000000000002</v>
          </cell>
          <cell r="H2572">
            <v>0.36</v>
          </cell>
          <cell r="I2572" t="str">
            <v>0          0</v>
          </cell>
          <cell r="J2572">
            <v>0</v>
          </cell>
          <cell r="K2572">
            <v>0</v>
          </cell>
          <cell r="L2572">
            <v>2003</v>
          </cell>
          <cell r="M2572" t="str">
            <v>No Trade</v>
          </cell>
          <cell r="N2572" t="str">
            <v>NG113</v>
          </cell>
          <cell r="O2572">
            <v>47</v>
          </cell>
          <cell r="P2572">
            <v>1</v>
          </cell>
        </row>
        <row r="2573">
          <cell r="A2573" t="str">
            <v>ON</v>
          </cell>
          <cell r="B2573">
            <v>11</v>
          </cell>
          <cell r="C2573">
            <v>3</v>
          </cell>
          <cell r="D2573" t="str">
            <v>C</v>
          </cell>
          <cell r="E2573">
            <v>4.8</v>
          </cell>
          <cell r="F2573">
            <v>37922</v>
          </cell>
          <cell r="G2573">
            <v>0.38400000000000001</v>
          </cell>
          <cell r="H2573">
            <v>0.34</v>
          </cell>
          <cell r="I2573" t="str">
            <v>8          0</v>
          </cell>
          <cell r="J2573">
            <v>0</v>
          </cell>
          <cell r="K2573">
            <v>0</v>
          </cell>
          <cell r="L2573">
            <v>2003</v>
          </cell>
          <cell r="M2573" t="str">
            <v>No Trade</v>
          </cell>
          <cell r="N2573" t="str">
            <v>NG113</v>
          </cell>
          <cell r="O2573">
            <v>47</v>
          </cell>
          <cell r="P2573">
            <v>1</v>
          </cell>
        </row>
        <row r="2574">
          <cell r="A2574" t="str">
            <v>ON</v>
          </cell>
          <cell r="B2574">
            <v>11</v>
          </cell>
          <cell r="C2574">
            <v>3</v>
          </cell>
          <cell r="D2574" t="str">
            <v>C</v>
          </cell>
          <cell r="E2574">
            <v>4.8499999999999996</v>
          </cell>
          <cell r="F2574">
            <v>37922</v>
          </cell>
          <cell r="G2574">
            <v>0.371</v>
          </cell>
          <cell r="H2574">
            <v>0.33</v>
          </cell>
          <cell r="I2574" t="str">
            <v>6          0</v>
          </cell>
          <cell r="J2574">
            <v>0</v>
          </cell>
          <cell r="K2574">
            <v>0</v>
          </cell>
          <cell r="L2574">
            <v>2003</v>
          </cell>
          <cell r="M2574" t="str">
            <v>No Trade</v>
          </cell>
          <cell r="N2574" t="str">
            <v>NG113</v>
          </cell>
          <cell r="O2574">
            <v>47</v>
          </cell>
          <cell r="P2574">
            <v>1</v>
          </cell>
        </row>
        <row r="2575">
          <cell r="A2575" t="str">
            <v>ON</v>
          </cell>
          <cell r="B2575">
            <v>11</v>
          </cell>
          <cell r="C2575">
            <v>3</v>
          </cell>
          <cell r="D2575" t="str">
            <v>C</v>
          </cell>
          <cell r="E2575">
            <v>4.9000000000000004</v>
          </cell>
          <cell r="F2575">
            <v>37922</v>
          </cell>
          <cell r="G2575">
            <v>0.35799999999999998</v>
          </cell>
          <cell r="H2575">
            <v>0.32</v>
          </cell>
          <cell r="I2575" t="str">
            <v>5          0</v>
          </cell>
          <cell r="J2575">
            <v>0</v>
          </cell>
          <cell r="K2575">
            <v>0</v>
          </cell>
          <cell r="L2575">
            <v>2003</v>
          </cell>
          <cell r="M2575" t="str">
            <v>No Trade</v>
          </cell>
          <cell r="N2575" t="str">
            <v>NG113</v>
          </cell>
          <cell r="O2575">
            <v>47</v>
          </cell>
          <cell r="P2575">
            <v>1</v>
          </cell>
        </row>
        <row r="2576">
          <cell r="A2576" t="str">
            <v>ON</v>
          </cell>
          <cell r="B2576">
            <v>11</v>
          </cell>
          <cell r="C2576">
            <v>3</v>
          </cell>
          <cell r="D2576" t="str">
            <v>C</v>
          </cell>
          <cell r="E2576">
            <v>5</v>
          </cell>
          <cell r="F2576">
            <v>37922</v>
          </cell>
          <cell r="G2576">
            <v>0.33500000000000002</v>
          </cell>
          <cell r="H2576">
            <v>0.3</v>
          </cell>
          <cell r="I2576" t="str">
            <v>4          0</v>
          </cell>
          <cell r="J2576">
            <v>0</v>
          </cell>
          <cell r="K2576">
            <v>0</v>
          </cell>
          <cell r="L2576">
            <v>2003</v>
          </cell>
          <cell r="M2576" t="str">
            <v>No Trade</v>
          </cell>
          <cell r="N2576" t="str">
            <v>NG113</v>
          </cell>
          <cell r="O2576">
            <v>47</v>
          </cell>
          <cell r="P2576">
            <v>1</v>
          </cell>
        </row>
        <row r="2577">
          <cell r="A2577" t="str">
            <v>ON</v>
          </cell>
          <cell r="B2577">
            <v>11</v>
          </cell>
          <cell r="C2577">
            <v>3</v>
          </cell>
          <cell r="D2577" t="str">
            <v>C</v>
          </cell>
          <cell r="E2577">
            <v>5.5</v>
          </cell>
          <cell r="F2577">
            <v>37922</v>
          </cell>
          <cell r="G2577">
            <v>0.24399999999999999</v>
          </cell>
          <cell r="H2577">
            <v>0.22</v>
          </cell>
          <cell r="I2577" t="str">
            <v>1          0</v>
          </cell>
          <cell r="J2577">
            <v>0</v>
          </cell>
          <cell r="K2577">
            <v>0</v>
          </cell>
          <cell r="L2577">
            <v>2003</v>
          </cell>
          <cell r="M2577" t="str">
            <v>No Trade</v>
          </cell>
          <cell r="N2577" t="str">
            <v>NG113</v>
          </cell>
          <cell r="O2577">
            <v>47</v>
          </cell>
          <cell r="P2577">
            <v>1</v>
          </cell>
        </row>
        <row r="2578">
          <cell r="A2578" t="str">
            <v>ON</v>
          </cell>
          <cell r="B2578">
            <v>11</v>
          </cell>
          <cell r="C2578">
            <v>3</v>
          </cell>
          <cell r="D2578" t="str">
            <v>C</v>
          </cell>
          <cell r="E2578">
            <v>6</v>
          </cell>
          <cell r="F2578">
            <v>37922</v>
          </cell>
          <cell r="G2578">
            <v>0.182</v>
          </cell>
          <cell r="H2578">
            <v>0.16</v>
          </cell>
          <cell r="I2578" t="str">
            <v>4          0</v>
          </cell>
          <cell r="J2578">
            <v>0</v>
          </cell>
          <cell r="K2578">
            <v>0</v>
          </cell>
          <cell r="L2578">
            <v>2003</v>
          </cell>
          <cell r="M2578" t="str">
            <v>No Trade</v>
          </cell>
          <cell r="N2578" t="str">
            <v>NG113</v>
          </cell>
          <cell r="O2578">
            <v>47</v>
          </cell>
          <cell r="P2578">
            <v>1</v>
          </cell>
        </row>
        <row r="2579">
          <cell r="A2579" t="str">
            <v>ON</v>
          </cell>
          <cell r="B2579">
            <v>11</v>
          </cell>
          <cell r="C2579">
            <v>3</v>
          </cell>
          <cell r="D2579" t="str">
            <v>C</v>
          </cell>
          <cell r="E2579">
            <v>6.05</v>
          </cell>
          <cell r="F2579">
            <v>37922</v>
          </cell>
          <cell r="G2579">
            <v>0.17699999999999999</v>
          </cell>
          <cell r="H2579">
            <v>0.15</v>
          </cell>
          <cell r="I2579" t="str">
            <v>9          0</v>
          </cell>
          <cell r="J2579">
            <v>0</v>
          </cell>
          <cell r="K2579">
            <v>0</v>
          </cell>
          <cell r="L2579">
            <v>2003</v>
          </cell>
          <cell r="M2579" t="str">
            <v>No Trade</v>
          </cell>
          <cell r="N2579" t="str">
            <v>NG113</v>
          </cell>
          <cell r="O2579">
            <v>47</v>
          </cell>
          <cell r="P2579">
            <v>1</v>
          </cell>
        </row>
        <row r="2580">
          <cell r="A2580" t="str">
            <v>ON</v>
          </cell>
          <cell r="B2580">
            <v>11</v>
          </cell>
          <cell r="C2580">
            <v>3</v>
          </cell>
          <cell r="D2580" t="str">
            <v>C</v>
          </cell>
          <cell r="E2580">
            <v>7</v>
          </cell>
          <cell r="F2580">
            <v>37922</v>
          </cell>
          <cell r="G2580">
            <v>0.109</v>
          </cell>
          <cell r="H2580">
            <v>0.09</v>
          </cell>
          <cell r="I2580" t="str">
            <v>8          0</v>
          </cell>
          <cell r="J2580">
            <v>0</v>
          </cell>
          <cell r="K2580">
            <v>0</v>
          </cell>
          <cell r="L2580">
            <v>2003</v>
          </cell>
          <cell r="M2580" t="str">
            <v>No Trade</v>
          </cell>
          <cell r="N2580" t="str">
            <v>NG113</v>
          </cell>
          <cell r="O2580">
            <v>47</v>
          </cell>
          <cell r="P2580">
            <v>1</v>
          </cell>
        </row>
        <row r="2581">
          <cell r="A2581" t="str">
            <v>ON</v>
          </cell>
          <cell r="B2581">
            <v>12</v>
          </cell>
          <cell r="C2581">
            <v>3</v>
          </cell>
          <cell r="D2581" t="str">
            <v>P</v>
          </cell>
          <cell r="E2581">
            <v>0.5</v>
          </cell>
          <cell r="F2581">
            <v>37949</v>
          </cell>
          <cell r="G2581">
            <v>0</v>
          </cell>
          <cell r="H2581">
            <v>0</v>
          </cell>
          <cell r="I2581" t="str">
            <v>0          0</v>
          </cell>
          <cell r="J2581">
            <v>0</v>
          </cell>
          <cell r="K2581">
            <v>0</v>
          </cell>
          <cell r="L2581">
            <v>2003</v>
          </cell>
          <cell r="M2581" t="str">
            <v>No Trade</v>
          </cell>
          <cell r="N2581" t="str">
            <v/>
          </cell>
          <cell r="O2581" t="str">
            <v/>
          </cell>
          <cell r="P2581" t="str">
            <v/>
          </cell>
        </row>
        <row r="2582">
          <cell r="A2582" t="str">
            <v>ON</v>
          </cell>
          <cell r="B2582">
            <v>12</v>
          </cell>
          <cell r="C2582">
            <v>3</v>
          </cell>
          <cell r="D2582" t="str">
            <v>P</v>
          </cell>
          <cell r="E2582">
            <v>2</v>
          </cell>
          <cell r="F2582">
            <v>37949</v>
          </cell>
          <cell r="G2582">
            <v>3.0000000000000001E-3</v>
          </cell>
          <cell r="H2582">
            <v>0</v>
          </cell>
          <cell r="I2582" t="str">
            <v>4          0</v>
          </cell>
          <cell r="J2582">
            <v>0</v>
          </cell>
          <cell r="K2582">
            <v>0</v>
          </cell>
          <cell r="L2582">
            <v>2003</v>
          </cell>
          <cell r="M2582">
            <v>1.062198551412165</v>
          </cell>
          <cell r="N2582" t="str">
            <v>NG123</v>
          </cell>
          <cell r="O2582">
            <v>47</v>
          </cell>
          <cell r="P2582">
            <v>2</v>
          </cell>
        </row>
        <row r="2583">
          <cell r="A2583" t="str">
            <v>ON</v>
          </cell>
          <cell r="B2583">
            <v>12</v>
          </cell>
          <cell r="C2583">
            <v>3</v>
          </cell>
          <cell r="D2583" t="str">
            <v>P</v>
          </cell>
          <cell r="E2583">
            <v>2.1</v>
          </cell>
          <cell r="F2583">
            <v>37949</v>
          </cell>
          <cell r="G2583">
            <v>5.0000000000000001E-3</v>
          </cell>
          <cell r="H2583">
            <v>0</v>
          </cell>
          <cell r="I2583" t="str">
            <v>6          0</v>
          </cell>
          <cell r="J2583">
            <v>0</v>
          </cell>
          <cell r="K2583">
            <v>0</v>
          </cell>
          <cell r="L2583">
            <v>2003</v>
          </cell>
          <cell r="M2583">
            <v>1.0934307710073863</v>
          </cell>
          <cell r="N2583" t="str">
            <v>NG123</v>
          </cell>
          <cell r="O2583">
            <v>47</v>
          </cell>
          <cell r="P2583">
            <v>2</v>
          </cell>
        </row>
        <row r="2584">
          <cell r="A2584" t="str">
            <v>ON</v>
          </cell>
          <cell r="B2584">
            <v>12</v>
          </cell>
          <cell r="C2584">
            <v>3</v>
          </cell>
          <cell r="D2584" t="str">
            <v>C</v>
          </cell>
          <cell r="E2584">
            <v>2.5</v>
          </cell>
          <cell r="F2584">
            <v>37949</v>
          </cell>
          <cell r="G2584">
            <v>0</v>
          </cell>
          <cell r="H2584">
            <v>0</v>
          </cell>
          <cell r="I2584" t="str">
            <v>0          0</v>
          </cell>
          <cell r="J2584">
            <v>0</v>
          </cell>
          <cell r="K2584">
            <v>0</v>
          </cell>
          <cell r="L2584">
            <v>2003</v>
          </cell>
          <cell r="M2584" t="str">
            <v>No Trade</v>
          </cell>
          <cell r="N2584" t="str">
            <v/>
          </cell>
          <cell r="O2584" t="str">
            <v/>
          </cell>
          <cell r="P2584" t="str">
            <v/>
          </cell>
        </row>
        <row r="2585">
          <cell r="A2585" t="str">
            <v>ON</v>
          </cell>
          <cell r="B2585">
            <v>12</v>
          </cell>
          <cell r="C2585">
            <v>3</v>
          </cell>
          <cell r="D2585" t="str">
            <v>P</v>
          </cell>
          <cell r="E2585">
            <v>2.5</v>
          </cell>
          <cell r="F2585">
            <v>37949</v>
          </cell>
          <cell r="G2585">
            <v>2.1999999999999999E-2</v>
          </cell>
          <cell r="H2585">
            <v>0.02</v>
          </cell>
          <cell r="I2585" t="str">
            <v>6          0</v>
          </cell>
          <cell r="J2585">
            <v>0</v>
          </cell>
          <cell r="K2585">
            <v>0</v>
          </cell>
          <cell r="L2585">
            <v>2003</v>
          </cell>
          <cell r="M2585">
            <v>1.1991690965729793</v>
          </cell>
          <cell r="N2585" t="str">
            <v>NG123</v>
          </cell>
          <cell r="O2585">
            <v>47</v>
          </cell>
          <cell r="P2585">
            <v>2</v>
          </cell>
        </row>
        <row r="2586">
          <cell r="A2586" t="str">
            <v>ON</v>
          </cell>
          <cell r="B2586">
            <v>12</v>
          </cell>
          <cell r="C2586">
            <v>3</v>
          </cell>
          <cell r="D2586" t="str">
            <v>P</v>
          </cell>
          <cell r="E2586">
            <v>2.65</v>
          </cell>
          <cell r="F2586">
            <v>37949</v>
          </cell>
          <cell r="G2586">
            <v>0.24</v>
          </cell>
          <cell r="H2586">
            <v>0.24</v>
          </cell>
          <cell r="I2586" t="str">
            <v>0          0</v>
          </cell>
          <cell r="J2586">
            <v>0</v>
          </cell>
          <cell r="K2586">
            <v>0</v>
          </cell>
          <cell r="L2586">
            <v>2003</v>
          </cell>
          <cell r="M2586">
            <v>1.6955764126916688</v>
          </cell>
          <cell r="N2586" t="str">
            <v>NG123</v>
          </cell>
          <cell r="O2586">
            <v>47</v>
          </cell>
          <cell r="P2586">
            <v>2</v>
          </cell>
        </row>
        <row r="2587">
          <cell r="A2587" t="str">
            <v>ON</v>
          </cell>
          <cell r="B2587">
            <v>12</v>
          </cell>
          <cell r="C2587">
            <v>3</v>
          </cell>
          <cell r="D2587" t="str">
            <v>P</v>
          </cell>
          <cell r="E2587">
            <v>2.75</v>
          </cell>
          <cell r="F2587">
            <v>37949</v>
          </cell>
          <cell r="G2587">
            <v>4.4999999999999998E-2</v>
          </cell>
          <cell r="H2587">
            <v>0.05</v>
          </cell>
          <cell r="I2587" t="str">
            <v>2          0</v>
          </cell>
          <cell r="J2587">
            <v>0</v>
          </cell>
          <cell r="K2587">
            <v>0</v>
          </cell>
          <cell r="L2587">
            <v>2003</v>
          </cell>
          <cell r="M2587">
            <v>1.2658285367605828</v>
          </cell>
          <cell r="N2587" t="str">
            <v>NG123</v>
          </cell>
          <cell r="O2587">
            <v>47</v>
          </cell>
          <cell r="P2587">
            <v>2</v>
          </cell>
        </row>
        <row r="2588">
          <cell r="A2588" t="str">
            <v>ON</v>
          </cell>
          <cell r="B2588">
            <v>12</v>
          </cell>
          <cell r="C2588">
            <v>3</v>
          </cell>
          <cell r="D2588" t="str">
            <v>P</v>
          </cell>
          <cell r="E2588">
            <v>2.95</v>
          </cell>
          <cell r="F2588">
            <v>37949</v>
          </cell>
          <cell r="G2588">
            <v>0</v>
          </cell>
          <cell r="H2588">
            <v>0</v>
          </cell>
          <cell r="I2588" t="str">
            <v>0          0</v>
          </cell>
          <cell r="J2588">
            <v>0</v>
          </cell>
          <cell r="K2588">
            <v>0</v>
          </cell>
          <cell r="L2588">
            <v>2003</v>
          </cell>
          <cell r="M2588" t="str">
            <v>No Trade</v>
          </cell>
          <cell r="N2588" t="str">
            <v/>
          </cell>
          <cell r="O2588" t="str">
            <v/>
          </cell>
          <cell r="P2588" t="str">
            <v/>
          </cell>
        </row>
        <row r="2589">
          <cell r="A2589" t="str">
            <v>ON</v>
          </cell>
          <cell r="B2589">
            <v>12</v>
          </cell>
          <cell r="C2589">
            <v>3</v>
          </cell>
          <cell r="D2589" t="str">
            <v>C</v>
          </cell>
          <cell r="E2589">
            <v>3</v>
          </cell>
          <cell r="F2589">
            <v>37949</v>
          </cell>
          <cell r="G2589">
            <v>0</v>
          </cell>
          <cell r="H2589">
            <v>0</v>
          </cell>
          <cell r="I2589" t="str">
            <v>0          0</v>
          </cell>
          <cell r="J2589">
            <v>0</v>
          </cell>
          <cell r="K2589">
            <v>0</v>
          </cell>
          <cell r="L2589">
            <v>2003</v>
          </cell>
          <cell r="M2589" t="str">
            <v>No Trade</v>
          </cell>
          <cell r="N2589" t="str">
            <v/>
          </cell>
          <cell r="O2589" t="str">
            <v/>
          </cell>
          <cell r="P2589" t="str">
            <v/>
          </cell>
        </row>
        <row r="2590">
          <cell r="A2590" t="str">
            <v>ON</v>
          </cell>
          <cell r="B2590">
            <v>12</v>
          </cell>
          <cell r="C2590">
            <v>3</v>
          </cell>
          <cell r="D2590" t="str">
            <v>P</v>
          </cell>
          <cell r="E2590">
            <v>3</v>
          </cell>
          <cell r="F2590">
            <v>37949</v>
          </cell>
          <cell r="G2590">
            <v>8.2000000000000003E-2</v>
          </cell>
          <cell r="H2590">
            <v>0.09</v>
          </cell>
          <cell r="I2590" t="str">
            <v>3          0</v>
          </cell>
          <cell r="J2590">
            <v>0</v>
          </cell>
          <cell r="K2590">
            <v>0</v>
          </cell>
          <cell r="L2590">
            <v>2003</v>
          </cell>
          <cell r="M2590">
            <v>1.3331090139971471</v>
          </cell>
          <cell r="N2590" t="str">
            <v>NG123</v>
          </cell>
          <cell r="O2590">
            <v>47</v>
          </cell>
          <cell r="P2590">
            <v>2</v>
          </cell>
        </row>
        <row r="2591">
          <cell r="A2591" t="str">
            <v>ON</v>
          </cell>
          <cell r="B2591">
            <v>12</v>
          </cell>
          <cell r="C2591">
            <v>3</v>
          </cell>
          <cell r="D2591" t="str">
            <v>P</v>
          </cell>
          <cell r="E2591">
            <v>3.1</v>
          </cell>
          <cell r="F2591">
            <v>37949</v>
          </cell>
          <cell r="G2591">
            <v>0.10199999999999999</v>
          </cell>
          <cell r="H2591">
            <v>0.11</v>
          </cell>
          <cell r="I2591" t="str">
            <v>4          0</v>
          </cell>
          <cell r="J2591">
            <v>0</v>
          </cell>
          <cell r="K2591">
            <v>0</v>
          </cell>
          <cell r="L2591">
            <v>2003</v>
          </cell>
          <cell r="M2591">
            <v>1.3612217058473439</v>
          </cell>
          <cell r="N2591" t="str">
            <v>NG123</v>
          </cell>
          <cell r="O2591">
            <v>47</v>
          </cell>
          <cell r="P2591">
            <v>2</v>
          </cell>
        </row>
        <row r="2592">
          <cell r="A2592" t="str">
            <v>ON</v>
          </cell>
          <cell r="B2592">
            <v>12</v>
          </cell>
          <cell r="C2592">
            <v>3</v>
          </cell>
          <cell r="D2592" t="str">
            <v>C</v>
          </cell>
          <cell r="E2592">
            <v>3.2</v>
          </cell>
          <cell r="F2592">
            <v>37949</v>
          </cell>
          <cell r="G2592">
            <v>0.98799999999999999</v>
          </cell>
          <cell r="H2592">
            <v>0.98</v>
          </cell>
          <cell r="I2592" t="str">
            <v>8          0</v>
          </cell>
          <cell r="J2592">
            <v>0</v>
          </cell>
          <cell r="K2592">
            <v>0</v>
          </cell>
          <cell r="L2592">
            <v>2003</v>
          </cell>
          <cell r="M2592" t="str">
            <v>No Trade</v>
          </cell>
          <cell r="N2592" t="str">
            <v>NG123</v>
          </cell>
          <cell r="O2592">
            <v>47</v>
          </cell>
          <cell r="P2592">
            <v>1</v>
          </cell>
        </row>
        <row r="2593">
          <cell r="A2593" t="str">
            <v>ON</v>
          </cell>
          <cell r="B2593">
            <v>12</v>
          </cell>
          <cell r="C2593">
            <v>3</v>
          </cell>
          <cell r="D2593" t="str">
            <v>P</v>
          </cell>
          <cell r="E2593">
            <v>3.2</v>
          </cell>
          <cell r="F2593">
            <v>37949</v>
          </cell>
          <cell r="G2593">
            <v>0.124</v>
          </cell>
          <cell r="H2593">
            <v>0.13</v>
          </cell>
          <cell r="I2593" t="str">
            <v>9          0</v>
          </cell>
          <cell r="J2593">
            <v>0</v>
          </cell>
          <cell r="K2593">
            <v>0</v>
          </cell>
          <cell r="L2593">
            <v>2003</v>
          </cell>
          <cell r="M2593">
            <v>1.3872857400383791</v>
          </cell>
          <cell r="N2593" t="str">
            <v>NG123</v>
          </cell>
          <cell r="O2593">
            <v>47</v>
          </cell>
          <cell r="P2593">
            <v>2</v>
          </cell>
        </row>
        <row r="2594">
          <cell r="A2594" t="str">
            <v>ON</v>
          </cell>
          <cell r="B2594">
            <v>12</v>
          </cell>
          <cell r="C2594">
            <v>3</v>
          </cell>
          <cell r="D2594" t="str">
            <v>C</v>
          </cell>
          <cell r="E2594">
            <v>3.25</v>
          </cell>
          <cell r="F2594">
            <v>37949</v>
          </cell>
          <cell r="G2594">
            <v>1.242</v>
          </cell>
          <cell r="H2594">
            <v>1.1599999999999999</v>
          </cell>
          <cell r="I2594" t="str">
            <v>3          0</v>
          </cell>
          <cell r="J2594">
            <v>0</v>
          </cell>
          <cell r="K2594">
            <v>0</v>
          </cell>
          <cell r="L2594">
            <v>2003</v>
          </cell>
          <cell r="M2594" t="str">
            <v>No Trade</v>
          </cell>
          <cell r="N2594" t="str">
            <v>NG123</v>
          </cell>
          <cell r="O2594">
            <v>47</v>
          </cell>
          <cell r="P2594">
            <v>1</v>
          </cell>
        </row>
        <row r="2595">
          <cell r="A2595" t="str">
            <v>ON</v>
          </cell>
          <cell r="B2595">
            <v>12</v>
          </cell>
          <cell r="C2595">
            <v>3</v>
          </cell>
          <cell r="D2595" t="str">
            <v>P</v>
          </cell>
          <cell r="E2595">
            <v>3.25</v>
          </cell>
          <cell r="F2595">
            <v>37949</v>
          </cell>
          <cell r="G2595">
            <v>0.13600000000000001</v>
          </cell>
          <cell r="H2595">
            <v>0.15</v>
          </cell>
          <cell r="I2595" t="str">
            <v>2          0</v>
          </cell>
          <cell r="J2595">
            <v>0</v>
          </cell>
          <cell r="K2595">
            <v>0</v>
          </cell>
          <cell r="L2595">
            <v>2003</v>
          </cell>
          <cell r="M2595">
            <v>1.4001233499607684</v>
          </cell>
          <cell r="N2595" t="str">
            <v>NG123</v>
          </cell>
          <cell r="O2595">
            <v>47</v>
          </cell>
          <cell r="P2595">
            <v>2</v>
          </cell>
        </row>
        <row r="2596">
          <cell r="A2596" t="str">
            <v>ON</v>
          </cell>
          <cell r="B2596">
            <v>12</v>
          </cell>
          <cell r="C2596">
            <v>3</v>
          </cell>
          <cell r="D2596" t="str">
            <v>P</v>
          </cell>
          <cell r="E2596">
            <v>3.3</v>
          </cell>
          <cell r="F2596">
            <v>37949</v>
          </cell>
          <cell r="G2596">
            <v>0</v>
          </cell>
          <cell r="H2596">
            <v>0</v>
          </cell>
          <cell r="I2596" t="str">
            <v>0          0</v>
          </cell>
          <cell r="J2596">
            <v>0</v>
          </cell>
          <cell r="K2596">
            <v>0</v>
          </cell>
          <cell r="L2596">
            <v>2003</v>
          </cell>
          <cell r="M2596" t="str">
            <v>No Trade</v>
          </cell>
          <cell r="N2596" t="str">
            <v/>
          </cell>
          <cell r="O2596" t="str">
            <v/>
          </cell>
          <cell r="P2596" t="str">
            <v/>
          </cell>
        </row>
        <row r="2597">
          <cell r="A2597" t="str">
            <v>ON</v>
          </cell>
          <cell r="B2597">
            <v>12</v>
          </cell>
          <cell r="C2597">
            <v>3</v>
          </cell>
          <cell r="D2597" t="str">
            <v>C</v>
          </cell>
          <cell r="E2597">
            <v>3.4</v>
          </cell>
          <cell r="F2597">
            <v>37949</v>
          </cell>
          <cell r="G2597">
            <v>0</v>
          </cell>
          <cell r="H2597">
            <v>0</v>
          </cell>
          <cell r="I2597" t="str">
            <v>0          0</v>
          </cell>
          <cell r="J2597">
            <v>0</v>
          </cell>
          <cell r="K2597">
            <v>0</v>
          </cell>
          <cell r="L2597">
            <v>2003</v>
          </cell>
          <cell r="M2597" t="str">
            <v>No Trade</v>
          </cell>
          <cell r="N2597" t="str">
            <v/>
          </cell>
          <cell r="O2597" t="str">
            <v/>
          </cell>
          <cell r="P2597" t="str">
            <v/>
          </cell>
        </row>
        <row r="2598">
          <cell r="A2598" t="str">
            <v>ON</v>
          </cell>
          <cell r="B2598">
            <v>12</v>
          </cell>
          <cell r="C2598">
            <v>3</v>
          </cell>
          <cell r="D2598" t="str">
            <v>P</v>
          </cell>
          <cell r="E2598">
            <v>3.4</v>
          </cell>
          <cell r="F2598">
            <v>37949</v>
          </cell>
          <cell r="G2598">
            <v>0.44500000000000001</v>
          </cell>
          <cell r="H2598">
            <v>0.44</v>
          </cell>
          <cell r="I2598" t="str">
            <v>5          0</v>
          </cell>
          <cell r="J2598">
            <v>0</v>
          </cell>
          <cell r="K2598">
            <v>0</v>
          </cell>
          <cell r="L2598">
            <v>2003</v>
          </cell>
          <cell r="M2598">
            <v>1.7473700839264086</v>
          </cell>
          <cell r="N2598" t="str">
            <v>NG123</v>
          </cell>
          <cell r="O2598">
            <v>47</v>
          </cell>
          <cell r="P2598">
            <v>2</v>
          </cell>
        </row>
        <row r="2599">
          <cell r="A2599" t="str">
            <v>ON</v>
          </cell>
          <cell r="B2599">
            <v>12</v>
          </cell>
          <cell r="C2599">
            <v>3</v>
          </cell>
          <cell r="D2599" t="str">
            <v>P</v>
          </cell>
          <cell r="E2599">
            <v>3.45</v>
          </cell>
          <cell r="F2599">
            <v>37949</v>
          </cell>
          <cell r="G2599">
            <v>0.192</v>
          </cell>
          <cell r="H2599">
            <v>0.21</v>
          </cell>
          <cell r="I2599" t="str">
            <v>2          0</v>
          </cell>
          <cell r="J2599">
            <v>0</v>
          </cell>
          <cell r="K2599">
            <v>0</v>
          </cell>
          <cell r="L2599">
            <v>2003</v>
          </cell>
          <cell r="M2599">
            <v>1.4519571469530057</v>
          </cell>
          <cell r="N2599" t="str">
            <v>NG123</v>
          </cell>
          <cell r="O2599">
            <v>47</v>
          </cell>
          <cell r="P2599">
            <v>2</v>
          </cell>
        </row>
        <row r="2600">
          <cell r="A2600" t="str">
            <v>ON</v>
          </cell>
          <cell r="B2600">
            <v>12</v>
          </cell>
          <cell r="C2600">
            <v>3</v>
          </cell>
          <cell r="D2600" t="str">
            <v>C</v>
          </cell>
          <cell r="E2600">
            <v>3.5</v>
          </cell>
          <cell r="F2600">
            <v>37949</v>
          </cell>
          <cell r="G2600">
            <v>1.0669999999999999</v>
          </cell>
          <cell r="H2600">
            <v>0.99</v>
          </cell>
          <cell r="I2600" t="str">
            <v>4          0</v>
          </cell>
          <cell r="J2600">
            <v>0</v>
          </cell>
          <cell r="K2600">
            <v>0</v>
          </cell>
          <cell r="L2600">
            <v>2003</v>
          </cell>
          <cell r="M2600" t="str">
            <v>No Trade</v>
          </cell>
          <cell r="N2600" t="str">
            <v>NG123</v>
          </cell>
          <cell r="O2600">
            <v>47</v>
          </cell>
          <cell r="P2600">
            <v>1</v>
          </cell>
        </row>
        <row r="2601">
          <cell r="A2601" t="str">
            <v>ON</v>
          </cell>
          <cell r="B2601">
            <v>12</v>
          </cell>
          <cell r="C2601">
            <v>3</v>
          </cell>
          <cell r="D2601" t="str">
            <v>P</v>
          </cell>
          <cell r="E2601">
            <v>3.5</v>
          </cell>
          <cell r="F2601">
            <v>37949</v>
          </cell>
          <cell r="G2601">
            <v>0.20799999999999999</v>
          </cell>
          <cell r="H2601">
            <v>0.22</v>
          </cell>
          <cell r="I2601" t="str">
            <v>9          0</v>
          </cell>
          <cell r="J2601">
            <v>0</v>
          </cell>
          <cell r="K2601">
            <v>0</v>
          </cell>
          <cell r="L2601">
            <v>2003</v>
          </cell>
          <cell r="M2601">
            <v>1.4649035305772022</v>
          </cell>
          <cell r="N2601" t="str">
            <v>NG123</v>
          </cell>
          <cell r="O2601">
            <v>47</v>
          </cell>
          <cell r="P2601">
            <v>2</v>
          </cell>
        </row>
        <row r="2602">
          <cell r="A2602" t="str">
            <v>ON</v>
          </cell>
          <cell r="B2602">
            <v>12</v>
          </cell>
          <cell r="C2602">
            <v>3</v>
          </cell>
          <cell r="D2602" t="str">
            <v>P</v>
          </cell>
          <cell r="E2602">
            <v>3.6</v>
          </cell>
          <cell r="F2602">
            <v>37949</v>
          </cell>
          <cell r="G2602">
            <v>0.24199999999999999</v>
          </cell>
          <cell r="H2602">
            <v>0.26</v>
          </cell>
          <cell r="I2602" t="str">
            <v>6          0</v>
          </cell>
          <cell r="J2602">
            <v>0</v>
          </cell>
          <cell r="K2602">
            <v>0</v>
          </cell>
          <cell r="L2602">
            <v>2003</v>
          </cell>
          <cell r="M2602">
            <v>1.4901924831594897</v>
          </cell>
          <cell r="N2602" t="str">
            <v>NG123</v>
          </cell>
          <cell r="O2602">
            <v>47</v>
          </cell>
          <cell r="P2602">
            <v>2</v>
          </cell>
        </row>
        <row r="2603">
          <cell r="A2603" t="str">
            <v>ON</v>
          </cell>
          <cell r="B2603">
            <v>12</v>
          </cell>
          <cell r="C2603">
            <v>3</v>
          </cell>
          <cell r="D2603" t="str">
            <v>C</v>
          </cell>
          <cell r="E2603">
            <v>3.65</v>
          </cell>
          <cell r="F2603">
            <v>37949</v>
          </cell>
          <cell r="G2603">
            <v>0.84799999999999998</v>
          </cell>
          <cell r="H2603">
            <v>0.84</v>
          </cell>
          <cell r="I2603" t="str">
            <v>8          0</v>
          </cell>
          <cell r="J2603">
            <v>0</v>
          </cell>
          <cell r="K2603">
            <v>0</v>
          </cell>
          <cell r="L2603">
            <v>2003</v>
          </cell>
          <cell r="M2603" t="str">
            <v>No Trade</v>
          </cell>
          <cell r="N2603" t="str">
            <v>NG123</v>
          </cell>
          <cell r="O2603">
            <v>47</v>
          </cell>
          <cell r="P2603">
            <v>1</v>
          </cell>
        </row>
        <row r="2604">
          <cell r="A2604" t="str">
            <v>ON</v>
          </cell>
          <cell r="B2604">
            <v>12</v>
          </cell>
          <cell r="C2604">
            <v>3</v>
          </cell>
          <cell r="D2604" t="str">
            <v>P</v>
          </cell>
          <cell r="E2604">
            <v>3.65</v>
          </cell>
          <cell r="F2604">
            <v>37949</v>
          </cell>
          <cell r="G2604">
            <v>0.26</v>
          </cell>
          <cell r="H2604">
            <v>0.28000000000000003</v>
          </cell>
          <cell r="I2604" t="str">
            <v>5          0</v>
          </cell>
          <cell r="J2604">
            <v>0</v>
          </cell>
          <cell r="K2604">
            <v>0</v>
          </cell>
          <cell r="L2604">
            <v>2003</v>
          </cell>
          <cell r="M2604">
            <v>1.5025642109828319</v>
          </cell>
          <cell r="N2604" t="str">
            <v>NG123</v>
          </cell>
          <cell r="O2604">
            <v>47</v>
          </cell>
          <cell r="P2604">
            <v>2</v>
          </cell>
        </row>
        <row r="2605">
          <cell r="A2605" t="str">
            <v>ON</v>
          </cell>
          <cell r="B2605">
            <v>12</v>
          </cell>
          <cell r="C2605">
            <v>3</v>
          </cell>
          <cell r="D2605" t="str">
            <v>P</v>
          </cell>
          <cell r="E2605">
            <v>3.7</v>
          </cell>
          <cell r="F2605">
            <v>37949</v>
          </cell>
          <cell r="G2605">
            <v>0</v>
          </cell>
          <cell r="H2605">
            <v>0</v>
          </cell>
          <cell r="I2605" t="str">
            <v>0          0</v>
          </cell>
          <cell r="J2605">
            <v>0</v>
          </cell>
          <cell r="K2605">
            <v>0</v>
          </cell>
          <cell r="L2605">
            <v>2003</v>
          </cell>
          <cell r="M2605" t="str">
            <v>No Trade</v>
          </cell>
          <cell r="N2605" t="str">
            <v/>
          </cell>
          <cell r="O2605" t="str">
            <v/>
          </cell>
          <cell r="P2605" t="str">
            <v/>
          </cell>
        </row>
        <row r="2606">
          <cell r="A2606" t="str">
            <v>ON</v>
          </cell>
          <cell r="B2606">
            <v>12</v>
          </cell>
          <cell r="C2606">
            <v>3</v>
          </cell>
          <cell r="D2606" t="str">
            <v>C</v>
          </cell>
          <cell r="E2606">
            <v>3.75</v>
          </cell>
          <cell r="F2606">
            <v>37949</v>
          </cell>
          <cell r="G2606">
            <v>0</v>
          </cell>
          <cell r="H2606">
            <v>0</v>
          </cell>
          <cell r="I2606" t="str">
            <v>0          0</v>
          </cell>
          <cell r="J2606">
            <v>0</v>
          </cell>
          <cell r="K2606">
            <v>0</v>
          </cell>
          <cell r="L2606">
            <v>2003</v>
          </cell>
          <cell r="M2606" t="str">
            <v>No Trade</v>
          </cell>
          <cell r="N2606" t="str">
            <v/>
          </cell>
          <cell r="O2606" t="str">
            <v/>
          </cell>
          <cell r="P2606" t="str">
            <v/>
          </cell>
        </row>
        <row r="2607">
          <cell r="A2607" t="str">
            <v>ON</v>
          </cell>
          <cell r="B2607">
            <v>12</v>
          </cell>
          <cell r="C2607">
            <v>3</v>
          </cell>
          <cell r="D2607" t="str">
            <v>P</v>
          </cell>
          <cell r="E2607">
            <v>3.75</v>
          </cell>
          <cell r="F2607">
            <v>37949</v>
          </cell>
          <cell r="G2607">
            <v>0.29899999999999999</v>
          </cell>
          <cell r="H2607">
            <v>0.32</v>
          </cell>
          <cell r="I2607" t="str">
            <v>7         50</v>
          </cell>
          <cell r="J2607">
            <v>0</v>
          </cell>
          <cell r="K2607">
            <v>0</v>
          </cell>
          <cell r="L2607">
            <v>2003</v>
          </cell>
          <cell r="M2607">
            <v>1.5279019675769943</v>
          </cell>
          <cell r="N2607" t="str">
            <v>NG123</v>
          </cell>
          <cell r="O2607">
            <v>47</v>
          </cell>
          <cell r="P2607">
            <v>2</v>
          </cell>
        </row>
        <row r="2608">
          <cell r="A2608" t="str">
            <v>ON</v>
          </cell>
          <cell r="B2608">
            <v>12</v>
          </cell>
          <cell r="C2608">
            <v>3</v>
          </cell>
          <cell r="D2608" t="str">
            <v>C</v>
          </cell>
          <cell r="E2608">
            <v>3.8</v>
          </cell>
          <cell r="F2608">
            <v>37949</v>
          </cell>
          <cell r="G2608">
            <v>0.88300000000000001</v>
          </cell>
          <cell r="H2608">
            <v>0.81</v>
          </cell>
          <cell r="I2608" t="str">
            <v>7          0</v>
          </cell>
          <cell r="J2608">
            <v>0</v>
          </cell>
          <cell r="K2608">
            <v>0</v>
          </cell>
          <cell r="L2608">
            <v>2003</v>
          </cell>
          <cell r="M2608" t="str">
            <v>No Trade</v>
          </cell>
          <cell r="N2608" t="str">
            <v>NG123</v>
          </cell>
          <cell r="O2608">
            <v>47</v>
          </cell>
          <cell r="P2608">
            <v>1</v>
          </cell>
        </row>
        <row r="2609">
          <cell r="A2609" t="str">
            <v>ON</v>
          </cell>
          <cell r="B2609">
            <v>12</v>
          </cell>
          <cell r="C2609">
            <v>3</v>
          </cell>
          <cell r="D2609" t="str">
            <v>P</v>
          </cell>
          <cell r="E2609">
            <v>3.8</v>
          </cell>
          <cell r="F2609">
            <v>37949</v>
          </cell>
          <cell r="G2609">
            <v>0.31900000000000001</v>
          </cell>
          <cell r="H2609">
            <v>0.34</v>
          </cell>
          <cell r="I2609" t="str">
            <v>8          0</v>
          </cell>
          <cell r="J2609">
            <v>0</v>
          </cell>
          <cell r="K2609">
            <v>0</v>
          </cell>
          <cell r="L2609">
            <v>2003</v>
          </cell>
          <cell r="M2609">
            <v>1.5397759077596926</v>
          </cell>
          <cell r="N2609" t="str">
            <v>NG123</v>
          </cell>
          <cell r="O2609">
            <v>47</v>
          </cell>
          <cell r="P2609">
            <v>2</v>
          </cell>
        </row>
        <row r="2610">
          <cell r="A2610" t="str">
            <v>ON</v>
          </cell>
          <cell r="B2610">
            <v>12</v>
          </cell>
          <cell r="C2610">
            <v>3</v>
          </cell>
          <cell r="D2610" t="str">
            <v>C</v>
          </cell>
          <cell r="E2610">
            <v>3.9</v>
          </cell>
          <cell r="F2610">
            <v>37949</v>
          </cell>
          <cell r="G2610">
            <v>0.82799999999999996</v>
          </cell>
          <cell r="H2610">
            <v>0.76</v>
          </cell>
          <cell r="I2610" t="str">
            <v>6          0</v>
          </cell>
          <cell r="J2610">
            <v>0</v>
          </cell>
          <cell r="K2610">
            <v>0</v>
          </cell>
          <cell r="L2610">
            <v>2003</v>
          </cell>
          <cell r="M2610" t="str">
            <v>No Trade</v>
          </cell>
          <cell r="N2610" t="str">
            <v>NG123</v>
          </cell>
          <cell r="O2610">
            <v>47</v>
          </cell>
          <cell r="P2610">
            <v>1</v>
          </cell>
        </row>
        <row r="2611">
          <cell r="A2611" t="str">
            <v>ON</v>
          </cell>
          <cell r="B2611">
            <v>12</v>
          </cell>
          <cell r="C2611">
            <v>3</v>
          </cell>
          <cell r="D2611" t="str">
            <v>P</v>
          </cell>
          <cell r="E2611">
            <v>3.9</v>
          </cell>
          <cell r="F2611">
            <v>37949</v>
          </cell>
          <cell r="G2611">
            <v>0.36299999999999999</v>
          </cell>
          <cell r="H2611">
            <v>0.39</v>
          </cell>
          <cell r="I2611" t="str">
            <v>6          0</v>
          </cell>
          <cell r="J2611">
            <v>0</v>
          </cell>
          <cell r="K2611">
            <v>0</v>
          </cell>
          <cell r="L2611">
            <v>2003</v>
          </cell>
          <cell r="M2611">
            <v>1.5650690599619783</v>
          </cell>
          <cell r="N2611" t="str">
            <v>NG123</v>
          </cell>
          <cell r="O2611">
            <v>47</v>
          </cell>
          <cell r="P2611">
            <v>2</v>
          </cell>
        </row>
        <row r="2612">
          <cell r="A2612" t="str">
            <v>ON</v>
          </cell>
          <cell r="B2612">
            <v>12</v>
          </cell>
          <cell r="C2612">
            <v>3</v>
          </cell>
          <cell r="D2612" t="str">
            <v>C</v>
          </cell>
          <cell r="E2612">
            <v>3.95</v>
          </cell>
          <cell r="F2612">
            <v>37949</v>
          </cell>
          <cell r="G2612">
            <v>0.80200000000000005</v>
          </cell>
          <cell r="H2612">
            <v>0.74</v>
          </cell>
          <cell r="I2612" t="str">
            <v>2          0</v>
          </cell>
          <cell r="J2612">
            <v>0</v>
          </cell>
          <cell r="K2612">
            <v>0</v>
          </cell>
          <cell r="L2612">
            <v>2003</v>
          </cell>
          <cell r="M2612" t="str">
            <v>No Trade</v>
          </cell>
          <cell r="N2612" t="str">
            <v>NG123</v>
          </cell>
          <cell r="O2612">
            <v>47</v>
          </cell>
          <cell r="P2612">
            <v>1</v>
          </cell>
        </row>
        <row r="2613">
          <cell r="A2613" t="str">
            <v>ON</v>
          </cell>
          <cell r="B2613">
            <v>12</v>
          </cell>
          <cell r="C2613">
            <v>3</v>
          </cell>
          <cell r="D2613" t="str">
            <v>P</v>
          </cell>
          <cell r="E2613">
            <v>3.95</v>
          </cell>
          <cell r="F2613">
            <v>37949</v>
          </cell>
          <cell r="G2613">
            <v>0.38700000000000001</v>
          </cell>
          <cell r="H2613">
            <v>0.42</v>
          </cell>
          <cell r="I2613" t="str">
            <v>0          0</v>
          </cell>
          <cell r="J2613">
            <v>0</v>
          </cell>
          <cell r="K2613">
            <v>0</v>
          </cell>
          <cell r="L2613">
            <v>2003</v>
          </cell>
          <cell r="M2613">
            <v>1.5783723741007882</v>
          </cell>
          <cell r="N2613" t="str">
            <v>NG123</v>
          </cell>
          <cell r="O2613">
            <v>47</v>
          </cell>
          <cell r="P2613">
            <v>2</v>
          </cell>
        </row>
        <row r="2614">
          <cell r="A2614" t="str">
            <v>ON</v>
          </cell>
          <cell r="B2614">
            <v>12</v>
          </cell>
          <cell r="C2614">
            <v>3</v>
          </cell>
          <cell r="D2614" t="str">
            <v>C</v>
          </cell>
          <cell r="E2614">
            <v>4</v>
          </cell>
          <cell r="F2614">
            <v>37949</v>
          </cell>
          <cell r="G2614">
            <v>0.77700000000000002</v>
          </cell>
          <cell r="H2614">
            <v>0.71</v>
          </cell>
          <cell r="I2614" t="str">
            <v>8          0</v>
          </cell>
          <cell r="J2614">
            <v>0</v>
          </cell>
          <cell r="K2614">
            <v>0</v>
          </cell>
          <cell r="L2614">
            <v>2003</v>
          </cell>
          <cell r="M2614" t="str">
            <v>No Trade</v>
          </cell>
          <cell r="N2614" t="str">
            <v>NG123</v>
          </cell>
          <cell r="O2614">
            <v>47</v>
          </cell>
          <cell r="P2614">
            <v>1</v>
          </cell>
        </row>
        <row r="2615">
          <cell r="A2615" t="str">
            <v>ON</v>
          </cell>
          <cell r="B2615">
            <v>12</v>
          </cell>
          <cell r="C2615">
            <v>3</v>
          </cell>
          <cell r="D2615" t="str">
            <v>P</v>
          </cell>
          <cell r="E2615">
            <v>4</v>
          </cell>
          <cell r="F2615">
            <v>37949</v>
          </cell>
          <cell r="G2615">
            <v>0.41099999999999998</v>
          </cell>
          <cell r="H2615">
            <v>0.44</v>
          </cell>
          <cell r="I2615" t="str">
            <v>6          0</v>
          </cell>
          <cell r="J2615">
            <v>0</v>
          </cell>
          <cell r="K2615">
            <v>0</v>
          </cell>
          <cell r="L2615">
            <v>2003</v>
          </cell>
          <cell r="M2615">
            <v>1.5908617305710131</v>
          </cell>
          <cell r="N2615" t="str">
            <v>NG123</v>
          </cell>
          <cell r="O2615">
            <v>47</v>
          </cell>
          <cell r="P2615">
            <v>2</v>
          </cell>
        </row>
        <row r="2616">
          <cell r="A2616" t="str">
            <v>ON</v>
          </cell>
          <cell r="B2616">
            <v>12</v>
          </cell>
          <cell r="C2616">
            <v>3</v>
          </cell>
          <cell r="D2616" t="str">
            <v>C</v>
          </cell>
          <cell r="E2616">
            <v>4.05</v>
          </cell>
          <cell r="F2616">
            <v>37949</v>
          </cell>
          <cell r="G2616">
            <v>0.753</v>
          </cell>
          <cell r="H2616">
            <v>0.69</v>
          </cell>
          <cell r="I2616" t="str">
            <v>5          0</v>
          </cell>
          <cell r="J2616">
            <v>0</v>
          </cell>
          <cell r="K2616">
            <v>0</v>
          </cell>
          <cell r="L2616">
            <v>2003</v>
          </cell>
          <cell r="M2616" t="str">
            <v>No Trade</v>
          </cell>
          <cell r="N2616" t="str">
            <v>NG123</v>
          </cell>
          <cell r="O2616">
            <v>47</v>
          </cell>
          <cell r="P2616">
            <v>1</v>
          </cell>
        </row>
        <row r="2617">
          <cell r="A2617" t="str">
            <v>ON</v>
          </cell>
          <cell r="B2617">
            <v>12</v>
          </cell>
          <cell r="C2617">
            <v>3</v>
          </cell>
          <cell r="D2617" t="str">
            <v>P</v>
          </cell>
          <cell r="E2617">
            <v>4.05</v>
          </cell>
          <cell r="F2617">
            <v>37949</v>
          </cell>
          <cell r="G2617">
            <v>0.436</v>
          </cell>
          <cell r="H2617">
            <v>0.47</v>
          </cell>
          <cell r="I2617" t="str">
            <v>2          0</v>
          </cell>
          <cell r="J2617">
            <v>0</v>
          </cell>
          <cell r="K2617">
            <v>0</v>
          </cell>
          <cell r="L2617">
            <v>2003</v>
          </cell>
          <cell r="M2617">
            <v>1.6034783247433375</v>
          </cell>
          <cell r="N2617" t="str">
            <v>NG123</v>
          </cell>
          <cell r="O2617">
            <v>47</v>
          </cell>
          <cell r="P2617">
            <v>2</v>
          </cell>
        </row>
        <row r="2618">
          <cell r="A2618" t="str">
            <v>ON</v>
          </cell>
          <cell r="B2618">
            <v>12</v>
          </cell>
          <cell r="C2618">
            <v>3</v>
          </cell>
          <cell r="D2618" t="str">
            <v>C</v>
          </cell>
          <cell r="E2618">
            <v>4.0999999999999996</v>
          </cell>
          <cell r="F2618">
            <v>37949</v>
          </cell>
          <cell r="G2618">
            <v>0.73</v>
          </cell>
          <cell r="H2618">
            <v>0.67</v>
          </cell>
          <cell r="I2618" t="str">
            <v>3          0</v>
          </cell>
          <cell r="J2618">
            <v>0</v>
          </cell>
          <cell r="K2618">
            <v>0</v>
          </cell>
          <cell r="L2618">
            <v>2003</v>
          </cell>
          <cell r="M2618" t="str">
            <v>No Trade</v>
          </cell>
          <cell r="N2618" t="str">
            <v>NG123</v>
          </cell>
          <cell r="O2618">
            <v>47</v>
          </cell>
          <cell r="P2618">
            <v>1</v>
          </cell>
        </row>
        <row r="2619">
          <cell r="A2619" t="str">
            <v>ON</v>
          </cell>
          <cell r="B2619">
            <v>12</v>
          </cell>
          <cell r="C2619">
            <v>3</v>
          </cell>
          <cell r="D2619" t="str">
            <v>P</v>
          </cell>
          <cell r="E2619">
            <v>4.0999999999999996</v>
          </cell>
          <cell r="F2619">
            <v>37949</v>
          </cell>
          <cell r="G2619">
            <v>0.46200000000000002</v>
          </cell>
          <cell r="H2619">
            <v>0.49</v>
          </cell>
          <cell r="I2619" t="str">
            <v>9          0</v>
          </cell>
          <cell r="J2619">
            <v>0</v>
          </cell>
          <cell r="K2619">
            <v>0</v>
          </cell>
          <cell r="L2619">
            <v>2003</v>
          </cell>
          <cell r="M2619">
            <v>1.6162093195294722</v>
          </cell>
          <cell r="N2619" t="str">
            <v>NG123</v>
          </cell>
          <cell r="O2619">
            <v>47</v>
          </cell>
          <cell r="P2619">
            <v>2</v>
          </cell>
        </row>
        <row r="2620">
          <cell r="A2620" t="str">
            <v>ON</v>
          </cell>
          <cell r="B2620">
            <v>12</v>
          </cell>
          <cell r="C2620">
            <v>3</v>
          </cell>
          <cell r="D2620" t="str">
            <v>C</v>
          </cell>
          <cell r="E2620">
            <v>4.1500000000000004</v>
          </cell>
          <cell r="F2620">
            <v>37949</v>
          </cell>
          <cell r="G2620">
            <v>0.70699999999999996</v>
          </cell>
          <cell r="H2620">
            <v>0.65</v>
          </cell>
          <cell r="I2620" t="str">
            <v>1          0</v>
          </cell>
          <cell r="J2620">
            <v>0</v>
          </cell>
          <cell r="K2620">
            <v>0</v>
          </cell>
          <cell r="L2620">
            <v>2003</v>
          </cell>
          <cell r="M2620" t="str">
            <v>No Trade</v>
          </cell>
          <cell r="N2620" t="str">
            <v>NG123</v>
          </cell>
          <cell r="O2620">
            <v>47</v>
          </cell>
          <cell r="P2620">
            <v>1</v>
          </cell>
        </row>
        <row r="2621">
          <cell r="A2621" t="str">
            <v>ON</v>
          </cell>
          <cell r="B2621">
            <v>12</v>
          </cell>
          <cell r="C2621">
            <v>3</v>
          </cell>
          <cell r="D2621" t="str">
            <v>P</v>
          </cell>
          <cell r="E2621">
            <v>4.1500000000000004</v>
          </cell>
          <cell r="F2621">
            <v>37949</v>
          </cell>
          <cell r="G2621">
            <v>0.48799999999999999</v>
          </cell>
          <cell r="H2621">
            <v>0.52</v>
          </cell>
          <cell r="I2621" t="str">
            <v>7          0</v>
          </cell>
          <cell r="J2621">
            <v>0</v>
          </cell>
          <cell r="K2621">
            <v>0</v>
          </cell>
          <cell r="L2621">
            <v>2003</v>
          </cell>
          <cell r="M2621">
            <v>1.6282351495938501</v>
          </cell>
          <cell r="N2621" t="str">
            <v>NG123</v>
          </cell>
          <cell r="O2621">
            <v>47</v>
          </cell>
          <cell r="P2621">
            <v>2</v>
          </cell>
        </row>
        <row r="2622">
          <cell r="A2622" t="str">
            <v>ON</v>
          </cell>
          <cell r="B2622">
            <v>12</v>
          </cell>
          <cell r="C2622">
            <v>3</v>
          </cell>
          <cell r="D2622" t="str">
            <v>C</v>
          </cell>
          <cell r="E2622">
            <v>4.2</v>
          </cell>
          <cell r="F2622">
            <v>37949</v>
          </cell>
          <cell r="G2622">
            <v>0.68500000000000005</v>
          </cell>
          <cell r="H2622">
            <v>0.63</v>
          </cell>
          <cell r="I2622" t="str">
            <v>1          0</v>
          </cell>
          <cell r="J2622">
            <v>0</v>
          </cell>
          <cell r="K2622">
            <v>0</v>
          </cell>
          <cell r="L2622">
            <v>2003</v>
          </cell>
          <cell r="M2622" t="str">
            <v>No Trade</v>
          </cell>
          <cell r="N2622" t="str">
            <v>NG123</v>
          </cell>
          <cell r="O2622">
            <v>47</v>
          </cell>
          <cell r="P2622">
            <v>1</v>
          </cell>
        </row>
        <row r="2623">
          <cell r="A2623" t="str">
            <v>ON</v>
          </cell>
          <cell r="B2623">
            <v>12</v>
          </cell>
          <cell r="C2623">
            <v>3</v>
          </cell>
          <cell r="D2623" t="str">
            <v>P</v>
          </cell>
          <cell r="E2623">
            <v>4.2</v>
          </cell>
          <cell r="F2623">
            <v>37949</v>
          </cell>
          <cell r="G2623">
            <v>0.51500000000000001</v>
          </cell>
          <cell r="H2623">
            <v>0.55000000000000004</v>
          </cell>
          <cell r="I2623" t="str">
            <v>5          0</v>
          </cell>
          <cell r="J2623">
            <v>0</v>
          </cell>
          <cell r="K2623">
            <v>0</v>
          </cell>
          <cell r="L2623">
            <v>2003</v>
          </cell>
          <cell r="M2623">
            <v>1.6404031855315853</v>
          </cell>
          <cell r="N2623" t="str">
            <v>NG123</v>
          </cell>
          <cell r="O2623">
            <v>47</v>
          </cell>
          <cell r="P2623">
            <v>2</v>
          </cell>
        </row>
        <row r="2624">
          <cell r="A2624" t="str">
            <v>ON</v>
          </cell>
          <cell r="B2624">
            <v>12</v>
          </cell>
          <cell r="C2624">
            <v>3</v>
          </cell>
          <cell r="D2624" t="str">
            <v>C</v>
          </cell>
          <cell r="E2624">
            <v>4.25</v>
          </cell>
          <cell r="F2624">
            <v>37949</v>
          </cell>
          <cell r="G2624">
            <v>0.66400000000000003</v>
          </cell>
          <cell r="H2624">
            <v>0.61</v>
          </cell>
          <cell r="I2624" t="str">
            <v>0          0</v>
          </cell>
          <cell r="J2624">
            <v>0</v>
          </cell>
          <cell r="K2624">
            <v>0</v>
          </cell>
          <cell r="L2624">
            <v>2003</v>
          </cell>
          <cell r="M2624" t="str">
            <v>No Trade</v>
          </cell>
          <cell r="N2624" t="str">
            <v>NG123</v>
          </cell>
          <cell r="O2624">
            <v>47</v>
          </cell>
          <cell r="P2624">
            <v>1</v>
          </cell>
        </row>
        <row r="2625">
          <cell r="A2625" t="str">
            <v>ON</v>
          </cell>
          <cell r="B2625">
            <v>12</v>
          </cell>
          <cell r="C2625">
            <v>3</v>
          </cell>
          <cell r="D2625" t="str">
            <v>P</v>
          </cell>
          <cell r="E2625">
            <v>4.25</v>
          </cell>
          <cell r="F2625">
            <v>37949</v>
          </cell>
          <cell r="G2625">
            <v>0.54300000000000004</v>
          </cell>
          <cell r="H2625">
            <v>0.57999999999999996</v>
          </cell>
          <cell r="I2625" t="str">
            <v>5          0</v>
          </cell>
          <cell r="J2625">
            <v>0</v>
          </cell>
          <cell r="K2625">
            <v>0</v>
          </cell>
          <cell r="L2625">
            <v>2003</v>
          </cell>
          <cell r="M2625">
            <v>1.6527029099624446</v>
          </cell>
          <cell r="N2625" t="str">
            <v>NG123</v>
          </cell>
          <cell r="O2625">
            <v>47</v>
          </cell>
          <cell r="P2625">
            <v>2</v>
          </cell>
        </row>
        <row r="2626">
          <cell r="A2626" t="str">
            <v>ON</v>
          </cell>
          <cell r="B2626">
            <v>12</v>
          </cell>
          <cell r="C2626">
            <v>3</v>
          </cell>
          <cell r="D2626" t="str">
            <v>C</v>
          </cell>
          <cell r="E2626">
            <v>4.3</v>
          </cell>
          <cell r="F2626">
            <v>37949</v>
          </cell>
          <cell r="G2626">
            <v>0.64300000000000002</v>
          </cell>
          <cell r="H2626">
            <v>0.59</v>
          </cell>
          <cell r="I2626" t="str">
            <v>1          0</v>
          </cell>
          <cell r="J2626">
            <v>0</v>
          </cell>
          <cell r="K2626">
            <v>0</v>
          </cell>
          <cell r="L2626">
            <v>2003</v>
          </cell>
          <cell r="M2626" t="str">
            <v>No Trade</v>
          </cell>
          <cell r="N2626" t="str">
            <v>NG123</v>
          </cell>
          <cell r="O2626">
            <v>47</v>
          </cell>
          <cell r="P2626">
            <v>1</v>
          </cell>
        </row>
        <row r="2627">
          <cell r="A2627" t="str">
            <v>ON</v>
          </cell>
          <cell r="B2627">
            <v>12</v>
          </cell>
          <cell r="C2627">
            <v>3</v>
          </cell>
          <cell r="D2627" t="str">
            <v>P</v>
          </cell>
          <cell r="E2627">
            <v>4.3</v>
          </cell>
          <cell r="F2627">
            <v>37949</v>
          </cell>
          <cell r="G2627">
            <v>0.57099999999999995</v>
          </cell>
          <cell r="H2627">
            <v>0.61</v>
          </cell>
          <cell r="I2627" t="str">
            <v>4          0</v>
          </cell>
          <cell r="J2627">
            <v>0</v>
          </cell>
          <cell r="K2627">
            <v>0</v>
          </cell>
          <cell r="L2627">
            <v>2003</v>
          </cell>
          <cell r="M2627">
            <v>1.6643815962230761</v>
          </cell>
          <cell r="N2627" t="str">
            <v>NG123</v>
          </cell>
          <cell r="O2627">
            <v>47</v>
          </cell>
          <cell r="P2627">
            <v>2</v>
          </cell>
        </row>
        <row r="2628">
          <cell r="A2628" t="str">
            <v>ON</v>
          </cell>
          <cell r="B2628">
            <v>12</v>
          </cell>
          <cell r="C2628">
            <v>3</v>
          </cell>
          <cell r="D2628" t="str">
            <v>C</v>
          </cell>
          <cell r="E2628">
            <v>4.3499999999999996</v>
          </cell>
          <cell r="F2628">
            <v>37949</v>
          </cell>
          <cell r="G2628">
            <v>0.623</v>
          </cell>
          <cell r="H2628">
            <v>0.56999999999999995</v>
          </cell>
          <cell r="I2628" t="str">
            <v>2          0</v>
          </cell>
          <cell r="J2628">
            <v>0</v>
          </cell>
          <cell r="K2628">
            <v>0</v>
          </cell>
          <cell r="L2628">
            <v>2003</v>
          </cell>
          <cell r="M2628" t="str">
            <v>No Trade</v>
          </cell>
          <cell r="N2628" t="str">
            <v>NG123</v>
          </cell>
          <cell r="O2628">
            <v>47</v>
          </cell>
          <cell r="P2628">
            <v>1</v>
          </cell>
        </row>
        <row r="2629">
          <cell r="A2629" t="str">
            <v>ON</v>
          </cell>
          <cell r="B2629">
            <v>12</v>
          </cell>
          <cell r="C2629">
            <v>3</v>
          </cell>
          <cell r="D2629" t="str">
            <v>P</v>
          </cell>
          <cell r="E2629">
            <v>4.3499999999999996</v>
          </cell>
          <cell r="F2629">
            <v>37949</v>
          </cell>
          <cell r="G2629">
            <v>0.6</v>
          </cell>
          <cell r="H2629">
            <v>0.64</v>
          </cell>
          <cell r="I2629" t="str">
            <v>4          0</v>
          </cell>
          <cell r="J2629">
            <v>0</v>
          </cell>
          <cell r="K2629">
            <v>0</v>
          </cell>
          <cell r="L2629">
            <v>2003</v>
          </cell>
          <cell r="M2629">
            <v>1.6762137022019659</v>
          </cell>
          <cell r="N2629" t="str">
            <v>NG123</v>
          </cell>
          <cell r="O2629">
            <v>47</v>
          </cell>
          <cell r="P2629">
            <v>2</v>
          </cell>
        </row>
        <row r="2630">
          <cell r="A2630" t="str">
            <v>ON</v>
          </cell>
          <cell r="B2630">
            <v>12</v>
          </cell>
          <cell r="C2630">
            <v>3</v>
          </cell>
          <cell r="D2630" t="str">
            <v>C</v>
          </cell>
          <cell r="E2630">
            <v>4.45</v>
          </cell>
          <cell r="F2630">
            <v>37949</v>
          </cell>
          <cell r="G2630">
            <v>0.58499999999999996</v>
          </cell>
          <cell r="H2630">
            <v>0.53</v>
          </cell>
          <cell r="I2630" t="str">
            <v>6          0</v>
          </cell>
          <cell r="J2630">
            <v>0</v>
          </cell>
          <cell r="K2630">
            <v>0</v>
          </cell>
          <cell r="L2630">
            <v>2003</v>
          </cell>
          <cell r="M2630" t="str">
            <v>No Trade</v>
          </cell>
          <cell r="N2630" t="str">
            <v>NG123</v>
          </cell>
          <cell r="O2630">
            <v>47</v>
          </cell>
          <cell r="P2630">
            <v>1</v>
          </cell>
        </row>
        <row r="2631">
          <cell r="A2631" t="str">
            <v>ON</v>
          </cell>
          <cell r="B2631">
            <v>12</v>
          </cell>
          <cell r="C2631">
            <v>3</v>
          </cell>
          <cell r="D2631" t="str">
            <v>P</v>
          </cell>
          <cell r="E2631">
            <v>4.45</v>
          </cell>
          <cell r="F2631">
            <v>37949</v>
          </cell>
          <cell r="G2631">
            <v>0.73299999999999998</v>
          </cell>
          <cell r="H2631">
            <v>0.73</v>
          </cell>
          <cell r="I2631" t="str">
            <v>3          0</v>
          </cell>
          <cell r="J2631">
            <v>0</v>
          </cell>
          <cell r="K2631">
            <v>0</v>
          </cell>
          <cell r="L2631">
            <v>2003</v>
          </cell>
          <cell r="M2631">
            <v>1.7489813988332279</v>
          </cell>
          <cell r="N2631" t="str">
            <v>NG123</v>
          </cell>
          <cell r="O2631">
            <v>47</v>
          </cell>
          <cell r="P2631">
            <v>2</v>
          </cell>
        </row>
        <row r="2632">
          <cell r="A2632" t="str">
            <v>ON</v>
          </cell>
          <cell r="B2632">
            <v>12</v>
          </cell>
          <cell r="C2632">
            <v>3</v>
          </cell>
          <cell r="D2632" t="str">
            <v>C</v>
          </cell>
          <cell r="E2632">
            <v>4.5</v>
          </cell>
          <cell r="F2632">
            <v>37949</v>
          </cell>
          <cell r="G2632">
            <v>0.56699999999999995</v>
          </cell>
          <cell r="H2632">
            <v>0.51</v>
          </cell>
          <cell r="I2632" t="str">
            <v>9          0</v>
          </cell>
          <cell r="J2632">
            <v>0</v>
          </cell>
          <cell r="K2632">
            <v>0</v>
          </cell>
          <cell r="L2632">
            <v>2003</v>
          </cell>
          <cell r="M2632" t="str">
            <v>No Trade</v>
          </cell>
          <cell r="N2632" t="str">
            <v>NG123</v>
          </cell>
          <cell r="O2632">
            <v>47</v>
          </cell>
          <cell r="P2632">
            <v>1</v>
          </cell>
        </row>
        <row r="2633">
          <cell r="A2633" t="str">
            <v>ON</v>
          </cell>
          <cell r="B2633">
            <v>12</v>
          </cell>
          <cell r="C2633">
            <v>3</v>
          </cell>
          <cell r="D2633" t="str">
            <v>P</v>
          </cell>
          <cell r="E2633">
            <v>4.5</v>
          </cell>
          <cell r="F2633">
            <v>37949</v>
          </cell>
          <cell r="G2633">
            <v>0.69199999999999995</v>
          </cell>
          <cell r="H2633">
            <v>0.73</v>
          </cell>
          <cell r="I2633" t="str">
            <v>9          0</v>
          </cell>
          <cell r="J2633">
            <v>0</v>
          </cell>
          <cell r="K2633">
            <v>0</v>
          </cell>
          <cell r="L2633">
            <v>2003</v>
          </cell>
          <cell r="M2633">
            <v>1.711867532174687</v>
          </cell>
          <cell r="N2633" t="str">
            <v>NG123</v>
          </cell>
          <cell r="O2633">
            <v>47</v>
          </cell>
          <cell r="P2633">
            <v>2</v>
          </cell>
        </row>
        <row r="2634">
          <cell r="A2634" t="str">
            <v>ON</v>
          </cell>
          <cell r="B2634">
            <v>12</v>
          </cell>
          <cell r="C2634">
            <v>3</v>
          </cell>
          <cell r="D2634" t="str">
            <v>C</v>
          </cell>
          <cell r="E2634">
            <v>4.8499999999999996</v>
          </cell>
          <cell r="F2634">
            <v>37949</v>
          </cell>
          <cell r="G2634">
            <v>0.45600000000000002</v>
          </cell>
          <cell r="H2634">
            <v>0.41</v>
          </cell>
          <cell r="I2634" t="str">
            <v>6          0</v>
          </cell>
          <cell r="J2634">
            <v>0</v>
          </cell>
          <cell r="K2634">
            <v>0</v>
          </cell>
          <cell r="L2634">
            <v>2003</v>
          </cell>
          <cell r="M2634" t="str">
            <v>No Trade</v>
          </cell>
          <cell r="N2634" t="str">
            <v>NG123</v>
          </cell>
          <cell r="O2634">
            <v>47</v>
          </cell>
          <cell r="P2634">
            <v>1</v>
          </cell>
        </row>
        <row r="2635">
          <cell r="A2635" t="str">
            <v>ON</v>
          </cell>
          <cell r="B2635">
            <v>12</v>
          </cell>
          <cell r="C2635">
            <v>3</v>
          </cell>
          <cell r="D2635" t="str">
            <v>C</v>
          </cell>
          <cell r="E2635">
            <v>5</v>
          </cell>
          <cell r="F2635">
            <v>37949</v>
          </cell>
          <cell r="G2635">
            <v>0.41499999999999998</v>
          </cell>
          <cell r="H2635">
            <v>0.37</v>
          </cell>
          <cell r="I2635" t="str">
            <v>8          0</v>
          </cell>
          <cell r="J2635">
            <v>0</v>
          </cell>
          <cell r="K2635">
            <v>0</v>
          </cell>
          <cell r="L2635">
            <v>2003</v>
          </cell>
          <cell r="M2635" t="str">
            <v>No Trade</v>
          </cell>
          <cell r="N2635" t="str">
            <v>NG123</v>
          </cell>
          <cell r="O2635">
            <v>47</v>
          </cell>
          <cell r="P2635">
            <v>1</v>
          </cell>
        </row>
        <row r="2636">
          <cell r="A2636" t="str">
            <v>ON</v>
          </cell>
          <cell r="B2636">
            <v>12</v>
          </cell>
          <cell r="C2636">
            <v>3</v>
          </cell>
          <cell r="D2636" t="str">
            <v>C</v>
          </cell>
          <cell r="E2636">
            <v>5.05</v>
          </cell>
          <cell r="F2636">
            <v>37949</v>
          </cell>
          <cell r="G2636">
            <v>0.40300000000000002</v>
          </cell>
          <cell r="H2636">
            <v>0.36</v>
          </cell>
          <cell r="I2636" t="str">
            <v>7          0</v>
          </cell>
          <cell r="J2636">
            <v>0</v>
          </cell>
          <cell r="K2636">
            <v>0</v>
          </cell>
          <cell r="L2636">
            <v>2003</v>
          </cell>
          <cell r="M2636" t="str">
            <v>No Trade</v>
          </cell>
          <cell r="N2636" t="str">
            <v>NG123</v>
          </cell>
          <cell r="O2636">
            <v>47</v>
          </cell>
          <cell r="P2636">
            <v>1</v>
          </cell>
        </row>
        <row r="2637">
          <cell r="A2637" t="str">
            <v>ON</v>
          </cell>
          <cell r="B2637">
            <v>12</v>
          </cell>
          <cell r="C2637">
            <v>3</v>
          </cell>
          <cell r="D2637" t="str">
            <v>C</v>
          </cell>
          <cell r="E2637">
            <v>5.0999999999999996</v>
          </cell>
          <cell r="F2637">
            <v>37949</v>
          </cell>
          <cell r="G2637">
            <v>0.39100000000000001</v>
          </cell>
          <cell r="H2637">
            <v>0.35</v>
          </cell>
          <cell r="I2637" t="str">
            <v>6          0</v>
          </cell>
          <cell r="J2637">
            <v>0</v>
          </cell>
          <cell r="K2637">
            <v>0</v>
          </cell>
          <cell r="L2637">
            <v>2003</v>
          </cell>
          <cell r="M2637" t="str">
            <v>No Trade</v>
          </cell>
          <cell r="N2637" t="str">
            <v>NG123</v>
          </cell>
          <cell r="O2637">
            <v>47</v>
          </cell>
          <cell r="P2637">
            <v>1</v>
          </cell>
        </row>
        <row r="2638">
          <cell r="A2638" t="str">
            <v>ON</v>
          </cell>
          <cell r="B2638">
            <v>12</v>
          </cell>
          <cell r="C2638">
            <v>3</v>
          </cell>
          <cell r="D2638" t="str">
            <v>C</v>
          </cell>
          <cell r="E2638">
            <v>5.15</v>
          </cell>
          <cell r="F2638">
            <v>37949</v>
          </cell>
          <cell r="G2638">
            <v>0.38</v>
          </cell>
          <cell r="H2638">
            <v>0.34</v>
          </cell>
          <cell r="I2638" t="str">
            <v>5          0</v>
          </cell>
          <cell r="J2638">
            <v>0</v>
          </cell>
          <cell r="K2638">
            <v>0</v>
          </cell>
          <cell r="L2638">
            <v>2003</v>
          </cell>
          <cell r="M2638" t="str">
            <v>No Trade</v>
          </cell>
          <cell r="N2638" t="str">
            <v>NG123</v>
          </cell>
          <cell r="O2638">
            <v>47</v>
          </cell>
          <cell r="P2638">
            <v>1</v>
          </cell>
        </row>
        <row r="2639">
          <cell r="A2639" t="str">
            <v>ON</v>
          </cell>
          <cell r="B2639">
            <v>12</v>
          </cell>
          <cell r="C2639">
            <v>3</v>
          </cell>
          <cell r="D2639" t="str">
            <v>C</v>
          </cell>
          <cell r="E2639">
            <v>5.5</v>
          </cell>
          <cell r="F2639">
            <v>37949</v>
          </cell>
          <cell r="G2639">
            <v>0.311</v>
          </cell>
          <cell r="H2639">
            <v>0.28000000000000003</v>
          </cell>
          <cell r="I2639" t="str">
            <v>2          0</v>
          </cell>
          <cell r="J2639">
            <v>0</v>
          </cell>
          <cell r="K2639">
            <v>0</v>
          </cell>
          <cell r="L2639">
            <v>2003</v>
          </cell>
          <cell r="M2639" t="str">
            <v>No Trade</v>
          </cell>
          <cell r="N2639" t="str">
            <v>NG123</v>
          </cell>
          <cell r="O2639">
            <v>47</v>
          </cell>
          <cell r="P2639">
            <v>1</v>
          </cell>
        </row>
        <row r="2640">
          <cell r="A2640" t="str">
            <v>ON</v>
          </cell>
          <cell r="B2640">
            <v>12</v>
          </cell>
          <cell r="C2640">
            <v>3</v>
          </cell>
          <cell r="D2640" t="str">
            <v>C</v>
          </cell>
          <cell r="E2640">
            <v>6</v>
          </cell>
          <cell r="F2640">
            <v>37949</v>
          </cell>
          <cell r="G2640">
            <v>0.23699999999999999</v>
          </cell>
          <cell r="H2640">
            <v>0.21</v>
          </cell>
          <cell r="I2640" t="str">
            <v>5          0</v>
          </cell>
          <cell r="J2640">
            <v>0</v>
          </cell>
          <cell r="K2640">
            <v>0</v>
          </cell>
          <cell r="L2640">
            <v>2003</v>
          </cell>
          <cell r="M2640" t="str">
            <v>No Trade</v>
          </cell>
          <cell r="N2640" t="str">
            <v>NG123</v>
          </cell>
          <cell r="O2640">
            <v>47</v>
          </cell>
          <cell r="P2640">
            <v>1</v>
          </cell>
        </row>
        <row r="2641">
          <cell r="A2641" t="str">
            <v>ON</v>
          </cell>
          <cell r="B2641">
            <v>12</v>
          </cell>
          <cell r="C2641">
            <v>3</v>
          </cell>
          <cell r="D2641" t="str">
            <v>C</v>
          </cell>
          <cell r="E2641">
            <v>6.5</v>
          </cell>
          <cell r="F2641">
            <v>37949</v>
          </cell>
          <cell r="G2641">
            <v>0.185</v>
          </cell>
          <cell r="H2641">
            <v>0.16</v>
          </cell>
          <cell r="I2641" t="str">
            <v>7          0</v>
          </cell>
          <cell r="J2641">
            <v>0</v>
          </cell>
          <cell r="K2641">
            <v>0</v>
          </cell>
          <cell r="L2641">
            <v>2003</v>
          </cell>
          <cell r="M2641" t="str">
            <v>No Trade</v>
          </cell>
          <cell r="N2641" t="str">
            <v>NG123</v>
          </cell>
          <cell r="O2641">
            <v>47</v>
          </cell>
          <cell r="P2641">
            <v>1</v>
          </cell>
        </row>
        <row r="2642">
          <cell r="A2642" t="str">
            <v>ON</v>
          </cell>
          <cell r="B2642">
            <v>12</v>
          </cell>
          <cell r="C2642">
            <v>3</v>
          </cell>
          <cell r="D2642" t="str">
            <v>P</v>
          </cell>
          <cell r="E2642">
            <v>6.5</v>
          </cell>
          <cell r="F2642">
            <v>37949</v>
          </cell>
          <cell r="G2642">
            <v>0</v>
          </cell>
          <cell r="H2642">
            <v>0</v>
          </cell>
          <cell r="I2642" t="str">
            <v>0          0</v>
          </cell>
          <cell r="J2642">
            <v>0</v>
          </cell>
          <cell r="K2642">
            <v>0</v>
          </cell>
          <cell r="L2642">
            <v>2003</v>
          </cell>
          <cell r="M2642" t="str">
            <v>No Trade</v>
          </cell>
          <cell r="N2642" t="str">
            <v/>
          </cell>
          <cell r="O2642" t="str">
            <v/>
          </cell>
          <cell r="P2642" t="str">
            <v/>
          </cell>
        </row>
        <row r="2643">
          <cell r="A2643" t="str">
            <v>ON</v>
          </cell>
          <cell r="B2643">
            <v>12</v>
          </cell>
          <cell r="C2643">
            <v>3</v>
          </cell>
          <cell r="D2643" t="str">
            <v>P</v>
          </cell>
          <cell r="E2643">
            <v>6.75</v>
          </cell>
          <cell r="F2643">
            <v>37949</v>
          </cell>
          <cell r="G2643">
            <v>0.45300000000000001</v>
          </cell>
          <cell r="H2643">
            <v>0.45</v>
          </cell>
          <cell r="I2643" t="str">
            <v>3          0</v>
          </cell>
          <cell r="J2643">
            <v>0</v>
          </cell>
          <cell r="K2643">
            <v>0</v>
          </cell>
          <cell r="L2643">
            <v>2003</v>
          </cell>
          <cell r="M2643">
            <v>1.2518130223884858</v>
          </cell>
          <cell r="N2643" t="str">
            <v>NG123</v>
          </cell>
          <cell r="O2643">
            <v>47</v>
          </cell>
          <cell r="P2643">
            <v>2</v>
          </cell>
        </row>
        <row r="2644">
          <cell r="A2644" t="str">
            <v>ON</v>
          </cell>
          <cell r="B2644">
            <v>12</v>
          </cell>
          <cell r="C2644">
            <v>3</v>
          </cell>
          <cell r="D2644" t="str">
            <v>C</v>
          </cell>
          <cell r="E2644">
            <v>7</v>
          </cell>
          <cell r="F2644">
            <v>37949</v>
          </cell>
          <cell r="G2644">
            <v>0.14799999999999999</v>
          </cell>
          <cell r="H2644">
            <v>0.13</v>
          </cell>
          <cell r="I2644" t="str">
            <v>4          0</v>
          </cell>
          <cell r="J2644">
            <v>0</v>
          </cell>
          <cell r="K2644">
            <v>0</v>
          </cell>
          <cell r="L2644">
            <v>2003</v>
          </cell>
          <cell r="M2644" t="str">
            <v>No Trade</v>
          </cell>
          <cell r="N2644" t="str">
            <v>NG123</v>
          </cell>
          <cell r="O2644">
            <v>47</v>
          </cell>
          <cell r="P2644">
            <v>1</v>
          </cell>
        </row>
        <row r="2645">
          <cell r="A2645" t="str">
            <v>ON</v>
          </cell>
          <cell r="B2645">
            <v>1</v>
          </cell>
          <cell r="C2645">
            <v>4</v>
          </cell>
          <cell r="D2645" t="str">
            <v>P</v>
          </cell>
          <cell r="E2645">
            <v>2.5</v>
          </cell>
          <cell r="F2645">
            <v>37979</v>
          </cell>
          <cell r="G2645">
            <v>2.8000000000000001E-2</v>
          </cell>
          <cell r="H2645">
            <v>0.03</v>
          </cell>
          <cell r="I2645" t="str">
            <v>2          0</v>
          </cell>
          <cell r="J2645">
            <v>0</v>
          </cell>
          <cell r="K2645">
            <v>0</v>
          </cell>
          <cell r="L2645">
            <v>2004</v>
          </cell>
          <cell r="M2645">
            <v>1.1981757524572751</v>
          </cell>
          <cell r="N2645" t="str">
            <v>NG14</v>
          </cell>
          <cell r="O2645">
            <v>49.15</v>
          </cell>
          <cell r="P2645">
            <v>2</v>
          </cell>
        </row>
        <row r="2646">
          <cell r="A2646" t="str">
            <v>ON</v>
          </cell>
          <cell r="B2646">
            <v>1</v>
          </cell>
          <cell r="C2646">
            <v>4</v>
          </cell>
          <cell r="D2646" t="str">
            <v>C</v>
          </cell>
          <cell r="E2646">
            <v>3</v>
          </cell>
          <cell r="F2646">
            <v>37979</v>
          </cell>
          <cell r="G2646">
            <v>1.214</v>
          </cell>
          <cell r="H2646">
            <v>1.21</v>
          </cell>
          <cell r="I2646" t="str">
            <v>4          0</v>
          </cell>
          <cell r="J2646">
            <v>0</v>
          </cell>
          <cell r="K2646">
            <v>0</v>
          </cell>
          <cell r="L2646">
            <v>2004</v>
          </cell>
          <cell r="M2646" t="str">
            <v>No Trade</v>
          </cell>
          <cell r="N2646" t="str">
            <v>NG14</v>
          </cell>
          <cell r="O2646">
            <v>49.15</v>
          </cell>
          <cell r="P2646">
            <v>1</v>
          </cell>
        </row>
        <row r="2647">
          <cell r="A2647" t="str">
            <v>ON</v>
          </cell>
          <cell r="B2647">
            <v>1</v>
          </cell>
          <cell r="C2647">
            <v>4</v>
          </cell>
          <cell r="D2647" t="str">
            <v>P</v>
          </cell>
          <cell r="E2647">
            <v>3</v>
          </cell>
          <cell r="F2647">
            <v>37979</v>
          </cell>
          <cell r="G2647">
            <v>9.4E-2</v>
          </cell>
          <cell r="H2647">
            <v>0.1</v>
          </cell>
          <cell r="I2647" t="str">
            <v>5          0</v>
          </cell>
          <cell r="J2647">
            <v>0</v>
          </cell>
          <cell r="K2647">
            <v>0</v>
          </cell>
          <cell r="L2647">
            <v>2004</v>
          </cell>
          <cell r="M2647">
            <v>1.3214687791316264</v>
          </cell>
          <cell r="N2647" t="str">
            <v>NG14</v>
          </cell>
          <cell r="O2647">
            <v>49.15</v>
          </cell>
          <cell r="P2647">
            <v>2</v>
          </cell>
        </row>
        <row r="2648">
          <cell r="A2648" t="str">
            <v>ON</v>
          </cell>
          <cell r="B2648">
            <v>1</v>
          </cell>
          <cell r="C2648">
            <v>4</v>
          </cell>
          <cell r="D2648" t="str">
            <v>P</v>
          </cell>
          <cell r="E2648">
            <v>3.25</v>
          </cell>
          <cell r="F2648">
            <v>37979</v>
          </cell>
          <cell r="G2648">
            <v>0.151</v>
          </cell>
          <cell r="H2648">
            <v>0.16</v>
          </cell>
          <cell r="I2648" t="str">
            <v>6          0</v>
          </cell>
          <cell r="J2648">
            <v>0</v>
          </cell>
          <cell r="K2648">
            <v>0</v>
          </cell>
          <cell r="L2648">
            <v>2004</v>
          </cell>
          <cell r="M2648">
            <v>1.3836098761907516</v>
          </cell>
          <cell r="N2648" t="str">
            <v>NG14</v>
          </cell>
          <cell r="O2648">
            <v>49.15</v>
          </cell>
          <cell r="P2648">
            <v>2</v>
          </cell>
        </row>
        <row r="2649">
          <cell r="A2649" t="str">
            <v>ON</v>
          </cell>
          <cell r="B2649">
            <v>1</v>
          </cell>
          <cell r="C2649">
            <v>4</v>
          </cell>
          <cell r="D2649" t="str">
            <v>P</v>
          </cell>
          <cell r="E2649">
            <v>3.5</v>
          </cell>
          <cell r="F2649">
            <v>37979</v>
          </cell>
          <cell r="G2649">
            <v>0.22500000000000001</v>
          </cell>
          <cell r="H2649">
            <v>0.24</v>
          </cell>
          <cell r="I2649" t="str">
            <v>5          0</v>
          </cell>
          <cell r="J2649">
            <v>0</v>
          </cell>
          <cell r="K2649">
            <v>0</v>
          </cell>
          <cell r="L2649">
            <v>2004</v>
          </cell>
          <cell r="M2649">
            <v>1.4430909588425338</v>
          </cell>
          <cell r="N2649" t="str">
            <v>NG14</v>
          </cell>
          <cell r="O2649">
            <v>49.15</v>
          </cell>
          <cell r="P2649">
            <v>2</v>
          </cell>
        </row>
        <row r="2650">
          <cell r="A2650" t="str">
            <v>ON</v>
          </cell>
          <cell r="B2650">
            <v>1</v>
          </cell>
          <cell r="C2650">
            <v>4</v>
          </cell>
          <cell r="D2650" t="str">
            <v>P</v>
          </cell>
          <cell r="E2650">
            <v>3.65</v>
          </cell>
          <cell r="F2650">
            <v>37979</v>
          </cell>
          <cell r="G2650">
            <v>0.27800000000000002</v>
          </cell>
          <cell r="H2650">
            <v>0.3</v>
          </cell>
          <cell r="I2650" t="str">
            <v>2          0</v>
          </cell>
          <cell r="J2650">
            <v>0</v>
          </cell>
          <cell r="K2650">
            <v>0</v>
          </cell>
          <cell r="L2650">
            <v>2004</v>
          </cell>
          <cell r="M2650">
            <v>1.477923653537891</v>
          </cell>
          <cell r="N2650" t="str">
            <v>NG14</v>
          </cell>
          <cell r="O2650">
            <v>49.15</v>
          </cell>
          <cell r="P2650">
            <v>2</v>
          </cell>
        </row>
        <row r="2651">
          <cell r="A2651" t="str">
            <v>ON</v>
          </cell>
          <cell r="B2651">
            <v>1</v>
          </cell>
          <cell r="C2651">
            <v>4</v>
          </cell>
          <cell r="D2651" t="str">
            <v>P</v>
          </cell>
          <cell r="E2651">
            <v>3.7</v>
          </cell>
          <cell r="F2651">
            <v>37979</v>
          </cell>
          <cell r="G2651">
            <v>0.29699999999999999</v>
          </cell>
          <cell r="H2651">
            <v>0.32</v>
          </cell>
          <cell r="I2651" t="str">
            <v>2          0</v>
          </cell>
          <cell r="J2651">
            <v>0</v>
          </cell>
          <cell r="K2651">
            <v>0</v>
          </cell>
          <cell r="L2651">
            <v>2004</v>
          </cell>
          <cell r="M2651">
            <v>1.4892823173987484</v>
          </cell>
          <cell r="N2651" t="str">
            <v>NG14</v>
          </cell>
          <cell r="O2651">
            <v>49.15</v>
          </cell>
          <cell r="P2651">
            <v>2</v>
          </cell>
        </row>
        <row r="2652">
          <cell r="A2652" t="str">
            <v>ON</v>
          </cell>
          <cell r="B2652">
            <v>1</v>
          </cell>
          <cell r="C2652">
            <v>4</v>
          </cell>
          <cell r="D2652" t="str">
            <v>P</v>
          </cell>
          <cell r="E2652">
            <v>3.75</v>
          </cell>
          <cell r="F2652">
            <v>37979</v>
          </cell>
          <cell r="G2652">
            <v>0.316</v>
          </cell>
          <cell r="H2652">
            <v>0.34</v>
          </cell>
          <cell r="I2652" t="str">
            <v>3          0</v>
          </cell>
          <cell r="J2652">
            <v>0</v>
          </cell>
          <cell r="K2652">
            <v>0</v>
          </cell>
          <cell r="L2652">
            <v>2004</v>
          </cell>
          <cell r="M2652">
            <v>1.4998570963618276</v>
          </cell>
          <cell r="N2652" t="str">
            <v>NG14</v>
          </cell>
          <cell r="O2652">
            <v>49.15</v>
          </cell>
          <cell r="P2652">
            <v>2</v>
          </cell>
        </row>
        <row r="2653">
          <cell r="A2653" t="str">
            <v>ON</v>
          </cell>
          <cell r="B2653">
            <v>1</v>
          </cell>
          <cell r="C2653">
            <v>4</v>
          </cell>
          <cell r="D2653" t="str">
            <v>C</v>
          </cell>
          <cell r="E2653">
            <v>3.8</v>
          </cell>
          <cell r="F2653">
            <v>37979</v>
          </cell>
          <cell r="G2653">
            <v>0.96</v>
          </cell>
          <cell r="H2653">
            <v>0.89</v>
          </cell>
          <cell r="I2653" t="str">
            <v>8          0</v>
          </cell>
          <cell r="J2653">
            <v>0</v>
          </cell>
          <cell r="K2653">
            <v>0</v>
          </cell>
          <cell r="L2653">
            <v>2004</v>
          </cell>
          <cell r="M2653" t="str">
            <v>No Trade</v>
          </cell>
          <cell r="N2653" t="str">
            <v>NG14</v>
          </cell>
          <cell r="O2653">
            <v>49.15</v>
          </cell>
          <cell r="P2653">
            <v>1</v>
          </cell>
        </row>
        <row r="2654">
          <cell r="A2654" t="str">
            <v>ON</v>
          </cell>
          <cell r="B2654">
            <v>1</v>
          </cell>
          <cell r="C2654">
            <v>4</v>
          </cell>
          <cell r="D2654" t="str">
            <v>P</v>
          </cell>
          <cell r="E2654">
            <v>3.8</v>
          </cell>
          <cell r="F2654">
            <v>37979</v>
          </cell>
          <cell r="G2654">
            <v>0.33700000000000002</v>
          </cell>
          <cell r="H2654">
            <v>0.36</v>
          </cell>
          <cell r="I2654" t="str">
            <v>4          0</v>
          </cell>
          <cell r="J2654">
            <v>0</v>
          </cell>
          <cell r="K2654">
            <v>0</v>
          </cell>
          <cell r="L2654">
            <v>2004</v>
          </cell>
          <cell r="M2654">
            <v>1.5116687258555126</v>
          </cell>
          <cell r="N2654" t="str">
            <v>NG14</v>
          </cell>
          <cell r="O2654">
            <v>49.15</v>
          </cell>
          <cell r="P2654">
            <v>2</v>
          </cell>
        </row>
        <row r="2655">
          <cell r="A2655" t="str">
            <v>ON</v>
          </cell>
          <cell r="B2655">
            <v>1</v>
          </cell>
          <cell r="C2655">
            <v>4</v>
          </cell>
          <cell r="D2655" t="str">
            <v>P</v>
          </cell>
          <cell r="E2655">
            <v>3.9</v>
          </cell>
          <cell r="F2655">
            <v>37979</v>
          </cell>
          <cell r="G2655">
            <v>0.38</v>
          </cell>
          <cell r="H2655">
            <v>0.41</v>
          </cell>
          <cell r="I2655" t="str">
            <v>0          0</v>
          </cell>
          <cell r="J2655">
            <v>0</v>
          </cell>
          <cell r="K2655">
            <v>0</v>
          </cell>
          <cell r="L2655">
            <v>2004</v>
          </cell>
          <cell r="M2655">
            <v>1.5339635459554541</v>
          </cell>
          <cell r="N2655" t="str">
            <v>NG14</v>
          </cell>
          <cell r="O2655">
            <v>49.15</v>
          </cell>
          <cell r="P2655">
            <v>2</v>
          </cell>
        </row>
        <row r="2656">
          <cell r="A2656" t="str">
            <v>ON</v>
          </cell>
          <cell r="B2656">
            <v>1</v>
          </cell>
          <cell r="C2656">
            <v>4</v>
          </cell>
          <cell r="D2656" t="str">
            <v>C</v>
          </cell>
          <cell r="E2656">
            <v>4</v>
          </cell>
          <cell r="F2656">
            <v>37979</v>
          </cell>
          <cell r="G2656">
            <v>0</v>
          </cell>
          <cell r="H2656">
            <v>0</v>
          </cell>
          <cell r="I2656" t="str">
            <v>0          0</v>
          </cell>
          <cell r="J2656">
            <v>0</v>
          </cell>
          <cell r="K2656">
            <v>0</v>
          </cell>
          <cell r="L2656">
            <v>2004</v>
          </cell>
          <cell r="M2656" t="str">
            <v>No Trade</v>
          </cell>
          <cell r="N2656" t="str">
            <v/>
          </cell>
          <cell r="O2656" t="str">
            <v/>
          </cell>
          <cell r="P2656" t="str">
            <v/>
          </cell>
        </row>
        <row r="2657">
          <cell r="A2657" t="str">
            <v>ON</v>
          </cell>
          <cell r="B2657">
            <v>1</v>
          </cell>
          <cell r="C2657">
            <v>4</v>
          </cell>
          <cell r="D2657" t="str">
            <v>P</v>
          </cell>
          <cell r="E2657">
            <v>4</v>
          </cell>
          <cell r="F2657">
            <v>37979</v>
          </cell>
          <cell r="G2657">
            <v>0.42699999999999999</v>
          </cell>
          <cell r="H2657">
            <v>0.46</v>
          </cell>
          <cell r="I2657" t="str">
            <v>0          0</v>
          </cell>
          <cell r="J2657">
            <v>0</v>
          </cell>
          <cell r="K2657">
            <v>0</v>
          </cell>
          <cell r="L2657">
            <v>2004</v>
          </cell>
          <cell r="M2657">
            <v>1.5570078951974904</v>
          </cell>
          <cell r="N2657" t="str">
            <v>NG14</v>
          </cell>
          <cell r="O2657">
            <v>49.15</v>
          </cell>
          <cell r="P2657">
            <v>2</v>
          </cell>
        </row>
        <row r="2658">
          <cell r="A2658" t="str">
            <v>ON</v>
          </cell>
          <cell r="B2658">
            <v>1</v>
          </cell>
          <cell r="C2658">
            <v>4</v>
          </cell>
          <cell r="D2658" t="str">
            <v>C</v>
          </cell>
          <cell r="E2658">
            <v>4.05</v>
          </cell>
          <cell r="F2658">
            <v>37979</v>
          </cell>
          <cell r="G2658">
            <v>0</v>
          </cell>
          <cell r="H2658">
            <v>0</v>
          </cell>
          <cell r="I2658" t="str">
            <v>0          0</v>
          </cell>
          <cell r="J2658">
            <v>0</v>
          </cell>
          <cell r="K2658">
            <v>0</v>
          </cell>
          <cell r="L2658">
            <v>2004</v>
          </cell>
          <cell r="M2658" t="str">
            <v>No Trade</v>
          </cell>
          <cell r="N2658" t="str">
            <v/>
          </cell>
          <cell r="O2658" t="str">
            <v/>
          </cell>
          <cell r="P2658" t="str">
            <v/>
          </cell>
        </row>
        <row r="2659">
          <cell r="A2659" t="str">
            <v>ON</v>
          </cell>
          <cell r="B2659">
            <v>1</v>
          </cell>
          <cell r="C2659">
            <v>4</v>
          </cell>
          <cell r="D2659" t="str">
            <v>C</v>
          </cell>
          <cell r="E2659">
            <v>4.0999999999999996</v>
          </cell>
          <cell r="F2659">
            <v>37979</v>
          </cell>
          <cell r="G2659">
            <v>0</v>
          </cell>
          <cell r="H2659">
            <v>0</v>
          </cell>
          <cell r="I2659" t="str">
            <v>0          0</v>
          </cell>
          <cell r="J2659">
            <v>0</v>
          </cell>
          <cell r="K2659">
            <v>0</v>
          </cell>
          <cell r="L2659">
            <v>2004</v>
          </cell>
          <cell r="M2659" t="str">
            <v>No Trade</v>
          </cell>
          <cell r="N2659" t="str">
            <v/>
          </cell>
          <cell r="O2659" t="str">
            <v/>
          </cell>
          <cell r="P2659" t="str">
            <v/>
          </cell>
        </row>
        <row r="2660">
          <cell r="A2660" t="str">
            <v>ON</v>
          </cell>
          <cell r="B2660">
            <v>1</v>
          </cell>
          <cell r="C2660">
            <v>4</v>
          </cell>
          <cell r="D2660" t="str">
            <v>C</v>
          </cell>
          <cell r="E2660">
            <v>4.1500000000000004</v>
          </cell>
          <cell r="F2660">
            <v>37979</v>
          </cell>
          <cell r="G2660">
            <v>0</v>
          </cell>
          <cell r="H2660">
            <v>0</v>
          </cell>
          <cell r="I2660" t="str">
            <v>0          0</v>
          </cell>
          <cell r="J2660">
            <v>0</v>
          </cell>
          <cell r="K2660">
            <v>0</v>
          </cell>
          <cell r="L2660">
            <v>2004</v>
          </cell>
          <cell r="M2660" t="str">
            <v>No Trade</v>
          </cell>
          <cell r="N2660" t="str">
            <v/>
          </cell>
          <cell r="O2660" t="str">
            <v/>
          </cell>
          <cell r="P2660" t="str">
            <v/>
          </cell>
        </row>
        <row r="2661">
          <cell r="A2661" t="str">
            <v>ON</v>
          </cell>
          <cell r="B2661">
            <v>1</v>
          </cell>
          <cell r="C2661">
            <v>4</v>
          </cell>
          <cell r="D2661" t="str">
            <v>C</v>
          </cell>
          <cell r="E2661">
            <v>4.2</v>
          </cell>
          <cell r="F2661">
            <v>37979</v>
          </cell>
          <cell r="G2661">
            <v>0</v>
          </cell>
          <cell r="H2661">
            <v>0</v>
          </cell>
          <cell r="I2661" t="str">
            <v>0          0</v>
          </cell>
          <cell r="J2661">
            <v>0</v>
          </cell>
          <cell r="K2661">
            <v>0</v>
          </cell>
          <cell r="L2661">
            <v>2004</v>
          </cell>
          <cell r="M2661" t="str">
            <v>No Trade</v>
          </cell>
          <cell r="N2661" t="str">
            <v/>
          </cell>
          <cell r="O2661" t="str">
            <v/>
          </cell>
          <cell r="P2661" t="str">
            <v/>
          </cell>
        </row>
        <row r="2662">
          <cell r="A2662" t="str">
            <v>ON</v>
          </cell>
          <cell r="B2662">
            <v>1</v>
          </cell>
          <cell r="C2662">
            <v>4</v>
          </cell>
          <cell r="D2662" t="str">
            <v>C</v>
          </cell>
          <cell r="E2662">
            <v>4.25</v>
          </cell>
          <cell r="F2662">
            <v>37979</v>
          </cell>
          <cell r="G2662">
            <v>0</v>
          </cell>
          <cell r="H2662">
            <v>0</v>
          </cell>
          <cell r="I2662" t="str">
            <v>0          0</v>
          </cell>
          <cell r="J2662">
            <v>0</v>
          </cell>
          <cell r="K2662">
            <v>0</v>
          </cell>
          <cell r="L2662">
            <v>2004</v>
          </cell>
          <cell r="M2662" t="str">
            <v>No Trade</v>
          </cell>
          <cell r="N2662" t="str">
            <v/>
          </cell>
          <cell r="O2662" t="str">
            <v/>
          </cell>
          <cell r="P2662" t="str">
            <v/>
          </cell>
        </row>
        <row r="2663">
          <cell r="A2663" t="str">
            <v>ON</v>
          </cell>
          <cell r="B2663">
            <v>1</v>
          </cell>
          <cell r="C2663">
            <v>4</v>
          </cell>
          <cell r="D2663" t="str">
            <v>C</v>
          </cell>
          <cell r="E2663">
            <v>4.3</v>
          </cell>
          <cell r="F2663">
            <v>37979</v>
          </cell>
          <cell r="G2663">
            <v>0.71799999999999997</v>
          </cell>
          <cell r="H2663">
            <v>0.67</v>
          </cell>
          <cell r="I2663" t="str">
            <v>0          0</v>
          </cell>
          <cell r="J2663">
            <v>0</v>
          </cell>
          <cell r="K2663">
            <v>0</v>
          </cell>
          <cell r="L2663">
            <v>2004</v>
          </cell>
          <cell r="M2663" t="str">
            <v>No Trade</v>
          </cell>
          <cell r="N2663" t="str">
            <v>NG14</v>
          </cell>
          <cell r="O2663">
            <v>49.15</v>
          </cell>
          <cell r="P2663">
            <v>1</v>
          </cell>
        </row>
        <row r="2664">
          <cell r="A2664" t="str">
            <v>ON</v>
          </cell>
          <cell r="B2664">
            <v>1</v>
          </cell>
          <cell r="C2664">
            <v>4</v>
          </cell>
          <cell r="D2664" t="str">
            <v>P</v>
          </cell>
          <cell r="E2664">
            <v>4.3</v>
          </cell>
          <cell r="F2664">
            <v>37979</v>
          </cell>
          <cell r="G2664">
            <v>0.58499999999999996</v>
          </cell>
          <cell r="H2664">
            <v>0.62</v>
          </cell>
          <cell r="I2664" t="str">
            <v>6          0</v>
          </cell>
          <cell r="J2664">
            <v>0</v>
          </cell>
          <cell r="K2664">
            <v>0</v>
          </cell>
          <cell r="L2664">
            <v>2004</v>
          </cell>
          <cell r="M2664">
            <v>1.6244082654996272</v>
          </cell>
          <cell r="N2664" t="str">
            <v>NG14</v>
          </cell>
          <cell r="O2664">
            <v>49.15</v>
          </cell>
          <cell r="P2664">
            <v>2</v>
          </cell>
        </row>
        <row r="2665">
          <cell r="A2665" t="str">
            <v>ON</v>
          </cell>
          <cell r="B2665">
            <v>1</v>
          </cell>
          <cell r="C2665">
            <v>4</v>
          </cell>
          <cell r="D2665" t="str">
            <v>C</v>
          </cell>
          <cell r="E2665">
            <v>4.3499999999999996</v>
          </cell>
          <cell r="F2665">
            <v>37979</v>
          </cell>
          <cell r="G2665">
            <v>0.69799999999999995</v>
          </cell>
          <cell r="H2665">
            <v>0.65</v>
          </cell>
          <cell r="I2665" t="str">
            <v>0          0</v>
          </cell>
          <cell r="J2665">
            <v>0</v>
          </cell>
          <cell r="K2665">
            <v>0</v>
          </cell>
          <cell r="L2665">
            <v>2004</v>
          </cell>
          <cell r="M2665" t="str">
            <v>No Trade</v>
          </cell>
          <cell r="N2665" t="str">
            <v>NG14</v>
          </cell>
          <cell r="O2665">
            <v>49.15</v>
          </cell>
          <cell r="P2665">
            <v>1</v>
          </cell>
        </row>
        <row r="2666">
          <cell r="A2666" t="str">
            <v>ON</v>
          </cell>
          <cell r="B2666">
            <v>1</v>
          </cell>
          <cell r="C2666">
            <v>4</v>
          </cell>
          <cell r="D2666" t="str">
            <v>P</v>
          </cell>
          <cell r="E2666">
            <v>4.3499999999999996</v>
          </cell>
          <cell r="F2666">
            <v>37979</v>
          </cell>
          <cell r="G2666">
            <v>0</v>
          </cell>
          <cell r="I2666">
            <v>0</v>
          </cell>
          <cell r="J2666">
            <v>0</v>
          </cell>
          <cell r="K2666">
            <v>0</v>
          </cell>
          <cell r="L2666">
            <v>2004</v>
          </cell>
          <cell r="M2666" t="str">
            <v>No Trade</v>
          </cell>
          <cell r="N2666" t="str">
            <v/>
          </cell>
          <cell r="O2666" t="str">
            <v/>
          </cell>
          <cell r="P2666" t="str">
            <v/>
          </cell>
        </row>
        <row r="2667">
          <cell r="A2667" t="str">
            <v>ON</v>
          </cell>
          <cell r="B2667">
            <v>1</v>
          </cell>
          <cell r="C2667">
            <v>4</v>
          </cell>
          <cell r="D2667" t="str">
            <v>C</v>
          </cell>
          <cell r="E2667">
            <v>4.4000000000000004</v>
          </cell>
          <cell r="F2667">
            <v>37979</v>
          </cell>
          <cell r="G2667">
            <v>0.67800000000000005</v>
          </cell>
          <cell r="H2667">
            <v>0.63</v>
          </cell>
          <cell r="I2667" t="str">
            <v>1          0</v>
          </cell>
          <cell r="J2667">
            <v>0</v>
          </cell>
          <cell r="K2667">
            <v>0</v>
          </cell>
          <cell r="L2667">
            <v>2004</v>
          </cell>
          <cell r="M2667" t="str">
            <v>No Trade</v>
          </cell>
          <cell r="N2667" t="str">
            <v>NG14</v>
          </cell>
          <cell r="O2667">
            <v>49.15</v>
          </cell>
          <cell r="P2667">
            <v>1</v>
          </cell>
        </row>
        <row r="2668">
          <cell r="A2668" t="str">
            <v>ON</v>
          </cell>
          <cell r="B2668">
            <v>1</v>
          </cell>
          <cell r="C2668">
            <v>4</v>
          </cell>
          <cell r="D2668" t="str">
            <v>P</v>
          </cell>
          <cell r="E2668">
            <v>4.4000000000000004</v>
          </cell>
          <cell r="F2668">
            <v>37979</v>
          </cell>
          <cell r="G2668">
            <v>0.64300000000000002</v>
          </cell>
          <cell r="H2668">
            <v>0.68</v>
          </cell>
          <cell r="I2668" t="str">
            <v>7          0</v>
          </cell>
          <cell r="J2668">
            <v>0</v>
          </cell>
          <cell r="K2668">
            <v>0</v>
          </cell>
          <cell r="L2668">
            <v>2004</v>
          </cell>
          <cell r="M2668">
            <v>1.6462327667422831</v>
          </cell>
          <cell r="N2668" t="str">
            <v>NG14</v>
          </cell>
          <cell r="O2668">
            <v>49.15</v>
          </cell>
          <cell r="P2668">
            <v>2</v>
          </cell>
        </row>
        <row r="2669">
          <cell r="A2669" t="str">
            <v>ON</v>
          </cell>
          <cell r="B2669">
            <v>1</v>
          </cell>
          <cell r="C2669">
            <v>4</v>
          </cell>
          <cell r="D2669" t="str">
            <v>C</v>
          </cell>
          <cell r="E2669">
            <v>4.5</v>
          </cell>
          <cell r="F2669">
            <v>37979</v>
          </cell>
          <cell r="G2669">
            <v>0.64</v>
          </cell>
          <cell r="H2669">
            <v>0.59</v>
          </cell>
          <cell r="I2669" t="str">
            <v>5          0</v>
          </cell>
          <cell r="J2669">
            <v>0</v>
          </cell>
          <cell r="K2669">
            <v>0</v>
          </cell>
          <cell r="L2669">
            <v>2004</v>
          </cell>
          <cell r="M2669" t="str">
            <v>No Trade</v>
          </cell>
          <cell r="N2669" t="str">
            <v>NG14</v>
          </cell>
          <cell r="O2669">
            <v>49.15</v>
          </cell>
          <cell r="P2669">
            <v>1</v>
          </cell>
        </row>
        <row r="2670">
          <cell r="A2670" t="str">
            <v>ON</v>
          </cell>
          <cell r="B2670">
            <v>1</v>
          </cell>
          <cell r="C2670">
            <v>4</v>
          </cell>
          <cell r="D2670" t="str">
            <v>P</v>
          </cell>
          <cell r="E2670">
            <v>4.5</v>
          </cell>
          <cell r="F2670">
            <v>37979</v>
          </cell>
          <cell r="G2670">
            <v>0.87</v>
          </cell>
          <cell r="H2670">
            <v>0.87</v>
          </cell>
          <cell r="I2670" t="str">
            <v>0          0</v>
          </cell>
          <cell r="J2670">
            <v>0</v>
          </cell>
          <cell r="K2670">
            <v>0</v>
          </cell>
          <cell r="L2670">
            <v>2004</v>
          </cell>
          <cell r="M2670">
            <v>1.771141055424869</v>
          </cell>
          <cell r="N2670" t="str">
            <v>NG14</v>
          </cell>
          <cell r="O2670">
            <v>49.15</v>
          </cell>
          <cell r="P2670">
            <v>2</v>
          </cell>
        </row>
        <row r="2671">
          <cell r="A2671" t="str">
            <v>ON</v>
          </cell>
          <cell r="B2671">
            <v>1</v>
          </cell>
          <cell r="C2671">
            <v>4</v>
          </cell>
          <cell r="D2671" t="str">
            <v>C</v>
          </cell>
          <cell r="E2671">
            <v>4.75</v>
          </cell>
          <cell r="F2671">
            <v>37979</v>
          </cell>
          <cell r="G2671">
            <v>0.55500000000000005</v>
          </cell>
          <cell r="H2671">
            <v>0.51</v>
          </cell>
          <cell r="I2671" t="str">
            <v>5          0</v>
          </cell>
          <cell r="J2671">
            <v>0</v>
          </cell>
          <cell r="K2671">
            <v>0</v>
          </cell>
          <cell r="L2671">
            <v>2004</v>
          </cell>
          <cell r="M2671" t="str">
            <v>No Trade</v>
          </cell>
          <cell r="N2671" t="str">
            <v>NG14</v>
          </cell>
          <cell r="O2671">
            <v>49.15</v>
          </cell>
          <cell r="P2671">
            <v>1</v>
          </cell>
        </row>
        <row r="2672">
          <cell r="A2672" t="str">
            <v>ON</v>
          </cell>
          <cell r="B2672">
            <v>1</v>
          </cell>
          <cell r="C2672">
            <v>4</v>
          </cell>
          <cell r="D2672" t="str">
            <v>C</v>
          </cell>
          <cell r="E2672">
            <v>5</v>
          </cell>
          <cell r="F2672">
            <v>37979</v>
          </cell>
          <cell r="G2672">
            <v>0.48299999999999998</v>
          </cell>
          <cell r="H2672">
            <v>0.44</v>
          </cell>
          <cell r="I2672" t="str">
            <v>7          0</v>
          </cell>
          <cell r="J2672">
            <v>0</v>
          </cell>
          <cell r="K2672">
            <v>0</v>
          </cell>
          <cell r="L2672">
            <v>2004</v>
          </cell>
          <cell r="M2672" t="str">
            <v>No Trade</v>
          </cell>
          <cell r="N2672" t="str">
            <v>NG14</v>
          </cell>
          <cell r="O2672">
            <v>49.15</v>
          </cell>
          <cell r="P2672">
            <v>1</v>
          </cell>
        </row>
        <row r="2673">
          <cell r="A2673" t="str">
            <v>ON</v>
          </cell>
          <cell r="B2673">
            <v>1</v>
          </cell>
          <cell r="C2673">
            <v>4</v>
          </cell>
          <cell r="D2673" t="str">
            <v>C</v>
          </cell>
          <cell r="E2673">
            <v>5.25</v>
          </cell>
          <cell r="F2673">
            <v>37979</v>
          </cell>
          <cell r="G2673">
            <v>0.42199999999999999</v>
          </cell>
          <cell r="H2673">
            <v>0.39</v>
          </cell>
          <cell r="I2673" t="str">
            <v>1          0</v>
          </cell>
          <cell r="J2673">
            <v>0</v>
          </cell>
          <cell r="K2673">
            <v>0</v>
          </cell>
          <cell r="L2673">
            <v>2004</v>
          </cell>
          <cell r="M2673" t="str">
            <v>No Trade</v>
          </cell>
          <cell r="N2673" t="str">
            <v>NG14</v>
          </cell>
          <cell r="O2673">
            <v>49.15</v>
          </cell>
          <cell r="P2673">
            <v>1</v>
          </cell>
        </row>
        <row r="2674">
          <cell r="A2674" t="str">
            <v>ON</v>
          </cell>
          <cell r="B2674">
            <v>1</v>
          </cell>
          <cell r="C2674">
            <v>4</v>
          </cell>
          <cell r="D2674" t="str">
            <v>C</v>
          </cell>
          <cell r="E2674">
            <v>6</v>
          </cell>
          <cell r="F2674">
            <v>37979</v>
          </cell>
          <cell r="G2674">
            <v>0.29099999999999998</v>
          </cell>
          <cell r="H2674">
            <v>0.26</v>
          </cell>
          <cell r="I2674" t="str">
            <v>9          0</v>
          </cell>
          <cell r="J2674">
            <v>0</v>
          </cell>
          <cell r="K2674">
            <v>0</v>
          </cell>
          <cell r="L2674">
            <v>2004</v>
          </cell>
          <cell r="M2674" t="str">
            <v>No Trade</v>
          </cell>
          <cell r="N2674" t="str">
            <v>NG14</v>
          </cell>
          <cell r="O2674">
            <v>49.15</v>
          </cell>
          <cell r="P2674">
            <v>1</v>
          </cell>
        </row>
        <row r="2675">
          <cell r="A2675" t="str">
            <v>ON</v>
          </cell>
          <cell r="B2675">
            <v>1</v>
          </cell>
          <cell r="C2675">
            <v>4</v>
          </cell>
          <cell r="D2675" t="str">
            <v>C</v>
          </cell>
          <cell r="E2675">
            <v>6.25</v>
          </cell>
          <cell r="F2675">
            <v>37979</v>
          </cell>
          <cell r="G2675">
            <v>0.26</v>
          </cell>
          <cell r="H2675">
            <v>0.24</v>
          </cell>
          <cell r="I2675" t="str">
            <v>0          0</v>
          </cell>
          <cell r="J2675">
            <v>0</v>
          </cell>
          <cell r="K2675">
            <v>0</v>
          </cell>
          <cell r="L2675">
            <v>2004</v>
          </cell>
          <cell r="M2675" t="str">
            <v>No Trade</v>
          </cell>
          <cell r="N2675" t="str">
            <v>NG14</v>
          </cell>
          <cell r="O2675">
            <v>49.15</v>
          </cell>
          <cell r="P2675">
            <v>1</v>
          </cell>
        </row>
        <row r="2676">
          <cell r="A2676" t="str">
            <v>ON</v>
          </cell>
          <cell r="B2676">
            <v>1</v>
          </cell>
          <cell r="C2676">
            <v>4</v>
          </cell>
          <cell r="D2676" t="str">
            <v>C</v>
          </cell>
          <cell r="E2676">
            <v>6.5</v>
          </cell>
          <cell r="F2676">
            <v>37979</v>
          </cell>
          <cell r="G2676">
            <v>0.23300000000000001</v>
          </cell>
          <cell r="H2676">
            <v>0.21</v>
          </cell>
          <cell r="I2676" t="str">
            <v>5          0</v>
          </cell>
          <cell r="J2676">
            <v>0</v>
          </cell>
          <cell r="K2676">
            <v>0</v>
          </cell>
          <cell r="L2676">
            <v>2004</v>
          </cell>
          <cell r="M2676" t="str">
            <v>No Trade</v>
          </cell>
          <cell r="N2676" t="str">
            <v>NG14</v>
          </cell>
          <cell r="O2676">
            <v>49.15</v>
          </cell>
          <cell r="P2676">
            <v>1</v>
          </cell>
        </row>
        <row r="2677">
          <cell r="A2677" t="str">
            <v>ON</v>
          </cell>
          <cell r="B2677">
            <v>1</v>
          </cell>
          <cell r="C2677">
            <v>4</v>
          </cell>
          <cell r="D2677" t="str">
            <v>C</v>
          </cell>
          <cell r="E2677">
            <v>7</v>
          </cell>
          <cell r="F2677">
            <v>37979</v>
          </cell>
          <cell r="G2677">
            <v>0.191</v>
          </cell>
          <cell r="H2677">
            <v>0.17</v>
          </cell>
          <cell r="I2677" t="str">
            <v>6          0</v>
          </cell>
          <cell r="J2677">
            <v>0</v>
          </cell>
          <cell r="K2677">
            <v>0</v>
          </cell>
          <cell r="L2677">
            <v>2004</v>
          </cell>
          <cell r="M2677" t="str">
            <v>No Trade</v>
          </cell>
          <cell r="N2677" t="str">
            <v>NG14</v>
          </cell>
          <cell r="O2677">
            <v>49.15</v>
          </cell>
          <cell r="P2677">
            <v>1</v>
          </cell>
        </row>
        <row r="2678">
          <cell r="A2678" t="str">
            <v>ON</v>
          </cell>
          <cell r="B2678">
            <v>2</v>
          </cell>
          <cell r="C2678">
            <v>4</v>
          </cell>
          <cell r="D2678" t="str">
            <v>P</v>
          </cell>
          <cell r="E2678">
            <v>2.5</v>
          </cell>
          <cell r="F2678">
            <v>38013</v>
          </cell>
          <cell r="G2678">
            <v>2.9000000000000001E-2</v>
          </cell>
          <cell r="H2678">
            <v>0.03</v>
          </cell>
          <cell r="I2678" t="str">
            <v>4          0</v>
          </cell>
          <cell r="J2678">
            <v>0</v>
          </cell>
          <cell r="K2678">
            <v>0</v>
          </cell>
          <cell r="L2678">
            <v>2004</v>
          </cell>
          <cell r="M2678">
            <v>1.1860795736152234</v>
          </cell>
          <cell r="N2678" t="str">
            <v>NG24</v>
          </cell>
          <cell r="O2678">
            <v>55</v>
          </cell>
          <cell r="P2678">
            <v>2</v>
          </cell>
        </row>
        <row r="2679">
          <cell r="A2679" t="str">
            <v>ON</v>
          </cell>
          <cell r="B2679">
            <v>2</v>
          </cell>
          <cell r="C2679">
            <v>4</v>
          </cell>
          <cell r="D2679" t="str">
            <v>P</v>
          </cell>
          <cell r="E2679">
            <v>3.25</v>
          </cell>
          <cell r="F2679">
            <v>38013</v>
          </cell>
          <cell r="G2679">
            <v>0.161</v>
          </cell>
          <cell r="H2679">
            <v>0.17</v>
          </cell>
          <cell r="I2679" t="str">
            <v>7          0</v>
          </cell>
          <cell r="J2679">
            <v>0</v>
          </cell>
          <cell r="K2679">
            <v>0</v>
          </cell>
          <cell r="L2679">
            <v>2004</v>
          </cell>
          <cell r="M2679">
            <v>1.3783544171218745</v>
          </cell>
          <cell r="N2679" t="str">
            <v>NG24</v>
          </cell>
          <cell r="O2679">
            <v>55</v>
          </cell>
          <cell r="P2679">
            <v>2</v>
          </cell>
        </row>
        <row r="2680">
          <cell r="A2680" t="str">
            <v>ON</v>
          </cell>
          <cell r="B2680">
            <v>2</v>
          </cell>
          <cell r="C2680">
            <v>4</v>
          </cell>
          <cell r="D2680" t="str">
            <v>P</v>
          </cell>
          <cell r="E2680">
            <v>3.5</v>
          </cell>
          <cell r="F2680">
            <v>38013</v>
          </cell>
          <cell r="G2680">
            <v>0.24</v>
          </cell>
          <cell r="H2680">
            <v>0.26</v>
          </cell>
          <cell r="I2680" t="str">
            <v>2          0</v>
          </cell>
          <cell r="J2680">
            <v>0</v>
          </cell>
          <cell r="K2680">
            <v>0</v>
          </cell>
          <cell r="L2680">
            <v>2004</v>
          </cell>
          <cell r="M2680">
            <v>1.4390285227808444</v>
          </cell>
          <cell r="N2680" t="str">
            <v>NG24</v>
          </cell>
          <cell r="O2680">
            <v>55</v>
          </cell>
          <cell r="P2680">
            <v>2</v>
          </cell>
        </row>
        <row r="2681">
          <cell r="A2681" t="str">
            <v>ON</v>
          </cell>
          <cell r="B2681">
            <v>2</v>
          </cell>
          <cell r="C2681">
            <v>4</v>
          </cell>
          <cell r="D2681" t="str">
            <v>P</v>
          </cell>
          <cell r="E2681">
            <v>3.65</v>
          </cell>
          <cell r="F2681">
            <v>38013</v>
          </cell>
          <cell r="G2681">
            <v>0.29599999999999999</v>
          </cell>
          <cell r="H2681">
            <v>0.32</v>
          </cell>
          <cell r="I2681" t="str">
            <v>1          0</v>
          </cell>
          <cell r="J2681">
            <v>0</v>
          </cell>
          <cell r="K2681">
            <v>0</v>
          </cell>
          <cell r="L2681">
            <v>2004</v>
          </cell>
          <cell r="M2681">
            <v>1.4740257734216489</v>
          </cell>
          <cell r="N2681" t="str">
            <v>NG24</v>
          </cell>
          <cell r="O2681">
            <v>55</v>
          </cell>
          <cell r="P2681">
            <v>2</v>
          </cell>
        </row>
        <row r="2682">
          <cell r="A2682" t="str">
            <v>ON</v>
          </cell>
          <cell r="B2682">
            <v>2</v>
          </cell>
          <cell r="C2682">
            <v>4</v>
          </cell>
          <cell r="D2682" t="str">
            <v>P</v>
          </cell>
          <cell r="E2682">
            <v>3.7</v>
          </cell>
          <cell r="F2682">
            <v>38013</v>
          </cell>
          <cell r="G2682">
            <v>0.316</v>
          </cell>
          <cell r="H2682">
            <v>0.34</v>
          </cell>
          <cell r="I2682" t="str">
            <v>3          0</v>
          </cell>
          <cell r="J2682">
            <v>0</v>
          </cell>
          <cell r="K2682">
            <v>0</v>
          </cell>
          <cell r="L2682">
            <v>2004</v>
          </cell>
          <cell r="M2682">
            <v>1.485389358518038</v>
          </cell>
          <cell r="N2682" t="str">
            <v>NG24</v>
          </cell>
          <cell r="O2682">
            <v>55</v>
          </cell>
          <cell r="P2682">
            <v>2</v>
          </cell>
        </row>
        <row r="2683">
          <cell r="A2683" t="str">
            <v>ON</v>
          </cell>
          <cell r="B2683">
            <v>2</v>
          </cell>
          <cell r="C2683">
            <v>4</v>
          </cell>
          <cell r="D2683" t="str">
            <v>P</v>
          </cell>
          <cell r="E2683">
            <v>3.75</v>
          </cell>
          <cell r="F2683">
            <v>38013</v>
          </cell>
          <cell r="G2683">
            <v>0.33700000000000002</v>
          </cell>
          <cell r="H2683">
            <v>0.36</v>
          </cell>
          <cell r="I2683" t="str">
            <v>6          0</v>
          </cell>
          <cell r="J2683">
            <v>0</v>
          </cell>
          <cell r="K2683">
            <v>0</v>
          </cell>
          <cell r="L2683">
            <v>2004</v>
          </cell>
          <cell r="M2683">
            <v>1.4969355547211709</v>
          </cell>
          <cell r="N2683" t="str">
            <v>NG24</v>
          </cell>
          <cell r="O2683">
            <v>55</v>
          </cell>
          <cell r="P2683">
            <v>2</v>
          </cell>
        </row>
        <row r="2684">
          <cell r="A2684" t="str">
            <v>ON</v>
          </cell>
          <cell r="B2684">
            <v>2</v>
          </cell>
          <cell r="C2684">
            <v>4</v>
          </cell>
          <cell r="D2684" t="str">
            <v>C</v>
          </cell>
          <cell r="E2684">
            <v>3.8</v>
          </cell>
          <cell r="F2684">
            <v>38013</v>
          </cell>
          <cell r="G2684">
            <v>0.85399999999999998</v>
          </cell>
          <cell r="H2684">
            <v>0.79</v>
          </cell>
          <cell r="I2684" t="str">
            <v>9          0</v>
          </cell>
          <cell r="J2684">
            <v>0</v>
          </cell>
          <cell r="K2684">
            <v>0</v>
          </cell>
          <cell r="L2684">
            <v>2004</v>
          </cell>
          <cell r="M2684" t="str">
            <v>No Trade</v>
          </cell>
          <cell r="N2684" t="str">
            <v>NG24</v>
          </cell>
          <cell r="O2684">
            <v>55</v>
          </cell>
          <cell r="P2684">
            <v>1</v>
          </cell>
        </row>
        <row r="2685">
          <cell r="A2685" t="str">
            <v>ON</v>
          </cell>
          <cell r="B2685">
            <v>2</v>
          </cell>
          <cell r="C2685">
            <v>4</v>
          </cell>
          <cell r="D2685" t="str">
            <v>P</v>
          </cell>
          <cell r="E2685">
            <v>3.8</v>
          </cell>
          <cell r="F2685">
            <v>38013</v>
          </cell>
          <cell r="G2685">
            <v>0.35899999999999999</v>
          </cell>
          <cell r="H2685">
            <v>0.39</v>
          </cell>
          <cell r="I2685" t="str">
            <v>0          0</v>
          </cell>
          <cell r="J2685">
            <v>0</v>
          </cell>
          <cell r="K2685">
            <v>0</v>
          </cell>
          <cell r="L2685">
            <v>2004</v>
          </cell>
          <cell r="M2685">
            <v>1.5086400938273454</v>
          </cell>
          <cell r="N2685" t="str">
            <v>NG24</v>
          </cell>
          <cell r="O2685">
            <v>55</v>
          </cell>
          <cell r="P2685">
            <v>2</v>
          </cell>
        </row>
        <row r="2686">
          <cell r="A2686" t="str">
            <v>ON</v>
          </cell>
          <cell r="B2686">
            <v>2</v>
          </cell>
          <cell r="C2686">
            <v>4</v>
          </cell>
          <cell r="D2686" t="str">
            <v>C</v>
          </cell>
          <cell r="E2686">
            <v>4.1500000000000004</v>
          </cell>
          <cell r="F2686">
            <v>38013</v>
          </cell>
          <cell r="G2686">
            <v>0.68899999999999995</v>
          </cell>
          <cell r="H2686">
            <v>0.64</v>
          </cell>
          <cell r="I2686" t="str">
            <v>3          0</v>
          </cell>
          <cell r="J2686">
            <v>0</v>
          </cell>
          <cell r="K2686">
            <v>0</v>
          </cell>
          <cell r="L2686">
            <v>2004</v>
          </cell>
          <cell r="M2686" t="str">
            <v>No Trade</v>
          </cell>
          <cell r="N2686" t="str">
            <v>NG24</v>
          </cell>
          <cell r="O2686">
            <v>55</v>
          </cell>
          <cell r="P2686">
            <v>1</v>
          </cell>
        </row>
        <row r="2687">
          <cell r="A2687" t="str">
            <v>ON</v>
          </cell>
          <cell r="B2687">
            <v>2</v>
          </cell>
          <cell r="C2687">
            <v>4</v>
          </cell>
          <cell r="D2687" t="str">
            <v>P</v>
          </cell>
          <cell r="E2687">
            <v>4.1500000000000004</v>
          </cell>
          <cell r="F2687">
            <v>38013</v>
          </cell>
          <cell r="G2687">
            <v>0.53700000000000003</v>
          </cell>
          <cell r="H2687">
            <v>0.56999999999999995</v>
          </cell>
          <cell r="I2687" t="str">
            <v>6          0</v>
          </cell>
          <cell r="J2687">
            <v>0</v>
          </cell>
          <cell r="K2687">
            <v>0</v>
          </cell>
          <cell r="L2687">
            <v>2004</v>
          </cell>
          <cell r="M2687">
            <v>1.5907794309135415</v>
          </cell>
          <cell r="N2687" t="str">
            <v>NG24</v>
          </cell>
          <cell r="O2687">
            <v>55</v>
          </cell>
          <cell r="P2687">
            <v>2</v>
          </cell>
        </row>
        <row r="2688">
          <cell r="A2688" t="str">
            <v>ON</v>
          </cell>
          <cell r="B2688">
            <v>2</v>
          </cell>
          <cell r="C2688">
            <v>4</v>
          </cell>
          <cell r="D2688" t="str">
            <v>C</v>
          </cell>
          <cell r="E2688">
            <v>4.25</v>
          </cell>
          <cell r="F2688">
            <v>38013</v>
          </cell>
          <cell r="G2688">
            <v>0.64800000000000002</v>
          </cell>
          <cell r="H2688">
            <v>0.6</v>
          </cell>
          <cell r="I2688" t="str">
            <v>3          0</v>
          </cell>
          <cell r="J2688">
            <v>0</v>
          </cell>
          <cell r="K2688">
            <v>0</v>
          </cell>
          <cell r="L2688">
            <v>2004</v>
          </cell>
          <cell r="M2688" t="str">
            <v>No Trade</v>
          </cell>
          <cell r="N2688" t="str">
            <v>NG24</v>
          </cell>
          <cell r="O2688">
            <v>55</v>
          </cell>
          <cell r="P2688">
            <v>1</v>
          </cell>
        </row>
        <row r="2689">
          <cell r="A2689" t="str">
            <v>ON</v>
          </cell>
          <cell r="B2689">
            <v>2</v>
          </cell>
          <cell r="C2689">
            <v>4</v>
          </cell>
          <cell r="D2689" t="str">
            <v>C</v>
          </cell>
          <cell r="E2689">
            <v>4.75</v>
          </cell>
          <cell r="F2689">
            <v>38013</v>
          </cell>
          <cell r="G2689">
            <v>0.48</v>
          </cell>
          <cell r="H2689">
            <v>0.44</v>
          </cell>
          <cell r="I2689" t="str">
            <v>4          0</v>
          </cell>
          <cell r="J2689">
            <v>0</v>
          </cell>
          <cell r="K2689">
            <v>0</v>
          </cell>
          <cell r="L2689">
            <v>2004</v>
          </cell>
          <cell r="M2689" t="str">
            <v>No Trade</v>
          </cell>
          <cell r="N2689" t="str">
            <v>NG24</v>
          </cell>
          <cell r="O2689">
            <v>55</v>
          </cell>
          <cell r="P2689">
            <v>1</v>
          </cell>
        </row>
        <row r="2690">
          <cell r="A2690" t="str">
            <v>ON</v>
          </cell>
          <cell r="B2690">
            <v>2</v>
          </cell>
          <cell r="C2690">
            <v>4</v>
          </cell>
          <cell r="D2690" t="str">
            <v>C</v>
          </cell>
          <cell r="E2690">
            <v>6</v>
          </cell>
          <cell r="F2690">
            <v>38013</v>
          </cell>
          <cell r="G2690">
            <v>0.24</v>
          </cell>
          <cell r="H2690">
            <v>0.22</v>
          </cell>
          <cell r="I2690" t="str">
            <v>1          0</v>
          </cell>
          <cell r="J2690">
            <v>0</v>
          </cell>
          <cell r="K2690">
            <v>0</v>
          </cell>
          <cell r="L2690">
            <v>2004</v>
          </cell>
          <cell r="M2690" t="str">
            <v>No Trade</v>
          </cell>
          <cell r="N2690" t="str">
            <v>NG24</v>
          </cell>
          <cell r="O2690">
            <v>55</v>
          </cell>
          <cell r="P2690">
            <v>1</v>
          </cell>
        </row>
        <row r="2691">
          <cell r="A2691" t="str">
            <v>ON</v>
          </cell>
          <cell r="B2691">
            <v>3</v>
          </cell>
          <cell r="C2691">
            <v>4</v>
          </cell>
          <cell r="D2691" t="str">
            <v>P</v>
          </cell>
          <cell r="E2691">
            <v>2</v>
          </cell>
          <cell r="F2691">
            <v>38041</v>
          </cell>
          <cell r="G2691">
            <v>8.9999999999999993E-3</v>
          </cell>
          <cell r="H2691">
            <v>0.01</v>
          </cell>
          <cell r="I2691" t="str">
            <v>1          0</v>
          </cell>
          <cell r="J2691">
            <v>0</v>
          </cell>
          <cell r="K2691">
            <v>0</v>
          </cell>
          <cell r="L2691">
            <v>2004</v>
          </cell>
          <cell r="M2691">
            <v>1.1475310857827681</v>
          </cell>
          <cell r="N2691" t="str">
            <v>NG34</v>
          </cell>
          <cell r="O2691">
            <v>69.349999999999994</v>
          </cell>
          <cell r="P2691">
            <v>2</v>
          </cell>
        </row>
        <row r="2692">
          <cell r="A2692" t="str">
            <v>ON</v>
          </cell>
          <cell r="B2692">
            <v>3</v>
          </cell>
          <cell r="C2692">
            <v>4</v>
          </cell>
          <cell r="D2692" t="str">
            <v>P</v>
          </cell>
          <cell r="E2692">
            <v>2.4</v>
          </cell>
          <cell r="F2692">
            <v>38041</v>
          </cell>
          <cell r="G2692">
            <v>0</v>
          </cell>
          <cell r="H2692">
            <v>0</v>
          </cell>
          <cell r="I2692" t="str">
            <v>0          0</v>
          </cell>
          <cell r="J2692">
            <v>0</v>
          </cell>
          <cell r="K2692">
            <v>0</v>
          </cell>
          <cell r="L2692">
            <v>2004</v>
          </cell>
          <cell r="M2692" t="str">
            <v>No Trade</v>
          </cell>
          <cell r="N2692" t="str">
            <v/>
          </cell>
          <cell r="O2692" t="str">
            <v/>
          </cell>
          <cell r="P2692" t="str">
            <v/>
          </cell>
        </row>
        <row r="2693">
          <cell r="A2693" t="str">
            <v>ON</v>
          </cell>
          <cell r="B2693">
            <v>3</v>
          </cell>
          <cell r="C2693">
            <v>4</v>
          </cell>
          <cell r="D2693" t="str">
            <v>P</v>
          </cell>
          <cell r="E2693">
            <v>2.5</v>
          </cell>
          <cell r="F2693">
            <v>38041</v>
          </cell>
          <cell r="G2693">
            <v>4.4999999999999998E-2</v>
          </cell>
          <cell r="H2693">
            <v>0.05</v>
          </cell>
          <cell r="I2693" t="str">
            <v>0          0</v>
          </cell>
          <cell r="J2693">
            <v>0</v>
          </cell>
          <cell r="K2693">
            <v>0</v>
          </cell>
          <cell r="L2693">
            <v>2004</v>
          </cell>
          <cell r="M2693">
            <v>1.2789938912346188</v>
          </cell>
          <cell r="N2693" t="str">
            <v>NG34</v>
          </cell>
          <cell r="O2693">
            <v>69.349999999999994</v>
          </cell>
          <cell r="P2693">
            <v>2</v>
          </cell>
        </row>
        <row r="2694">
          <cell r="A2694" t="str">
            <v>ON</v>
          </cell>
          <cell r="B2694">
            <v>3</v>
          </cell>
          <cell r="C2694">
            <v>4</v>
          </cell>
          <cell r="D2694" t="str">
            <v>P</v>
          </cell>
          <cell r="E2694">
            <v>2.7</v>
          </cell>
          <cell r="F2694">
            <v>38041</v>
          </cell>
          <cell r="G2694">
            <v>0</v>
          </cell>
          <cell r="H2694">
            <v>0</v>
          </cell>
          <cell r="I2694" t="str">
            <v>0          0</v>
          </cell>
          <cell r="J2694">
            <v>0</v>
          </cell>
          <cell r="K2694">
            <v>0</v>
          </cell>
          <cell r="L2694">
            <v>2004</v>
          </cell>
          <cell r="M2694" t="str">
            <v>No Trade</v>
          </cell>
          <cell r="N2694" t="str">
            <v/>
          </cell>
          <cell r="O2694" t="str">
            <v/>
          </cell>
          <cell r="P2694" t="str">
            <v/>
          </cell>
        </row>
        <row r="2695">
          <cell r="A2695" t="str">
            <v>ON</v>
          </cell>
          <cell r="B2695">
            <v>3</v>
          </cell>
          <cell r="C2695">
            <v>4</v>
          </cell>
          <cell r="D2695" t="str">
            <v>P</v>
          </cell>
          <cell r="E2695">
            <v>2.75</v>
          </cell>
          <cell r="F2695">
            <v>38041</v>
          </cell>
          <cell r="G2695">
            <v>0</v>
          </cell>
          <cell r="H2695">
            <v>0</v>
          </cell>
          <cell r="I2695" t="str">
            <v>0          0</v>
          </cell>
          <cell r="J2695">
            <v>0</v>
          </cell>
          <cell r="K2695">
            <v>0</v>
          </cell>
          <cell r="L2695">
            <v>2004</v>
          </cell>
          <cell r="M2695" t="str">
            <v>No Trade</v>
          </cell>
          <cell r="N2695" t="str">
            <v/>
          </cell>
          <cell r="O2695" t="str">
            <v/>
          </cell>
          <cell r="P2695" t="str">
            <v/>
          </cell>
        </row>
        <row r="2696">
          <cell r="A2696" t="str">
            <v>ON</v>
          </cell>
          <cell r="B2696">
            <v>3</v>
          </cell>
          <cell r="C2696">
            <v>4</v>
          </cell>
          <cell r="D2696" t="str">
            <v>P</v>
          </cell>
          <cell r="E2696">
            <v>3</v>
          </cell>
          <cell r="F2696">
            <v>38041</v>
          </cell>
          <cell r="G2696">
            <v>0.13200000000000001</v>
          </cell>
          <cell r="H2696">
            <v>0.14000000000000001</v>
          </cell>
          <cell r="I2696" t="str">
            <v>5          0</v>
          </cell>
          <cell r="J2696">
            <v>0</v>
          </cell>
          <cell r="K2696">
            <v>0</v>
          </cell>
          <cell r="L2696">
            <v>2004</v>
          </cell>
          <cell r="M2696">
            <v>1.4012594223406185</v>
          </cell>
          <cell r="N2696" t="str">
            <v>NG34</v>
          </cell>
          <cell r="O2696">
            <v>69.349999999999994</v>
          </cell>
          <cell r="P2696">
            <v>2</v>
          </cell>
        </row>
        <row r="2697">
          <cell r="A2697" t="str">
            <v>ON</v>
          </cell>
          <cell r="B2697">
            <v>3</v>
          </cell>
          <cell r="C2697">
            <v>4</v>
          </cell>
          <cell r="D2697" t="str">
            <v>C</v>
          </cell>
          <cell r="E2697">
            <v>3.2</v>
          </cell>
          <cell r="F2697">
            <v>38041</v>
          </cell>
          <cell r="G2697">
            <v>0</v>
          </cell>
          <cell r="H2697">
            <v>0</v>
          </cell>
          <cell r="I2697" t="str">
            <v>0          0</v>
          </cell>
          <cell r="J2697">
            <v>0</v>
          </cell>
          <cell r="K2697">
            <v>0</v>
          </cell>
          <cell r="L2697">
            <v>2004</v>
          </cell>
          <cell r="M2697" t="str">
            <v>No Trade</v>
          </cell>
          <cell r="N2697" t="str">
            <v/>
          </cell>
          <cell r="O2697" t="str">
            <v/>
          </cell>
          <cell r="P2697" t="str">
            <v/>
          </cell>
        </row>
        <row r="2698">
          <cell r="A2698" t="str">
            <v>ON</v>
          </cell>
          <cell r="B2698">
            <v>3</v>
          </cell>
          <cell r="C2698">
            <v>4</v>
          </cell>
          <cell r="D2698" t="str">
            <v>P</v>
          </cell>
          <cell r="E2698">
            <v>3.2</v>
          </cell>
          <cell r="F2698">
            <v>38041</v>
          </cell>
          <cell r="G2698">
            <v>0</v>
          </cell>
          <cell r="H2698">
            <v>0</v>
          </cell>
          <cell r="I2698" t="str">
            <v>0          0</v>
          </cell>
          <cell r="J2698">
            <v>0</v>
          </cell>
          <cell r="K2698">
            <v>0</v>
          </cell>
          <cell r="L2698">
            <v>2004</v>
          </cell>
          <cell r="M2698" t="str">
            <v>No Trade</v>
          </cell>
          <cell r="N2698" t="str">
            <v/>
          </cell>
          <cell r="O2698" t="str">
            <v/>
          </cell>
          <cell r="P2698" t="str">
            <v/>
          </cell>
        </row>
        <row r="2699">
          <cell r="A2699" t="str">
            <v>ON</v>
          </cell>
          <cell r="B2699">
            <v>3</v>
          </cell>
          <cell r="C2699">
            <v>4</v>
          </cell>
          <cell r="D2699" t="str">
            <v>C</v>
          </cell>
          <cell r="E2699">
            <v>3.25</v>
          </cell>
          <cell r="F2699">
            <v>38041</v>
          </cell>
          <cell r="G2699">
            <v>0.89</v>
          </cell>
          <cell r="H2699">
            <v>0.89</v>
          </cell>
          <cell r="I2699" t="str">
            <v>0          0</v>
          </cell>
          <cell r="J2699">
            <v>0</v>
          </cell>
          <cell r="K2699">
            <v>0</v>
          </cell>
          <cell r="L2699">
            <v>2004</v>
          </cell>
          <cell r="M2699" t="str">
            <v>No Trade</v>
          </cell>
          <cell r="N2699" t="str">
            <v>NG34</v>
          </cell>
          <cell r="O2699">
            <v>69.349999999999994</v>
          </cell>
          <cell r="P2699">
            <v>1</v>
          </cell>
        </row>
        <row r="2700">
          <cell r="A2700" t="str">
            <v>ON</v>
          </cell>
          <cell r="B2700">
            <v>3</v>
          </cell>
          <cell r="C2700">
            <v>4</v>
          </cell>
          <cell r="D2700" t="str">
            <v>P</v>
          </cell>
          <cell r="E2700">
            <v>3.25</v>
          </cell>
          <cell r="F2700">
            <v>38041</v>
          </cell>
          <cell r="G2700">
            <v>0.20100000000000001</v>
          </cell>
          <cell r="H2700">
            <v>0.22</v>
          </cell>
          <cell r="I2700" t="str">
            <v>0          0</v>
          </cell>
          <cell r="J2700">
            <v>0</v>
          </cell>
          <cell r="K2700">
            <v>0</v>
          </cell>
          <cell r="L2700">
            <v>2004</v>
          </cell>
          <cell r="M2700">
            <v>1.4609644450372206</v>
          </cell>
          <cell r="N2700" t="str">
            <v>NG34</v>
          </cell>
          <cell r="O2700">
            <v>69.349999999999994</v>
          </cell>
          <cell r="P2700">
            <v>2</v>
          </cell>
        </row>
        <row r="2701">
          <cell r="A2701" t="str">
            <v>ON</v>
          </cell>
          <cell r="B2701">
            <v>3</v>
          </cell>
          <cell r="C2701">
            <v>4</v>
          </cell>
          <cell r="D2701" t="str">
            <v>C</v>
          </cell>
          <cell r="E2701">
            <v>3.3</v>
          </cell>
          <cell r="F2701">
            <v>38041</v>
          </cell>
          <cell r="G2701">
            <v>1.0089999999999999</v>
          </cell>
          <cell r="H2701">
            <v>0.95</v>
          </cell>
          <cell r="I2701" t="str">
            <v>6          0</v>
          </cell>
          <cell r="J2701">
            <v>0</v>
          </cell>
          <cell r="K2701">
            <v>0</v>
          </cell>
          <cell r="L2701">
            <v>2004</v>
          </cell>
          <cell r="M2701" t="str">
            <v>No Trade</v>
          </cell>
          <cell r="N2701" t="str">
            <v>NG34</v>
          </cell>
          <cell r="O2701">
            <v>69.349999999999994</v>
          </cell>
          <cell r="P2701">
            <v>1</v>
          </cell>
        </row>
        <row r="2702">
          <cell r="A2702" t="str">
            <v>ON</v>
          </cell>
          <cell r="B2702">
            <v>3</v>
          </cell>
          <cell r="C2702">
            <v>4</v>
          </cell>
          <cell r="D2702" t="str">
            <v>P</v>
          </cell>
          <cell r="E2702">
            <v>3.3</v>
          </cell>
          <cell r="F2702">
            <v>38041</v>
          </cell>
          <cell r="G2702">
            <v>0.217</v>
          </cell>
          <cell r="H2702">
            <v>0.23</v>
          </cell>
          <cell r="I2702" t="str">
            <v>7          0</v>
          </cell>
          <cell r="J2702">
            <v>0</v>
          </cell>
          <cell r="K2702">
            <v>0</v>
          </cell>
          <cell r="L2702">
            <v>2004</v>
          </cell>
          <cell r="M2702">
            <v>1.4727302814240377</v>
          </cell>
          <cell r="N2702" t="str">
            <v>NG34</v>
          </cell>
          <cell r="O2702">
            <v>69.349999999999994</v>
          </cell>
          <cell r="P2702">
            <v>2</v>
          </cell>
        </row>
        <row r="2703">
          <cell r="A2703" t="str">
            <v>ON</v>
          </cell>
          <cell r="B2703">
            <v>3</v>
          </cell>
          <cell r="C2703">
            <v>4</v>
          </cell>
          <cell r="D2703" t="str">
            <v>P</v>
          </cell>
          <cell r="E2703">
            <v>3.5</v>
          </cell>
          <cell r="F2703">
            <v>38041</v>
          </cell>
          <cell r="G2703">
            <v>0.28899999999999998</v>
          </cell>
          <cell r="H2703">
            <v>0.31</v>
          </cell>
          <cell r="I2703" t="str">
            <v>2          0</v>
          </cell>
          <cell r="J2703">
            <v>0</v>
          </cell>
          <cell r="K2703">
            <v>0</v>
          </cell>
          <cell r="L2703">
            <v>2004</v>
          </cell>
          <cell r="M2703">
            <v>1.5197317697918422</v>
          </cell>
          <cell r="N2703" t="str">
            <v>NG34</v>
          </cell>
          <cell r="O2703">
            <v>69.349999999999994</v>
          </cell>
          <cell r="P2703">
            <v>2</v>
          </cell>
        </row>
        <row r="2704">
          <cell r="A2704" t="str">
            <v>ON</v>
          </cell>
          <cell r="B2704">
            <v>3</v>
          </cell>
          <cell r="C2704">
            <v>4</v>
          </cell>
          <cell r="D2704" t="str">
            <v>P</v>
          </cell>
          <cell r="E2704">
            <v>3.65</v>
          </cell>
          <cell r="F2704">
            <v>38041</v>
          </cell>
          <cell r="G2704">
            <v>0.35199999999999998</v>
          </cell>
          <cell r="H2704">
            <v>0.38</v>
          </cell>
          <cell r="I2704" t="str">
            <v>0          0</v>
          </cell>
          <cell r="J2704">
            <v>0</v>
          </cell>
          <cell r="K2704">
            <v>0</v>
          </cell>
          <cell r="L2704">
            <v>2004</v>
          </cell>
          <cell r="M2704">
            <v>1.555272281519793</v>
          </cell>
          <cell r="N2704" t="str">
            <v>NG34</v>
          </cell>
          <cell r="O2704">
            <v>69.349999999999994</v>
          </cell>
          <cell r="P2704">
            <v>2</v>
          </cell>
        </row>
        <row r="2705">
          <cell r="A2705" t="str">
            <v>ON</v>
          </cell>
          <cell r="B2705">
            <v>3</v>
          </cell>
          <cell r="C2705">
            <v>4</v>
          </cell>
          <cell r="D2705" t="str">
            <v>C</v>
          </cell>
          <cell r="E2705">
            <v>3.7</v>
          </cell>
          <cell r="F2705">
            <v>38041</v>
          </cell>
          <cell r="G2705">
            <v>0.69499999999999995</v>
          </cell>
          <cell r="H2705">
            <v>0.69</v>
          </cell>
          <cell r="I2705" t="str">
            <v>5          0</v>
          </cell>
          <cell r="J2705">
            <v>0</v>
          </cell>
          <cell r="K2705">
            <v>0</v>
          </cell>
          <cell r="L2705">
            <v>2004</v>
          </cell>
          <cell r="M2705" t="str">
            <v>No Trade</v>
          </cell>
          <cell r="N2705" t="str">
            <v>NG34</v>
          </cell>
          <cell r="O2705">
            <v>69.349999999999994</v>
          </cell>
          <cell r="P2705">
            <v>1</v>
          </cell>
        </row>
        <row r="2706">
          <cell r="A2706" t="str">
            <v>ON</v>
          </cell>
          <cell r="B2706">
            <v>3</v>
          </cell>
          <cell r="C2706">
            <v>4</v>
          </cell>
          <cell r="D2706" t="str">
            <v>P</v>
          </cell>
          <cell r="E2706">
            <v>3.7</v>
          </cell>
          <cell r="F2706">
            <v>38041</v>
          </cell>
          <cell r="G2706">
            <v>0.375</v>
          </cell>
          <cell r="H2706">
            <v>0.4</v>
          </cell>
          <cell r="I2706" t="str">
            <v>5          0</v>
          </cell>
          <cell r="J2706">
            <v>0</v>
          </cell>
          <cell r="K2706">
            <v>0</v>
          </cell>
          <cell r="L2706">
            <v>2004</v>
          </cell>
          <cell r="M2706">
            <v>1.5673822734039247</v>
          </cell>
          <cell r="N2706" t="str">
            <v>NG34</v>
          </cell>
          <cell r="O2706">
            <v>69.349999999999994</v>
          </cell>
          <cell r="P2706">
            <v>2</v>
          </cell>
        </row>
        <row r="2707">
          <cell r="A2707" t="str">
            <v>ON</v>
          </cell>
          <cell r="B2707">
            <v>3</v>
          </cell>
          <cell r="C2707">
            <v>4</v>
          </cell>
          <cell r="D2707" t="str">
            <v>P</v>
          </cell>
          <cell r="E2707">
            <v>3.75</v>
          </cell>
          <cell r="F2707">
            <v>38041</v>
          </cell>
          <cell r="G2707">
            <v>0.4</v>
          </cell>
          <cell r="H2707">
            <v>0.43</v>
          </cell>
          <cell r="I2707" t="str">
            <v>0          0</v>
          </cell>
          <cell r="J2707">
            <v>0</v>
          </cell>
          <cell r="K2707">
            <v>0</v>
          </cell>
          <cell r="L2707">
            <v>2004</v>
          </cell>
          <cell r="M2707">
            <v>1.5804522540132073</v>
          </cell>
          <cell r="N2707" t="str">
            <v>NG34</v>
          </cell>
          <cell r="O2707">
            <v>69.349999999999994</v>
          </cell>
          <cell r="P2707">
            <v>2</v>
          </cell>
        </row>
        <row r="2708">
          <cell r="A2708" t="str">
            <v>ON</v>
          </cell>
          <cell r="B2708">
            <v>3</v>
          </cell>
          <cell r="C2708">
            <v>4</v>
          </cell>
          <cell r="D2708" t="str">
            <v>C</v>
          </cell>
          <cell r="E2708">
            <v>3.8</v>
          </cell>
          <cell r="F2708">
            <v>38041</v>
          </cell>
          <cell r="G2708">
            <v>0.74099999999999999</v>
          </cell>
          <cell r="H2708">
            <v>0.68</v>
          </cell>
          <cell r="I2708" t="str">
            <v>6          0</v>
          </cell>
          <cell r="J2708">
            <v>0</v>
          </cell>
          <cell r="K2708">
            <v>0</v>
          </cell>
          <cell r="L2708">
            <v>2004</v>
          </cell>
          <cell r="M2708" t="str">
            <v>No Trade</v>
          </cell>
          <cell r="N2708" t="str">
            <v>NG34</v>
          </cell>
          <cell r="O2708">
            <v>69.349999999999994</v>
          </cell>
          <cell r="P2708">
            <v>1</v>
          </cell>
        </row>
        <row r="2709">
          <cell r="A2709" t="str">
            <v>ON</v>
          </cell>
          <cell r="B2709">
            <v>3</v>
          </cell>
          <cell r="C2709">
            <v>4</v>
          </cell>
          <cell r="D2709" t="str">
            <v>P</v>
          </cell>
          <cell r="E2709">
            <v>3.8</v>
          </cell>
          <cell r="F2709">
            <v>38041</v>
          </cell>
          <cell r="G2709">
            <v>0.42499999999999999</v>
          </cell>
          <cell r="H2709">
            <v>0.45</v>
          </cell>
          <cell r="I2709" t="str">
            <v>7          0</v>
          </cell>
          <cell r="J2709">
            <v>0</v>
          </cell>
          <cell r="K2709">
            <v>0</v>
          </cell>
          <cell r="L2709">
            <v>2004</v>
          </cell>
          <cell r="M2709">
            <v>1.5927236341537936</v>
          </cell>
          <cell r="N2709" t="str">
            <v>NG34</v>
          </cell>
          <cell r="O2709">
            <v>69.349999999999994</v>
          </cell>
          <cell r="P2709">
            <v>2</v>
          </cell>
        </row>
        <row r="2710">
          <cell r="A2710" t="str">
            <v>ON</v>
          </cell>
          <cell r="B2710">
            <v>3</v>
          </cell>
          <cell r="C2710">
            <v>4</v>
          </cell>
          <cell r="D2710" t="str">
            <v>C</v>
          </cell>
          <cell r="E2710">
            <v>3.85</v>
          </cell>
          <cell r="F2710">
            <v>38041</v>
          </cell>
          <cell r="G2710">
            <v>0.71899999999999997</v>
          </cell>
          <cell r="H2710">
            <v>0.66</v>
          </cell>
          <cell r="I2710" t="str">
            <v>4          0</v>
          </cell>
          <cell r="J2710">
            <v>0</v>
          </cell>
          <cell r="K2710">
            <v>0</v>
          </cell>
          <cell r="L2710">
            <v>2004</v>
          </cell>
          <cell r="M2710" t="str">
            <v>No Trade</v>
          </cell>
          <cell r="N2710" t="str">
            <v>NG34</v>
          </cell>
          <cell r="O2710">
            <v>69.349999999999994</v>
          </cell>
          <cell r="P2710">
            <v>1</v>
          </cell>
        </row>
        <row r="2711">
          <cell r="A2711" t="str">
            <v>ON</v>
          </cell>
          <cell r="B2711">
            <v>3</v>
          </cell>
          <cell r="C2711">
            <v>4</v>
          </cell>
          <cell r="D2711" t="str">
            <v>P</v>
          </cell>
          <cell r="E2711">
            <v>3.85</v>
          </cell>
          <cell r="F2711">
            <v>38041</v>
          </cell>
          <cell r="G2711">
            <v>0.45</v>
          </cell>
          <cell r="H2711">
            <v>0.48</v>
          </cell>
          <cell r="I2711" t="str">
            <v>3          0</v>
          </cell>
          <cell r="J2711">
            <v>0</v>
          </cell>
          <cell r="K2711">
            <v>0</v>
          </cell>
          <cell r="L2711">
            <v>2004</v>
          </cell>
          <cell r="M2711">
            <v>1.6042744727905696</v>
          </cell>
          <cell r="N2711" t="str">
            <v>NG34</v>
          </cell>
          <cell r="O2711">
            <v>69.349999999999994</v>
          </cell>
          <cell r="P2711">
            <v>2</v>
          </cell>
        </row>
        <row r="2712">
          <cell r="A2712" t="str">
            <v>ON</v>
          </cell>
          <cell r="B2712">
            <v>3</v>
          </cell>
          <cell r="C2712">
            <v>4</v>
          </cell>
          <cell r="D2712" t="str">
            <v>C</v>
          </cell>
          <cell r="E2712">
            <v>3.95</v>
          </cell>
          <cell r="F2712">
            <v>38041</v>
          </cell>
          <cell r="G2712">
            <v>0.67400000000000004</v>
          </cell>
          <cell r="H2712">
            <v>0.62</v>
          </cell>
          <cell r="I2712" t="str">
            <v>2          0</v>
          </cell>
          <cell r="J2712">
            <v>0</v>
          </cell>
          <cell r="K2712">
            <v>0</v>
          </cell>
          <cell r="L2712">
            <v>2004</v>
          </cell>
          <cell r="M2712" t="str">
            <v>No Trade</v>
          </cell>
          <cell r="N2712" t="str">
            <v>NG34</v>
          </cell>
          <cell r="O2712">
            <v>69.349999999999994</v>
          </cell>
          <cell r="P2712">
            <v>1</v>
          </cell>
        </row>
        <row r="2713">
          <cell r="A2713" t="str">
            <v>ON</v>
          </cell>
          <cell r="B2713">
            <v>3</v>
          </cell>
          <cell r="C2713">
            <v>4</v>
          </cell>
          <cell r="D2713" t="str">
            <v>P</v>
          </cell>
          <cell r="E2713">
            <v>3.95</v>
          </cell>
          <cell r="F2713">
            <v>38041</v>
          </cell>
          <cell r="G2713">
            <v>0.504</v>
          </cell>
          <cell r="H2713">
            <v>0.53</v>
          </cell>
          <cell r="I2713" t="str">
            <v>9          0</v>
          </cell>
          <cell r="J2713">
            <v>0</v>
          </cell>
          <cell r="K2713">
            <v>0</v>
          </cell>
          <cell r="L2713">
            <v>2004</v>
          </cell>
          <cell r="M2713">
            <v>1.6284843426164046</v>
          </cell>
          <cell r="N2713" t="str">
            <v>NG34</v>
          </cell>
          <cell r="O2713">
            <v>69.349999999999994</v>
          </cell>
          <cell r="P2713">
            <v>2</v>
          </cell>
        </row>
        <row r="2714">
          <cell r="A2714" t="str">
            <v>ON</v>
          </cell>
          <cell r="B2714">
            <v>3</v>
          </cell>
          <cell r="C2714">
            <v>4</v>
          </cell>
          <cell r="D2714" t="str">
            <v>C</v>
          </cell>
          <cell r="E2714">
            <v>4</v>
          </cell>
          <cell r="F2714">
            <v>38041</v>
          </cell>
          <cell r="G2714">
            <v>0.65200000000000002</v>
          </cell>
          <cell r="H2714">
            <v>0.6</v>
          </cell>
          <cell r="I2714" t="str">
            <v>3          0</v>
          </cell>
          <cell r="J2714">
            <v>0</v>
          </cell>
          <cell r="K2714">
            <v>0</v>
          </cell>
          <cell r="L2714">
            <v>2004</v>
          </cell>
          <cell r="M2714" t="str">
            <v>No Trade</v>
          </cell>
          <cell r="N2714" t="str">
            <v>NG34</v>
          </cell>
          <cell r="O2714">
            <v>69.349999999999994</v>
          </cell>
          <cell r="P2714">
            <v>1</v>
          </cell>
        </row>
        <row r="2715">
          <cell r="A2715" t="str">
            <v>ON</v>
          </cell>
          <cell r="B2715">
            <v>3</v>
          </cell>
          <cell r="C2715">
            <v>4</v>
          </cell>
          <cell r="D2715" t="str">
            <v>P</v>
          </cell>
          <cell r="E2715">
            <v>4</v>
          </cell>
          <cell r="F2715">
            <v>38041</v>
          </cell>
          <cell r="G2715">
            <v>0.53200000000000003</v>
          </cell>
          <cell r="H2715">
            <v>0.56000000000000005</v>
          </cell>
          <cell r="I2715" t="str">
            <v>9          0</v>
          </cell>
          <cell r="J2715">
            <v>0</v>
          </cell>
          <cell r="K2715">
            <v>0</v>
          </cell>
          <cell r="L2715">
            <v>2004</v>
          </cell>
          <cell r="M2715">
            <v>1.6403473199822165</v>
          </cell>
          <cell r="N2715" t="str">
            <v>NG34</v>
          </cell>
          <cell r="O2715">
            <v>69.349999999999994</v>
          </cell>
          <cell r="P2715">
            <v>2</v>
          </cell>
        </row>
        <row r="2716">
          <cell r="A2716" t="str">
            <v>ON</v>
          </cell>
          <cell r="B2716">
            <v>3</v>
          </cell>
          <cell r="C2716">
            <v>4</v>
          </cell>
          <cell r="D2716" t="str">
            <v>C</v>
          </cell>
          <cell r="E2716">
            <v>4.05</v>
          </cell>
          <cell r="F2716">
            <v>38041</v>
          </cell>
          <cell r="G2716">
            <v>0.63100000000000001</v>
          </cell>
          <cell r="H2716">
            <v>0.57999999999999996</v>
          </cell>
          <cell r="I2716" t="str">
            <v>3          0</v>
          </cell>
          <cell r="J2716">
            <v>0</v>
          </cell>
          <cell r="K2716">
            <v>0</v>
          </cell>
          <cell r="L2716">
            <v>2004</v>
          </cell>
          <cell r="M2716" t="str">
            <v>No Trade</v>
          </cell>
          <cell r="N2716" t="str">
            <v>NG34</v>
          </cell>
          <cell r="O2716">
            <v>69.349999999999994</v>
          </cell>
          <cell r="P2716">
            <v>1</v>
          </cell>
        </row>
        <row r="2717">
          <cell r="A2717" t="str">
            <v>ON</v>
          </cell>
          <cell r="B2717">
            <v>3</v>
          </cell>
          <cell r="C2717">
            <v>4</v>
          </cell>
          <cell r="D2717" t="str">
            <v>P</v>
          </cell>
          <cell r="E2717">
            <v>4.05</v>
          </cell>
          <cell r="F2717">
            <v>38041</v>
          </cell>
          <cell r="G2717">
            <v>0.56100000000000005</v>
          </cell>
          <cell r="H2717">
            <v>0.59</v>
          </cell>
          <cell r="I2717" t="str">
            <v>9          0</v>
          </cell>
          <cell r="J2717">
            <v>0</v>
          </cell>
          <cell r="K2717">
            <v>0</v>
          </cell>
          <cell r="L2717">
            <v>2004</v>
          </cell>
          <cell r="M2717">
            <v>1.6523047034590392</v>
          </cell>
          <cell r="N2717" t="str">
            <v>NG34</v>
          </cell>
          <cell r="O2717">
            <v>69.349999999999994</v>
          </cell>
          <cell r="P2717">
            <v>2</v>
          </cell>
        </row>
        <row r="2718">
          <cell r="A2718" t="str">
            <v>ON</v>
          </cell>
          <cell r="B2718">
            <v>3</v>
          </cell>
          <cell r="C2718">
            <v>4</v>
          </cell>
          <cell r="D2718" t="str">
            <v>C</v>
          </cell>
          <cell r="E2718">
            <v>4.25</v>
          </cell>
          <cell r="F2718">
            <v>38041</v>
          </cell>
          <cell r="G2718">
            <v>0.55400000000000005</v>
          </cell>
          <cell r="H2718">
            <v>0.51</v>
          </cell>
          <cell r="I2718" t="str">
            <v>2          0</v>
          </cell>
          <cell r="J2718">
            <v>0</v>
          </cell>
          <cell r="K2718">
            <v>0</v>
          </cell>
          <cell r="L2718">
            <v>2004</v>
          </cell>
          <cell r="M2718" t="str">
            <v>No Trade</v>
          </cell>
          <cell r="N2718" t="str">
            <v>NG34</v>
          </cell>
          <cell r="O2718">
            <v>69.349999999999994</v>
          </cell>
          <cell r="P2718">
            <v>1</v>
          </cell>
        </row>
        <row r="2719">
          <cell r="A2719" t="str">
            <v>ON</v>
          </cell>
          <cell r="B2719">
            <v>3</v>
          </cell>
          <cell r="C2719">
            <v>4</v>
          </cell>
          <cell r="D2719" t="str">
            <v>C</v>
          </cell>
          <cell r="E2719">
            <v>4.45</v>
          </cell>
          <cell r="F2719">
            <v>38041</v>
          </cell>
          <cell r="G2719">
            <v>0</v>
          </cell>
          <cell r="H2719">
            <v>0</v>
          </cell>
          <cell r="I2719" t="str">
            <v>0          0</v>
          </cell>
          <cell r="J2719">
            <v>0</v>
          </cell>
          <cell r="K2719">
            <v>0</v>
          </cell>
          <cell r="L2719">
            <v>2004</v>
          </cell>
          <cell r="M2719" t="str">
            <v>No Trade</v>
          </cell>
          <cell r="N2719" t="str">
            <v/>
          </cell>
          <cell r="O2719" t="str">
            <v/>
          </cell>
          <cell r="P2719" t="str">
            <v/>
          </cell>
        </row>
        <row r="2720">
          <cell r="A2720" t="str">
            <v>ON</v>
          </cell>
          <cell r="B2720">
            <v>3</v>
          </cell>
          <cell r="C2720">
            <v>4</v>
          </cell>
          <cell r="D2720" t="str">
            <v>C</v>
          </cell>
          <cell r="E2720">
            <v>4.75</v>
          </cell>
          <cell r="F2720">
            <v>38041</v>
          </cell>
          <cell r="G2720">
            <v>0.40699999999999997</v>
          </cell>
          <cell r="H2720">
            <v>0.37</v>
          </cell>
          <cell r="I2720" t="str">
            <v>4          0</v>
          </cell>
          <cell r="J2720">
            <v>0</v>
          </cell>
          <cell r="K2720">
            <v>0</v>
          </cell>
          <cell r="L2720">
            <v>2004</v>
          </cell>
          <cell r="M2720" t="str">
            <v>No Trade</v>
          </cell>
          <cell r="N2720" t="str">
            <v>NG34</v>
          </cell>
          <cell r="O2720">
            <v>69.349999999999994</v>
          </cell>
          <cell r="P2720">
            <v>1</v>
          </cell>
        </row>
        <row r="2721">
          <cell r="A2721" t="str">
            <v>ON</v>
          </cell>
          <cell r="B2721">
            <v>3</v>
          </cell>
          <cell r="C2721">
            <v>4</v>
          </cell>
          <cell r="D2721" t="str">
            <v>C</v>
          </cell>
          <cell r="E2721">
            <v>6</v>
          </cell>
          <cell r="F2721">
            <v>38041</v>
          </cell>
          <cell r="G2721">
            <v>0.19900000000000001</v>
          </cell>
          <cell r="H2721">
            <v>0.18</v>
          </cell>
          <cell r="I2721" t="str">
            <v>1          0</v>
          </cell>
          <cell r="J2721">
            <v>0</v>
          </cell>
          <cell r="K2721">
            <v>0</v>
          </cell>
          <cell r="L2721">
            <v>2004</v>
          </cell>
          <cell r="M2721" t="str">
            <v>No Trade</v>
          </cell>
          <cell r="N2721" t="str">
            <v>NG34</v>
          </cell>
          <cell r="O2721">
            <v>69.349999999999994</v>
          </cell>
          <cell r="P2721">
            <v>1</v>
          </cell>
        </row>
        <row r="2722">
          <cell r="A2722" t="str">
            <v>ON</v>
          </cell>
          <cell r="B2722">
            <v>4</v>
          </cell>
          <cell r="C2722">
            <v>4</v>
          </cell>
          <cell r="D2722" t="str">
            <v>P</v>
          </cell>
          <cell r="E2722">
            <v>2</v>
          </cell>
          <cell r="F2722">
            <v>38072</v>
          </cell>
          <cell r="G2722">
            <v>0</v>
          </cell>
          <cell r="H2722">
            <v>0</v>
          </cell>
          <cell r="I2722" t="str">
            <v>0          0</v>
          </cell>
          <cell r="J2722">
            <v>0</v>
          </cell>
          <cell r="K2722">
            <v>0</v>
          </cell>
          <cell r="L2722">
            <v>2004</v>
          </cell>
          <cell r="M2722" t="str">
            <v>No Trade</v>
          </cell>
          <cell r="N2722" t="str">
            <v/>
          </cell>
          <cell r="O2722" t="str">
            <v/>
          </cell>
          <cell r="P2722" t="str">
            <v/>
          </cell>
        </row>
        <row r="2723">
          <cell r="A2723" t="str">
            <v>ON</v>
          </cell>
          <cell r="B2723">
            <v>4</v>
          </cell>
          <cell r="C2723">
            <v>4</v>
          </cell>
          <cell r="D2723" t="str">
            <v>P</v>
          </cell>
          <cell r="E2723">
            <v>3</v>
          </cell>
          <cell r="F2723">
            <v>38072</v>
          </cell>
          <cell r="G2723">
            <v>0.128</v>
          </cell>
          <cell r="H2723">
            <v>0.14000000000000001</v>
          </cell>
          <cell r="I2723" t="str">
            <v>2          0</v>
          </cell>
          <cell r="J2723">
            <v>0</v>
          </cell>
          <cell r="K2723">
            <v>0</v>
          </cell>
          <cell r="L2723">
            <v>2004</v>
          </cell>
          <cell r="M2723">
            <v>1.3466226605217171</v>
          </cell>
          <cell r="N2723" t="str">
            <v>NG44</v>
          </cell>
          <cell r="O2723">
            <v>69.349999999999994</v>
          </cell>
          <cell r="P2723">
            <v>2</v>
          </cell>
        </row>
        <row r="2724">
          <cell r="A2724" t="str">
            <v>ON</v>
          </cell>
          <cell r="B2724">
            <v>4</v>
          </cell>
          <cell r="C2724">
            <v>4</v>
          </cell>
          <cell r="D2724" t="str">
            <v>C</v>
          </cell>
          <cell r="E2724">
            <v>3.6</v>
          </cell>
          <cell r="F2724">
            <v>38072</v>
          </cell>
          <cell r="G2724">
            <v>0.61599999999999999</v>
          </cell>
          <cell r="H2724">
            <v>0.56999999999999995</v>
          </cell>
          <cell r="I2724" t="str">
            <v>1          0</v>
          </cell>
          <cell r="J2724">
            <v>0</v>
          </cell>
          <cell r="K2724">
            <v>0</v>
          </cell>
          <cell r="L2724">
            <v>2004</v>
          </cell>
          <cell r="M2724" t="str">
            <v>No Trade</v>
          </cell>
          <cell r="N2724" t="str">
            <v>NG44</v>
          </cell>
          <cell r="O2724">
            <v>69.349999999999994</v>
          </cell>
          <cell r="P2724">
            <v>1</v>
          </cell>
        </row>
        <row r="2725">
          <cell r="A2725" t="str">
            <v>ON</v>
          </cell>
          <cell r="B2725">
            <v>4</v>
          </cell>
          <cell r="C2725">
            <v>4</v>
          </cell>
          <cell r="D2725" t="str">
            <v>P</v>
          </cell>
          <cell r="E2725">
            <v>3.6</v>
          </cell>
          <cell r="F2725">
            <v>38072</v>
          </cell>
          <cell r="G2725">
            <v>0.35199999999999998</v>
          </cell>
          <cell r="H2725">
            <v>0.38</v>
          </cell>
          <cell r="I2725" t="str">
            <v>1          0</v>
          </cell>
          <cell r="J2725">
            <v>0</v>
          </cell>
          <cell r="K2725">
            <v>0</v>
          </cell>
          <cell r="L2725">
            <v>2004</v>
          </cell>
          <cell r="M2725">
            <v>1.5106950139680979</v>
          </cell>
          <cell r="N2725" t="str">
            <v>NG44</v>
          </cell>
          <cell r="O2725">
            <v>69.349999999999994</v>
          </cell>
          <cell r="P2725">
            <v>2</v>
          </cell>
        </row>
        <row r="2726">
          <cell r="A2726" t="str">
            <v>ON</v>
          </cell>
          <cell r="B2726">
            <v>4</v>
          </cell>
          <cell r="C2726">
            <v>4</v>
          </cell>
          <cell r="D2726" t="str">
            <v>C</v>
          </cell>
          <cell r="E2726">
            <v>3.65</v>
          </cell>
          <cell r="F2726">
            <v>38072</v>
          </cell>
          <cell r="G2726">
            <v>0.55500000000000005</v>
          </cell>
          <cell r="H2726">
            <v>0.55000000000000004</v>
          </cell>
          <cell r="I2726" t="str">
            <v>5          0</v>
          </cell>
          <cell r="J2726">
            <v>0</v>
          </cell>
          <cell r="K2726">
            <v>0</v>
          </cell>
          <cell r="L2726">
            <v>2004</v>
          </cell>
          <cell r="M2726" t="str">
            <v>No Trade</v>
          </cell>
          <cell r="N2726" t="str">
            <v>NG44</v>
          </cell>
          <cell r="O2726">
            <v>69.349999999999994</v>
          </cell>
          <cell r="P2726">
            <v>1</v>
          </cell>
        </row>
        <row r="2727">
          <cell r="A2727" t="str">
            <v>ON</v>
          </cell>
          <cell r="B2727">
            <v>4</v>
          </cell>
          <cell r="C2727">
            <v>4</v>
          </cell>
          <cell r="D2727" t="str">
            <v>P</v>
          </cell>
          <cell r="E2727">
            <v>3.65</v>
          </cell>
          <cell r="F2727">
            <v>38072</v>
          </cell>
          <cell r="G2727">
            <v>0.377</v>
          </cell>
          <cell r="H2727">
            <v>0.4</v>
          </cell>
          <cell r="I2727" t="str">
            <v>7          0</v>
          </cell>
          <cell r="J2727">
            <v>0</v>
          </cell>
          <cell r="K2727">
            <v>0</v>
          </cell>
          <cell r="L2727">
            <v>2004</v>
          </cell>
          <cell r="M2727">
            <v>1.5241450700494048</v>
          </cell>
          <cell r="N2727" t="str">
            <v>NG44</v>
          </cell>
          <cell r="O2727">
            <v>69.349999999999994</v>
          </cell>
          <cell r="P2727">
            <v>2</v>
          </cell>
        </row>
        <row r="2728">
          <cell r="A2728" t="str">
            <v>ON</v>
          </cell>
          <cell r="B2728">
            <v>4</v>
          </cell>
          <cell r="C2728">
            <v>4</v>
          </cell>
          <cell r="D2728" t="str">
            <v>C</v>
          </cell>
          <cell r="E2728">
            <v>3.7</v>
          </cell>
          <cell r="F2728">
            <v>38072</v>
          </cell>
          <cell r="G2728">
            <v>0.56999999999999995</v>
          </cell>
          <cell r="H2728">
            <v>0.52</v>
          </cell>
          <cell r="I2728" t="str">
            <v>7          0</v>
          </cell>
          <cell r="J2728">
            <v>0</v>
          </cell>
          <cell r="K2728">
            <v>0</v>
          </cell>
          <cell r="L2728">
            <v>2004</v>
          </cell>
          <cell r="M2728" t="str">
            <v>No Trade</v>
          </cell>
          <cell r="N2728" t="str">
            <v>NG44</v>
          </cell>
          <cell r="O2728">
            <v>69.349999999999994</v>
          </cell>
          <cell r="P2728">
            <v>1</v>
          </cell>
        </row>
        <row r="2729">
          <cell r="A2729" t="str">
            <v>ON</v>
          </cell>
          <cell r="B2729">
            <v>4</v>
          </cell>
          <cell r="C2729">
            <v>4</v>
          </cell>
          <cell r="D2729" t="str">
            <v>P</v>
          </cell>
          <cell r="E2729">
            <v>3.7</v>
          </cell>
          <cell r="F2729">
            <v>38072</v>
          </cell>
          <cell r="G2729">
            <v>0.40300000000000002</v>
          </cell>
          <cell r="H2729">
            <v>0.43</v>
          </cell>
          <cell r="I2729" t="str">
            <v>5          0</v>
          </cell>
          <cell r="J2729">
            <v>0</v>
          </cell>
          <cell r="K2729">
            <v>0</v>
          </cell>
          <cell r="L2729">
            <v>2004</v>
          </cell>
          <cell r="M2729">
            <v>1.5375688540729133</v>
          </cell>
          <cell r="N2729" t="str">
            <v>NG44</v>
          </cell>
          <cell r="O2729">
            <v>69.349999999999994</v>
          </cell>
          <cell r="P2729">
            <v>2</v>
          </cell>
        </row>
        <row r="2730">
          <cell r="A2730" t="str">
            <v>ON</v>
          </cell>
          <cell r="B2730">
            <v>4</v>
          </cell>
          <cell r="C2730">
            <v>4</v>
          </cell>
          <cell r="D2730" t="str">
            <v>C</v>
          </cell>
          <cell r="E2730">
            <v>3.75</v>
          </cell>
          <cell r="F2730">
            <v>38072</v>
          </cell>
          <cell r="G2730">
            <v>0.55000000000000004</v>
          </cell>
          <cell r="H2730">
            <v>0.5</v>
          </cell>
          <cell r="I2730" t="str">
            <v>7          0</v>
          </cell>
          <cell r="J2730">
            <v>0</v>
          </cell>
          <cell r="K2730">
            <v>0</v>
          </cell>
          <cell r="L2730">
            <v>2004</v>
          </cell>
          <cell r="M2730" t="str">
            <v>No Trade</v>
          </cell>
          <cell r="N2730" t="str">
            <v>NG44</v>
          </cell>
          <cell r="O2730">
            <v>69.349999999999994</v>
          </cell>
          <cell r="P2730">
            <v>1</v>
          </cell>
        </row>
        <row r="2731">
          <cell r="A2731" t="str">
            <v>ON</v>
          </cell>
          <cell r="B2731">
            <v>4</v>
          </cell>
          <cell r="C2731">
            <v>4</v>
          </cell>
          <cell r="D2731" t="str">
            <v>P</v>
          </cell>
          <cell r="E2731">
            <v>3.75</v>
          </cell>
          <cell r="F2731">
            <v>38072</v>
          </cell>
          <cell r="G2731">
            <v>0.43</v>
          </cell>
          <cell r="H2731">
            <v>0.46</v>
          </cell>
          <cell r="I2731" t="str">
            <v>3          0</v>
          </cell>
          <cell r="J2731">
            <v>0</v>
          </cell>
          <cell r="K2731">
            <v>0</v>
          </cell>
          <cell r="L2731">
            <v>2004</v>
          </cell>
          <cell r="M2731">
            <v>1.550967019961724</v>
          </cell>
          <cell r="N2731" t="str">
            <v>NG44</v>
          </cell>
          <cell r="O2731">
            <v>69.349999999999994</v>
          </cell>
          <cell r="P2731">
            <v>2</v>
          </cell>
        </row>
        <row r="2732">
          <cell r="A2732" t="str">
            <v>ON</v>
          </cell>
          <cell r="B2732">
            <v>4</v>
          </cell>
          <cell r="C2732">
            <v>4</v>
          </cell>
          <cell r="D2732" t="str">
            <v>C</v>
          </cell>
          <cell r="E2732">
            <v>4</v>
          </cell>
          <cell r="F2732">
            <v>38072</v>
          </cell>
          <cell r="G2732">
            <v>0.44900000000000001</v>
          </cell>
          <cell r="H2732">
            <v>0.41</v>
          </cell>
          <cell r="I2732" t="str">
            <v>3          0</v>
          </cell>
          <cell r="J2732">
            <v>0</v>
          </cell>
          <cell r="K2732">
            <v>0</v>
          </cell>
          <cell r="L2732">
            <v>2004</v>
          </cell>
          <cell r="M2732" t="str">
            <v>No Trade</v>
          </cell>
          <cell r="N2732" t="str">
            <v>NG44</v>
          </cell>
          <cell r="O2732">
            <v>69.349999999999994</v>
          </cell>
          <cell r="P2732">
            <v>1</v>
          </cell>
        </row>
        <row r="2733">
          <cell r="A2733" t="str">
            <v>ON</v>
          </cell>
          <cell r="B2733">
            <v>4</v>
          </cell>
          <cell r="C2733">
            <v>4</v>
          </cell>
          <cell r="D2733" t="str">
            <v>C</v>
          </cell>
          <cell r="E2733">
            <v>4.25</v>
          </cell>
          <cell r="F2733">
            <v>38072</v>
          </cell>
          <cell r="G2733">
            <v>0.36799999999999999</v>
          </cell>
          <cell r="H2733">
            <v>0.33</v>
          </cell>
          <cell r="I2733" t="str">
            <v>7          0</v>
          </cell>
          <cell r="J2733">
            <v>0</v>
          </cell>
          <cell r="K2733">
            <v>0</v>
          </cell>
          <cell r="L2733">
            <v>2004</v>
          </cell>
          <cell r="M2733" t="str">
            <v>No Trade</v>
          </cell>
          <cell r="N2733" t="str">
            <v>NG44</v>
          </cell>
          <cell r="O2733">
            <v>69.349999999999994</v>
          </cell>
          <cell r="P2733">
            <v>1</v>
          </cell>
        </row>
        <row r="2734">
          <cell r="A2734" t="str">
            <v>ON</v>
          </cell>
          <cell r="B2734">
            <v>4</v>
          </cell>
          <cell r="C2734">
            <v>4</v>
          </cell>
          <cell r="D2734" t="str">
            <v>C</v>
          </cell>
          <cell r="E2734">
            <v>4.75</v>
          </cell>
          <cell r="F2734">
            <v>38072</v>
          </cell>
          <cell r="G2734">
            <v>0.249</v>
          </cell>
          <cell r="H2734">
            <v>0.22</v>
          </cell>
          <cell r="I2734" t="str">
            <v>6          0</v>
          </cell>
          <cell r="J2734">
            <v>0</v>
          </cell>
          <cell r="K2734">
            <v>0</v>
          </cell>
          <cell r="L2734">
            <v>2004</v>
          </cell>
          <cell r="M2734" t="str">
            <v>No Trade</v>
          </cell>
          <cell r="N2734" t="str">
            <v>NG44</v>
          </cell>
          <cell r="O2734">
            <v>69.349999999999994</v>
          </cell>
          <cell r="P2734">
            <v>1</v>
          </cell>
        </row>
        <row r="2735">
          <cell r="A2735" t="str">
            <v>ON</v>
          </cell>
          <cell r="B2735">
            <v>4</v>
          </cell>
          <cell r="C2735">
            <v>4</v>
          </cell>
          <cell r="D2735" t="str">
            <v>C</v>
          </cell>
          <cell r="E2735">
            <v>6</v>
          </cell>
          <cell r="F2735">
            <v>38072</v>
          </cell>
          <cell r="G2735">
            <v>0.10100000000000001</v>
          </cell>
          <cell r="H2735">
            <v>0.09</v>
          </cell>
          <cell r="I2735" t="str">
            <v>1          0</v>
          </cell>
          <cell r="J2735">
            <v>0</v>
          </cell>
          <cell r="K2735">
            <v>0</v>
          </cell>
          <cell r="L2735">
            <v>2004</v>
          </cell>
          <cell r="M2735" t="str">
            <v>No Trade</v>
          </cell>
          <cell r="N2735" t="str">
            <v>NG44</v>
          </cell>
          <cell r="O2735">
            <v>69.349999999999994</v>
          </cell>
          <cell r="P2735">
            <v>1</v>
          </cell>
        </row>
        <row r="2736">
          <cell r="A2736" t="str">
            <v>ON</v>
          </cell>
          <cell r="B2736">
            <v>4</v>
          </cell>
          <cell r="C2736">
            <v>4</v>
          </cell>
          <cell r="D2736" t="str">
            <v>P</v>
          </cell>
          <cell r="E2736">
            <v>7</v>
          </cell>
          <cell r="F2736">
            <v>38072</v>
          </cell>
          <cell r="G2736">
            <v>0.46800000000000003</v>
          </cell>
          <cell r="H2736">
            <v>0.46</v>
          </cell>
          <cell r="I2736" t="str">
            <v>8          0</v>
          </cell>
          <cell r="J2736">
            <v>0</v>
          </cell>
          <cell r="K2736">
            <v>0</v>
          </cell>
          <cell r="L2736">
            <v>2004</v>
          </cell>
          <cell r="M2736">
            <v>1.1963055347053666</v>
          </cell>
          <cell r="N2736" t="str">
            <v>NG44</v>
          </cell>
          <cell r="O2736">
            <v>69.349999999999994</v>
          </cell>
          <cell r="P2736">
            <v>2</v>
          </cell>
        </row>
        <row r="2737">
          <cell r="A2737" t="str">
            <v>ON</v>
          </cell>
          <cell r="B2737">
            <v>5</v>
          </cell>
          <cell r="C2737">
            <v>4</v>
          </cell>
          <cell r="D2737" t="str">
            <v>P</v>
          </cell>
          <cell r="E2737">
            <v>2</v>
          </cell>
          <cell r="F2737">
            <v>38104</v>
          </cell>
          <cell r="G2737">
            <v>0</v>
          </cell>
          <cell r="H2737">
            <v>0</v>
          </cell>
          <cell r="I2737" t="str">
            <v>0          0</v>
          </cell>
          <cell r="J2737">
            <v>0</v>
          </cell>
          <cell r="K2737">
            <v>0</v>
          </cell>
          <cell r="L2737">
            <v>2004</v>
          </cell>
          <cell r="M2737" t="str">
            <v>No Trade</v>
          </cell>
          <cell r="N2737" t="str">
            <v/>
          </cell>
          <cell r="O2737" t="str">
            <v/>
          </cell>
          <cell r="P2737" t="str">
            <v/>
          </cell>
        </row>
        <row r="2738">
          <cell r="A2738" t="str">
            <v>ON</v>
          </cell>
          <cell r="B2738">
            <v>5</v>
          </cell>
          <cell r="C2738">
            <v>4</v>
          </cell>
          <cell r="D2738" t="str">
            <v>P</v>
          </cell>
          <cell r="E2738">
            <v>3</v>
          </cell>
          <cell r="F2738">
            <v>38104</v>
          </cell>
          <cell r="G2738">
            <v>0</v>
          </cell>
          <cell r="H2738">
            <v>0</v>
          </cell>
          <cell r="I2738" t="str">
            <v>0          0</v>
          </cell>
          <cell r="J2738">
            <v>0</v>
          </cell>
          <cell r="K2738">
            <v>0</v>
          </cell>
          <cell r="L2738">
            <v>2004</v>
          </cell>
          <cell r="M2738" t="str">
            <v>No Trade</v>
          </cell>
          <cell r="N2738" t="str">
            <v/>
          </cell>
          <cell r="O2738" t="str">
            <v/>
          </cell>
          <cell r="P2738" t="str">
            <v/>
          </cell>
        </row>
        <row r="2739">
          <cell r="A2739" t="str">
            <v>ON</v>
          </cell>
          <cell r="B2739">
            <v>5</v>
          </cell>
          <cell r="C2739">
            <v>4</v>
          </cell>
          <cell r="D2739" t="str">
            <v>P</v>
          </cell>
          <cell r="E2739">
            <v>3.3</v>
          </cell>
          <cell r="F2739">
            <v>38104</v>
          </cell>
          <cell r="G2739">
            <v>0</v>
          </cell>
          <cell r="H2739">
            <v>0</v>
          </cell>
          <cell r="I2739" t="str">
            <v>0          0</v>
          </cell>
          <cell r="J2739">
            <v>0</v>
          </cell>
          <cell r="K2739">
            <v>0</v>
          </cell>
          <cell r="L2739">
            <v>2004</v>
          </cell>
          <cell r="M2739" t="str">
            <v>No Trade</v>
          </cell>
          <cell r="N2739" t="str">
            <v/>
          </cell>
          <cell r="O2739" t="str">
            <v/>
          </cell>
          <cell r="P2739" t="str">
            <v/>
          </cell>
        </row>
        <row r="2740">
          <cell r="A2740" t="str">
            <v>ON</v>
          </cell>
          <cell r="B2740">
            <v>5</v>
          </cell>
          <cell r="C2740">
            <v>4</v>
          </cell>
          <cell r="D2740" t="str">
            <v>C</v>
          </cell>
          <cell r="E2740">
            <v>3.65</v>
          </cell>
          <cell r="F2740">
            <v>38104</v>
          </cell>
          <cell r="G2740">
            <v>0.55300000000000005</v>
          </cell>
          <cell r="H2740">
            <v>0.51</v>
          </cell>
          <cell r="I2740" t="str">
            <v>0          0</v>
          </cell>
          <cell r="J2740">
            <v>0</v>
          </cell>
          <cell r="K2740">
            <v>0</v>
          </cell>
          <cell r="L2740">
            <v>2004</v>
          </cell>
          <cell r="M2740" t="str">
            <v>No Trade</v>
          </cell>
          <cell r="N2740" t="str">
            <v>NG54</v>
          </cell>
          <cell r="O2740">
            <v>48.93</v>
          </cell>
          <cell r="P2740">
            <v>1</v>
          </cell>
        </row>
        <row r="2741">
          <cell r="A2741" t="str">
            <v>ON</v>
          </cell>
          <cell r="B2741">
            <v>5</v>
          </cell>
          <cell r="C2741">
            <v>4</v>
          </cell>
          <cell r="D2741" t="str">
            <v>P</v>
          </cell>
          <cell r="E2741">
            <v>3.65</v>
          </cell>
          <cell r="F2741">
            <v>38104</v>
          </cell>
          <cell r="G2741">
            <v>0.38700000000000001</v>
          </cell>
          <cell r="H2741">
            <v>0.41</v>
          </cell>
          <cell r="I2741" t="str">
            <v>8          0</v>
          </cell>
          <cell r="J2741">
            <v>0</v>
          </cell>
          <cell r="K2741">
            <v>0</v>
          </cell>
          <cell r="L2741">
            <v>2004</v>
          </cell>
          <cell r="M2741">
            <v>1.3803993907718124</v>
          </cell>
          <cell r="N2741" t="str">
            <v>NG54</v>
          </cell>
          <cell r="O2741">
            <v>48.93</v>
          </cell>
          <cell r="P2741">
            <v>2</v>
          </cell>
        </row>
        <row r="2742">
          <cell r="A2742" t="str">
            <v>ON</v>
          </cell>
          <cell r="B2742">
            <v>5</v>
          </cell>
          <cell r="C2742">
            <v>4</v>
          </cell>
          <cell r="D2742" t="str">
            <v>C</v>
          </cell>
          <cell r="E2742">
            <v>3.7</v>
          </cell>
          <cell r="F2742">
            <v>38104</v>
          </cell>
          <cell r="G2742">
            <v>0.53100000000000003</v>
          </cell>
          <cell r="H2742">
            <v>0.49</v>
          </cell>
          <cell r="I2742" t="str">
            <v>0          0</v>
          </cell>
          <cell r="J2742">
            <v>0</v>
          </cell>
          <cell r="K2742">
            <v>0</v>
          </cell>
          <cell r="L2742">
            <v>2004</v>
          </cell>
          <cell r="M2742" t="str">
            <v>No Trade</v>
          </cell>
          <cell r="N2742" t="str">
            <v>NG54</v>
          </cell>
          <cell r="O2742">
            <v>48.93</v>
          </cell>
          <cell r="P2742">
            <v>1</v>
          </cell>
        </row>
        <row r="2743">
          <cell r="A2743" t="str">
            <v>ON</v>
          </cell>
          <cell r="B2743">
            <v>5</v>
          </cell>
          <cell r="C2743">
            <v>4</v>
          </cell>
          <cell r="D2743" t="str">
            <v>P</v>
          </cell>
          <cell r="E2743">
            <v>3.7</v>
          </cell>
          <cell r="F2743">
            <v>38104</v>
          </cell>
          <cell r="G2743">
            <v>0.41399999999999998</v>
          </cell>
          <cell r="H2743">
            <v>0.44</v>
          </cell>
          <cell r="I2743" t="str">
            <v>6          0</v>
          </cell>
          <cell r="J2743">
            <v>0</v>
          </cell>
          <cell r="K2743">
            <v>0</v>
          </cell>
          <cell r="L2743">
            <v>2004</v>
          </cell>
          <cell r="M2743">
            <v>1.3933825273852329</v>
          </cell>
          <cell r="N2743" t="str">
            <v>NG54</v>
          </cell>
          <cell r="O2743">
            <v>48.93</v>
          </cell>
          <cell r="P2743">
            <v>2</v>
          </cell>
        </row>
        <row r="2744">
          <cell r="A2744" t="str">
            <v>ON</v>
          </cell>
          <cell r="B2744">
            <v>5</v>
          </cell>
          <cell r="C2744">
            <v>4</v>
          </cell>
          <cell r="D2744" t="str">
            <v>C</v>
          </cell>
          <cell r="E2744">
            <v>3.75</v>
          </cell>
          <cell r="F2744">
            <v>38104</v>
          </cell>
          <cell r="G2744">
            <v>0.46899999999999997</v>
          </cell>
          <cell r="H2744">
            <v>0.46</v>
          </cell>
          <cell r="I2744" t="str">
            <v>9          0</v>
          </cell>
          <cell r="J2744">
            <v>0</v>
          </cell>
          <cell r="K2744">
            <v>0</v>
          </cell>
          <cell r="L2744">
            <v>2004</v>
          </cell>
          <cell r="M2744" t="str">
            <v>No Trade</v>
          </cell>
          <cell r="N2744" t="str">
            <v>NG54</v>
          </cell>
          <cell r="O2744">
            <v>48.93</v>
          </cell>
          <cell r="P2744">
            <v>1</v>
          </cell>
        </row>
        <row r="2745">
          <cell r="A2745" t="str">
            <v>ON</v>
          </cell>
          <cell r="B2745">
            <v>5</v>
          </cell>
          <cell r="C2745">
            <v>4</v>
          </cell>
          <cell r="D2745" t="str">
            <v>P</v>
          </cell>
          <cell r="E2745">
            <v>3.75</v>
          </cell>
          <cell r="F2745">
            <v>38104</v>
          </cell>
          <cell r="G2745">
            <v>0.441</v>
          </cell>
          <cell r="H2745">
            <v>0.47</v>
          </cell>
          <cell r="I2745" t="str">
            <v>5          0</v>
          </cell>
          <cell r="J2745">
            <v>0</v>
          </cell>
          <cell r="K2745">
            <v>0</v>
          </cell>
          <cell r="L2745">
            <v>2004</v>
          </cell>
          <cell r="M2745">
            <v>1.4055662025913138</v>
          </cell>
          <cell r="N2745" t="str">
            <v>NG54</v>
          </cell>
          <cell r="O2745">
            <v>48.93</v>
          </cell>
          <cell r="P2745">
            <v>2</v>
          </cell>
        </row>
        <row r="2746">
          <cell r="A2746" t="str">
            <v>ON</v>
          </cell>
          <cell r="B2746">
            <v>5</v>
          </cell>
          <cell r="C2746">
            <v>4</v>
          </cell>
          <cell r="D2746" t="str">
            <v>P</v>
          </cell>
          <cell r="E2746">
            <v>3.85</v>
          </cell>
          <cell r="F2746">
            <v>38104</v>
          </cell>
          <cell r="G2746">
            <v>0</v>
          </cell>
          <cell r="H2746">
            <v>0</v>
          </cell>
          <cell r="I2746" t="str">
            <v>0          0</v>
          </cell>
          <cell r="J2746">
            <v>0</v>
          </cell>
          <cell r="K2746">
            <v>0</v>
          </cell>
          <cell r="L2746">
            <v>2004</v>
          </cell>
          <cell r="M2746" t="str">
            <v>No Trade</v>
          </cell>
          <cell r="N2746" t="str">
            <v/>
          </cell>
          <cell r="O2746" t="str">
            <v/>
          </cell>
          <cell r="P2746" t="str">
            <v/>
          </cell>
        </row>
        <row r="2747">
          <cell r="A2747" t="str">
            <v>ON</v>
          </cell>
          <cell r="B2747">
            <v>5</v>
          </cell>
          <cell r="C2747">
            <v>4</v>
          </cell>
          <cell r="D2747" t="str">
            <v>C</v>
          </cell>
          <cell r="E2747">
            <v>4.05</v>
          </cell>
          <cell r="F2747">
            <v>38104</v>
          </cell>
          <cell r="G2747">
            <v>0</v>
          </cell>
          <cell r="H2747">
            <v>0</v>
          </cell>
          <cell r="I2747" t="str">
            <v>0          0</v>
          </cell>
          <cell r="J2747">
            <v>0</v>
          </cell>
          <cell r="K2747">
            <v>0</v>
          </cell>
          <cell r="L2747">
            <v>2004</v>
          </cell>
          <cell r="M2747" t="str">
            <v>No Trade</v>
          </cell>
          <cell r="N2747" t="str">
            <v/>
          </cell>
          <cell r="O2747" t="str">
            <v/>
          </cell>
          <cell r="P2747" t="str">
            <v/>
          </cell>
        </row>
        <row r="2748">
          <cell r="A2748" t="str">
            <v>ON</v>
          </cell>
          <cell r="B2748">
            <v>5</v>
          </cell>
          <cell r="C2748">
            <v>4</v>
          </cell>
          <cell r="D2748" t="str">
            <v>C</v>
          </cell>
          <cell r="E2748">
            <v>4.75</v>
          </cell>
          <cell r="F2748">
            <v>38104</v>
          </cell>
          <cell r="G2748">
            <v>0.217</v>
          </cell>
          <cell r="H2748">
            <v>0.19</v>
          </cell>
          <cell r="I2748" t="str">
            <v>6          0</v>
          </cell>
          <cell r="J2748">
            <v>0</v>
          </cell>
          <cell r="K2748">
            <v>0</v>
          </cell>
          <cell r="L2748">
            <v>2004</v>
          </cell>
          <cell r="M2748" t="str">
            <v>No Trade</v>
          </cell>
          <cell r="N2748" t="str">
            <v>NG54</v>
          </cell>
          <cell r="O2748">
            <v>48.93</v>
          </cell>
          <cell r="P2748">
            <v>1</v>
          </cell>
        </row>
        <row r="2749">
          <cell r="A2749" t="str">
            <v>ON</v>
          </cell>
          <cell r="B2749">
            <v>6</v>
          </cell>
          <cell r="C2749">
            <v>4</v>
          </cell>
          <cell r="D2749" t="str">
            <v>C</v>
          </cell>
          <cell r="E2749">
            <v>2</v>
          </cell>
          <cell r="F2749">
            <v>38132</v>
          </cell>
          <cell r="G2749">
            <v>1.829</v>
          </cell>
          <cell r="H2749">
            <v>1.82</v>
          </cell>
          <cell r="I2749" t="str">
            <v>9          0</v>
          </cell>
          <cell r="J2749">
            <v>0</v>
          </cell>
          <cell r="K2749">
            <v>0</v>
          </cell>
          <cell r="L2749">
            <v>2004</v>
          </cell>
          <cell r="M2749" t="str">
            <v>No Trade</v>
          </cell>
          <cell r="N2749" t="str">
            <v>NG64</v>
          </cell>
          <cell r="O2749">
            <v>45.5</v>
          </cell>
          <cell r="P2749">
            <v>1</v>
          </cell>
        </row>
        <row r="2750">
          <cell r="A2750" t="str">
            <v>ON</v>
          </cell>
          <cell r="B2750">
            <v>6</v>
          </cell>
          <cell r="C2750">
            <v>4</v>
          </cell>
          <cell r="D2750" t="str">
            <v>P</v>
          </cell>
          <cell r="E2750">
            <v>2</v>
          </cell>
          <cell r="F2750">
            <v>38132</v>
          </cell>
          <cell r="G2750">
            <v>3.0000000000000001E-3</v>
          </cell>
          <cell r="H2750">
            <v>0</v>
          </cell>
          <cell r="I2750" t="str">
            <v>4          0</v>
          </cell>
          <cell r="J2750">
            <v>0</v>
          </cell>
          <cell r="K2750">
            <v>0</v>
          </cell>
          <cell r="L2750">
            <v>2004</v>
          </cell>
          <cell r="M2750">
            <v>0.85659332235528851</v>
          </cell>
          <cell r="N2750" t="str">
            <v>NG64</v>
          </cell>
          <cell r="O2750">
            <v>45.5</v>
          </cell>
          <cell r="P2750">
            <v>2</v>
          </cell>
        </row>
        <row r="2751">
          <cell r="A2751" t="str">
            <v>ON</v>
          </cell>
          <cell r="B2751">
            <v>6</v>
          </cell>
          <cell r="C2751">
            <v>4</v>
          </cell>
          <cell r="D2751" t="str">
            <v>P</v>
          </cell>
          <cell r="E2751">
            <v>3.6</v>
          </cell>
          <cell r="F2751">
            <v>38132</v>
          </cell>
          <cell r="G2751">
            <v>0.36699999999999999</v>
          </cell>
          <cell r="H2751">
            <v>0.39</v>
          </cell>
          <cell r="I2751" t="str">
            <v>8          0</v>
          </cell>
          <cell r="J2751">
            <v>0</v>
          </cell>
          <cell r="K2751">
            <v>0</v>
          </cell>
          <cell r="L2751">
            <v>2004</v>
          </cell>
          <cell r="M2751">
            <v>1.3144584515085549</v>
          </cell>
          <cell r="N2751" t="str">
            <v>NG64</v>
          </cell>
          <cell r="O2751">
            <v>45.5</v>
          </cell>
          <cell r="P2751">
            <v>2</v>
          </cell>
        </row>
        <row r="2752">
          <cell r="A2752" t="str">
            <v>ON</v>
          </cell>
          <cell r="B2752">
            <v>6</v>
          </cell>
          <cell r="C2752">
            <v>4</v>
          </cell>
          <cell r="D2752" t="str">
            <v>C</v>
          </cell>
          <cell r="E2752">
            <v>3.65</v>
          </cell>
          <cell r="F2752">
            <v>38132</v>
          </cell>
          <cell r="G2752">
            <v>0.57099999999999995</v>
          </cell>
          <cell r="H2752">
            <v>0.52</v>
          </cell>
          <cell r="I2752" t="str">
            <v>9          0</v>
          </cell>
          <cell r="J2752">
            <v>0</v>
          </cell>
          <cell r="K2752">
            <v>0</v>
          </cell>
          <cell r="L2752">
            <v>2004</v>
          </cell>
          <cell r="M2752" t="str">
            <v>No Trade</v>
          </cell>
          <cell r="N2752" t="str">
            <v>NG64</v>
          </cell>
          <cell r="O2752">
            <v>45.5</v>
          </cell>
          <cell r="P2752">
            <v>1</v>
          </cell>
        </row>
        <row r="2753">
          <cell r="A2753" t="str">
            <v>ON</v>
          </cell>
          <cell r="B2753">
            <v>6</v>
          </cell>
          <cell r="C2753">
            <v>4</v>
          </cell>
          <cell r="D2753" t="str">
            <v>P</v>
          </cell>
          <cell r="E2753">
            <v>3.65</v>
          </cell>
          <cell r="F2753">
            <v>38132</v>
          </cell>
          <cell r="G2753">
            <v>0.39300000000000002</v>
          </cell>
          <cell r="H2753">
            <v>0.42</v>
          </cell>
          <cell r="I2753" t="str">
            <v>5          0</v>
          </cell>
          <cell r="J2753">
            <v>0</v>
          </cell>
          <cell r="K2753">
            <v>0</v>
          </cell>
          <cell r="L2753">
            <v>2004</v>
          </cell>
          <cell r="M2753">
            <v>1.3268499292417395</v>
          </cell>
          <cell r="N2753" t="str">
            <v>NG64</v>
          </cell>
          <cell r="O2753">
            <v>45.5</v>
          </cell>
          <cell r="P2753">
            <v>2</v>
          </cell>
        </row>
        <row r="2754">
          <cell r="A2754" t="str">
            <v>ON</v>
          </cell>
          <cell r="B2754">
            <v>6</v>
          </cell>
          <cell r="C2754">
            <v>4</v>
          </cell>
          <cell r="D2754" t="str">
            <v>C</v>
          </cell>
          <cell r="E2754">
            <v>3.7</v>
          </cell>
          <cell r="F2754">
            <v>38132</v>
          </cell>
          <cell r="G2754">
            <v>0.54900000000000004</v>
          </cell>
          <cell r="H2754">
            <v>0.5</v>
          </cell>
          <cell r="I2754" t="str">
            <v>9          0</v>
          </cell>
          <cell r="J2754">
            <v>0</v>
          </cell>
          <cell r="K2754">
            <v>0</v>
          </cell>
          <cell r="L2754">
            <v>2004</v>
          </cell>
          <cell r="M2754" t="str">
            <v>No Trade</v>
          </cell>
          <cell r="N2754" t="str">
            <v>NG64</v>
          </cell>
          <cell r="O2754">
            <v>45.5</v>
          </cell>
          <cell r="P2754">
            <v>1</v>
          </cell>
        </row>
        <row r="2755">
          <cell r="A2755" t="str">
            <v>ON</v>
          </cell>
          <cell r="B2755">
            <v>6</v>
          </cell>
          <cell r="C2755">
            <v>4</v>
          </cell>
          <cell r="D2755" t="str">
            <v>P</v>
          </cell>
          <cell r="E2755">
            <v>3.7</v>
          </cell>
          <cell r="F2755">
            <v>38132</v>
          </cell>
          <cell r="G2755">
            <v>0.41899999999999998</v>
          </cell>
          <cell r="H2755">
            <v>0.45</v>
          </cell>
          <cell r="I2755" t="str">
            <v>3          0</v>
          </cell>
          <cell r="J2755">
            <v>0</v>
          </cell>
          <cell r="K2755">
            <v>0</v>
          </cell>
          <cell r="L2755">
            <v>2004</v>
          </cell>
          <cell r="M2755">
            <v>1.3384566378404856</v>
          </cell>
          <cell r="N2755" t="str">
            <v>NG64</v>
          </cell>
          <cell r="O2755">
            <v>45.5</v>
          </cell>
          <cell r="P2755">
            <v>2</v>
          </cell>
        </row>
        <row r="2756">
          <cell r="A2756" t="str">
            <v>ON</v>
          </cell>
          <cell r="B2756">
            <v>6</v>
          </cell>
          <cell r="C2756">
            <v>4</v>
          </cell>
          <cell r="D2756" t="str">
            <v>C</v>
          </cell>
          <cell r="E2756">
            <v>3.75</v>
          </cell>
          <cell r="F2756">
            <v>38132</v>
          </cell>
          <cell r="G2756">
            <v>0.52800000000000002</v>
          </cell>
          <cell r="H2756">
            <v>0.48</v>
          </cell>
          <cell r="I2756" t="str">
            <v>9          0</v>
          </cell>
          <cell r="J2756">
            <v>0</v>
          </cell>
          <cell r="K2756">
            <v>0</v>
          </cell>
          <cell r="L2756">
            <v>2004</v>
          </cell>
          <cell r="M2756" t="str">
            <v>No Trade</v>
          </cell>
          <cell r="N2756" t="str">
            <v>NG64</v>
          </cell>
          <cell r="O2756">
            <v>45.5</v>
          </cell>
          <cell r="P2756">
            <v>1</v>
          </cell>
        </row>
        <row r="2757">
          <cell r="A2757" t="str">
            <v>ON</v>
          </cell>
          <cell r="B2757">
            <v>6</v>
          </cell>
          <cell r="C2757">
            <v>4</v>
          </cell>
          <cell r="D2757" t="str">
            <v>P</v>
          </cell>
          <cell r="E2757">
            <v>3.75</v>
          </cell>
          <cell r="F2757">
            <v>38132</v>
          </cell>
          <cell r="G2757">
            <v>0.44700000000000001</v>
          </cell>
          <cell r="H2757">
            <v>0.48</v>
          </cell>
          <cell r="I2757" t="str">
            <v>2          0</v>
          </cell>
          <cell r="J2757">
            <v>0</v>
          </cell>
          <cell r="K2757">
            <v>0</v>
          </cell>
          <cell r="L2757">
            <v>2004</v>
          </cell>
          <cell r="M2757">
            <v>1.3508165629075044</v>
          </cell>
          <cell r="N2757" t="str">
            <v>NG64</v>
          </cell>
          <cell r="O2757">
            <v>45.5</v>
          </cell>
          <cell r="P2757">
            <v>2</v>
          </cell>
        </row>
        <row r="2758">
          <cell r="A2758" t="str">
            <v>ON</v>
          </cell>
          <cell r="B2758">
            <v>6</v>
          </cell>
          <cell r="C2758">
            <v>4</v>
          </cell>
          <cell r="D2758" t="str">
            <v>C</v>
          </cell>
          <cell r="E2758">
            <v>3.9</v>
          </cell>
          <cell r="F2758">
            <v>38132</v>
          </cell>
          <cell r="G2758">
            <v>0.46899999999999997</v>
          </cell>
          <cell r="H2758">
            <v>0.43</v>
          </cell>
          <cell r="I2758" t="str">
            <v>1          0</v>
          </cell>
          <cell r="J2758">
            <v>0</v>
          </cell>
          <cell r="K2758">
            <v>0</v>
          </cell>
          <cell r="L2758">
            <v>2004</v>
          </cell>
          <cell r="M2758" t="str">
            <v>No Trade</v>
          </cell>
          <cell r="N2758" t="str">
            <v>NG64</v>
          </cell>
          <cell r="O2758">
            <v>45.5</v>
          </cell>
          <cell r="P2758">
            <v>1</v>
          </cell>
        </row>
        <row r="2759">
          <cell r="A2759" t="str">
            <v>ON</v>
          </cell>
          <cell r="B2759">
            <v>6</v>
          </cell>
          <cell r="C2759">
            <v>4</v>
          </cell>
          <cell r="D2759" t="str">
            <v>C</v>
          </cell>
          <cell r="E2759">
            <v>4.75</v>
          </cell>
          <cell r="F2759">
            <v>38132</v>
          </cell>
          <cell r="G2759">
            <v>0.23200000000000001</v>
          </cell>
          <cell r="H2759">
            <v>0.21</v>
          </cell>
          <cell r="I2759" t="str">
            <v>0          0</v>
          </cell>
          <cell r="J2759">
            <v>0</v>
          </cell>
          <cell r="K2759">
            <v>0</v>
          </cell>
          <cell r="L2759">
            <v>2004</v>
          </cell>
          <cell r="M2759" t="str">
            <v>No Trade</v>
          </cell>
          <cell r="N2759" t="str">
            <v>NG64</v>
          </cell>
          <cell r="O2759">
            <v>45.5</v>
          </cell>
          <cell r="P2759">
            <v>1</v>
          </cell>
        </row>
        <row r="2760">
          <cell r="A2760" t="str">
            <v>ON</v>
          </cell>
          <cell r="B2760">
            <v>6</v>
          </cell>
          <cell r="C2760">
            <v>4</v>
          </cell>
          <cell r="D2760" t="str">
            <v>C</v>
          </cell>
          <cell r="E2760">
            <v>4.95</v>
          </cell>
          <cell r="F2760">
            <v>38132</v>
          </cell>
          <cell r="G2760">
            <v>0.254</v>
          </cell>
          <cell r="H2760">
            <v>0.25</v>
          </cell>
          <cell r="I2760" t="str">
            <v>4          0</v>
          </cell>
          <cell r="J2760">
            <v>0</v>
          </cell>
          <cell r="K2760">
            <v>0</v>
          </cell>
          <cell r="L2760">
            <v>2004</v>
          </cell>
          <cell r="M2760" t="str">
            <v>No Trade</v>
          </cell>
          <cell r="N2760" t="str">
            <v>NG64</v>
          </cell>
          <cell r="O2760">
            <v>45.5</v>
          </cell>
          <cell r="P2760">
            <v>1</v>
          </cell>
        </row>
        <row r="2761">
          <cell r="A2761" t="str">
            <v>ON</v>
          </cell>
          <cell r="B2761">
            <v>7</v>
          </cell>
          <cell r="C2761">
            <v>4</v>
          </cell>
          <cell r="D2761" t="str">
            <v>P</v>
          </cell>
          <cell r="E2761">
            <v>2</v>
          </cell>
          <cell r="F2761">
            <v>38163</v>
          </cell>
          <cell r="G2761">
            <v>0</v>
          </cell>
          <cell r="H2761">
            <v>0</v>
          </cell>
          <cell r="I2761" t="str">
            <v>0          0</v>
          </cell>
          <cell r="J2761">
            <v>0</v>
          </cell>
          <cell r="K2761">
            <v>0</v>
          </cell>
          <cell r="L2761">
            <v>2004</v>
          </cell>
          <cell r="M2761" t="str">
            <v>No Trade</v>
          </cell>
          <cell r="N2761" t="str">
            <v/>
          </cell>
          <cell r="O2761" t="str">
            <v/>
          </cell>
          <cell r="P2761" t="str">
            <v/>
          </cell>
        </row>
        <row r="2762">
          <cell r="A2762" t="str">
            <v>ON</v>
          </cell>
          <cell r="B2762">
            <v>7</v>
          </cell>
          <cell r="C2762">
            <v>4</v>
          </cell>
          <cell r="D2762" t="str">
            <v>P</v>
          </cell>
          <cell r="E2762">
            <v>3.6</v>
          </cell>
          <cell r="F2762">
            <v>38163</v>
          </cell>
          <cell r="G2762">
            <v>0</v>
          </cell>
          <cell r="H2762">
            <v>0</v>
          </cell>
          <cell r="I2762" t="str">
            <v>0          0</v>
          </cell>
          <cell r="J2762">
            <v>0</v>
          </cell>
          <cell r="K2762">
            <v>0</v>
          </cell>
          <cell r="L2762">
            <v>2004</v>
          </cell>
          <cell r="M2762" t="str">
            <v>No Trade</v>
          </cell>
          <cell r="N2762" t="str">
            <v/>
          </cell>
          <cell r="O2762" t="str">
            <v/>
          </cell>
          <cell r="P2762" t="str">
            <v/>
          </cell>
        </row>
        <row r="2763">
          <cell r="A2763" t="str">
            <v>ON</v>
          </cell>
          <cell r="B2763">
            <v>7</v>
          </cell>
          <cell r="C2763">
            <v>4</v>
          </cell>
          <cell r="D2763" t="str">
            <v>P</v>
          </cell>
          <cell r="E2763">
            <v>3.65</v>
          </cell>
          <cell r="F2763">
            <v>38163</v>
          </cell>
          <cell r="G2763">
            <v>0</v>
          </cell>
          <cell r="H2763">
            <v>0</v>
          </cell>
          <cell r="I2763" t="str">
            <v>0          0</v>
          </cell>
          <cell r="J2763">
            <v>0</v>
          </cell>
          <cell r="K2763">
            <v>0</v>
          </cell>
          <cell r="L2763">
            <v>2004</v>
          </cell>
          <cell r="M2763" t="str">
            <v>No Trade</v>
          </cell>
          <cell r="N2763" t="str">
            <v/>
          </cell>
          <cell r="O2763" t="str">
            <v/>
          </cell>
          <cell r="P2763" t="str">
            <v/>
          </cell>
        </row>
        <row r="2764">
          <cell r="A2764" t="str">
            <v>ON</v>
          </cell>
          <cell r="B2764">
            <v>7</v>
          </cell>
          <cell r="C2764">
            <v>4</v>
          </cell>
          <cell r="D2764" t="str">
            <v>C</v>
          </cell>
          <cell r="E2764">
            <v>3.7</v>
          </cell>
          <cell r="F2764">
            <v>38163</v>
          </cell>
          <cell r="G2764">
            <v>0.56699999999999995</v>
          </cell>
          <cell r="H2764">
            <v>0.52</v>
          </cell>
          <cell r="I2764" t="str">
            <v>9          0</v>
          </cell>
          <cell r="J2764">
            <v>0</v>
          </cell>
          <cell r="K2764">
            <v>0</v>
          </cell>
          <cell r="L2764">
            <v>2004</v>
          </cell>
          <cell r="M2764" t="str">
            <v>No Trade</v>
          </cell>
          <cell r="N2764" t="str">
            <v>NG74</v>
          </cell>
          <cell r="O2764">
            <v>45.5</v>
          </cell>
          <cell r="P2764">
            <v>1</v>
          </cell>
        </row>
        <row r="2765">
          <cell r="A2765" t="str">
            <v>ON</v>
          </cell>
          <cell r="B2765">
            <v>7</v>
          </cell>
          <cell r="C2765">
            <v>4</v>
          </cell>
          <cell r="D2765" t="str">
            <v>P</v>
          </cell>
          <cell r="E2765">
            <v>3.7</v>
          </cell>
          <cell r="F2765">
            <v>38163</v>
          </cell>
          <cell r="G2765">
            <v>0.42799999999999999</v>
          </cell>
          <cell r="H2765">
            <v>0.46</v>
          </cell>
          <cell r="I2765" t="str">
            <v>2          0</v>
          </cell>
          <cell r="J2765">
            <v>0</v>
          </cell>
          <cell r="K2765">
            <v>0</v>
          </cell>
          <cell r="L2765">
            <v>2004</v>
          </cell>
          <cell r="M2765">
            <v>1.3093597497556655</v>
          </cell>
          <cell r="N2765" t="str">
            <v>NG74</v>
          </cell>
          <cell r="O2765">
            <v>45.5</v>
          </cell>
          <cell r="P2765">
            <v>2</v>
          </cell>
        </row>
        <row r="2766">
          <cell r="A2766" t="str">
            <v>ON</v>
          </cell>
          <cell r="B2766">
            <v>7</v>
          </cell>
          <cell r="C2766">
            <v>4</v>
          </cell>
          <cell r="D2766" t="str">
            <v>C</v>
          </cell>
          <cell r="E2766">
            <v>3.75</v>
          </cell>
          <cell r="F2766">
            <v>38163</v>
          </cell>
          <cell r="G2766">
            <v>0.56699999999999995</v>
          </cell>
          <cell r="H2766">
            <v>0.56000000000000005</v>
          </cell>
          <cell r="I2766" t="str">
            <v>7          0</v>
          </cell>
          <cell r="J2766">
            <v>0</v>
          </cell>
          <cell r="K2766">
            <v>0</v>
          </cell>
          <cell r="L2766">
            <v>2004</v>
          </cell>
          <cell r="M2766" t="str">
            <v>No Trade</v>
          </cell>
          <cell r="N2766" t="str">
            <v>NG74</v>
          </cell>
          <cell r="O2766">
            <v>45.5</v>
          </cell>
          <cell r="P2766">
            <v>1</v>
          </cell>
        </row>
        <row r="2767">
          <cell r="A2767" t="str">
            <v>ON</v>
          </cell>
          <cell r="B2767">
            <v>7</v>
          </cell>
          <cell r="C2767">
            <v>4</v>
          </cell>
          <cell r="D2767" t="str">
            <v>P</v>
          </cell>
          <cell r="E2767">
            <v>3.75</v>
          </cell>
          <cell r="F2767">
            <v>38163</v>
          </cell>
          <cell r="G2767">
            <v>0.45600000000000002</v>
          </cell>
          <cell r="H2767">
            <v>0.49</v>
          </cell>
          <cell r="I2767" t="str">
            <v>0          0</v>
          </cell>
          <cell r="J2767">
            <v>0</v>
          </cell>
          <cell r="K2767">
            <v>0</v>
          </cell>
          <cell r="L2767">
            <v>2004</v>
          </cell>
          <cell r="M2767">
            <v>1.321169674221941</v>
          </cell>
          <cell r="N2767" t="str">
            <v>NG74</v>
          </cell>
          <cell r="O2767">
            <v>45.5</v>
          </cell>
          <cell r="P2767">
            <v>2</v>
          </cell>
        </row>
        <row r="2768">
          <cell r="A2768" t="str">
            <v>ON</v>
          </cell>
          <cell r="B2768">
            <v>7</v>
          </cell>
          <cell r="C2768">
            <v>4</v>
          </cell>
          <cell r="D2768" t="str">
            <v>C</v>
          </cell>
          <cell r="E2768">
            <v>3.9</v>
          </cell>
          <cell r="F2768">
            <v>38163</v>
          </cell>
          <cell r="G2768">
            <v>0</v>
          </cell>
          <cell r="H2768">
            <v>0</v>
          </cell>
          <cell r="I2768" t="str">
            <v>0          0</v>
          </cell>
          <cell r="J2768">
            <v>0</v>
          </cell>
          <cell r="K2768">
            <v>0</v>
          </cell>
          <cell r="L2768">
            <v>2004</v>
          </cell>
          <cell r="M2768" t="str">
            <v>No Trade</v>
          </cell>
          <cell r="N2768" t="str">
            <v/>
          </cell>
          <cell r="O2768" t="str">
            <v/>
          </cell>
          <cell r="P2768" t="str">
            <v/>
          </cell>
        </row>
        <row r="2769">
          <cell r="A2769" t="str">
            <v>ON</v>
          </cell>
          <cell r="B2769">
            <v>7</v>
          </cell>
          <cell r="C2769">
            <v>4</v>
          </cell>
          <cell r="D2769" t="str">
            <v>C</v>
          </cell>
          <cell r="E2769">
            <v>4.75</v>
          </cell>
          <cell r="F2769">
            <v>38163</v>
          </cell>
          <cell r="G2769">
            <v>0.247</v>
          </cell>
          <cell r="H2769">
            <v>0.22</v>
          </cell>
          <cell r="I2769" t="str">
            <v>5          0</v>
          </cell>
          <cell r="J2769">
            <v>0</v>
          </cell>
          <cell r="K2769">
            <v>0</v>
          </cell>
          <cell r="L2769">
            <v>2004</v>
          </cell>
          <cell r="M2769" t="str">
            <v>No Trade</v>
          </cell>
          <cell r="N2769" t="str">
            <v>NG74</v>
          </cell>
          <cell r="O2769">
            <v>45.5</v>
          </cell>
          <cell r="P2769">
            <v>1</v>
          </cell>
        </row>
        <row r="2770">
          <cell r="A2770" t="str">
            <v>ON</v>
          </cell>
          <cell r="B2770">
            <v>8</v>
          </cell>
          <cell r="C2770">
            <v>4</v>
          </cell>
          <cell r="D2770" t="str">
            <v>C</v>
          </cell>
          <cell r="E2770">
            <v>3.7</v>
          </cell>
          <cell r="F2770">
            <v>38195</v>
          </cell>
          <cell r="G2770">
            <v>0.58399999999999996</v>
          </cell>
          <cell r="H2770">
            <v>0.54</v>
          </cell>
          <cell r="I2770" t="str">
            <v>4          0</v>
          </cell>
          <cell r="J2770">
            <v>0</v>
          </cell>
          <cell r="K2770">
            <v>0</v>
          </cell>
          <cell r="L2770">
            <v>2004</v>
          </cell>
          <cell r="M2770" t="str">
            <v>No Trade</v>
          </cell>
          <cell r="N2770" t="str">
            <v>NG84</v>
          </cell>
          <cell r="O2770">
            <v>45.5</v>
          </cell>
          <cell r="P2770">
            <v>1</v>
          </cell>
        </row>
        <row r="2771">
          <cell r="A2771" t="str">
            <v>ON</v>
          </cell>
          <cell r="B2771">
            <v>8</v>
          </cell>
          <cell r="C2771">
            <v>4</v>
          </cell>
          <cell r="D2771" t="str">
            <v>P</v>
          </cell>
          <cell r="E2771">
            <v>3.7</v>
          </cell>
          <cell r="F2771">
            <v>38195</v>
          </cell>
          <cell r="G2771">
            <v>0.438</v>
          </cell>
          <cell r="H2771">
            <v>0.47</v>
          </cell>
          <cell r="I2771" t="str">
            <v>2          0</v>
          </cell>
          <cell r="J2771">
            <v>0</v>
          </cell>
          <cell r="K2771">
            <v>0</v>
          </cell>
          <cell r="L2771">
            <v>2004</v>
          </cell>
          <cell r="M2771">
            <v>1.2812368594407855</v>
          </cell>
          <cell r="N2771" t="str">
            <v>NG84</v>
          </cell>
          <cell r="O2771">
            <v>45.5</v>
          </cell>
          <cell r="P2771">
            <v>2</v>
          </cell>
        </row>
        <row r="2772">
          <cell r="A2772" t="str">
            <v>ON</v>
          </cell>
          <cell r="B2772">
            <v>8</v>
          </cell>
          <cell r="C2772">
            <v>4</v>
          </cell>
          <cell r="D2772" t="str">
            <v>C</v>
          </cell>
          <cell r="E2772">
            <v>3.75</v>
          </cell>
          <cell r="F2772">
            <v>38195</v>
          </cell>
          <cell r="G2772">
            <v>0.58699999999999997</v>
          </cell>
          <cell r="H2772">
            <v>0.57999999999999996</v>
          </cell>
          <cell r="I2772" t="str">
            <v>7          0</v>
          </cell>
          <cell r="J2772">
            <v>0</v>
          </cell>
          <cell r="K2772">
            <v>0</v>
          </cell>
          <cell r="L2772">
            <v>2004</v>
          </cell>
          <cell r="M2772" t="str">
            <v>No Trade</v>
          </cell>
          <cell r="N2772" t="str">
            <v>NG84</v>
          </cell>
          <cell r="O2772">
            <v>45.5</v>
          </cell>
          <cell r="P2772">
            <v>1</v>
          </cell>
        </row>
        <row r="2773">
          <cell r="A2773" t="str">
            <v>ON</v>
          </cell>
          <cell r="B2773">
            <v>8</v>
          </cell>
          <cell r="C2773">
            <v>4</v>
          </cell>
          <cell r="D2773" t="str">
            <v>P</v>
          </cell>
          <cell r="E2773">
            <v>3.75</v>
          </cell>
          <cell r="F2773">
            <v>38195</v>
          </cell>
          <cell r="G2773">
            <v>0.46600000000000003</v>
          </cell>
          <cell r="H2773">
            <v>0.5</v>
          </cell>
          <cell r="I2773" t="str">
            <v>0          0</v>
          </cell>
          <cell r="J2773">
            <v>0</v>
          </cell>
          <cell r="K2773">
            <v>0</v>
          </cell>
          <cell r="L2773">
            <v>2004</v>
          </cell>
          <cell r="M2773">
            <v>1.2924985001744687</v>
          </cell>
          <cell r="N2773" t="str">
            <v>NG84</v>
          </cell>
          <cell r="O2773">
            <v>45.5</v>
          </cell>
          <cell r="P2773">
            <v>2</v>
          </cell>
        </row>
        <row r="2774">
          <cell r="A2774" t="str">
            <v>ON</v>
          </cell>
          <cell r="B2774">
            <v>8</v>
          </cell>
          <cell r="C2774">
            <v>4</v>
          </cell>
          <cell r="D2774" t="str">
            <v>C</v>
          </cell>
          <cell r="E2774">
            <v>4.1500000000000004</v>
          </cell>
          <cell r="F2774">
            <v>38195</v>
          </cell>
          <cell r="G2774">
            <v>0</v>
          </cell>
          <cell r="H2774">
            <v>0</v>
          </cell>
          <cell r="I2774" t="str">
            <v>0          0</v>
          </cell>
          <cell r="J2774">
            <v>0</v>
          </cell>
          <cell r="K2774">
            <v>0</v>
          </cell>
          <cell r="L2774">
            <v>2004</v>
          </cell>
          <cell r="M2774" t="str">
            <v>No Trade</v>
          </cell>
          <cell r="N2774" t="str">
            <v/>
          </cell>
          <cell r="O2774" t="str">
            <v/>
          </cell>
          <cell r="P2774" t="str">
            <v/>
          </cell>
        </row>
        <row r="2775">
          <cell r="A2775" t="str">
            <v>ON</v>
          </cell>
          <cell r="B2775">
            <v>8</v>
          </cell>
          <cell r="C2775">
            <v>4</v>
          </cell>
          <cell r="D2775" t="str">
            <v>C</v>
          </cell>
          <cell r="E2775">
            <v>4.75</v>
          </cell>
          <cell r="F2775">
            <v>38195</v>
          </cell>
          <cell r="G2775">
            <v>0.26300000000000001</v>
          </cell>
          <cell r="H2775">
            <v>0.24</v>
          </cell>
          <cell r="I2775" t="str">
            <v>0          0</v>
          </cell>
          <cell r="J2775">
            <v>0</v>
          </cell>
          <cell r="K2775">
            <v>0</v>
          </cell>
          <cell r="L2775">
            <v>2004</v>
          </cell>
          <cell r="M2775" t="str">
            <v>No Trade</v>
          </cell>
          <cell r="N2775" t="str">
            <v>NG84</v>
          </cell>
          <cell r="O2775">
            <v>45.5</v>
          </cell>
          <cell r="P2775">
            <v>1</v>
          </cell>
        </row>
        <row r="2776">
          <cell r="A2776" t="str">
            <v>ON</v>
          </cell>
          <cell r="B2776">
            <v>9</v>
          </cell>
          <cell r="C2776">
            <v>4</v>
          </cell>
          <cell r="D2776" t="str">
            <v>P</v>
          </cell>
          <cell r="E2776">
            <v>2</v>
          </cell>
          <cell r="F2776">
            <v>38225</v>
          </cell>
          <cell r="G2776">
            <v>6.0000000000000001E-3</v>
          </cell>
          <cell r="H2776">
            <v>0</v>
          </cell>
          <cell r="I2776" t="str">
            <v>7          0</v>
          </cell>
          <cell r="J2776">
            <v>0</v>
          </cell>
          <cell r="K2776">
            <v>0</v>
          </cell>
          <cell r="L2776">
            <v>2004</v>
          </cell>
          <cell r="M2776">
            <v>0.86949111109641186</v>
          </cell>
          <cell r="N2776" t="str">
            <v>NG94</v>
          </cell>
          <cell r="O2776">
            <v>51.5</v>
          </cell>
          <cell r="P2776">
            <v>2</v>
          </cell>
        </row>
        <row r="2777">
          <cell r="A2777" t="str">
            <v>ON</v>
          </cell>
          <cell r="B2777">
            <v>9</v>
          </cell>
          <cell r="C2777">
            <v>4</v>
          </cell>
          <cell r="D2777" t="str">
            <v>C</v>
          </cell>
          <cell r="E2777">
            <v>2.9</v>
          </cell>
          <cell r="F2777">
            <v>38225</v>
          </cell>
          <cell r="G2777">
            <v>0</v>
          </cell>
          <cell r="H2777">
            <v>0</v>
          </cell>
          <cell r="I2777" t="str">
            <v>0          0</v>
          </cell>
          <cell r="J2777">
            <v>0</v>
          </cell>
          <cell r="K2777">
            <v>0</v>
          </cell>
          <cell r="L2777">
            <v>2004</v>
          </cell>
          <cell r="M2777" t="str">
            <v>No Trade</v>
          </cell>
          <cell r="N2777" t="str">
            <v/>
          </cell>
          <cell r="O2777" t="str">
            <v/>
          </cell>
          <cell r="P2777" t="str">
            <v/>
          </cell>
        </row>
        <row r="2778">
          <cell r="A2778" t="str">
            <v>ON</v>
          </cell>
          <cell r="B2778">
            <v>9</v>
          </cell>
          <cell r="C2778">
            <v>4</v>
          </cell>
          <cell r="D2778" t="str">
            <v>P</v>
          </cell>
          <cell r="E2778">
            <v>2.9</v>
          </cell>
          <cell r="F2778">
            <v>38225</v>
          </cell>
          <cell r="G2778">
            <v>0.38100000000000001</v>
          </cell>
          <cell r="H2778">
            <v>0.38</v>
          </cell>
          <cell r="I2778" t="str">
            <v>1          0</v>
          </cell>
          <cell r="J2778">
            <v>0</v>
          </cell>
          <cell r="K2778">
            <v>0</v>
          </cell>
          <cell r="L2778">
            <v>2004</v>
          </cell>
          <cell r="M2778">
            <v>1.3855492619616445</v>
          </cell>
          <cell r="N2778" t="str">
            <v>NG94</v>
          </cell>
          <cell r="O2778">
            <v>51.5</v>
          </cell>
          <cell r="P2778">
            <v>2</v>
          </cell>
        </row>
        <row r="2779">
          <cell r="A2779" t="str">
            <v>ON</v>
          </cell>
          <cell r="B2779">
            <v>9</v>
          </cell>
          <cell r="C2779">
            <v>4</v>
          </cell>
          <cell r="D2779" t="str">
            <v>P</v>
          </cell>
          <cell r="E2779">
            <v>3</v>
          </cell>
          <cell r="F2779">
            <v>38225</v>
          </cell>
          <cell r="G2779">
            <v>0</v>
          </cell>
          <cell r="H2779">
            <v>0</v>
          </cell>
          <cell r="I2779" t="str">
            <v>0          0</v>
          </cell>
          <cell r="J2779">
            <v>0</v>
          </cell>
          <cell r="K2779">
            <v>0</v>
          </cell>
          <cell r="L2779">
            <v>2004</v>
          </cell>
          <cell r="M2779" t="str">
            <v>No Trade</v>
          </cell>
          <cell r="N2779" t="str">
            <v/>
          </cell>
          <cell r="O2779" t="str">
            <v/>
          </cell>
          <cell r="P2779" t="str">
            <v/>
          </cell>
        </row>
        <row r="2780">
          <cell r="A2780" t="str">
            <v>ON</v>
          </cell>
          <cell r="B2780">
            <v>9</v>
          </cell>
          <cell r="C2780">
            <v>4</v>
          </cell>
          <cell r="D2780" t="str">
            <v>C</v>
          </cell>
          <cell r="E2780">
            <v>3.1</v>
          </cell>
          <cell r="F2780">
            <v>38225</v>
          </cell>
          <cell r="G2780">
            <v>0</v>
          </cell>
          <cell r="H2780">
            <v>0</v>
          </cell>
          <cell r="I2780" t="str">
            <v>0          0</v>
          </cell>
          <cell r="J2780">
            <v>0</v>
          </cell>
          <cell r="K2780">
            <v>0</v>
          </cell>
          <cell r="L2780">
            <v>2004</v>
          </cell>
          <cell r="M2780" t="str">
            <v>No Trade</v>
          </cell>
          <cell r="N2780" t="str">
            <v/>
          </cell>
          <cell r="O2780" t="str">
            <v/>
          </cell>
          <cell r="P2780" t="str">
            <v/>
          </cell>
        </row>
        <row r="2781">
          <cell r="A2781" t="str">
            <v>ON</v>
          </cell>
          <cell r="B2781">
            <v>9</v>
          </cell>
          <cell r="C2781">
            <v>4</v>
          </cell>
          <cell r="D2781" t="str">
            <v>C</v>
          </cell>
          <cell r="E2781">
            <v>3.15</v>
          </cell>
          <cell r="F2781">
            <v>38225</v>
          </cell>
          <cell r="G2781">
            <v>0</v>
          </cell>
          <cell r="H2781">
            <v>0</v>
          </cell>
          <cell r="I2781" t="str">
            <v>0          0</v>
          </cell>
          <cell r="J2781">
            <v>0</v>
          </cell>
          <cell r="K2781">
            <v>0</v>
          </cell>
          <cell r="L2781">
            <v>2004</v>
          </cell>
          <cell r="M2781" t="str">
            <v>No Trade</v>
          </cell>
          <cell r="N2781" t="str">
            <v/>
          </cell>
          <cell r="O2781" t="str">
            <v/>
          </cell>
          <cell r="P2781" t="str">
            <v/>
          </cell>
        </row>
        <row r="2782">
          <cell r="A2782" t="str">
            <v>ON</v>
          </cell>
          <cell r="B2782">
            <v>9</v>
          </cell>
          <cell r="C2782">
            <v>4</v>
          </cell>
          <cell r="D2782" t="str">
            <v>C</v>
          </cell>
          <cell r="E2782">
            <v>3.2</v>
          </cell>
          <cell r="F2782">
            <v>38225</v>
          </cell>
          <cell r="G2782">
            <v>0</v>
          </cell>
          <cell r="H2782">
            <v>0</v>
          </cell>
          <cell r="I2782" t="str">
            <v>0          0</v>
          </cell>
          <cell r="J2782">
            <v>0</v>
          </cell>
          <cell r="K2782">
            <v>0</v>
          </cell>
          <cell r="L2782">
            <v>2004</v>
          </cell>
          <cell r="M2782" t="str">
            <v>No Trade</v>
          </cell>
          <cell r="N2782" t="str">
            <v/>
          </cell>
          <cell r="O2782" t="str">
            <v/>
          </cell>
          <cell r="P2782" t="str">
            <v/>
          </cell>
        </row>
        <row r="2783">
          <cell r="A2783" t="str">
            <v>ON</v>
          </cell>
          <cell r="B2783">
            <v>9</v>
          </cell>
          <cell r="C2783">
            <v>4</v>
          </cell>
          <cell r="D2783" t="str">
            <v>C</v>
          </cell>
          <cell r="E2783">
            <v>3.3</v>
          </cell>
          <cell r="F2783">
            <v>38225</v>
          </cell>
          <cell r="G2783">
            <v>0.78400000000000003</v>
          </cell>
          <cell r="H2783">
            <v>0.73</v>
          </cell>
          <cell r="I2783" t="str">
            <v>5          0</v>
          </cell>
          <cell r="J2783">
            <v>0</v>
          </cell>
          <cell r="K2783">
            <v>0</v>
          </cell>
          <cell r="L2783">
            <v>2004</v>
          </cell>
          <cell r="M2783" t="str">
            <v>No Trade</v>
          </cell>
          <cell r="N2783" t="str">
            <v>NG94</v>
          </cell>
          <cell r="O2783">
            <v>51.5</v>
          </cell>
          <cell r="P2783">
            <v>1</v>
          </cell>
        </row>
        <row r="2784">
          <cell r="A2784" t="str">
            <v>ON</v>
          </cell>
          <cell r="B2784">
            <v>9</v>
          </cell>
          <cell r="C2784">
            <v>4</v>
          </cell>
          <cell r="D2784" t="str">
            <v>P</v>
          </cell>
          <cell r="E2784">
            <v>3.3</v>
          </cell>
          <cell r="F2784">
            <v>38225</v>
          </cell>
          <cell r="G2784">
            <v>0.25900000000000001</v>
          </cell>
          <cell r="H2784">
            <v>0.28000000000000003</v>
          </cell>
          <cell r="I2784" t="str">
            <v>4          0</v>
          </cell>
          <cell r="J2784">
            <v>0</v>
          </cell>
          <cell r="K2784">
            <v>0</v>
          </cell>
          <cell r="L2784">
            <v>2004</v>
          </cell>
          <cell r="M2784">
            <v>1.2057661302763847</v>
          </cell>
          <cell r="N2784" t="str">
            <v>NG94</v>
          </cell>
          <cell r="O2784">
            <v>51.5</v>
          </cell>
          <cell r="P2784">
            <v>2</v>
          </cell>
        </row>
        <row r="2785">
          <cell r="A2785" t="str">
            <v>ON</v>
          </cell>
          <cell r="B2785">
            <v>9</v>
          </cell>
          <cell r="C2785">
            <v>4</v>
          </cell>
          <cell r="D2785" t="str">
            <v>P</v>
          </cell>
          <cell r="E2785">
            <v>3.45</v>
          </cell>
          <cell r="F2785">
            <v>38225</v>
          </cell>
          <cell r="G2785">
            <v>0</v>
          </cell>
          <cell r="H2785">
            <v>0</v>
          </cell>
          <cell r="I2785" t="str">
            <v>0          0</v>
          </cell>
          <cell r="J2785">
            <v>0</v>
          </cell>
          <cell r="K2785">
            <v>0</v>
          </cell>
          <cell r="L2785">
            <v>2004</v>
          </cell>
          <cell r="M2785" t="str">
            <v>No Trade</v>
          </cell>
          <cell r="N2785" t="str">
            <v/>
          </cell>
          <cell r="O2785" t="str">
            <v/>
          </cell>
          <cell r="P2785" t="str">
            <v/>
          </cell>
        </row>
        <row r="2786">
          <cell r="A2786" t="str">
            <v>ON</v>
          </cell>
          <cell r="B2786">
            <v>9</v>
          </cell>
          <cell r="C2786">
            <v>4</v>
          </cell>
          <cell r="D2786" t="str">
            <v>P</v>
          </cell>
          <cell r="E2786">
            <v>3.5</v>
          </cell>
          <cell r="F2786">
            <v>38225</v>
          </cell>
          <cell r="G2786">
            <v>0</v>
          </cell>
          <cell r="H2786">
            <v>0</v>
          </cell>
          <cell r="I2786" t="str">
            <v>0          0</v>
          </cell>
          <cell r="J2786">
            <v>0</v>
          </cell>
          <cell r="K2786">
            <v>0</v>
          </cell>
          <cell r="L2786">
            <v>2004</v>
          </cell>
          <cell r="M2786" t="str">
            <v>No Trade</v>
          </cell>
          <cell r="N2786" t="str">
            <v/>
          </cell>
          <cell r="O2786" t="str">
            <v/>
          </cell>
          <cell r="P2786" t="str">
            <v/>
          </cell>
        </row>
        <row r="2787">
          <cell r="A2787" t="str">
            <v>ON</v>
          </cell>
          <cell r="B2787">
            <v>9</v>
          </cell>
          <cell r="C2787">
            <v>4</v>
          </cell>
          <cell r="D2787" t="str">
            <v>C</v>
          </cell>
          <cell r="E2787">
            <v>3.55</v>
          </cell>
          <cell r="F2787">
            <v>38225</v>
          </cell>
          <cell r="G2787">
            <v>0</v>
          </cell>
          <cell r="H2787">
            <v>0</v>
          </cell>
          <cell r="I2787" t="str">
            <v>0          0</v>
          </cell>
          <cell r="J2787">
            <v>0</v>
          </cell>
          <cell r="K2787">
            <v>0</v>
          </cell>
          <cell r="L2787">
            <v>2004</v>
          </cell>
          <cell r="M2787" t="str">
            <v>No Trade</v>
          </cell>
          <cell r="N2787" t="str">
            <v/>
          </cell>
          <cell r="O2787" t="str">
            <v/>
          </cell>
          <cell r="P2787" t="str">
            <v/>
          </cell>
        </row>
        <row r="2788">
          <cell r="A2788" t="str">
            <v>ON</v>
          </cell>
          <cell r="B2788">
            <v>9</v>
          </cell>
          <cell r="C2788">
            <v>4</v>
          </cell>
          <cell r="D2788" t="str">
            <v>C</v>
          </cell>
          <cell r="E2788">
            <v>3.6</v>
          </cell>
          <cell r="F2788">
            <v>38225</v>
          </cell>
          <cell r="G2788">
            <v>0</v>
          </cell>
          <cell r="H2788">
            <v>0</v>
          </cell>
          <cell r="I2788" t="str">
            <v>0          0</v>
          </cell>
          <cell r="J2788">
            <v>0</v>
          </cell>
          <cell r="K2788">
            <v>0</v>
          </cell>
          <cell r="L2788">
            <v>2004</v>
          </cell>
          <cell r="M2788" t="str">
            <v>No Trade</v>
          </cell>
          <cell r="N2788" t="str">
            <v/>
          </cell>
          <cell r="O2788" t="str">
            <v/>
          </cell>
          <cell r="P2788" t="str">
            <v/>
          </cell>
        </row>
        <row r="2789">
          <cell r="A2789" t="str">
            <v>ON</v>
          </cell>
          <cell r="B2789">
            <v>9</v>
          </cell>
          <cell r="C2789">
            <v>4</v>
          </cell>
          <cell r="D2789" t="str">
            <v>C</v>
          </cell>
          <cell r="E2789">
            <v>3.7</v>
          </cell>
          <cell r="F2789">
            <v>38225</v>
          </cell>
          <cell r="G2789">
            <v>0.59</v>
          </cell>
          <cell r="H2789">
            <v>0.54</v>
          </cell>
          <cell r="I2789" t="str">
            <v>9          0</v>
          </cell>
          <cell r="J2789">
            <v>0</v>
          </cell>
          <cell r="K2789">
            <v>0</v>
          </cell>
          <cell r="L2789">
            <v>2004</v>
          </cell>
          <cell r="M2789" t="str">
            <v>No Trade</v>
          </cell>
          <cell r="N2789" t="str">
            <v>NG94</v>
          </cell>
          <cell r="O2789">
            <v>51.5</v>
          </cell>
          <cell r="P2789">
            <v>1</v>
          </cell>
        </row>
        <row r="2790">
          <cell r="A2790" t="str">
            <v>ON</v>
          </cell>
          <cell r="B2790">
            <v>9</v>
          </cell>
          <cell r="C2790">
            <v>4</v>
          </cell>
          <cell r="D2790" t="str">
            <v>P</v>
          </cell>
          <cell r="E2790">
            <v>3.7</v>
          </cell>
          <cell r="F2790">
            <v>38225</v>
          </cell>
          <cell r="G2790">
            <v>0.45400000000000001</v>
          </cell>
          <cell r="H2790">
            <v>0.48</v>
          </cell>
          <cell r="I2790" t="str">
            <v>7          0</v>
          </cell>
          <cell r="J2790">
            <v>0</v>
          </cell>
          <cell r="K2790">
            <v>0</v>
          </cell>
          <cell r="L2790">
            <v>2004</v>
          </cell>
          <cell r="M2790">
            <v>1.2972153379432589</v>
          </cell>
          <cell r="N2790" t="str">
            <v>NG94</v>
          </cell>
          <cell r="O2790">
            <v>51.5</v>
          </cell>
          <cell r="P2790">
            <v>2</v>
          </cell>
        </row>
        <row r="2791">
          <cell r="A2791" t="str">
            <v>ON</v>
          </cell>
          <cell r="B2791">
            <v>9</v>
          </cell>
          <cell r="C2791">
            <v>4</v>
          </cell>
          <cell r="D2791" t="str">
            <v>C</v>
          </cell>
          <cell r="E2791">
            <v>3.75</v>
          </cell>
          <cell r="F2791">
            <v>38225</v>
          </cell>
          <cell r="G2791">
            <v>0.52100000000000002</v>
          </cell>
          <cell r="H2791">
            <v>0.52</v>
          </cell>
          <cell r="I2791" t="str">
            <v>1          0</v>
          </cell>
          <cell r="J2791">
            <v>0</v>
          </cell>
          <cell r="K2791">
            <v>0</v>
          </cell>
          <cell r="L2791">
            <v>2004</v>
          </cell>
          <cell r="M2791" t="str">
            <v>No Trade</v>
          </cell>
          <cell r="N2791" t="str">
            <v>NG94</v>
          </cell>
          <cell r="O2791">
            <v>51.5</v>
          </cell>
          <cell r="P2791">
            <v>1</v>
          </cell>
        </row>
        <row r="2792">
          <cell r="A2792" t="str">
            <v>ON</v>
          </cell>
          <cell r="B2792">
            <v>9</v>
          </cell>
          <cell r="C2792">
            <v>4</v>
          </cell>
          <cell r="D2792" t="str">
            <v>P</v>
          </cell>
          <cell r="E2792">
            <v>3.75</v>
          </cell>
          <cell r="F2792">
            <v>38225</v>
          </cell>
          <cell r="G2792">
            <v>0.48199999999999998</v>
          </cell>
          <cell r="H2792">
            <v>0.51</v>
          </cell>
          <cell r="I2792" t="str">
            <v>6          0</v>
          </cell>
          <cell r="J2792">
            <v>0</v>
          </cell>
          <cell r="K2792">
            <v>0</v>
          </cell>
          <cell r="L2792">
            <v>2004</v>
          </cell>
          <cell r="M2792">
            <v>1.3080260336041394</v>
          </cell>
          <cell r="N2792" t="str">
            <v>NG94</v>
          </cell>
          <cell r="O2792">
            <v>51.5</v>
          </cell>
          <cell r="P2792">
            <v>2</v>
          </cell>
        </row>
        <row r="2793">
          <cell r="A2793" t="str">
            <v>ON</v>
          </cell>
          <cell r="B2793">
            <v>9</v>
          </cell>
          <cell r="C2793">
            <v>4</v>
          </cell>
          <cell r="D2793" t="str">
            <v>C</v>
          </cell>
          <cell r="E2793">
            <v>3.8</v>
          </cell>
          <cell r="F2793">
            <v>38225</v>
          </cell>
          <cell r="G2793">
            <v>0.54900000000000004</v>
          </cell>
          <cell r="H2793">
            <v>0.51</v>
          </cell>
          <cell r="I2793" t="str">
            <v>0          0</v>
          </cell>
          <cell r="J2793">
            <v>0</v>
          </cell>
          <cell r="K2793">
            <v>0</v>
          </cell>
          <cell r="L2793">
            <v>2004</v>
          </cell>
          <cell r="M2793" t="str">
            <v>No Trade</v>
          </cell>
          <cell r="N2793" t="str">
            <v>NG94</v>
          </cell>
          <cell r="O2793">
            <v>51.5</v>
          </cell>
          <cell r="P2793">
            <v>1</v>
          </cell>
        </row>
        <row r="2794">
          <cell r="A2794" t="str">
            <v>ON</v>
          </cell>
          <cell r="B2794">
            <v>9</v>
          </cell>
          <cell r="C2794">
            <v>4</v>
          </cell>
          <cell r="D2794" t="str">
            <v>P</v>
          </cell>
          <cell r="E2794">
            <v>3.8</v>
          </cell>
          <cell r="F2794">
            <v>38225</v>
          </cell>
          <cell r="G2794">
            <v>0.51</v>
          </cell>
          <cell r="H2794">
            <v>0.54</v>
          </cell>
          <cell r="I2794" t="str">
            <v>5          0</v>
          </cell>
          <cell r="J2794">
            <v>0</v>
          </cell>
          <cell r="K2794">
            <v>0</v>
          </cell>
          <cell r="L2794">
            <v>2004</v>
          </cell>
          <cell r="M2794">
            <v>1.3182280498889312</v>
          </cell>
          <cell r="N2794" t="str">
            <v>NG94</v>
          </cell>
          <cell r="O2794">
            <v>51.5</v>
          </cell>
          <cell r="P2794">
            <v>2</v>
          </cell>
        </row>
        <row r="2795">
          <cell r="A2795" t="str">
            <v>ON</v>
          </cell>
          <cell r="B2795">
            <v>9</v>
          </cell>
          <cell r="C2795">
            <v>4</v>
          </cell>
          <cell r="D2795" t="str">
            <v>C</v>
          </cell>
          <cell r="E2795">
            <v>3.85</v>
          </cell>
          <cell r="F2795">
            <v>38225</v>
          </cell>
          <cell r="G2795">
            <v>0</v>
          </cell>
          <cell r="H2795">
            <v>0</v>
          </cell>
          <cell r="I2795" t="str">
            <v>0          0</v>
          </cell>
          <cell r="J2795">
            <v>0</v>
          </cell>
          <cell r="K2795">
            <v>0</v>
          </cell>
          <cell r="L2795">
            <v>2004</v>
          </cell>
          <cell r="M2795" t="str">
            <v>No Trade</v>
          </cell>
          <cell r="N2795" t="str">
            <v/>
          </cell>
          <cell r="O2795" t="str">
            <v/>
          </cell>
          <cell r="P2795" t="str">
            <v/>
          </cell>
        </row>
        <row r="2796">
          <cell r="A2796" t="str">
            <v>ON</v>
          </cell>
          <cell r="B2796">
            <v>9</v>
          </cell>
          <cell r="C2796">
            <v>4</v>
          </cell>
          <cell r="D2796" t="str">
            <v>C</v>
          </cell>
          <cell r="E2796">
            <v>4</v>
          </cell>
          <cell r="F2796">
            <v>38225</v>
          </cell>
          <cell r="G2796">
            <v>0.47399999999999998</v>
          </cell>
          <cell r="H2796">
            <v>0.43</v>
          </cell>
          <cell r="I2796" t="str">
            <v>8          0</v>
          </cell>
          <cell r="J2796">
            <v>0</v>
          </cell>
          <cell r="K2796">
            <v>0</v>
          </cell>
          <cell r="L2796">
            <v>2004</v>
          </cell>
          <cell r="M2796" t="str">
            <v>No Trade</v>
          </cell>
          <cell r="N2796" t="str">
            <v>NG94</v>
          </cell>
          <cell r="O2796">
            <v>51.5</v>
          </cell>
          <cell r="P2796">
            <v>1</v>
          </cell>
        </row>
        <row r="2797">
          <cell r="A2797" t="str">
            <v>ON</v>
          </cell>
          <cell r="B2797">
            <v>9</v>
          </cell>
          <cell r="C2797">
            <v>4</v>
          </cell>
          <cell r="D2797" t="str">
            <v>P</v>
          </cell>
          <cell r="E2797">
            <v>4</v>
          </cell>
          <cell r="F2797">
            <v>38225</v>
          </cell>
          <cell r="G2797">
            <v>0</v>
          </cell>
          <cell r="H2797">
            <v>0</v>
          </cell>
          <cell r="I2797" t="str">
            <v>0          0</v>
          </cell>
          <cell r="J2797">
            <v>0</v>
          </cell>
          <cell r="K2797">
            <v>0</v>
          </cell>
          <cell r="L2797">
            <v>2004</v>
          </cell>
          <cell r="M2797" t="str">
            <v>No Trade</v>
          </cell>
          <cell r="N2797" t="str">
            <v/>
          </cell>
          <cell r="O2797" t="str">
            <v/>
          </cell>
          <cell r="P2797" t="str">
            <v/>
          </cell>
        </row>
        <row r="2798">
          <cell r="A2798" t="str">
            <v>ON</v>
          </cell>
          <cell r="B2798">
            <v>9</v>
          </cell>
          <cell r="C2798">
            <v>4</v>
          </cell>
          <cell r="D2798" t="str">
            <v>C</v>
          </cell>
          <cell r="E2798">
            <v>4.75</v>
          </cell>
          <cell r="F2798">
            <v>38225</v>
          </cell>
          <cell r="G2798">
            <v>0.27200000000000002</v>
          </cell>
          <cell r="H2798">
            <v>0.24</v>
          </cell>
          <cell r="I2798" t="str">
            <v>9          0</v>
          </cell>
          <cell r="J2798">
            <v>0</v>
          </cell>
          <cell r="K2798">
            <v>0</v>
          </cell>
          <cell r="L2798">
            <v>2004</v>
          </cell>
          <cell r="M2798" t="str">
            <v>No Trade</v>
          </cell>
          <cell r="N2798" t="str">
            <v>NG94</v>
          </cell>
          <cell r="O2798">
            <v>51.5</v>
          </cell>
          <cell r="P2798">
            <v>1</v>
          </cell>
        </row>
        <row r="2799">
          <cell r="A2799" t="str">
            <v>ON</v>
          </cell>
          <cell r="B2799">
            <v>10</v>
          </cell>
          <cell r="C2799">
            <v>4</v>
          </cell>
          <cell r="D2799" t="str">
            <v>P</v>
          </cell>
          <cell r="E2799">
            <v>2.75</v>
          </cell>
          <cell r="F2799">
            <v>38257</v>
          </cell>
          <cell r="G2799">
            <v>0</v>
          </cell>
          <cell r="H2799">
            <v>0</v>
          </cell>
          <cell r="I2799" t="str">
            <v>0          0</v>
          </cell>
          <cell r="J2799">
            <v>0</v>
          </cell>
          <cell r="K2799">
            <v>0</v>
          </cell>
          <cell r="L2799">
            <v>2004</v>
          </cell>
          <cell r="M2799" t="str">
            <v>No Trade</v>
          </cell>
          <cell r="N2799" t="str">
            <v/>
          </cell>
          <cell r="O2799" t="str">
            <v/>
          </cell>
          <cell r="P2799" t="str">
            <v/>
          </cell>
        </row>
        <row r="2800">
          <cell r="A2800" t="str">
            <v>ON</v>
          </cell>
          <cell r="B2800">
            <v>10</v>
          </cell>
          <cell r="C2800">
            <v>4</v>
          </cell>
          <cell r="D2800" t="str">
            <v>P</v>
          </cell>
          <cell r="E2800">
            <v>3.25</v>
          </cell>
          <cell r="F2800">
            <v>38257</v>
          </cell>
          <cell r="G2800">
            <v>0.24399999999999999</v>
          </cell>
          <cell r="H2800">
            <v>0.26</v>
          </cell>
          <cell r="I2800" t="str">
            <v>5          0</v>
          </cell>
          <cell r="J2800">
            <v>0</v>
          </cell>
          <cell r="K2800">
            <v>0</v>
          </cell>
          <cell r="L2800">
            <v>2004</v>
          </cell>
          <cell r="M2800">
            <v>1.170822138815637</v>
          </cell>
          <cell r="N2800" t="str">
            <v>NG104</v>
          </cell>
          <cell r="O2800">
            <v>51.5</v>
          </cell>
          <cell r="P2800">
            <v>2</v>
          </cell>
        </row>
        <row r="2801">
          <cell r="A2801" t="str">
            <v>ON</v>
          </cell>
          <cell r="B2801">
            <v>10</v>
          </cell>
          <cell r="C2801">
            <v>4</v>
          </cell>
          <cell r="D2801" t="str">
            <v>P</v>
          </cell>
          <cell r="E2801">
            <v>3.45</v>
          </cell>
          <cell r="F2801">
            <v>38257</v>
          </cell>
          <cell r="G2801">
            <v>0</v>
          </cell>
          <cell r="H2801">
            <v>0</v>
          </cell>
          <cell r="I2801" t="str">
            <v>0          0</v>
          </cell>
          <cell r="J2801">
            <v>0</v>
          </cell>
          <cell r="K2801">
            <v>0</v>
          </cell>
          <cell r="L2801">
            <v>2004</v>
          </cell>
          <cell r="M2801" t="str">
            <v>No Trade</v>
          </cell>
          <cell r="N2801" t="str">
            <v/>
          </cell>
          <cell r="O2801" t="str">
            <v/>
          </cell>
          <cell r="P2801" t="str">
            <v/>
          </cell>
        </row>
        <row r="2802">
          <cell r="A2802" t="str">
            <v>ON</v>
          </cell>
          <cell r="B2802">
            <v>10</v>
          </cell>
          <cell r="C2802">
            <v>4</v>
          </cell>
          <cell r="D2802" t="str">
            <v>C</v>
          </cell>
          <cell r="E2802">
            <v>3.7</v>
          </cell>
          <cell r="F2802">
            <v>38257</v>
          </cell>
          <cell r="G2802">
            <v>0.61499999999999999</v>
          </cell>
          <cell r="H2802">
            <v>0.56999999999999995</v>
          </cell>
          <cell r="I2802" t="str">
            <v>2          0</v>
          </cell>
          <cell r="J2802">
            <v>0</v>
          </cell>
          <cell r="K2802">
            <v>0</v>
          </cell>
          <cell r="L2802">
            <v>2004</v>
          </cell>
          <cell r="M2802" t="str">
            <v>No Trade</v>
          </cell>
          <cell r="N2802" t="str">
            <v>NG104</v>
          </cell>
          <cell r="O2802">
            <v>51.5</v>
          </cell>
          <cell r="P2802">
            <v>1</v>
          </cell>
        </row>
        <row r="2803">
          <cell r="A2803" t="str">
            <v>ON</v>
          </cell>
          <cell r="B2803">
            <v>10</v>
          </cell>
          <cell r="C2803">
            <v>4</v>
          </cell>
          <cell r="D2803" t="str">
            <v>P</v>
          </cell>
          <cell r="E2803">
            <v>3.7</v>
          </cell>
          <cell r="F2803">
            <v>38257</v>
          </cell>
          <cell r="G2803">
            <v>0.45800000000000002</v>
          </cell>
          <cell r="H2803">
            <v>0.48</v>
          </cell>
          <cell r="I2803" t="str">
            <v>9          0</v>
          </cell>
          <cell r="J2803">
            <v>0</v>
          </cell>
          <cell r="K2803">
            <v>0</v>
          </cell>
          <cell r="L2803">
            <v>2004</v>
          </cell>
          <cell r="M2803">
            <v>1.2693185311721971</v>
          </cell>
          <cell r="N2803" t="str">
            <v>NG104</v>
          </cell>
          <cell r="O2803">
            <v>51.5</v>
          </cell>
          <cell r="P2803">
            <v>2</v>
          </cell>
        </row>
        <row r="2804">
          <cell r="A2804" t="str">
            <v>ON</v>
          </cell>
          <cell r="B2804">
            <v>10</v>
          </cell>
          <cell r="C2804">
            <v>4</v>
          </cell>
          <cell r="D2804" t="str">
            <v>C</v>
          </cell>
          <cell r="E2804">
            <v>3.75</v>
          </cell>
          <cell r="F2804">
            <v>38257</v>
          </cell>
          <cell r="G2804">
            <v>0</v>
          </cell>
          <cell r="H2804">
            <v>0</v>
          </cell>
          <cell r="I2804" t="str">
            <v>0          0</v>
          </cell>
          <cell r="J2804">
            <v>0</v>
          </cell>
          <cell r="K2804">
            <v>0</v>
          </cell>
          <cell r="L2804">
            <v>2004</v>
          </cell>
          <cell r="M2804" t="str">
            <v>No Trade</v>
          </cell>
          <cell r="N2804" t="str">
            <v/>
          </cell>
          <cell r="O2804" t="str">
            <v/>
          </cell>
          <cell r="P2804" t="str">
            <v/>
          </cell>
        </row>
        <row r="2805">
          <cell r="A2805" t="str">
            <v>ON</v>
          </cell>
          <cell r="B2805">
            <v>10</v>
          </cell>
          <cell r="C2805">
            <v>4</v>
          </cell>
          <cell r="D2805" t="str">
            <v>P</v>
          </cell>
          <cell r="E2805">
            <v>3.75</v>
          </cell>
          <cell r="F2805">
            <v>38257</v>
          </cell>
          <cell r="G2805">
            <v>0.48499999999999999</v>
          </cell>
          <cell r="H2805">
            <v>0.51</v>
          </cell>
          <cell r="I2805" t="str">
            <v>8          0</v>
          </cell>
          <cell r="J2805">
            <v>0</v>
          </cell>
          <cell r="K2805">
            <v>0</v>
          </cell>
          <cell r="L2805">
            <v>2004</v>
          </cell>
          <cell r="M2805">
            <v>1.2791534295055953</v>
          </cell>
          <cell r="N2805" t="str">
            <v>NG104</v>
          </cell>
          <cell r="O2805">
            <v>51.5</v>
          </cell>
          <cell r="P2805">
            <v>2</v>
          </cell>
        </row>
        <row r="2806">
          <cell r="A2806" t="str">
            <v>ON</v>
          </cell>
          <cell r="B2806">
            <v>10</v>
          </cell>
          <cell r="C2806">
            <v>4</v>
          </cell>
          <cell r="D2806" t="str">
            <v>C</v>
          </cell>
          <cell r="E2806">
            <v>4.75</v>
          </cell>
          <cell r="F2806">
            <v>38257</v>
          </cell>
          <cell r="G2806">
            <v>0.29199999999999998</v>
          </cell>
          <cell r="H2806">
            <v>0.26</v>
          </cell>
          <cell r="I2806" t="str">
            <v>7          0</v>
          </cell>
          <cell r="J2806">
            <v>0</v>
          </cell>
          <cell r="K2806">
            <v>0</v>
          </cell>
          <cell r="L2806">
            <v>2004</v>
          </cell>
          <cell r="M2806" t="str">
            <v>No Trade</v>
          </cell>
          <cell r="N2806" t="str">
            <v>NG104</v>
          </cell>
          <cell r="O2806">
            <v>51.5</v>
          </cell>
          <cell r="P2806">
            <v>1</v>
          </cell>
        </row>
        <row r="2807">
          <cell r="A2807" t="str">
            <v>ON</v>
          </cell>
          <cell r="B2807">
            <v>11</v>
          </cell>
          <cell r="C2807">
            <v>4</v>
          </cell>
          <cell r="D2807" t="str">
            <v>P</v>
          </cell>
          <cell r="E2807">
            <v>3.25</v>
          </cell>
          <cell r="F2807">
            <v>38286</v>
          </cell>
          <cell r="G2807">
            <v>0.219</v>
          </cell>
          <cell r="H2807">
            <v>0.23</v>
          </cell>
          <cell r="I2807" t="str">
            <v>7          0</v>
          </cell>
          <cell r="J2807">
            <v>0</v>
          </cell>
          <cell r="K2807">
            <v>0</v>
          </cell>
          <cell r="L2807">
            <v>2004</v>
          </cell>
          <cell r="M2807">
            <v>1.122115935617521</v>
          </cell>
          <cell r="N2807" t="str">
            <v>NG114</v>
          </cell>
          <cell r="O2807">
            <v>51.5</v>
          </cell>
          <cell r="P2807">
            <v>2</v>
          </cell>
        </row>
        <row r="2808">
          <cell r="A2808" t="str">
            <v>ON</v>
          </cell>
          <cell r="B2808">
            <v>11</v>
          </cell>
          <cell r="C2808">
            <v>4</v>
          </cell>
          <cell r="D2808" t="str">
            <v>P</v>
          </cell>
          <cell r="E2808">
            <v>3.7</v>
          </cell>
          <cell r="F2808">
            <v>38286</v>
          </cell>
          <cell r="G2808">
            <v>0.40699999999999997</v>
          </cell>
          <cell r="H2808">
            <v>0.43</v>
          </cell>
          <cell r="I2808" t="str">
            <v>5          0</v>
          </cell>
          <cell r="J2808">
            <v>0</v>
          </cell>
          <cell r="K2808">
            <v>0</v>
          </cell>
          <cell r="L2808">
            <v>2004</v>
          </cell>
          <cell r="M2808">
            <v>1.2087079945641301</v>
          </cell>
          <cell r="N2808" t="str">
            <v>NG114</v>
          </cell>
          <cell r="O2808">
            <v>51.5</v>
          </cell>
          <cell r="P2808">
            <v>2</v>
          </cell>
        </row>
        <row r="2809">
          <cell r="A2809" t="str">
            <v>ON</v>
          </cell>
          <cell r="B2809">
            <v>11</v>
          </cell>
          <cell r="C2809">
            <v>4</v>
          </cell>
          <cell r="D2809" t="str">
            <v>C</v>
          </cell>
          <cell r="E2809">
            <v>3.75</v>
          </cell>
          <cell r="F2809">
            <v>38286</v>
          </cell>
          <cell r="G2809">
            <v>0</v>
          </cell>
          <cell r="H2809">
            <v>0</v>
          </cell>
          <cell r="I2809" t="str">
            <v>0          0</v>
          </cell>
          <cell r="J2809">
            <v>0</v>
          </cell>
          <cell r="K2809">
            <v>0</v>
          </cell>
          <cell r="L2809">
            <v>2004</v>
          </cell>
          <cell r="M2809" t="str">
            <v>No Trade</v>
          </cell>
          <cell r="N2809" t="str">
            <v/>
          </cell>
          <cell r="O2809" t="str">
            <v/>
          </cell>
          <cell r="P2809" t="str">
            <v/>
          </cell>
        </row>
        <row r="2810">
          <cell r="A2810" t="str">
            <v>ON</v>
          </cell>
          <cell r="B2810">
            <v>11</v>
          </cell>
          <cell r="C2810">
            <v>4</v>
          </cell>
          <cell r="D2810" t="str">
            <v>C</v>
          </cell>
          <cell r="E2810">
            <v>4.75</v>
          </cell>
          <cell r="F2810">
            <v>38286</v>
          </cell>
          <cell r="G2810">
            <v>0.35899999999999999</v>
          </cell>
          <cell r="H2810">
            <v>0.33</v>
          </cell>
          <cell r="I2810" t="str">
            <v>1          0</v>
          </cell>
          <cell r="J2810">
            <v>0</v>
          </cell>
          <cell r="K2810">
            <v>0</v>
          </cell>
          <cell r="L2810">
            <v>2004</v>
          </cell>
          <cell r="M2810" t="str">
            <v>No Trade</v>
          </cell>
          <cell r="N2810" t="str">
            <v>NG114</v>
          </cell>
          <cell r="O2810">
            <v>51.5</v>
          </cell>
          <cell r="P2810">
            <v>1</v>
          </cell>
        </row>
        <row r="2811">
          <cell r="A2811" t="str">
            <v>ON</v>
          </cell>
          <cell r="B2811">
            <v>12</v>
          </cell>
          <cell r="C2811">
            <v>4</v>
          </cell>
          <cell r="D2811" t="str">
            <v>C</v>
          </cell>
          <cell r="E2811">
            <v>3.45</v>
          </cell>
          <cell r="F2811">
            <v>38314</v>
          </cell>
          <cell r="G2811">
            <v>0.999</v>
          </cell>
          <cell r="H2811">
            <v>0.94</v>
          </cell>
          <cell r="I2811" t="str">
            <v>4          0</v>
          </cell>
          <cell r="J2811">
            <v>0</v>
          </cell>
          <cell r="K2811">
            <v>0</v>
          </cell>
          <cell r="L2811">
            <v>2004</v>
          </cell>
          <cell r="M2811" t="str">
            <v>No Trade</v>
          </cell>
          <cell r="N2811" t="str">
            <v>NG124</v>
          </cell>
          <cell r="O2811">
            <v>51.5</v>
          </cell>
          <cell r="P2811">
            <v>1</v>
          </cell>
        </row>
        <row r="2812">
          <cell r="A2812" t="str">
            <v>ON</v>
          </cell>
          <cell r="B2812">
            <v>12</v>
          </cell>
          <cell r="C2812">
            <v>4</v>
          </cell>
          <cell r="D2812" t="str">
            <v>P</v>
          </cell>
          <cell r="E2812">
            <v>3.45</v>
          </cell>
          <cell r="F2812">
            <v>38314</v>
          </cell>
          <cell r="G2812">
            <v>0.27800000000000002</v>
          </cell>
          <cell r="H2812">
            <v>0.28999999999999998</v>
          </cell>
          <cell r="I2812" t="str">
            <v>6          0</v>
          </cell>
          <cell r="J2812">
            <v>0</v>
          </cell>
          <cell r="K2812">
            <v>0</v>
          </cell>
          <cell r="L2812">
            <v>2004</v>
          </cell>
          <cell r="M2812">
            <v>1.1257429551528979</v>
          </cell>
          <cell r="N2812" t="str">
            <v>NG124</v>
          </cell>
          <cell r="O2812">
            <v>51.5</v>
          </cell>
          <cell r="P2812">
            <v>2</v>
          </cell>
        </row>
        <row r="2813">
          <cell r="A2813" t="str">
            <v>ON</v>
          </cell>
          <cell r="B2813">
            <v>12</v>
          </cell>
          <cell r="C2813">
            <v>4</v>
          </cell>
          <cell r="D2813" t="str">
            <v>C</v>
          </cell>
          <cell r="E2813">
            <v>3.5</v>
          </cell>
          <cell r="F2813">
            <v>38314</v>
          </cell>
          <cell r="G2813">
            <v>0.96899999999999997</v>
          </cell>
          <cell r="H2813">
            <v>0.91</v>
          </cell>
          <cell r="I2813" t="str">
            <v>5          0</v>
          </cell>
          <cell r="J2813">
            <v>0</v>
          </cell>
          <cell r="K2813">
            <v>0</v>
          </cell>
          <cell r="L2813">
            <v>2004</v>
          </cell>
          <cell r="M2813" t="str">
            <v>No Trade</v>
          </cell>
          <cell r="N2813" t="str">
            <v>NG124</v>
          </cell>
          <cell r="O2813">
            <v>51.5</v>
          </cell>
          <cell r="P2813">
            <v>1</v>
          </cell>
        </row>
        <row r="2814">
          <cell r="A2814" t="str">
            <v>ON</v>
          </cell>
          <cell r="B2814">
            <v>12</v>
          </cell>
          <cell r="C2814">
            <v>4</v>
          </cell>
          <cell r="D2814" t="str">
            <v>P</v>
          </cell>
          <cell r="E2814">
            <v>3.5</v>
          </cell>
          <cell r="F2814">
            <v>38314</v>
          </cell>
          <cell r="G2814">
            <v>0.29599999999999999</v>
          </cell>
          <cell r="H2814">
            <v>0.31</v>
          </cell>
          <cell r="I2814" t="str">
            <v>6          0</v>
          </cell>
          <cell r="J2814">
            <v>0</v>
          </cell>
          <cell r="K2814">
            <v>0</v>
          </cell>
          <cell r="L2814">
            <v>2004</v>
          </cell>
          <cell r="M2814">
            <v>1.1334330793137777</v>
          </cell>
          <cell r="N2814" t="str">
            <v>NG124</v>
          </cell>
          <cell r="O2814">
            <v>51.5</v>
          </cell>
          <cell r="P2814">
            <v>2</v>
          </cell>
        </row>
        <row r="2815">
          <cell r="A2815" t="str">
            <v>ON</v>
          </cell>
          <cell r="B2815">
            <v>12</v>
          </cell>
          <cell r="C2815">
            <v>4</v>
          </cell>
          <cell r="D2815" t="str">
            <v>C</v>
          </cell>
          <cell r="E2815">
            <v>3.7</v>
          </cell>
          <cell r="F2815">
            <v>38314</v>
          </cell>
          <cell r="G2815">
            <v>0</v>
          </cell>
          <cell r="H2815">
            <v>0</v>
          </cell>
          <cell r="I2815" t="str">
            <v>0          0</v>
          </cell>
          <cell r="J2815">
            <v>0</v>
          </cell>
          <cell r="K2815">
            <v>0</v>
          </cell>
          <cell r="L2815">
            <v>2004</v>
          </cell>
          <cell r="M2815" t="str">
            <v>No Trade</v>
          </cell>
          <cell r="N2815" t="str">
            <v/>
          </cell>
          <cell r="O2815" t="str">
            <v/>
          </cell>
          <cell r="P2815" t="str">
            <v/>
          </cell>
        </row>
        <row r="2816">
          <cell r="A2816" t="str">
            <v>ON</v>
          </cell>
          <cell r="B2816">
            <v>12</v>
          </cell>
          <cell r="C2816">
            <v>4</v>
          </cell>
          <cell r="D2816" t="str">
            <v>P</v>
          </cell>
          <cell r="E2816">
            <v>3.7</v>
          </cell>
          <cell r="F2816">
            <v>38314</v>
          </cell>
          <cell r="G2816">
            <v>0.378</v>
          </cell>
          <cell r="H2816">
            <v>0.4</v>
          </cell>
          <cell r="I2816" t="str">
            <v>1          0</v>
          </cell>
          <cell r="J2816">
            <v>0</v>
          </cell>
          <cell r="K2816">
            <v>0</v>
          </cell>
          <cell r="L2816">
            <v>2004</v>
          </cell>
          <cell r="M2816">
            <v>1.1662614145981849</v>
          </cell>
          <cell r="N2816" t="str">
            <v>NG124</v>
          </cell>
          <cell r="O2816">
            <v>51.5</v>
          </cell>
          <cell r="P2816">
            <v>2</v>
          </cell>
        </row>
        <row r="2817">
          <cell r="A2817" t="str">
            <v>ON</v>
          </cell>
          <cell r="B2817">
            <v>12</v>
          </cell>
          <cell r="C2817">
            <v>4</v>
          </cell>
          <cell r="D2817" t="str">
            <v>C</v>
          </cell>
          <cell r="E2817">
            <v>3.75</v>
          </cell>
          <cell r="F2817">
            <v>38314</v>
          </cell>
          <cell r="G2817">
            <v>0</v>
          </cell>
          <cell r="H2817">
            <v>0</v>
          </cell>
          <cell r="I2817" t="str">
            <v>0          0</v>
          </cell>
          <cell r="J2817">
            <v>0</v>
          </cell>
          <cell r="K2817">
            <v>0</v>
          </cell>
          <cell r="L2817">
            <v>2004</v>
          </cell>
          <cell r="M2817" t="str">
            <v>No Trade</v>
          </cell>
          <cell r="N2817" t="str">
            <v/>
          </cell>
          <cell r="O2817" t="str">
            <v/>
          </cell>
          <cell r="P2817" t="str">
            <v/>
          </cell>
        </row>
        <row r="2818">
          <cell r="A2818" t="str">
            <v>ON</v>
          </cell>
          <cell r="B2818">
            <v>12</v>
          </cell>
          <cell r="C2818">
            <v>4</v>
          </cell>
          <cell r="D2818" t="str">
            <v>C</v>
          </cell>
          <cell r="E2818">
            <v>4</v>
          </cell>
          <cell r="F2818">
            <v>38314</v>
          </cell>
          <cell r="G2818">
            <v>0.70699999999999996</v>
          </cell>
          <cell r="H2818">
            <v>0.66</v>
          </cell>
          <cell r="I2818" t="str">
            <v>2          0</v>
          </cell>
          <cell r="J2818">
            <v>0</v>
          </cell>
          <cell r="K2818">
            <v>0</v>
          </cell>
          <cell r="L2818">
            <v>2004</v>
          </cell>
          <cell r="M2818" t="str">
            <v>No Trade</v>
          </cell>
          <cell r="N2818" t="str">
            <v>NG124</v>
          </cell>
          <cell r="O2818">
            <v>51.5</v>
          </cell>
          <cell r="P2818">
            <v>1</v>
          </cell>
        </row>
        <row r="2819">
          <cell r="A2819" t="str">
            <v>ON</v>
          </cell>
          <cell r="B2819">
            <v>12</v>
          </cell>
          <cell r="C2819">
            <v>4</v>
          </cell>
          <cell r="D2819" t="str">
            <v>P</v>
          </cell>
          <cell r="E2819">
            <v>4</v>
          </cell>
          <cell r="F2819">
            <v>38314</v>
          </cell>
          <cell r="G2819">
            <v>0.51900000000000002</v>
          </cell>
          <cell r="H2819">
            <v>0.54</v>
          </cell>
          <cell r="I2819" t="str">
            <v>8          0</v>
          </cell>
          <cell r="J2819">
            <v>0</v>
          </cell>
          <cell r="K2819">
            <v>0</v>
          </cell>
          <cell r="L2819">
            <v>2004</v>
          </cell>
          <cell r="M2819">
            <v>1.2127204315002813</v>
          </cell>
          <cell r="N2819" t="str">
            <v>NG124</v>
          </cell>
          <cell r="O2819">
            <v>51.5</v>
          </cell>
          <cell r="P2819">
            <v>2</v>
          </cell>
        </row>
        <row r="2820">
          <cell r="A2820" t="str">
            <v>ON</v>
          </cell>
          <cell r="B2820">
            <v>12</v>
          </cell>
          <cell r="C2820">
            <v>4</v>
          </cell>
          <cell r="D2820" t="str">
            <v>C</v>
          </cell>
          <cell r="E2820">
            <v>4.75</v>
          </cell>
          <cell r="F2820">
            <v>38314</v>
          </cell>
          <cell r="G2820">
            <v>0.442</v>
          </cell>
          <cell r="H2820">
            <v>0.41</v>
          </cell>
          <cell r="I2820" t="str">
            <v>2          0</v>
          </cell>
          <cell r="J2820">
            <v>0</v>
          </cell>
          <cell r="K2820">
            <v>0</v>
          </cell>
          <cell r="L2820">
            <v>2004</v>
          </cell>
          <cell r="M2820" t="str">
            <v>No Trade</v>
          </cell>
          <cell r="N2820" t="str">
            <v>NG124</v>
          </cell>
          <cell r="O2820">
            <v>51.5</v>
          </cell>
          <cell r="P2820">
            <v>1</v>
          </cell>
        </row>
        <row r="2821">
          <cell r="A2821" t="str">
            <v>ON</v>
          </cell>
          <cell r="B2821">
            <v>12</v>
          </cell>
          <cell r="C2821">
            <v>4</v>
          </cell>
          <cell r="D2821" t="str">
            <v>P</v>
          </cell>
          <cell r="E2821">
            <v>4.75</v>
          </cell>
          <cell r="F2821">
            <v>38314</v>
          </cell>
          <cell r="G2821">
            <v>1.069</v>
          </cell>
          <cell r="H2821">
            <v>1.06</v>
          </cell>
          <cell r="I2821" t="str">
            <v>9          0</v>
          </cell>
          <cell r="J2821">
            <v>0</v>
          </cell>
          <cell r="K2821">
            <v>0</v>
          </cell>
          <cell r="L2821">
            <v>2004</v>
          </cell>
          <cell r="M2821">
            <v>1.3639663984036972</v>
          </cell>
          <cell r="N2821" t="str">
            <v>NG124</v>
          </cell>
          <cell r="O2821">
            <v>51.5</v>
          </cell>
          <cell r="P2821">
            <v>2</v>
          </cell>
        </row>
        <row r="2822">
          <cell r="A2822" t="str">
            <v>ON</v>
          </cell>
          <cell r="B2822">
            <v>1</v>
          </cell>
          <cell r="C2822">
            <v>5</v>
          </cell>
          <cell r="D2822" t="str">
            <v>C</v>
          </cell>
          <cell r="E2822">
            <v>3.7</v>
          </cell>
          <cell r="F2822">
            <v>38348</v>
          </cell>
          <cell r="G2822">
            <v>0.40200000000000002</v>
          </cell>
          <cell r="H2822">
            <v>0.4</v>
          </cell>
          <cell r="I2822" t="str">
            <v>2          0</v>
          </cell>
          <cell r="J2822">
            <v>0</v>
          </cell>
          <cell r="K2822">
            <v>0</v>
          </cell>
          <cell r="L2822">
            <v>2005</v>
          </cell>
          <cell r="M2822" t="str">
            <v>No Trade</v>
          </cell>
          <cell r="N2822" t="str">
            <v>NG15</v>
          </cell>
          <cell r="O2822">
            <v>51.5</v>
          </cell>
          <cell r="P2822">
            <v>1</v>
          </cell>
        </row>
        <row r="2823">
          <cell r="A2823" t="str">
            <v>ON</v>
          </cell>
          <cell r="B2823">
            <v>1</v>
          </cell>
          <cell r="C2823">
            <v>5</v>
          </cell>
          <cell r="D2823" t="str">
            <v>P</v>
          </cell>
          <cell r="E2823">
            <v>3.7</v>
          </cell>
          <cell r="F2823">
            <v>38348</v>
          </cell>
          <cell r="G2823">
            <v>0.37</v>
          </cell>
          <cell r="H2823">
            <v>0.39</v>
          </cell>
          <cell r="I2823" t="str">
            <v>2          0</v>
          </cell>
          <cell r="J2823">
            <v>0</v>
          </cell>
          <cell r="K2823">
            <v>0</v>
          </cell>
          <cell r="L2823">
            <v>2005</v>
          </cell>
          <cell r="M2823">
            <v>1.1344493284828137</v>
          </cell>
          <cell r="N2823" t="str">
            <v>NG15</v>
          </cell>
          <cell r="O2823">
            <v>51.5</v>
          </cell>
          <cell r="P2823">
            <v>2</v>
          </cell>
        </row>
        <row r="2824">
          <cell r="A2824" t="str">
            <v>ON</v>
          </cell>
          <cell r="B2824">
            <v>2</v>
          </cell>
          <cell r="C2824">
            <v>5</v>
          </cell>
          <cell r="D2824" t="str">
            <v>P</v>
          </cell>
          <cell r="E2824">
            <v>3.7</v>
          </cell>
          <cell r="F2824">
            <v>38378</v>
          </cell>
          <cell r="G2824">
            <v>0.41299999999999998</v>
          </cell>
          <cell r="H2824">
            <v>0.43</v>
          </cell>
          <cell r="I2824" t="str">
            <v>5          0</v>
          </cell>
          <cell r="J2824">
            <v>0</v>
          </cell>
          <cell r="K2824">
            <v>0</v>
          </cell>
          <cell r="L2824">
            <v>2005</v>
          </cell>
          <cell r="M2824">
            <v>1.1415475085995526</v>
          </cell>
          <cell r="N2824" t="str">
            <v>NG25</v>
          </cell>
          <cell r="O2824">
            <v>51.5</v>
          </cell>
          <cell r="P2824">
            <v>2</v>
          </cell>
        </row>
        <row r="2825">
          <cell r="A2825" t="str">
            <v>ON</v>
          </cell>
          <cell r="B2825">
            <v>2</v>
          </cell>
          <cell r="C2825">
            <v>5</v>
          </cell>
          <cell r="D2825" t="str">
            <v>C</v>
          </cell>
          <cell r="E2825">
            <v>5</v>
          </cell>
          <cell r="F2825">
            <v>38378</v>
          </cell>
          <cell r="G2825">
            <v>0.38400000000000001</v>
          </cell>
          <cell r="H2825">
            <v>0.36</v>
          </cell>
          <cell r="I2825" t="str">
            <v>0          0</v>
          </cell>
          <cell r="J2825">
            <v>0</v>
          </cell>
          <cell r="K2825">
            <v>0</v>
          </cell>
          <cell r="L2825">
            <v>2005</v>
          </cell>
          <cell r="M2825" t="str">
            <v>No Trade</v>
          </cell>
          <cell r="N2825" t="str">
            <v>NG25</v>
          </cell>
          <cell r="O2825">
            <v>51.5</v>
          </cell>
          <cell r="P2825">
            <v>1</v>
          </cell>
        </row>
        <row r="2826">
          <cell r="A2826" t="str">
            <v>ON</v>
          </cell>
          <cell r="B2826">
            <v>3</v>
          </cell>
          <cell r="C2826">
            <v>5</v>
          </cell>
          <cell r="D2826" t="str">
            <v>P</v>
          </cell>
          <cell r="E2826">
            <v>3.7</v>
          </cell>
          <cell r="F2826">
            <v>38406</v>
          </cell>
          <cell r="G2826">
            <v>0.47599999999999998</v>
          </cell>
          <cell r="H2826">
            <v>0.49</v>
          </cell>
          <cell r="I2826" t="str">
            <v>9          0</v>
          </cell>
          <cell r="J2826">
            <v>0</v>
          </cell>
          <cell r="K2826">
            <v>0</v>
          </cell>
          <cell r="L2826">
            <v>2005</v>
          </cell>
          <cell r="M2826">
            <v>1.1609546883175503</v>
          </cell>
          <cell r="N2826" t="str">
            <v>NG35</v>
          </cell>
          <cell r="O2826">
            <v>51.5</v>
          </cell>
          <cell r="P2826">
            <v>2</v>
          </cell>
        </row>
        <row r="2827">
          <cell r="A2827" t="str">
            <v>ON</v>
          </cell>
          <cell r="B2827">
            <v>4</v>
          </cell>
          <cell r="C2827">
            <v>5</v>
          </cell>
          <cell r="D2827" t="str">
            <v>C</v>
          </cell>
          <cell r="E2827">
            <v>3.7</v>
          </cell>
          <cell r="F2827">
            <v>38439</v>
          </cell>
          <cell r="G2827">
            <v>0</v>
          </cell>
          <cell r="H2827">
            <v>0</v>
          </cell>
          <cell r="I2827" t="str">
            <v>0          0</v>
          </cell>
          <cell r="J2827">
            <v>0</v>
          </cell>
          <cell r="K2827">
            <v>0</v>
          </cell>
          <cell r="L2827">
            <v>2005</v>
          </cell>
          <cell r="M2827" t="str">
            <v>No Trade</v>
          </cell>
          <cell r="N2827" t="str">
            <v/>
          </cell>
          <cell r="O2827" t="str">
            <v/>
          </cell>
          <cell r="P2827" t="str">
            <v/>
          </cell>
        </row>
        <row r="2828">
          <cell r="A2828" t="str">
            <v>ON</v>
          </cell>
          <cell r="B2828">
            <v>4</v>
          </cell>
          <cell r="C2828">
            <v>5</v>
          </cell>
          <cell r="D2828" t="str">
            <v>P</v>
          </cell>
          <cell r="E2828">
            <v>3.7</v>
          </cell>
          <cell r="F2828">
            <v>38439</v>
          </cell>
          <cell r="G2828">
            <v>0.55700000000000005</v>
          </cell>
          <cell r="H2828">
            <v>0.57999999999999996</v>
          </cell>
          <cell r="I2828" t="str">
            <v>3          0</v>
          </cell>
          <cell r="J2828">
            <v>0</v>
          </cell>
          <cell r="K2828">
            <v>0</v>
          </cell>
          <cell r="L2828">
            <v>2005</v>
          </cell>
          <cell r="M2828">
            <v>1.1825445021827512</v>
          </cell>
          <cell r="N2828" t="str">
            <v>NG45</v>
          </cell>
          <cell r="O2828">
            <v>51.5</v>
          </cell>
          <cell r="P2828">
            <v>2</v>
          </cell>
        </row>
        <row r="2829">
          <cell r="A2829" t="str">
            <v>ON</v>
          </cell>
          <cell r="B2829">
            <v>5</v>
          </cell>
          <cell r="C2829">
            <v>5</v>
          </cell>
          <cell r="D2829" t="str">
            <v>C</v>
          </cell>
          <cell r="E2829">
            <v>3.7</v>
          </cell>
          <cell r="F2829">
            <v>38468</v>
          </cell>
          <cell r="G2829">
            <v>0.58299999999999996</v>
          </cell>
          <cell r="H2829">
            <v>0.57999999999999996</v>
          </cell>
          <cell r="I2829" t="str">
            <v>3          0</v>
          </cell>
          <cell r="J2829">
            <v>0</v>
          </cell>
          <cell r="K2829">
            <v>0</v>
          </cell>
          <cell r="L2829">
            <v>2005</v>
          </cell>
          <cell r="M2829" t="str">
            <v>No Trade</v>
          </cell>
          <cell r="N2829" t="str">
            <v>NG55</v>
          </cell>
          <cell r="O2829">
            <v>51.5</v>
          </cell>
          <cell r="P2829">
            <v>1</v>
          </cell>
        </row>
        <row r="2830">
          <cell r="A2830" t="str">
            <v>ON</v>
          </cell>
          <cell r="B2830">
            <v>5</v>
          </cell>
          <cell r="C2830">
            <v>5</v>
          </cell>
          <cell r="D2830" t="str">
            <v>P</v>
          </cell>
          <cell r="E2830">
            <v>3.7</v>
          </cell>
          <cell r="F2830">
            <v>38468</v>
          </cell>
          <cell r="G2830">
            <v>0.59299999999999997</v>
          </cell>
          <cell r="H2830">
            <v>0.62</v>
          </cell>
          <cell r="I2830" t="str">
            <v>0          0</v>
          </cell>
          <cell r="J2830">
            <v>0</v>
          </cell>
          <cell r="K2830">
            <v>0</v>
          </cell>
          <cell r="L2830">
            <v>2005</v>
          </cell>
          <cell r="M2830">
            <v>1.1828880706381513</v>
          </cell>
          <cell r="N2830" t="str">
            <v>NG55</v>
          </cell>
          <cell r="O2830">
            <v>51.5</v>
          </cell>
          <cell r="P2830">
            <v>2</v>
          </cell>
        </row>
        <row r="2831">
          <cell r="A2831" t="str">
            <v>ON</v>
          </cell>
          <cell r="B2831">
            <v>5</v>
          </cell>
          <cell r="C2831">
            <v>5</v>
          </cell>
          <cell r="D2831" t="str">
            <v>P</v>
          </cell>
          <cell r="E2831">
            <v>3.75</v>
          </cell>
          <cell r="F2831">
            <v>38468</v>
          </cell>
          <cell r="G2831">
            <v>0.69899999999999995</v>
          </cell>
          <cell r="H2831">
            <v>0.69</v>
          </cell>
          <cell r="I2831" t="str">
            <v>9          0</v>
          </cell>
          <cell r="J2831">
            <v>0</v>
          </cell>
          <cell r="K2831">
            <v>0</v>
          </cell>
          <cell r="L2831">
            <v>2005</v>
          </cell>
          <cell r="M2831">
            <v>1.2292712142815758</v>
          </cell>
          <cell r="N2831" t="str">
            <v>NG55</v>
          </cell>
          <cell r="O2831">
            <v>51.5</v>
          </cell>
          <cell r="P2831">
            <v>2</v>
          </cell>
        </row>
        <row r="2832">
          <cell r="A2832" t="str">
            <v>ON</v>
          </cell>
          <cell r="B2832">
            <v>6</v>
          </cell>
          <cell r="C2832">
            <v>5</v>
          </cell>
          <cell r="D2832" t="str">
            <v>P</v>
          </cell>
          <cell r="E2832">
            <v>3.7</v>
          </cell>
          <cell r="F2832">
            <v>38497</v>
          </cell>
          <cell r="G2832">
            <v>0</v>
          </cell>
          <cell r="H2832">
            <v>0</v>
          </cell>
          <cell r="I2832" t="str">
            <v>0          0</v>
          </cell>
          <cell r="J2832">
            <v>0</v>
          </cell>
          <cell r="K2832">
            <v>0</v>
          </cell>
          <cell r="L2832">
            <v>2005</v>
          </cell>
          <cell r="M2832" t="str">
            <v>No Trade</v>
          </cell>
          <cell r="N2832" t="str">
            <v/>
          </cell>
          <cell r="O2832" t="str">
            <v/>
          </cell>
          <cell r="P2832" t="str">
            <v/>
          </cell>
        </row>
        <row r="2833">
          <cell r="A2833" t="str">
            <v>ON</v>
          </cell>
          <cell r="B2833">
            <v>6</v>
          </cell>
          <cell r="C2833">
            <v>5</v>
          </cell>
          <cell r="D2833" t="str">
            <v>P</v>
          </cell>
          <cell r="E2833">
            <v>3.75</v>
          </cell>
          <cell r="F2833">
            <v>38497</v>
          </cell>
          <cell r="G2833">
            <v>0.23499999999999999</v>
          </cell>
          <cell r="H2833">
            <v>0.23</v>
          </cell>
          <cell r="I2833" t="str">
            <v>5          0</v>
          </cell>
          <cell r="J2833">
            <v>0</v>
          </cell>
          <cell r="K2833">
            <v>0</v>
          </cell>
          <cell r="L2833">
            <v>2005</v>
          </cell>
          <cell r="M2833">
            <v>0.93966456054775127</v>
          </cell>
          <cell r="N2833" t="str">
            <v>NG65</v>
          </cell>
          <cell r="O2833">
            <v>51.5</v>
          </cell>
          <cell r="P2833">
            <v>2</v>
          </cell>
        </row>
        <row r="2834">
          <cell r="A2834" t="str">
            <v>ON</v>
          </cell>
          <cell r="B2834">
            <v>11</v>
          </cell>
          <cell r="C2834">
            <v>5</v>
          </cell>
          <cell r="D2834" t="str">
            <v>P</v>
          </cell>
          <cell r="E2834">
            <v>3.7</v>
          </cell>
          <cell r="F2834">
            <v>38651</v>
          </cell>
          <cell r="G2834">
            <v>0.438</v>
          </cell>
          <cell r="H2834">
            <v>0.43</v>
          </cell>
          <cell r="I2834" t="str">
            <v>8          0</v>
          </cell>
          <cell r="J2834">
            <v>0</v>
          </cell>
          <cell r="K2834">
            <v>0</v>
          </cell>
          <cell r="L2834">
            <v>2005</v>
          </cell>
          <cell r="M2834">
            <v>1.0285496274919357</v>
          </cell>
          <cell r="N2834" t="str">
            <v>NG115</v>
          </cell>
          <cell r="O2834">
            <v>58.75</v>
          </cell>
          <cell r="P2834">
            <v>2</v>
          </cell>
        </row>
        <row r="2835">
          <cell r="A2835" t="str">
            <v>ON</v>
          </cell>
          <cell r="B2835">
            <v>11</v>
          </cell>
          <cell r="C2835">
            <v>5</v>
          </cell>
          <cell r="D2835" t="str">
            <v>C</v>
          </cell>
          <cell r="E2835">
            <v>4.75</v>
          </cell>
          <cell r="F2835">
            <v>38651</v>
          </cell>
          <cell r="G2835">
            <v>0.371</v>
          </cell>
          <cell r="H2835">
            <v>0.37</v>
          </cell>
          <cell r="I2835" t="str">
            <v>1          0</v>
          </cell>
          <cell r="J2835">
            <v>0</v>
          </cell>
          <cell r="K2835">
            <v>0</v>
          </cell>
          <cell r="L2835">
            <v>2005</v>
          </cell>
          <cell r="M2835" t="str">
            <v>No Trade</v>
          </cell>
          <cell r="N2835" t="str">
            <v>NG115</v>
          </cell>
          <cell r="O2835">
            <v>58.75</v>
          </cell>
          <cell r="P2835">
            <v>1</v>
          </cell>
        </row>
        <row r="2836">
          <cell r="A2836" t="str">
            <v>PO</v>
          </cell>
          <cell r="B2836">
            <v>1</v>
          </cell>
          <cell r="C2836">
            <v>3</v>
          </cell>
          <cell r="D2836" t="str">
            <v>P</v>
          </cell>
          <cell r="E2836">
            <v>530</v>
          </cell>
          <cell r="F2836">
            <v>37608</v>
          </cell>
          <cell r="G2836">
            <v>0.3</v>
          </cell>
          <cell r="H2836">
            <v>0.5</v>
          </cell>
          <cell r="I2836" t="str">
            <v>0          0</v>
          </cell>
          <cell r="J2836">
            <v>0</v>
          </cell>
          <cell r="K2836">
            <v>0</v>
          </cell>
          <cell r="L2836">
            <v>2003</v>
          </cell>
          <cell r="M2836" t="str">
            <v>No Trade</v>
          </cell>
          <cell r="N2836" t="str">
            <v/>
          </cell>
          <cell r="O2836" t="str">
            <v/>
          </cell>
          <cell r="P2836" t="str">
            <v/>
          </cell>
        </row>
        <row r="2837">
          <cell r="A2837" t="str">
            <v>PO</v>
          </cell>
          <cell r="B2837">
            <v>1</v>
          </cell>
          <cell r="C2837">
            <v>3</v>
          </cell>
          <cell r="D2837" t="str">
            <v>P</v>
          </cell>
          <cell r="E2837">
            <v>550</v>
          </cell>
          <cell r="F2837">
            <v>37608</v>
          </cell>
          <cell r="G2837">
            <v>0.6</v>
          </cell>
          <cell r="H2837">
            <v>0.8</v>
          </cell>
          <cell r="I2837" t="str">
            <v>0          0</v>
          </cell>
          <cell r="J2837">
            <v>0</v>
          </cell>
          <cell r="K2837">
            <v>0</v>
          </cell>
          <cell r="L2837">
            <v>2003</v>
          </cell>
          <cell r="M2837" t="str">
            <v>No Trade</v>
          </cell>
          <cell r="N2837" t="str">
            <v/>
          </cell>
          <cell r="O2837" t="str">
            <v/>
          </cell>
          <cell r="P2837" t="str">
            <v/>
          </cell>
        </row>
        <row r="2838">
          <cell r="A2838" t="str">
            <v>PO</v>
          </cell>
          <cell r="B2838">
            <v>1</v>
          </cell>
          <cell r="C2838">
            <v>3</v>
          </cell>
          <cell r="D2838" t="str">
            <v>P</v>
          </cell>
          <cell r="E2838">
            <v>560</v>
          </cell>
          <cell r="F2838">
            <v>37608</v>
          </cell>
          <cell r="G2838">
            <v>1.1000000000000001</v>
          </cell>
          <cell r="H2838">
            <v>1.6</v>
          </cell>
          <cell r="I2838" t="str">
            <v>0          1</v>
          </cell>
          <cell r="J2838">
            <v>0.1</v>
          </cell>
          <cell r="K2838">
            <v>0.1</v>
          </cell>
          <cell r="L2838">
            <v>2003</v>
          </cell>
          <cell r="M2838" t="str">
            <v>No Trade</v>
          </cell>
          <cell r="N2838" t="str">
            <v/>
          </cell>
          <cell r="O2838" t="str">
            <v/>
          </cell>
          <cell r="P2838" t="str">
            <v/>
          </cell>
        </row>
        <row r="2839">
          <cell r="A2839" t="str">
            <v>PO</v>
          </cell>
          <cell r="B2839">
            <v>1</v>
          </cell>
          <cell r="C2839">
            <v>3</v>
          </cell>
          <cell r="D2839" t="str">
            <v>C</v>
          </cell>
          <cell r="E2839">
            <v>570</v>
          </cell>
          <cell r="F2839">
            <v>37608</v>
          </cell>
          <cell r="G2839">
            <v>26.6</v>
          </cell>
          <cell r="H2839">
            <v>25</v>
          </cell>
          <cell r="I2839" t="str">
            <v>0          0</v>
          </cell>
          <cell r="J2839">
            <v>0</v>
          </cell>
          <cell r="K2839">
            <v>0</v>
          </cell>
          <cell r="L2839">
            <v>2003</v>
          </cell>
          <cell r="M2839" t="str">
            <v>No Trade</v>
          </cell>
          <cell r="N2839" t="str">
            <v/>
          </cell>
          <cell r="O2839" t="str">
            <v/>
          </cell>
          <cell r="P2839" t="str">
            <v/>
          </cell>
        </row>
        <row r="2840">
          <cell r="A2840" t="str">
            <v>PO</v>
          </cell>
          <cell r="B2840">
            <v>1</v>
          </cell>
          <cell r="C2840">
            <v>3</v>
          </cell>
          <cell r="D2840" t="str">
            <v>P</v>
          </cell>
          <cell r="E2840">
            <v>570</v>
          </cell>
          <cell r="F2840">
            <v>37608</v>
          </cell>
          <cell r="G2840">
            <v>1.9</v>
          </cell>
          <cell r="H2840">
            <v>2.5</v>
          </cell>
          <cell r="I2840" t="str">
            <v>0          0</v>
          </cell>
          <cell r="J2840">
            <v>0</v>
          </cell>
          <cell r="K2840">
            <v>0</v>
          </cell>
          <cell r="L2840">
            <v>2003</v>
          </cell>
          <cell r="M2840" t="str">
            <v>No Trade</v>
          </cell>
          <cell r="N2840" t="str">
            <v/>
          </cell>
          <cell r="O2840" t="str">
            <v/>
          </cell>
          <cell r="P2840" t="str">
            <v/>
          </cell>
        </row>
        <row r="2841">
          <cell r="A2841" t="str">
            <v>PO</v>
          </cell>
          <cell r="B2841">
            <v>1</v>
          </cell>
          <cell r="C2841">
            <v>3</v>
          </cell>
          <cell r="D2841" t="str">
            <v>P</v>
          </cell>
          <cell r="E2841">
            <v>580</v>
          </cell>
          <cell r="F2841">
            <v>37608</v>
          </cell>
          <cell r="G2841">
            <v>2.9</v>
          </cell>
          <cell r="H2841">
            <v>3.5</v>
          </cell>
          <cell r="I2841" t="str">
            <v>0          0</v>
          </cell>
          <cell r="J2841">
            <v>0</v>
          </cell>
          <cell r="K2841">
            <v>0</v>
          </cell>
          <cell r="L2841">
            <v>2003</v>
          </cell>
          <cell r="M2841" t="str">
            <v>No Trade</v>
          </cell>
          <cell r="N2841" t="str">
            <v/>
          </cell>
          <cell r="O2841" t="str">
            <v/>
          </cell>
          <cell r="P2841" t="str">
            <v/>
          </cell>
        </row>
        <row r="2842">
          <cell r="A2842" t="str">
            <v>PO</v>
          </cell>
          <cell r="B2842">
            <v>1</v>
          </cell>
          <cell r="C2842">
            <v>3</v>
          </cell>
          <cell r="D2842" t="str">
            <v>C</v>
          </cell>
          <cell r="E2842">
            <v>630</v>
          </cell>
          <cell r="F2842">
            <v>37608</v>
          </cell>
          <cell r="G2842">
            <v>1</v>
          </cell>
          <cell r="H2842">
            <v>1</v>
          </cell>
          <cell r="I2842" t="str">
            <v>0          0</v>
          </cell>
          <cell r="J2842">
            <v>0</v>
          </cell>
          <cell r="K2842">
            <v>0</v>
          </cell>
          <cell r="L2842">
            <v>2003</v>
          </cell>
          <cell r="M2842" t="str">
            <v>No Trade</v>
          </cell>
          <cell r="N2842" t="str">
            <v/>
          </cell>
          <cell r="O2842" t="str">
            <v/>
          </cell>
          <cell r="P2842" t="str">
            <v/>
          </cell>
        </row>
        <row r="2843">
          <cell r="A2843" t="str">
            <v>PO</v>
          </cell>
          <cell r="B2843">
            <v>1</v>
          </cell>
          <cell r="C2843">
            <v>3</v>
          </cell>
          <cell r="D2843" t="str">
            <v>C</v>
          </cell>
          <cell r="E2843">
            <v>700</v>
          </cell>
          <cell r="F2843">
            <v>37608</v>
          </cell>
          <cell r="G2843">
            <v>0.5</v>
          </cell>
          <cell r="H2843">
            <v>0.5</v>
          </cell>
          <cell r="I2843" t="str">
            <v>0          0</v>
          </cell>
          <cell r="J2843">
            <v>0</v>
          </cell>
          <cell r="K2843">
            <v>0</v>
          </cell>
          <cell r="L2843">
            <v>2003</v>
          </cell>
          <cell r="M2843" t="str">
            <v>No Trade</v>
          </cell>
          <cell r="N2843" t="str">
            <v/>
          </cell>
          <cell r="O2843" t="str">
            <v/>
          </cell>
          <cell r="P2843" t="str">
            <v/>
          </cell>
        </row>
        <row r="2844">
          <cell r="A2844" t="str">
            <v>WA</v>
          </cell>
          <cell r="B2844">
            <v>1</v>
          </cell>
          <cell r="C2844">
            <v>3</v>
          </cell>
          <cell r="D2844" t="str">
            <v>P</v>
          </cell>
          <cell r="E2844">
            <v>0</v>
          </cell>
          <cell r="F2844">
            <v>37608</v>
          </cell>
          <cell r="G2844">
            <v>0.04</v>
          </cell>
          <cell r="H2844">
            <v>0</v>
          </cell>
          <cell r="I2844" t="str">
            <v>4          0</v>
          </cell>
          <cell r="J2844">
            <v>0</v>
          </cell>
          <cell r="K2844">
            <v>0</v>
          </cell>
          <cell r="L2844">
            <v>2003</v>
          </cell>
          <cell r="M2844" t="str">
            <v>No Trade</v>
          </cell>
          <cell r="N2844" t="str">
            <v/>
          </cell>
          <cell r="O2844" t="str">
            <v/>
          </cell>
          <cell r="P2844" t="str">
            <v/>
          </cell>
        </row>
        <row r="2845">
          <cell r="A2845" t="str">
            <v>WA</v>
          </cell>
          <cell r="B2845">
            <v>1</v>
          </cell>
          <cell r="C2845">
            <v>3</v>
          </cell>
          <cell r="D2845" t="str">
            <v>C</v>
          </cell>
          <cell r="E2845">
            <v>0.1</v>
          </cell>
          <cell r="F2845">
            <v>37608</v>
          </cell>
          <cell r="G2845">
            <v>0.18</v>
          </cell>
          <cell r="H2845">
            <v>0.1</v>
          </cell>
          <cell r="I2845" t="str">
            <v>7          0</v>
          </cell>
          <cell r="J2845">
            <v>0</v>
          </cell>
          <cell r="K2845">
            <v>0</v>
          </cell>
          <cell r="L2845">
            <v>2003</v>
          </cell>
          <cell r="M2845" t="str">
            <v>No Trade</v>
          </cell>
          <cell r="N2845" t="str">
            <v/>
          </cell>
          <cell r="O2845" t="str">
            <v/>
          </cell>
          <cell r="P2845" t="str">
            <v/>
          </cell>
        </row>
        <row r="2846">
          <cell r="A2846" t="str">
            <v>WA</v>
          </cell>
          <cell r="B2846">
            <v>1</v>
          </cell>
          <cell r="C2846">
            <v>3</v>
          </cell>
          <cell r="D2846" t="str">
            <v>P</v>
          </cell>
          <cell r="E2846">
            <v>0.1</v>
          </cell>
          <cell r="F2846">
            <v>37608</v>
          </cell>
          <cell r="G2846">
            <v>0.17</v>
          </cell>
          <cell r="H2846">
            <v>0.1</v>
          </cell>
          <cell r="I2846" t="str">
            <v>9          0</v>
          </cell>
          <cell r="J2846">
            <v>0</v>
          </cell>
          <cell r="K2846">
            <v>0</v>
          </cell>
          <cell r="L2846">
            <v>2003</v>
          </cell>
          <cell r="M2846" t="str">
            <v>No Trade</v>
          </cell>
          <cell r="N2846" t="str">
            <v/>
          </cell>
          <cell r="O2846" t="str">
            <v/>
          </cell>
          <cell r="P2846" t="str">
            <v/>
          </cell>
        </row>
        <row r="2847">
          <cell r="A2847" t="str">
            <v>WA</v>
          </cell>
          <cell r="B2847">
            <v>1</v>
          </cell>
          <cell r="C2847">
            <v>3</v>
          </cell>
          <cell r="D2847" t="str">
            <v>C</v>
          </cell>
          <cell r="E2847">
            <v>0.15</v>
          </cell>
          <cell r="F2847">
            <v>37608</v>
          </cell>
          <cell r="G2847">
            <v>0.16</v>
          </cell>
          <cell r="H2847">
            <v>0.1</v>
          </cell>
          <cell r="I2847" t="str">
            <v>5          0</v>
          </cell>
          <cell r="J2847">
            <v>0</v>
          </cell>
          <cell r="K2847">
            <v>0</v>
          </cell>
          <cell r="L2847">
            <v>2003</v>
          </cell>
          <cell r="M2847" t="str">
            <v>No Trade</v>
          </cell>
          <cell r="N2847" t="str">
            <v/>
          </cell>
          <cell r="O2847" t="str">
            <v/>
          </cell>
          <cell r="P2847" t="str">
            <v/>
          </cell>
        </row>
        <row r="2848">
          <cell r="A2848" t="str">
            <v>WA</v>
          </cell>
          <cell r="B2848">
            <v>1</v>
          </cell>
          <cell r="C2848">
            <v>3</v>
          </cell>
          <cell r="D2848" t="str">
            <v>P</v>
          </cell>
          <cell r="E2848">
            <v>0.15</v>
          </cell>
          <cell r="F2848">
            <v>37608</v>
          </cell>
          <cell r="G2848">
            <v>0.19</v>
          </cell>
          <cell r="H2848">
            <v>0.2</v>
          </cell>
          <cell r="I2848" t="str">
            <v>1          0</v>
          </cell>
          <cell r="J2848">
            <v>0</v>
          </cell>
          <cell r="K2848">
            <v>0</v>
          </cell>
          <cell r="L2848">
            <v>2003</v>
          </cell>
          <cell r="M2848" t="str">
            <v>No Trade</v>
          </cell>
          <cell r="N2848" t="str">
            <v/>
          </cell>
          <cell r="O2848" t="str">
            <v/>
          </cell>
          <cell r="P2848" t="str">
            <v/>
          </cell>
        </row>
        <row r="2849">
          <cell r="A2849" t="str">
            <v>WA</v>
          </cell>
          <cell r="B2849">
            <v>1</v>
          </cell>
          <cell r="C2849">
            <v>3</v>
          </cell>
          <cell r="D2849" t="str">
            <v>C</v>
          </cell>
          <cell r="E2849">
            <v>0.2</v>
          </cell>
          <cell r="F2849">
            <v>37608</v>
          </cell>
          <cell r="G2849">
            <v>0.13</v>
          </cell>
          <cell r="H2849">
            <v>0.1</v>
          </cell>
          <cell r="I2849" t="str">
            <v>3          0</v>
          </cell>
          <cell r="J2849">
            <v>0</v>
          </cell>
          <cell r="K2849">
            <v>0</v>
          </cell>
          <cell r="L2849">
            <v>2003</v>
          </cell>
          <cell r="M2849" t="str">
            <v>No Trade</v>
          </cell>
          <cell r="N2849" t="str">
            <v/>
          </cell>
          <cell r="O2849" t="str">
            <v/>
          </cell>
          <cell r="P2849" t="str">
            <v/>
          </cell>
        </row>
        <row r="2850">
          <cell r="A2850" t="str">
            <v>WA</v>
          </cell>
          <cell r="B2850">
            <v>1</v>
          </cell>
          <cell r="C2850">
            <v>3</v>
          </cell>
          <cell r="D2850" t="str">
            <v>P</v>
          </cell>
          <cell r="E2850">
            <v>0.2</v>
          </cell>
          <cell r="F2850">
            <v>37608</v>
          </cell>
          <cell r="G2850">
            <v>0.23</v>
          </cell>
          <cell r="H2850">
            <v>0.2</v>
          </cell>
          <cell r="I2850" t="str">
            <v>5          0</v>
          </cell>
          <cell r="J2850">
            <v>0</v>
          </cell>
          <cell r="K2850">
            <v>0</v>
          </cell>
          <cell r="L2850">
            <v>2003</v>
          </cell>
          <cell r="M2850" t="str">
            <v>No Trade</v>
          </cell>
          <cell r="N2850" t="str">
            <v/>
          </cell>
          <cell r="O2850" t="str">
            <v/>
          </cell>
          <cell r="P2850" t="str">
            <v/>
          </cell>
        </row>
        <row r="2851">
          <cell r="A2851" t="str">
            <v>WA</v>
          </cell>
          <cell r="B2851">
            <v>1</v>
          </cell>
          <cell r="C2851">
            <v>3</v>
          </cell>
          <cell r="D2851" t="str">
            <v>C</v>
          </cell>
          <cell r="E2851">
            <v>0.25</v>
          </cell>
          <cell r="F2851">
            <v>37608</v>
          </cell>
          <cell r="G2851">
            <v>0.11</v>
          </cell>
          <cell r="H2851">
            <v>0</v>
          </cell>
          <cell r="I2851" t="str">
            <v>9          0</v>
          </cell>
          <cell r="J2851">
            <v>0</v>
          </cell>
          <cell r="K2851">
            <v>0</v>
          </cell>
          <cell r="L2851">
            <v>2003</v>
          </cell>
          <cell r="M2851" t="str">
            <v>No Trade</v>
          </cell>
          <cell r="N2851" t="str">
            <v/>
          </cell>
          <cell r="O2851" t="str">
            <v/>
          </cell>
          <cell r="P2851" t="str">
            <v/>
          </cell>
        </row>
        <row r="2852">
          <cell r="A2852" t="str">
            <v>WA</v>
          </cell>
          <cell r="B2852">
            <v>1</v>
          </cell>
          <cell r="C2852">
            <v>3</v>
          </cell>
          <cell r="D2852" t="str">
            <v>P</v>
          </cell>
          <cell r="E2852">
            <v>0.25</v>
          </cell>
          <cell r="F2852">
            <v>37608</v>
          </cell>
          <cell r="G2852">
            <v>0.25</v>
          </cell>
          <cell r="H2852">
            <v>0.2</v>
          </cell>
          <cell r="I2852" t="str">
            <v>7          0</v>
          </cell>
          <cell r="J2852">
            <v>0</v>
          </cell>
          <cell r="K2852">
            <v>0</v>
          </cell>
          <cell r="L2852">
            <v>2003</v>
          </cell>
          <cell r="M2852" t="str">
            <v>No Trade</v>
          </cell>
          <cell r="N2852" t="str">
            <v/>
          </cell>
          <cell r="O2852" t="str">
            <v/>
          </cell>
          <cell r="P2852" t="str">
            <v/>
          </cell>
        </row>
        <row r="2853">
          <cell r="A2853" t="str">
            <v>WA</v>
          </cell>
          <cell r="B2853">
            <v>1</v>
          </cell>
          <cell r="C2853">
            <v>3</v>
          </cell>
          <cell r="D2853" t="str">
            <v>C</v>
          </cell>
          <cell r="E2853">
            <v>0.3</v>
          </cell>
          <cell r="F2853">
            <v>37608</v>
          </cell>
          <cell r="G2853">
            <v>0.09</v>
          </cell>
          <cell r="H2853">
            <v>0</v>
          </cell>
          <cell r="I2853" t="str">
            <v>8          0</v>
          </cell>
          <cell r="J2853">
            <v>0</v>
          </cell>
          <cell r="K2853">
            <v>0</v>
          </cell>
          <cell r="L2853">
            <v>2003</v>
          </cell>
          <cell r="M2853" t="str">
            <v>No Trade</v>
          </cell>
          <cell r="N2853" t="str">
            <v/>
          </cell>
          <cell r="O2853" t="str">
            <v/>
          </cell>
          <cell r="P2853" t="str">
            <v/>
          </cell>
        </row>
        <row r="2854">
          <cell r="A2854" t="str">
            <v>WA</v>
          </cell>
          <cell r="B2854">
            <v>1</v>
          </cell>
          <cell r="C2854">
            <v>3</v>
          </cell>
          <cell r="D2854" t="str">
            <v>P</v>
          </cell>
          <cell r="E2854">
            <v>0.3</v>
          </cell>
          <cell r="F2854">
            <v>37608</v>
          </cell>
          <cell r="G2854">
            <v>0</v>
          </cell>
          <cell r="H2854">
            <v>0</v>
          </cell>
          <cell r="I2854" t="str">
            <v>0          0</v>
          </cell>
          <cell r="J2854">
            <v>0</v>
          </cell>
          <cell r="K2854">
            <v>0</v>
          </cell>
          <cell r="L2854">
            <v>2003</v>
          </cell>
          <cell r="M2854" t="str">
            <v>No Trade</v>
          </cell>
          <cell r="N2854" t="str">
            <v/>
          </cell>
          <cell r="O2854" t="str">
            <v/>
          </cell>
          <cell r="P2854" t="str">
            <v/>
          </cell>
        </row>
        <row r="2855">
          <cell r="A2855" t="str">
            <v>WA</v>
          </cell>
          <cell r="B2855">
            <v>1</v>
          </cell>
          <cell r="C2855">
            <v>3</v>
          </cell>
          <cell r="D2855" t="str">
            <v>C</v>
          </cell>
          <cell r="E2855">
            <v>0.35</v>
          </cell>
          <cell r="F2855">
            <v>37608</v>
          </cell>
          <cell r="G2855">
            <v>0.08</v>
          </cell>
          <cell r="H2855">
            <v>0</v>
          </cell>
          <cell r="I2855" t="str">
            <v>7          0</v>
          </cell>
          <cell r="J2855">
            <v>0</v>
          </cell>
          <cell r="K2855">
            <v>0</v>
          </cell>
          <cell r="L2855">
            <v>2003</v>
          </cell>
          <cell r="M2855" t="str">
            <v>No Trade</v>
          </cell>
          <cell r="N2855" t="str">
            <v/>
          </cell>
          <cell r="O2855" t="str">
            <v/>
          </cell>
          <cell r="P2855" t="str">
            <v/>
          </cell>
        </row>
        <row r="2856">
          <cell r="A2856" t="str">
            <v>WA</v>
          </cell>
          <cell r="B2856">
            <v>1</v>
          </cell>
          <cell r="C2856">
            <v>3</v>
          </cell>
          <cell r="D2856" t="str">
            <v>C</v>
          </cell>
          <cell r="E2856">
            <v>0.45</v>
          </cell>
          <cell r="F2856">
            <v>37608</v>
          </cell>
          <cell r="G2856">
            <v>7.0000000000000007E-2</v>
          </cell>
          <cell r="H2856">
            <v>0</v>
          </cell>
          <cell r="I2856" t="str">
            <v>6          0</v>
          </cell>
          <cell r="J2856">
            <v>0</v>
          </cell>
          <cell r="K2856">
            <v>0</v>
          </cell>
          <cell r="L2856">
            <v>2003</v>
          </cell>
          <cell r="M2856" t="str">
            <v>No Trade</v>
          </cell>
          <cell r="N2856" t="str">
            <v/>
          </cell>
          <cell r="O2856" t="str">
            <v/>
          </cell>
          <cell r="P2856" t="str">
            <v/>
          </cell>
        </row>
        <row r="2857">
          <cell r="A2857" t="str">
            <v>WA</v>
          </cell>
          <cell r="B2857">
            <v>1</v>
          </cell>
          <cell r="C2857">
            <v>3</v>
          </cell>
          <cell r="D2857" t="str">
            <v>P</v>
          </cell>
          <cell r="E2857">
            <v>0.45</v>
          </cell>
          <cell r="F2857">
            <v>37608</v>
          </cell>
          <cell r="G2857">
            <v>0.41</v>
          </cell>
          <cell r="H2857">
            <v>0.4</v>
          </cell>
          <cell r="I2857" t="str">
            <v>5          0</v>
          </cell>
          <cell r="J2857">
            <v>0</v>
          </cell>
          <cell r="K2857">
            <v>0</v>
          </cell>
          <cell r="L2857">
            <v>2003</v>
          </cell>
          <cell r="M2857" t="str">
            <v>No Trade</v>
          </cell>
          <cell r="N2857" t="str">
            <v/>
          </cell>
          <cell r="O2857" t="str">
            <v/>
          </cell>
          <cell r="P2857" t="str">
            <v/>
          </cell>
        </row>
        <row r="2858">
          <cell r="A2858" t="str">
            <v>WA</v>
          </cell>
          <cell r="B2858">
            <v>1</v>
          </cell>
          <cell r="C2858">
            <v>3</v>
          </cell>
          <cell r="D2858" t="str">
            <v>C</v>
          </cell>
          <cell r="E2858">
            <v>0.55000000000000004</v>
          </cell>
          <cell r="F2858">
            <v>37608</v>
          </cell>
          <cell r="G2858">
            <v>0</v>
          </cell>
          <cell r="H2858">
            <v>0</v>
          </cell>
          <cell r="I2858" t="str">
            <v>0          0</v>
          </cell>
          <cell r="J2858">
            <v>0</v>
          </cell>
          <cell r="K2858">
            <v>0</v>
          </cell>
          <cell r="L2858">
            <v>2003</v>
          </cell>
          <cell r="M2858" t="str">
            <v>No Trade</v>
          </cell>
          <cell r="N2858" t="str">
            <v/>
          </cell>
          <cell r="O2858" t="str">
            <v/>
          </cell>
          <cell r="P2858" t="str">
            <v/>
          </cell>
        </row>
        <row r="2859">
          <cell r="A2859" t="str">
            <v>WA</v>
          </cell>
          <cell r="B2859">
            <v>1</v>
          </cell>
          <cell r="C2859">
            <v>3</v>
          </cell>
          <cell r="D2859" t="str">
            <v>P</v>
          </cell>
          <cell r="E2859">
            <v>0.55000000000000004</v>
          </cell>
          <cell r="F2859">
            <v>37608</v>
          </cell>
          <cell r="G2859">
            <v>0.45</v>
          </cell>
          <cell r="H2859">
            <v>0.4</v>
          </cell>
          <cell r="I2859" t="str">
            <v>7          0</v>
          </cell>
          <cell r="J2859">
            <v>0</v>
          </cell>
          <cell r="K2859">
            <v>0</v>
          </cell>
          <cell r="L2859">
            <v>2003</v>
          </cell>
          <cell r="M2859" t="str">
            <v>No Trade</v>
          </cell>
          <cell r="N2859" t="str">
            <v/>
          </cell>
          <cell r="O2859" t="str">
            <v/>
          </cell>
          <cell r="P2859" t="str">
            <v/>
          </cell>
        </row>
        <row r="2860">
          <cell r="A2860" t="str">
            <v>WA</v>
          </cell>
          <cell r="B2860">
            <v>1</v>
          </cell>
          <cell r="C2860">
            <v>3</v>
          </cell>
          <cell r="D2860" t="str">
            <v>C</v>
          </cell>
          <cell r="E2860">
            <v>0.6</v>
          </cell>
          <cell r="F2860">
            <v>37608</v>
          </cell>
          <cell r="G2860">
            <v>0.06</v>
          </cell>
          <cell r="H2860">
            <v>0</v>
          </cell>
          <cell r="I2860" t="str">
            <v>5          0</v>
          </cell>
          <cell r="J2860">
            <v>0</v>
          </cell>
          <cell r="K2860">
            <v>0</v>
          </cell>
          <cell r="L2860">
            <v>2003</v>
          </cell>
          <cell r="M2860" t="str">
            <v>No Trade</v>
          </cell>
          <cell r="N2860" t="str">
            <v/>
          </cell>
          <cell r="O2860" t="str">
            <v/>
          </cell>
          <cell r="P2860" t="str">
            <v/>
          </cell>
        </row>
        <row r="2861">
          <cell r="A2861" t="str">
            <v>WA</v>
          </cell>
          <cell r="B2861">
            <v>1</v>
          </cell>
          <cell r="C2861">
            <v>3</v>
          </cell>
          <cell r="D2861" t="str">
            <v>C</v>
          </cell>
          <cell r="E2861">
            <v>0.8</v>
          </cell>
          <cell r="F2861">
            <v>37608</v>
          </cell>
          <cell r="G2861">
            <v>0.01</v>
          </cell>
          <cell r="H2861">
            <v>0</v>
          </cell>
          <cell r="I2861" t="str">
            <v>1          0</v>
          </cell>
          <cell r="J2861">
            <v>0</v>
          </cell>
          <cell r="K2861">
            <v>0</v>
          </cell>
          <cell r="L2861">
            <v>2003</v>
          </cell>
          <cell r="M2861" t="str">
            <v>No Trade</v>
          </cell>
          <cell r="N2861" t="str">
            <v/>
          </cell>
          <cell r="O2861" t="str">
            <v/>
          </cell>
          <cell r="P2861" t="str">
            <v/>
          </cell>
        </row>
        <row r="2862">
          <cell r="A2862" t="str">
            <v>WA</v>
          </cell>
          <cell r="B2862">
            <v>1</v>
          </cell>
          <cell r="C2862">
            <v>3</v>
          </cell>
          <cell r="D2862" t="str">
            <v>C</v>
          </cell>
          <cell r="E2862">
            <v>0.9</v>
          </cell>
          <cell r="F2862">
            <v>37608</v>
          </cell>
          <cell r="G2862">
            <v>0.01</v>
          </cell>
          <cell r="H2862">
            <v>0</v>
          </cell>
          <cell r="I2862" t="str">
            <v>1          0</v>
          </cell>
          <cell r="J2862">
            <v>0</v>
          </cell>
          <cell r="K2862">
            <v>0</v>
          </cell>
          <cell r="L2862">
            <v>2003</v>
          </cell>
          <cell r="M2862" t="str">
            <v>No Trade</v>
          </cell>
          <cell r="N2862" t="str">
            <v/>
          </cell>
          <cell r="O2862" t="str">
            <v/>
          </cell>
          <cell r="P2862" t="str">
            <v/>
          </cell>
        </row>
        <row r="2863">
          <cell r="A2863" t="str">
            <v>WA</v>
          </cell>
          <cell r="B2863">
            <v>2</v>
          </cell>
          <cell r="C2863">
            <v>3</v>
          </cell>
          <cell r="D2863" t="str">
            <v>P</v>
          </cell>
          <cell r="E2863">
            <v>-0.3</v>
          </cell>
          <cell r="F2863">
            <v>37638</v>
          </cell>
          <cell r="G2863">
            <v>0.12</v>
          </cell>
          <cell r="H2863">
            <v>0</v>
          </cell>
          <cell r="I2863" t="str">
            <v>9          0</v>
          </cell>
          <cell r="J2863">
            <v>0</v>
          </cell>
          <cell r="K2863">
            <v>0</v>
          </cell>
          <cell r="L2863">
            <v>2003</v>
          </cell>
          <cell r="M2863" t="str">
            <v>No Trade</v>
          </cell>
          <cell r="N2863" t="str">
            <v/>
          </cell>
          <cell r="O2863" t="str">
            <v/>
          </cell>
          <cell r="P2863" t="str">
            <v/>
          </cell>
        </row>
        <row r="2864">
          <cell r="A2864" t="str">
            <v>WA</v>
          </cell>
          <cell r="B2864">
            <v>2</v>
          </cell>
          <cell r="C2864">
            <v>3</v>
          </cell>
          <cell r="D2864" t="str">
            <v>C</v>
          </cell>
          <cell r="E2864">
            <v>0.1</v>
          </cell>
          <cell r="F2864">
            <v>37638</v>
          </cell>
          <cell r="G2864">
            <v>0.42</v>
          </cell>
          <cell r="H2864">
            <v>0.3</v>
          </cell>
          <cell r="I2864" t="str">
            <v>9          0</v>
          </cell>
          <cell r="J2864">
            <v>0</v>
          </cell>
          <cell r="K2864">
            <v>0</v>
          </cell>
          <cell r="L2864">
            <v>2003</v>
          </cell>
          <cell r="M2864" t="str">
            <v>No Trade</v>
          </cell>
          <cell r="N2864" t="str">
            <v/>
          </cell>
          <cell r="O2864" t="str">
            <v/>
          </cell>
          <cell r="P2864" t="str">
            <v/>
          </cell>
        </row>
        <row r="2865">
          <cell r="A2865" t="str">
            <v>WA</v>
          </cell>
          <cell r="B2865">
            <v>2</v>
          </cell>
          <cell r="C2865">
            <v>3</v>
          </cell>
          <cell r="D2865" t="str">
            <v>P</v>
          </cell>
          <cell r="E2865">
            <v>0.1</v>
          </cell>
          <cell r="F2865">
            <v>37638</v>
          </cell>
          <cell r="G2865">
            <v>0.16</v>
          </cell>
          <cell r="H2865">
            <v>0.1</v>
          </cell>
          <cell r="I2865" t="str">
            <v>8          0</v>
          </cell>
          <cell r="J2865">
            <v>0</v>
          </cell>
          <cell r="K2865">
            <v>0</v>
          </cell>
          <cell r="L2865">
            <v>2003</v>
          </cell>
          <cell r="M2865" t="str">
            <v>No Trade</v>
          </cell>
          <cell r="N2865" t="str">
            <v/>
          </cell>
          <cell r="O2865" t="str">
            <v/>
          </cell>
          <cell r="P2865" t="str">
            <v/>
          </cell>
        </row>
        <row r="2866">
          <cell r="A2866" t="str">
            <v>WA</v>
          </cell>
          <cell r="B2866">
            <v>2</v>
          </cell>
          <cell r="C2866">
            <v>3</v>
          </cell>
          <cell r="D2866" t="str">
            <v>P</v>
          </cell>
          <cell r="E2866">
            <v>0.2</v>
          </cell>
          <cell r="F2866">
            <v>37638</v>
          </cell>
          <cell r="G2866">
            <v>0.2</v>
          </cell>
          <cell r="H2866">
            <v>0.2</v>
          </cell>
          <cell r="I2866" t="str">
            <v>2          0</v>
          </cell>
          <cell r="J2866">
            <v>0</v>
          </cell>
          <cell r="K2866">
            <v>0</v>
          </cell>
          <cell r="L2866">
            <v>2003</v>
          </cell>
          <cell r="M2866" t="str">
            <v>No Trade</v>
          </cell>
          <cell r="N2866" t="str">
            <v/>
          </cell>
          <cell r="O2866" t="str">
            <v/>
          </cell>
          <cell r="P2866" t="str">
            <v/>
          </cell>
        </row>
        <row r="2867">
          <cell r="A2867" t="str">
            <v>WA</v>
          </cell>
          <cell r="B2867">
            <v>2</v>
          </cell>
          <cell r="C2867">
            <v>3</v>
          </cell>
          <cell r="D2867" t="str">
            <v>C</v>
          </cell>
          <cell r="E2867">
            <v>0.25</v>
          </cell>
          <cell r="F2867">
            <v>37638</v>
          </cell>
          <cell r="G2867">
            <v>0.31</v>
          </cell>
          <cell r="H2867">
            <v>0.3</v>
          </cell>
          <cell r="I2867" t="str">
            <v>0          0</v>
          </cell>
          <cell r="J2867">
            <v>0</v>
          </cell>
          <cell r="K2867">
            <v>0</v>
          </cell>
          <cell r="L2867">
            <v>2003</v>
          </cell>
          <cell r="M2867" t="str">
            <v>No Trade</v>
          </cell>
          <cell r="N2867" t="str">
            <v/>
          </cell>
          <cell r="O2867" t="str">
            <v/>
          </cell>
          <cell r="P2867" t="str">
            <v/>
          </cell>
        </row>
        <row r="2868">
          <cell r="A2868" t="str">
            <v>WA</v>
          </cell>
          <cell r="B2868">
            <v>2</v>
          </cell>
          <cell r="C2868">
            <v>3</v>
          </cell>
          <cell r="D2868" t="str">
            <v>P</v>
          </cell>
          <cell r="E2868">
            <v>0.25</v>
          </cell>
          <cell r="F2868">
            <v>37638</v>
          </cell>
          <cell r="G2868">
            <v>0.21</v>
          </cell>
          <cell r="H2868">
            <v>0.2</v>
          </cell>
          <cell r="I2868" t="str">
            <v>5          0</v>
          </cell>
          <cell r="J2868">
            <v>0</v>
          </cell>
          <cell r="K2868">
            <v>0</v>
          </cell>
          <cell r="L2868">
            <v>2003</v>
          </cell>
          <cell r="M2868" t="str">
            <v>No Trade</v>
          </cell>
          <cell r="N2868" t="str">
            <v/>
          </cell>
          <cell r="O2868" t="str">
            <v/>
          </cell>
          <cell r="P2868" t="str">
            <v/>
          </cell>
        </row>
        <row r="2869">
          <cell r="A2869" t="str">
            <v>WA</v>
          </cell>
          <cell r="B2869">
            <v>2</v>
          </cell>
          <cell r="C2869">
            <v>3</v>
          </cell>
          <cell r="D2869" t="str">
            <v>C</v>
          </cell>
          <cell r="E2869">
            <v>0.35</v>
          </cell>
          <cell r="F2869">
            <v>37638</v>
          </cell>
          <cell r="G2869">
            <v>0.26</v>
          </cell>
          <cell r="H2869">
            <v>0.2</v>
          </cell>
          <cell r="I2869" t="str">
            <v>5        100</v>
          </cell>
          <cell r="J2869">
            <v>0.19</v>
          </cell>
          <cell r="K2869">
            <v>0.19</v>
          </cell>
          <cell r="L2869">
            <v>2003</v>
          </cell>
          <cell r="M2869" t="str">
            <v>No Trade</v>
          </cell>
          <cell r="N2869" t="str">
            <v/>
          </cell>
          <cell r="O2869" t="str">
            <v/>
          </cell>
          <cell r="P2869" t="str">
            <v/>
          </cell>
        </row>
        <row r="2870">
          <cell r="A2870" t="str">
            <v>WA</v>
          </cell>
          <cell r="B2870">
            <v>2</v>
          </cell>
          <cell r="C2870">
            <v>3</v>
          </cell>
          <cell r="D2870" t="str">
            <v>P</v>
          </cell>
          <cell r="E2870">
            <v>0.35</v>
          </cell>
          <cell r="F2870">
            <v>37638</v>
          </cell>
          <cell r="G2870">
            <v>0.22</v>
          </cell>
          <cell r="H2870">
            <v>0.2</v>
          </cell>
          <cell r="I2870" t="str">
            <v>6        100</v>
          </cell>
          <cell r="J2870">
            <v>0.19</v>
          </cell>
          <cell r="K2870">
            <v>0.19</v>
          </cell>
          <cell r="L2870">
            <v>2003</v>
          </cell>
          <cell r="M2870" t="str">
            <v>No Trade</v>
          </cell>
          <cell r="N2870" t="str">
            <v/>
          </cell>
          <cell r="O2870" t="str">
            <v/>
          </cell>
          <cell r="P2870" t="str">
            <v/>
          </cell>
        </row>
        <row r="2871">
          <cell r="A2871" t="str">
            <v>WA</v>
          </cell>
          <cell r="B2871">
            <v>2</v>
          </cell>
          <cell r="C2871">
            <v>3</v>
          </cell>
          <cell r="D2871" t="str">
            <v>P</v>
          </cell>
          <cell r="E2871">
            <v>0.4</v>
          </cell>
          <cell r="F2871">
            <v>37638</v>
          </cell>
          <cell r="G2871">
            <v>0.23</v>
          </cell>
          <cell r="H2871">
            <v>0.2</v>
          </cell>
          <cell r="I2871" t="str">
            <v>7          0</v>
          </cell>
          <cell r="J2871">
            <v>0</v>
          </cell>
          <cell r="K2871">
            <v>0</v>
          </cell>
          <cell r="L2871">
            <v>2003</v>
          </cell>
          <cell r="M2871" t="str">
            <v>No Trade</v>
          </cell>
          <cell r="N2871" t="str">
            <v/>
          </cell>
          <cell r="O2871" t="str">
            <v/>
          </cell>
          <cell r="P2871" t="str">
            <v/>
          </cell>
        </row>
        <row r="2872">
          <cell r="A2872" t="str">
            <v>WA</v>
          </cell>
          <cell r="B2872">
            <v>2</v>
          </cell>
          <cell r="C2872">
            <v>3</v>
          </cell>
          <cell r="D2872" t="str">
            <v>C</v>
          </cell>
          <cell r="E2872">
            <v>0.45</v>
          </cell>
          <cell r="F2872">
            <v>37638</v>
          </cell>
          <cell r="G2872">
            <v>0.18</v>
          </cell>
          <cell r="H2872">
            <v>0.2</v>
          </cell>
          <cell r="I2872" t="str">
            <v>0          0</v>
          </cell>
          <cell r="J2872">
            <v>0</v>
          </cell>
          <cell r="K2872">
            <v>0</v>
          </cell>
          <cell r="L2872">
            <v>2003</v>
          </cell>
          <cell r="M2872" t="str">
            <v>No Trade</v>
          </cell>
          <cell r="N2872" t="str">
            <v/>
          </cell>
          <cell r="O2872" t="str">
            <v/>
          </cell>
          <cell r="P2872" t="str">
            <v/>
          </cell>
        </row>
        <row r="2873">
          <cell r="A2873" t="str">
            <v>WA</v>
          </cell>
          <cell r="B2873">
            <v>2</v>
          </cell>
          <cell r="C2873">
            <v>3</v>
          </cell>
          <cell r="D2873" t="str">
            <v>P</v>
          </cell>
          <cell r="E2873">
            <v>0.45</v>
          </cell>
          <cell r="F2873">
            <v>37638</v>
          </cell>
          <cell r="G2873">
            <v>0.3</v>
          </cell>
          <cell r="H2873">
            <v>0.2</v>
          </cell>
          <cell r="I2873" t="str">
            <v>9          0</v>
          </cell>
          <cell r="J2873">
            <v>0</v>
          </cell>
          <cell r="K2873">
            <v>0</v>
          </cell>
          <cell r="L2873">
            <v>2003</v>
          </cell>
          <cell r="M2873" t="str">
            <v>No Trade</v>
          </cell>
          <cell r="N2873" t="str">
            <v/>
          </cell>
          <cell r="O2873" t="str">
            <v/>
          </cell>
          <cell r="P2873" t="str">
            <v/>
          </cell>
        </row>
        <row r="2874">
          <cell r="A2874" t="str">
            <v>WA</v>
          </cell>
          <cell r="B2874">
            <v>2</v>
          </cell>
          <cell r="C2874">
            <v>3</v>
          </cell>
          <cell r="D2874" t="str">
            <v>C</v>
          </cell>
          <cell r="E2874">
            <v>0.6</v>
          </cell>
          <cell r="F2874">
            <v>37638</v>
          </cell>
          <cell r="G2874">
            <v>0.16</v>
          </cell>
          <cell r="H2874">
            <v>0.1</v>
          </cell>
          <cell r="I2874" t="str">
            <v>5          0</v>
          </cell>
          <cell r="J2874">
            <v>0</v>
          </cell>
          <cell r="K2874">
            <v>0</v>
          </cell>
          <cell r="L2874">
            <v>2003</v>
          </cell>
          <cell r="M2874" t="str">
            <v>No Trade</v>
          </cell>
          <cell r="N2874" t="str">
            <v/>
          </cell>
          <cell r="O2874" t="str">
            <v/>
          </cell>
          <cell r="P2874" t="str">
            <v/>
          </cell>
        </row>
        <row r="2875">
          <cell r="A2875" t="str">
            <v>WA</v>
          </cell>
          <cell r="B2875">
            <v>2</v>
          </cell>
          <cell r="C2875">
            <v>3</v>
          </cell>
          <cell r="D2875" t="str">
            <v>C</v>
          </cell>
          <cell r="E2875">
            <v>0.8</v>
          </cell>
          <cell r="F2875">
            <v>37638</v>
          </cell>
          <cell r="G2875">
            <v>0.12</v>
          </cell>
          <cell r="H2875">
            <v>0.1</v>
          </cell>
          <cell r="I2875" t="str">
            <v>2          0</v>
          </cell>
          <cell r="J2875">
            <v>0</v>
          </cell>
          <cell r="K2875">
            <v>0</v>
          </cell>
          <cell r="L2875">
            <v>2003</v>
          </cell>
          <cell r="M2875" t="str">
            <v>No Trade</v>
          </cell>
          <cell r="N2875" t="str">
            <v/>
          </cell>
          <cell r="O2875" t="str">
            <v/>
          </cell>
          <cell r="P2875" t="str">
            <v/>
          </cell>
        </row>
        <row r="2876">
          <cell r="A2876" t="str">
            <v>WA</v>
          </cell>
          <cell r="B2876">
            <v>2</v>
          </cell>
          <cell r="C2876">
            <v>3</v>
          </cell>
          <cell r="D2876" t="str">
            <v>C</v>
          </cell>
          <cell r="E2876">
            <v>1</v>
          </cell>
          <cell r="F2876">
            <v>37638</v>
          </cell>
          <cell r="G2876">
            <v>0.03</v>
          </cell>
          <cell r="H2876">
            <v>0</v>
          </cell>
          <cell r="I2876" t="str">
            <v>3          0</v>
          </cell>
          <cell r="J2876">
            <v>0</v>
          </cell>
          <cell r="K2876">
            <v>0</v>
          </cell>
          <cell r="L2876">
            <v>2003</v>
          </cell>
          <cell r="M2876" t="str">
            <v>No Trade</v>
          </cell>
          <cell r="N2876" t="str">
            <v/>
          </cell>
          <cell r="O2876" t="str">
            <v/>
          </cell>
          <cell r="P2876" t="str">
            <v/>
          </cell>
        </row>
        <row r="2877">
          <cell r="A2877" t="str">
            <v>WA</v>
          </cell>
          <cell r="B2877">
            <v>3</v>
          </cell>
          <cell r="C2877">
            <v>3</v>
          </cell>
          <cell r="D2877" t="str">
            <v>C</v>
          </cell>
          <cell r="E2877">
            <v>0.1</v>
          </cell>
          <cell r="F2877">
            <v>37671</v>
          </cell>
          <cell r="G2877">
            <v>0.41</v>
          </cell>
          <cell r="H2877">
            <v>0.3</v>
          </cell>
          <cell r="I2877" t="str">
            <v>9          0</v>
          </cell>
          <cell r="J2877">
            <v>0</v>
          </cell>
          <cell r="K2877">
            <v>0</v>
          </cell>
          <cell r="L2877">
            <v>2003</v>
          </cell>
          <cell r="M2877" t="str">
            <v>No Trade</v>
          </cell>
          <cell r="N2877" t="str">
            <v/>
          </cell>
          <cell r="O2877" t="str">
            <v/>
          </cell>
          <cell r="P2877" t="str">
            <v/>
          </cell>
        </row>
        <row r="2878">
          <cell r="A2878" t="str">
            <v>WA</v>
          </cell>
          <cell r="B2878">
            <v>3</v>
          </cell>
          <cell r="C2878">
            <v>3</v>
          </cell>
          <cell r="D2878" t="str">
            <v>P</v>
          </cell>
          <cell r="E2878">
            <v>0.15</v>
          </cell>
          <cell r="F2878">
            <v>37671</v>
          </cell>
          <cell r="G2878">
            <v>0.18</v>
          </cell>
          <cell r="H2878">
            <v>0.2</v>
          </cell>
          <cell r="I2878" t="str">
            <v>5          0</v>
          </cell>
          <cell r="J2878">
            <v>0</v>
          </cell>
          <cell r="K2878">
            <v>0</v>
          </cell>
          <cell r="L2878">
            <v>2003</v>
          </cell>
          <cell r="M2878" t="str">
            <v>No Trade</v>
          </cell>
          <cell r="N2878" t="str">
            <v/>
          </cell>
          <cell r="O2878" t="str">
            <v/>
          </cell>
          <cell r="P2878" t="str">
            <v/>
          </cell>
        </row>
        <row r="2879">
          <cell r="A2879" t="str">
            <v>WA</v>
          </cell>
          <cell r="B2879">
            <v>3</v>
          </cell>
          <cell r="C2879">
            <v>3</v>
          </cell>
          <cell r="D2879" t="str">
            <v>P</v>
          </cell>
          <cell r="E2879">
            <v>0.2</v>
          </cell>
          <cell r="F2879">
            <v>37671</v>
          </cell>
          <cell r="G2879">
            <v>0.22</v>
          </cell>
          <cell r="H2879">
            <v>0.2</v>
          </cell>
          <cell r="I2879" t="str">
            <v>7          0</v>
          </cell>
          <cell r="J2879">
            <v>0</v>
          </cell>
          <cell r="K2879">
            <v>0</v>
          </cell>
          <cell r="L2879">
            <v>2003</v>
          </cell>
          <cell r="M2879" t="str">
            <v>No Trade</v>
          </cell>
          <cell r="N2879" t="str">
            <v/>
          </cell>
          <cell r="O2879" t="str">
            <v/>
          </cell>
          <cell r="P2879" t="str">
            <v/>
          </cell>
        </row>
        <row r="2880">
          <cell r="A2880" t="str">
            <v>WA</v>
          </cell>
          <cell r="B2880">
            <v>3</v>
          </cell>
          <cell r="C2880">
            <v>3</v>
          </cell>
          <cell r="D2880" t="str">
            <v>C</v>
          </cell>
          <cell r="E2880">
            <v>0.25</v>
          </cell>
          <cell r="F2880">
            <v>37671</v>
          </cell>
          <cell r="G2880">
            <v>0.37</v>
          </cell>
          <cell r="H2880">
            <v>0.3</v>
          </cell>
          <cell r="I2880" t="str">
            <v>5          0</v>
          </cell>
          <cell r="J2880">
            <v>0</v>
          </cell>
          <cell r="K2880">
            <v>0</v>
          </cell>
          <cell r="L2880">
            <v>2003</v>
          </cell>
          <cell r="M2880" t="str">
            <v>No Trade</v>
          </cell>
          <cell r="N2880" t="str">
            <v/>
          </cell>
          <cell r="O2880" t="str">
            <v/>
          </cell>
          <cell r="P2880" t="str">
            <v/>
          </cell>
        </row>
        <row r="2881">
          <cell r="A2881" t="str">
            <v>WA</v>
          </cell>
          <cell r="B2881">
            <v>3</v>
          </cell>
          <cell r="C2881">
            <v>3</v>
          </cell>
          <cell r="D2881" t="str">
            <v>P</v>
          </cell>
          <cell r="E2881">
            <v>0.25</v>
          </cell>
          <cell r="F2881">
            <v>37671</v>
          </cell>
          <cell r="G2881">
            <v>0.28999999999999998</v>
          </cell>
          <cell r="H2881">
            <v>0.3</v>
          </cell>
          <cell r="I2881" t="str">
            <v>0          0</v>
          </cell>
          <cell r="J2881">
            <v>0</v>
          </cell>
          <cell r="K2881">
            <v>0</v>
          </cell>
          <cell r="L2881">
            <v>2003</v>
          </cell>
          <cell r="M2881" t="str">
            <v>No Trade</v>
          </cell>
          <cell r="N2881" t="str">
            <v/>
          </cell>
          <cell r="O2881" t="str">
            <v/>
          </cell>
          <cell r="P2881" t="str">
            <v/>
          </cell>
        </row>
        <row r="2882">
          <cell r="A2882" t="str">
            <v>WA</v>
          </cell>
          <cell r="B2882">
            <v>3</v>
          </cell>
          <cell r="C2882">
            <v>3</v>
          </cell>
          <cell r="D2882" t="str">
            <v>C</v>
          </cell>
          <cell r="E2882">
            <v>0.6</v>
          </cell>
          <cell r="F2882">
            <v>37671</v>
          </cell>
          <cell r="G2882">
            <v>0.17</v>
          </cell>
          <cell r="H2882">
            <v>0.1</v>
          </cell>
          <cell r="I2882" t="str">
            <v>6          0</v>
          </cell>
          <cell r="J2882">
            <v>0</v>
          </cell>
          <cell r="K2882">
            <v>0</v>
          </cell>
          <cell r="L2882">
            <v>2003</v>
          </cell>
          <cell r="M2882" t="str">
            <v>No Trade</v>
          </cell>
          <cell r="N2882" t="str">
            <v/>
          </cell>
          <cell r="O2882" t="str">
            <v/>
          </cell>
          <cell r="P2882" t="str">
            <v/>
          </cell>
        </row>
        <row r="2883">
          <cell r="A2883" t="str">
            <v>WA</v>
          </cell>
          <cell r="B2883">
            <v>3</v>
          </cell>
          <cell r="C2883">
            <v>3</v>
          </cell>
          <cell r="D2883" t="str">
            <v>C</v>
          </cell>
          <cell r="E2883">
            <v>1</v>
          </cell>
          <cell r="F2883">
            <v>37671</v>
          </cell>
          <cell r="G2883">
            <v>0.08</v>
          </cell>
          <cell r="H2883">
            <v>0</v>
          </cell>
          <cell r="I2883" t="str">
            <v>8          0</v>
          </cell>
          <cell r="J2883">
            <v>0</v>
          </cell>
          <cell r="K2883">
            <v>0</v>
          </cell>
          <cell r="L2883">
            <v>2003</v>
          </cell>
          <cell r="M2883" t="str">
            <v>No Trade</v>
          </cell>
          <cell r="N2883" t="str">
            <v/>
          </cell>
          <cell r="O2883" t="str">
            <v/>
          </cell>
          <cell r="P2883" t="str">
            <v/>
          </cell>
        </row>
        <row r="2884">
          <cell r="A2884" t="str">
            <v>WA</v>
          </cell>
          <cell r="B2884">
            <v>4</v>
          </cell>
          <cell r="C2884">
            <v>3</v>
          </cell>
          <cell r="D2884" t="str">
            <v>C</v>
          </cell>
          <cell r="E2884">
            <v>0.25</v>
          </cell>
          <cell r="F2884">
            <v>37699</v>
          </cell>
          <cell r="G2884">
            <v>0.35</v>
          </cell>
          <cell r="H2884">
            <v>0.3</v>
          </cell>
          <cell r="I2884" t="str">
            <v>4          0</v>
          </cell>
          <cell r="J2884">
            <v>0</v>
          </cell>
          <cell r="K2884">
            <v>0</v>
          </cell>
          <cell r="L2884">
            <v>2003</v>
          </cell>
          <cell r="M2884" t="str">
            <v>No Trade</v>
          </cell>
          <cell r="N2884" t="str">
            <v/>
          </cell>
          <cell r="O2884" t="str">
            <v/>
          </cell>
          <cell r="P2884" t="str">
            <v/>
          </cell>
        </row>
        <row r="2885">
          <cell r="A2885" t="str">
            <v>WA</v>
          </cell>
          <cell r="B2885">
            <v>4</v>
          </cell>
          <cell r="C2885">
            <v>3</v>
          </cell>
          <cell r="D2885" t="str">
            <v>P</v>
          </cell>
          <cell r="E2885">
            <v>0.25</v>
          </cell>
          <cell r="F2885">
            <v>37699</v>
          </cell>
          <cell r="G2885">
            <v>0.25</v>
          </cell>
          <cell r="H2885">
            <v>0.2</v>
          </cell>
          <cell r="I2885" t="str">
            <v>7          0</v>
          </cell>
          <cell r="J2885">
            <v>0</v>
          </cell>
          <cell r="K2885">
            <v>0</v>
          </cell>
          <cell r="L2885">
            <v>2003</v>
          </cell>
          <cell r="M2885" t="str">
            <v>No Trade</v>
          </cell>
          <cell r="N2885" t="str">
            <v/>
          </cell>
          <cell r="O2885" t="str">
            <v/>
          </cell>
          <cell r="P2885" t="str">
            <v/>
          </cell>
        </row>
        <row r="2886">
          <cell r="A2886" t="str">
            <v>WA</v>
          </cell>
          <cell r="B2886">
            <v>4</v>
          </cell>
          <cell r="C2886">
            <v>3</v>
          </cell>
          <cell r="D2886" t="str">
            <v>C</v>
          </cell>
          <cell r="E2886">
            <v>0.7</v>
          </cell>
          <cell r="F2886">
            <v>37699</v>
          </cell>
          <cell r="G2886">
            <v>0.16</v>
          </cell>
          <cell r="H2886">
            <v>0.1</v>
          </cell>
          <cell r="I2886" t="str">
            <v>5          0</v>
          </cell>
          <cell r="J2886">
            <v>0</v>
          </cell>
          <cell r="K2886">
            <v>0</v>
          </cell>
          <cell r="L2886">
            <v>2003</v>
          </cell>
          <cell r="M2886" t="str">
            <v>No Trade</v>
          </cell>
          <cell r="N2886" t="str">
            <v/>
          </cell>
          <cell r="O2886" t="str">
            <v/>
          </cell>
          <cell r="P2886" t="str">
            <v/>
          </cell>
        </row>
        <row r="2887">
          <cell r="A2887" t="str">
            <v>WA</v>
          </cell>
          <cell r="B2887">
            <v>4</v>
          </cell>
          <cell r="C2887">
            <v>3</v>
          </cell>
          <cell r="D2887" t="str">
            <v>P</v>
          </cell>
          <cell r="E2887">
            <v>0.7</v>
          </cell>
          <cell r="F2887">
            <v>37699</v>
          </cell>
          <cell r="G2887">
            <v>0.51</v>
          </cell>
          <cell r="H2887">
            <v>0.5</v>
          </cell>
          <cell r="I2887" t="str">
            <v>2          0</v>
          </cell>
          <cell r="J2887">
            <v>0</v>
          </cell>
          <cell r="K2887">
            <v>0</v>
          </cell>
          <cell r="L2887">
            <v>2003</v>
          </cell>
          <cell r="M2887" t="str">
            <v>No Trade</v>
          </cell>
          <cell r="N2887" t="str">
            <v/>
          </cell>
          <cell r="O2887" t="str">
            <v/>
          </cell>
          <cell r="P2887" t="str">
            <v/>
          </cell>
        </row>
        <row r="2888">
          <cell r="A2888" t="str">
            <v>WA</v>
          </cell>
          <cell r="B2888">
            <v>4</v>
          </cell>
          <cell r="C2888">
            <v>3</v>
          </cell>
          <cell r="D2888" t="str">
            <v>C</v>
          </cell>
          <cell r="E2888">
            <v>1</v>
          </cell>
          <cell r="F2888">
            <v>37699</v>
          </cell>
          <cell r="G2888">
            <v>0.1</v>
          </cell>
          <cell r="H2888">
            <v>0</v>
          </cell>
          <cell r="I2888" t="str">
            <v>9          0</v>
          </cell>
          <cell r="J2888">
            <v>0</v>
          </cell>
          <cell r="K2888">
            <v>0</v>
          </cell>
          <cell r="L2888">
            <v>2003</v>
          </cell>
          <cell r="M2888" t="str">
            <v>No Trade</v>
          </cell>
          <cell r="N2888" t="str">
            <v/>
          </cell>
          <cell r="O2888" t="str">
            <v/>
          </cell>
          <cell r="P2888" t="str">
            <v/>
          </cell>
        </row>
        <row r="2889">
          <cell r="A2889" t="str">
            <v>WA</v>
          </cell>
          <cell r="B2889">
            <v>4</v>
          </cell>
          <cell r="C2889">
            <v>3</v>
          </cell>
          <cell r="D2889" t="str">
            <v>P</v>
          </cell>
          <cell r="E2889">
            <v>1</v>
          </cell>
          <cell r="F2889">
            <v>37699</v>
          </cell>
          <cell r="G2889">
            <v>0.74</v>
          </cell>
          <cell r="H2889">
            <v>0.7</v>
          </cell>
          <cell r="I2889" t="str">
            <v>6          0</v>
          </cell>
          <cell r="J2889">
            <v>0</v>
          </cell>
          <cell r="K2889">
            <v>0</v>
          </cell>
          <cell r="L2889">
            <v>2003</v>
          </cell>
          <cell r="M2889" t="str">
            <v>No Trade</v>
          </cell>
          <cell r="N2889" t="str">
            <v/>
          </cell>
          <cell r="O2889" t="str">
            <v/>
          </cell>
          <cell r="P2889" t="str">
            <v/>
          </cell>
        </row>
        <row r="2890">
          <cell r="A2890" t="str">
            <v>WA</v>
          </cell>
          <cell r="B2890">
            <v>5</v>
          </cell>
          <cell r="C2890">
            <v>3</v>
          </cell>
          <cell r="D2890" t="str">
            <v>C</v>
          </cell>
          <cell r="E2890">
            <v>0.25</v>
          </cell>
          <cell r="F2890">
            <v>37732</v>
          </cell>
          <cell r="G2890">
            <v>0.35</v>
          </cell>
          <cell r="H2890">
            <v>0.3</v>
          </cell>
          <cell r="I2890" t="str">
            <v>5          0</v>
          </cell>
          <cell r="J2890">
            <v>0</v>
          </cell>
          <cell r="K2890">
            <v>0</v>
          </cell>
          <cell r="L2890">
            <v>2003</v>
          </cell>
          <cell r="M2890" t="str">
            <v>No Trade</v>
          </cell>
          <cell r="N2890" t="str">
            <v/>
          </cell>
          <cell r="O2890" t="str">
            <v/>
          </cell>
          <cell r="P2890" t="str">
            <v/>
          </cell>
        </row>
        <row r="2891">
          <cell r="A2891" t="str">
            <v>WA</v>
          </cell>
          <cell r="B2891">
            <v>5</v>
          </cell>
          <cell r="C2891">
            <v>3</v>
          </cell>
          <cell r="D2891" t="str">
            <v>P</v>
          </cell>
          <cell r="E2891">
            <v>0.25</v>
          </cell>
          <cell r="F2891">
            <v>37732</v>
          </cell>
          <cell r="G2891">
            <v>0.35</v>
          </cell>
          <cell r="H2891">
            <v>0.3</v>
          </cell>
          <cell r="I2891" t="str">
            <v>5          0</v>
          </cell>
          <cell r="J2891">
            <v>0</v>
          </cell>
          <cell r="K2891">
            <v>0</v>
          </cell>
          <cell r="L2891">
            <v>2003</v>
          </cell>
          <cell r="M2891" t="str">
            <v>No Trade</v>
          </cell>
          <cell r="N2891" t="str">
            <v/>
          </cell>
          <cell r="O2891" t="str">
            <v/>
          </cell>
          <cell r="P2891" t="str">
            <v/>
          </cell>
        </row>
        <row r="2892">
          <cell r="A2892" t="str">
            <v>WA</v>
          </cell>
          <cell r="B2892">
            <v>6</v>
          </cell>
          <cell r="C2892">
            <v>3</v>
          </cell>
          <cell r="D2892" t="str">
            <v>C</v>
          </cell>
          <cell r="E2892">
            <v>0.25</v>
          </cell>
          <cell r="F2892">
            <v>37760</v>
          </cell>
          <cell r="G2892">
            <v>0.35</v>
          </cell>
          <cell r="H2892">
            <v>0.3</v>
          </cell>
          <cell r="I2892" t="str">
            <v>5          0</v>
          </cell>
          <cell r="J2892">
            <v>0</v>
          </cell>
          <cell r="K2892">
            <v>0</v>
          </cell>
          <cell r="L2892">
            <v>2003</v>
          </cell>
          <cell r="M2892" t="str">
            <v>No Trade</v>
          </cell>
          <cell r="N2892" t="str">
            <v/>
          </cell>
          <cell r="O2892" t="str">
            <v/>
          </cell>
          <cell r="P2892" t="str">
            <v/>
          </cell>
        </row>
        <row r="2893">
          <cell r="A2893" t="str">
            <v>WA</v>
          </cell>
          <cell r="B2893">
            <v>6</v>
          </cell>
          <cell r="C2893">
            <v>3</v>
          </cell>
          <cell r="D2893" t="str">
            <v>P</v>
          </cell>
          <cell r="E2893">
            <v>0.25</v>
          </cell>
          <cell r="F2893">
            <v>37760</v>
          </cell>
          <cell r="G2893">
            <v>0.35</v>
          </cell>
          <cell r="H2893">
            <v>0.3</v>
          </cell>
          <cell r="I2893" t="str">
            <v>5          0</v>
          </cell>
          <cell r="J2893">
            <v>0</v>
          </cell>
          <cell r="K2893">
            <v>0</v>
          </cell>
          <cell r="L2893">
            <v>2003</v>
          </cell>
          <cell r="M2893" t="str">
            <v>No Trade</v>
          </cell>
          <cell r="N2893" t="str">
            <v/>
          </cell>
          <cell r="O2893" t="str">
            <v/>
          </cell>
          <cell r="P2893" t="str">
            <v/>
          </cell>
        </row>
        <row r="2894">
          <cell r="A2894" t="str">
            <v>WA</v>
          </cell>
          <cell r="B2894">
            <v>7</v>
          </cell>
          <cell r="C2894">
            <v>3</v>
          </cell>
          <cell r="D2894" t="str">
            <v>C</v>
          </cell>
          <cell r="E2894">
            <v>0.25</v>
          </cell>
          <cell r="F2894">
            <v>37791</v>
          </cell>
          <cell r="G2894">
            <v>0.35</v>
          </cell>
          <cell r="H2894">
            <v>0.3</v>
          </cell>
          <cell r="I2894" t="str">
            <v>5          0</v>
          </cell>
          <cell r="J2894">
            <v>0</v>
          </cell>
          <cell r="K2894">
            <v>0</v>
          </cell>
          <cell r="L2894">
            <v>2003</v>
          </cell>
          <cell r="M2894" t="str">
            <v>No Trade</v>
          </cell>
          <cell r="N2894" t="str">
            <v/>
          </cell>
          <cell r="O2894" t="str">
            <v/>
          </cell>
          <cell r="P2894" t="str">
            <v/>
          </cell>
        </row>
        <row r="2895">
          <cell r="A2895" t="str">
            <v>WA</v>
          </cell>
          <cell r="B2895">
            <v>7</v>
          </cell>
          <cell r="C2895">
            <v>3</v>
          </cell>
          <cell r="D2895" t="str">
            <v>P</v>
          </cell>
          <cell r="E2895">
            <v>0.25</v>
          </cell>
          <cell r="F2895">
            <v>37791</v>
          </cell>
          <cell r="G2895">
            <v>0.35</v>
          </cell>
          <cell r="H2895">
            <v>0.3</v>
          </cell>
          <cell r="I2895" t="str">
            <v>5          0</v>
          </cell>
          <cell r="J2895">
            <v>0</v>
          </cell>
          <cell r="K2895">
            <v>0</v>
          </cell>
          <cell r="L2895">
            <v>2003</v>
          </cell>
          <cell r="M2895" t="str">
            <v>No Trade</v>
          </cell>
          <cell r="N2895" t="str">
            <v/>
          </cell>
          <cell r="O2895" t="str">
            <v/>
          </cell>
          <cell r="P2895" t="str">
            <v/>
          </cell>
        </row>
        <row r="2896">
          <cell r="A2896" t="str">
            <v>WA</v>
          </cell>
          <cell r="B2896">
            <v>8</v>
          </cell>
          <cell r="C2896">
            <v>3</v>
          </cell>
          <cell r="D2896" t="str">
            <v>C</v>
          </cell>
          <cell r="E2896">
            <v>0.25</v>
          </cell>
          <cell r="F2896">
            <v>37823</v>
          </cell>
          <cell r="G2896">
            <v>0.35</v>
          </cell>
          <cell r="H2896">
            <v>0.3</v>
          </cell>
          <cell r="I2896" t="str">
            <v>5          0</v>
          </cell>
          <cell r="J2896">
            <v>0</v>
          </cell>
          <cell r="K2896">
            <v>0</v>
          </cell>
          <cell r="L2896">
            <v>2003</v>
          </cell>
          <cell r="M2896" t="str">
            <v>No Trade</v>
          </cell>
          <cell r="N2896" t="str">
            <v/>
          </cell>
          <cell r="O2896" t="str">
            <v/>
          </cell>
          <cell r="P2896" t="str">
            <v/>
          </cell>
        </row>
        <row r="2897">
          <cell r="A2897" t="str">
            <v>WA</v>
          </cell>
          <cell r="B2897">
            <v>8</v>
          </cell>
          <cell r="C2897">
            <v>3</v>
          </cell>
          <cell r="D2897" t="str">
            <v>P</v>
          </cell>
          <cell r="E2897">
            <v>0.25</v>
          </cell>
          <cell r="F2897">
            <v>37823</v>
          </cell>
          <cell r="G2897">
            <v>0.35</v>
          </cell>
          <cell r="H2897">
            <v>0.3</v>
          </cell>
          <cell r="I2897" t="str">
            <v>5          0</v>
          </cell>
          <cell r="J2897">
            <v>0</v>
          </cell>
          <cell r="K2897">
            <v>0</v>
          </cell>
          <cell r="L2897">
            <v>2003</v>
          </cell>
          <cell r="M2897" t="str">
            <v>No Trade</v>
          </cell>
          <cell r="N2897" t="str">
            <v/>
          </cell>
          <cell r="O2897" t="str">
            <v/>
          </cell>
          <cell r="P2897" t="str">
            <v/>
          </cell>
        </row>
        <row r="2898">
          <cell r="A2898" t="str">
            <v>WA</v>
          </cell>
          <cell r="B2898">
            <v>9</v>
          </cell>
          <cell r="C2898">
            <v>3</v>
          </cell>
          <cell r="D2898" t="str">
            <v>C</v>
          </cell>
          <cell r="E2898">
            <v>0.25</v>
          </cell>
          <cell r="F2898">
            <v>37852</v>
          </cell>
          <cell r="G2898">
            <v>0.35</v>
          </cell>
          <cell r="H2898">
            <v>0.3</v>
          </cell>
          <cell r="I2898" t="str">
            <v>5          0</v>
          </cell>
          <cell r="J2898">
            <v>0</v>
          </cell>
          <cell r="K2898">
            <v>0</v>
          </cell>
          <cell r="L2898">
            <v>2003</v>
          </cell>
          <cell r="M2898" t="str">
            <v>No Trade</v>
          </cell>
          <cell r="N2898" t="str">
            <v/>
          </cell>
          <cell r="O2898" t="str">
            <v/>
          </cell>
          <cell r="P2898" t="str">
            <v/>
          </cell>
        </row>
        <row r="2899">
          <cell r="A2899" t="str">
            <v>WA</v>
          </cell>
          <cell r="B2899">
            <v>9</v>
          </cell>
          <cell r="C2899">
            <v>3</v>
          </cell>
          <cell r="D2899" t="str">
            <v>P</v>
          </cell>
          <cell r="E2899">
            <v>0.25</v>
          </cell>
          <cell r="F2899">
            <v>37852</v>
          </cell>
          <cell r="G2899">
            <v>0.35</v>
          </cell>
          <cell r="H2899">
            <v>0.3</v>
          </cell>
          <cell r="I2899" t="str">
            <v>5          0</v>
          </cell>
          <cell r="J2899">
            <v>0</v>
          </cell>
          <cell r="K2899">
            <v>0</v>
          </cell>
          <cell r="L2899">
            <v>2003</v>
          </cell>
          <cell r="M2899" t="str">
            <v>No Trade</v>
          </cell>
          <cell r="N2899" t="str">
            <v/>
          </cell>
          <cell r="O2899" t="str">
            <v/>
          </cell>
          <cell r="P2899" t="str">
            <v/>
          </cell>
        </row>
        <row r="2900">
          <cell r="A2900" t="str">
            <v>WA</v>
          </cell>
          <cell r="B2900">
            <v>10</v>
          </cell>
          <cell r="C2900">
            <v>3</v>
          </cell>
          <cell r="D2900" t="str">
            <v>C</v>
          </cell>
          <cell r="E2900">
            <v>0.25</v>
          </cell>
          <cell r="F2900">
            <v>37883</v>
          </cell>
          <cell r="G2900">
            <v>0.35</v>
          </cell>
          <cell r="H2900">
            <v>0.3</v>
          </cell>
          <cell r="I2900" t="str">
            <v>5          0</v>
          </cell>
          <cell r="J2900">
            <v>0</v>
          </cell>
          <cell r="K2900">
            <v>0</v>
          </cell>
          <cell r="L2900">
            <v>2003</v>
          </cell>
          <cell r="M2900" t="str">
            <v>No Trade</v>
          </cell>
          <cell r="N2900" t="str">
            <v/>
          </cell>
          <cell r="O2900" t="str">
            <v/>
          </cell>
          <cell r="P2900" t="str">
            <v/>
          </cell>
        </row>
        <row r="2901">
          <cell r="A2901" t="str">
            <v>WA</v>
          </cell>
          <cell r="B2901">
            <v>10</v>
          </cell>
          <cell r="C2901">
            <v>3</v>
          </cell>
          <cell r="D2901" t="str">
            <v>P</v>
          </cell>
          <cell r="E2901">
            <v>0.25</v>
          </cell>
          <cell r="F2901">
            <v>37883</v>
          </cell>
          <cell r="G2901">
            <v>0.35</v>
          </cell>
          <cell r="H2901">
            <v>0.3</v>
          </cell>
          <cell r="I2901" t="str">
            <v>5          0</v>
          </cell>
          <cell r="J2901">
            <v>0</v>
          </cell>
          <cell r="K2901">
            <v>0</v>
          </cell>
          <cell r="L2901">
            <v>2003</v>
          </cell>
          <cell r="M2901" t="str">
            <v>No Trade</v>
          </cell>
          <cell r="N2901" t="str">
            <v/>
          </cell>
          <cell r="O2901" t="str">
            <v/>
          </cell>
          <cell r="P2901" t="str">
            <v/>
          </cell>
        </row>
        <row r="2902">
          <cell r="A2902" t="str">
            <v>WA</v>
          </cell>
          <cell r="B2902">
            <v>11</v>
          </cell>
          <cell r="C2902">
            <v>3</v>
          </cell>
          <cell r="D2902" t="str">
            <v>C</v>
          </cell>
          <cell r="E2902">
            <v>0.25</v>
          </cell>
          <cell r="F2902">
            <v>37914</v>
          </cell>
          <cell r="G2902">
            <v>0.35</v>
          </cell>
          <cell r="H2902">
            <v>0.3</v>
          </cell>
          <cell r="I2902" t="str">
            <v>5          0</v>
          </cell>
          <cell r="J2902">
            <v>0</v>
          </cell>
          <cell r="K2902">
            <v>0</v>
          </cell>
          <cell r="L2902">
            <v>2003</v>
          </cell>
          <cell r="M2902" t="str">
            <v>No Trade</v>
          </cell>
          <cell r="N2902" t="str">
            <v/>
          </cell>
          <cell r="O2902" t="str">
            <v/>
          </cell>
          <cell r="P2902" t="str">
            <v/>
          </cell>
        </row>
        <row r="2903">
          <cell r="A2903" t="str">
            <v>WA</v>
          </cell>
          <cell r="B2903">
            <v>11</v>
          </cell>
          <cell r="C2903">
            <v>3</v>
          </cell>
          <cell r="D2903" t="str">
            <v>P</v>
          </cell>
          <cell r="E2903">
            <v>0.25</v>
          </cell>
          <cell r="F2903">
            <v>37914</v>
          </cell>
          <cell r="G2903">
            <v>0.35</v>
          </cell>
          <cell r="H2903">
            <v>0.3</v>
          </cell>
          <cell r="I2903" t="str">
            <v>5          0</v>
          </cell>
          <cell r="J2903">
            <v>0</v>
          </cell>
          <cell r="K2903">
            <v>0</v>
          </cell>
          <cell r="L2903">
            <v>2003</v>
          </cell>
          <cell r="M2903" t="str">
            <v>No Trade</v>
          </cell>
          <cell r="N2903" t="str">
            <v/>
          </cell>
          <cell r="O2903" t="str">
            <v/>
          </cell>
          <cell r="P2903" t="str">
            <v/>
          </cell>
        </row>
        <row r="2904">
          <cell r="L2904" t="str">
            <v/>
          </cell>
          <cell r="M2904" t="str">
            <v>No Trade</v>
          </cell>
          <cell r="N2904" t="str">
            <v/>
          </cell>
          <cell r="O2904" t="str">
            <v/>
          </cell>
          <cell r="P2904" t="str">
            <v/>
          </cell>
        </row>
        <row r="2905">
          <cell r="L2905" t="str">
            <v/>
          </cell>
          <cell r="M2905" t="str">
            <v>No Trade</v>
          </cell>
          <cell r="N2905" t="str">
            <v/>
          </cell>
          <cell r="O2905" t="str">
            <v/>
          </cell>
          <cell r="P2905" t="str">
            <v/>
          </cell>
        </row>
        <row r="2906">
          <cell r="L2906" t="str">
            <v/>
          </cell>
          <cell r="M2906" t="str">
            <v>No Trade</v>
          </cell>
          <cell r="N2906" t="str">
            <v/>
          </cell>
          <cell r="O2906" t="str">
            <v/>
          </cell>
          <cell r="P2906" t="str">
            <v/>
          </cell>
        </row>
        <row r="2907">
          <cell r="L2907" t="str">
            <v/>
          </cell>
          <cell r="M2907" t="str">
            <v>No Trade</v>
          </cell>
          <cell r="N2907" t="str">
            <v/>
          </cell>
          <cell r="O2907" t="str">
            <v/>
          </cell>
          <cell r="P2907" t="str">
            <v/>
          </cell>
        </row>
        <row r="2908">
          <cell r="L2908" t="str">
            <v/>
          </cell>
          <cell r="M2908" t="str">
            <v>No Trade</v>
          </cell>
          <cell r="N2908" t="str">
            <v/>
          </cell>
          <cell r="O2908" t="str">
            <v/>
          </cell>
          <cell r="P2908" t="str">
            <v/>
          </cell>
        </row>
        <row r="2909">
          <cell r="L2909" t="str">
            <v/>
          </cell>
          <cell r="M2909" t="str">
            <v>No Trade</v>
          </cell>
          <cell r="N2909" t="str">
            <v/>
          </cell>
          <cell r="O2909" t="str">
            <v/>
          </cell>
          <cell r="P2909" t="str">
            <v/>
          </cell>
        </row>
        <row r="2910">
          <cell r="L2910" t="str">
            <v/>
          </cell>
          <cell r="M2910" t="str">
            <v>No Trade</v>
          </cell>
          <cell r="N2910" t="str">
            <v/>
          </cell>
          <cell r="O2910" t="str">
            <v/>
          </cell>
          <cell r="P2910" t="str">
            <v/>
          </cell>
        </row>
        <row r="2911">
          <cell r="L2911" t="str">
            <v/>
          </cell>
          <cell r="M2911" t="str">
            <v>No Trade</v>
          </cell>
          <cell r="N2911" t="str">
            <v/>
          </cell>
          <cell r="O2911" t="str">
            <v/>
          </cell>
          <cell r="P2911" t="str">
            <v/>
          </cell>
        </row>
        <row r="2912">
          <cell r="L2912" t="str">
            <v/>
          </cell>
          <cell r="M2912" t="str">
            <v>No Trade</v>
          </cell>
          <cell r="N2912" t="str">
            <v/>
          </cell>
          <cell r="O2912" t="str">
            <v/>
          </cell>
          <cell r="P2912" t="str">
            <v/>
          </cell>
        </row>
        <row r="2913">
          <cell r="L2913" t="str">
            <v/>
          </cell>
          <cell r="M2913" t="str">
            <v>No Trade</v>
          </cell>
          <cell r="N2913" t="str">
            <v/>
          </cell>
          <cell r="O2913" t="str">
            <v/>
          </cell>
          <cell r="P2913" t="str">
            <v/>
          </cell>
        </row>
        <row r="2914">
          <cell r="L2914" t="str">
            <v/>
          </cell>
          <cell r="M2914" t="str">
            <v>No Trade</v>
          </cell>
          <cell r="N2914" t="str">
            <v/>
          </cell>
          <cell r="O2914" t="str">
            <v/>
          </cell>
          <cell r="P2914" t="str">
            <v/>
          </cell>
        </row>
        <row r="2915">
          <cell r="L2915" t="str">
            <v/>
          </cell>
          <cell r="M2915" t="str">
            <v>No Trade</v>
          </cell>
          <cell r="N2915" t="str">
            <v/>
          </cell>
          <cell r="O2915" t="str">
            <v/>
          </cell>
          <cell r="P2915" t="str">
            <v/>
          </cell>
        </row>
        <row r="2916">
          <cell r="L2916" t="str">
            <v/>
          </cell>
          <cell r="M2916" t="str">
            <v>No Trade</v>
          </cell>
          <cell r="N2916" t="str">
            <v/>
          </cell>
          <cell r="O2916" t="str">
            <v/>
          </cell>
          <cell r="P2916" t="str">
            <v/>
          </cell>
        </row>
        <row r="2917">
          <cell r="L2917" t="str">
            <v/>
          </cell>
          <cell r="M2917" t="str">
            <v>No Trade</v>
          </cell>
          <cell r="N2917" t="str">
            <v/>
          </cell>
          <cell r="O2917" t="str">
            <v/>
          </cell>
          <cell r="P2917" t="str">
            <v/>
          </cell>
        </row>
        <row r="2918">
          <cell r="L2918" t="str">
            <v/>
          </cell>
          <cell r="M2918" t="str">
            <v>No Trade</v>
          </cell>
          <cell r="N2918" t="str">
            <v/>
          </cell>
          <cell r="O2918" t="str">
            <v/>
          </cell>
          <cell r="P2918" t="str">
            <v/>
          </cell>
        </row>
        <row r="2919">
          <cell r="L2919" t="str">
            <v/>
          </cell>
          <cell r="M2919" t="str">
            <v>No Trade</v>
          </cell>
          <cell r="N2919" t="str">
            <v/>
          </cell>
          <cell r="O2919" t="str">
            <v/>
          </cell>
          <cell r="P2919" t="str">
            <v/>
          </cell>
        </row>
        <row r="2920">
          <cell r="L2920" t="str">
            <v/>
          </cell>
          <cell r="M2920" t="str">
            <v>No Trade</v>
          </cell>
          <cell r="N2920" t="str">
            <v/>
          </cell>
          <cell r="O2920" t="str">
            <v/>
          </cell>
          <cell r="P2920" t="str">
            <v/>
          </cell>
        </row>
        <row r="2921">
          <cell r="L2921" t="str">
            <v/>
          </cell>
          <cell r="M2921" t="str">
            <v>No Trade</v>
          </cell>
          <cell r="N2921" t="str">
            <v/>
          </cell>
          <cell r="O2921" t="str">
            <v/>
          </cell>
          <cell r="P2921" t="str">
            <v/>
          </cell>
        </row>
        <row r="2922">
          <cell r="L2922" t="str">
            <v/>
          </cell>
          <cell r="M2922" t="str">
            <v>No Trade</v>
          </cell>
          <cell r="N2922" t="str">
            <v/>
          </cell>
          <cell r="O2922" t="str">
            <v/>
          </cell>
          <cell r="P2922" t="str">
            <v/>
          </cell>
        </row>
        <row r="2923">
          <cell r="L2923" t="str">
            <v/>
          </cell>
          <cell r="M2923" t="str">
            <v>No Trade</v>
          </cell>
          <cell r="N2923" t="str">
            <v/>
          </cell>
          <cell r="O2923" t="str">
            <v/>
          </cell>
          <cell r="P2923" t="str">
            <v/>
          </cell>
        </row>
        <row r="2924">
          <cell r="L2924" t="str">
            <v/>
          </cell>
          <cell r="M2924" t="str">
            <v>No Trade</v>
          </cell>
          <cell r="N2924" t="str">
            <v/>
          </cell>
          <cell r="O2924" t="str">
            <v/>
          </cell>
          <cell r="P2924" t="str">
            <v/>
          </cell>
        </row>
        <row r="2925">
          <cell r="L2925" t="str">
            <v/>
          </cell>
          <cell r="M2925" t="str">
            <v>No Trade</v>
          </cell>
          <cell r="N2925" t="str">
            <v/>
          </cell>
          <cell r="O2925" t="str">
            <v/>
          </cell>
          <cell r="P2925" t="str">
            <v/>
          </cell>
        </row>
        <row r="2926">
          <cell r="L2926" t="str">
            <v/>
          </cell>
          <cell r="M2926" t="str">
            <v>No Trade</v>
          </cell>
          <cell r="N2926" t="str">
            <v/>
          </cell>
          <cell r="O2926" t="str">
            <v/>
          </cell>
          <cell r="P2926" t="str">
            <v/>
          </cell>
        </row>
        <row r="2927">
          <cell r="L2927" t="str">
            <v/>
          </cell>
          <cell r="M2927" t="str">
            <v>No Trade</v>
          </cell>
          <cell r="N2927" t="str">
            <v/>
          </cell>
          <cell r="O2927" t="str">
            <v/>
          </cell>
          <cell r="P2927" t="str">
            <v/>
          </cell>
        </row>
        <row r="2928">
          <cell r="L2928" t="str">
            <v/>
          </cell>
          <cell r="M2928" t="str">
            <v>No Trade</v>
          </cell>
          <cell r="N2928" t="str">
            <v/>
          </cell>
          <cell r="O2928" t="str">
            <v/>
          </cell>
          <cell r="P2928" t="str">
            <v/>
          </cell>
        </row>
        <row r="2929">
          <cell r="L2929" t="str">
            <v/>
          </cell>
          <cell r="M2929" t="str">
            <v>No Trade</v>
          </cell>
          <cell r="N2929" t="str">
            <v/>
          </cell>
          <cell r="O2929" t="str">
            <v/>
          </cell>
          <cell r="P2929" t="str">
            <v/>
          </cell>
        </row>
        <row r="2930">
          <cell r="L2930" t="str">
            <v/>
          </cell>
          <cell r="M2930" t="str">
            <v>No Trade</v>
          </cell>
          <cell r="N2930" t="str">
            <v/>
          </cell>
          <cell r="O2930" t="str">
            <v/>
          </cell>
          <cell r="P2930" t="str">
            <v/>
          </cell>
        </row>
        <row r="2931">
          <cell r="L2931" t="str">
            <v/>
          </cell>
          <cell r="M2931" t="str">
            <v>No Trade</v>
          </cell>
          <cell r="N2931" t="str">
            <v/>
          </cell>
          <cell r="O2931" t="str">
            <v/>
          </cell>
          <cell r="P2931" t="str">
            <v/>
          </cell>
        </row>
        <row r="2932">
          <cell r="L2932" t="str">
            <v/>
          </cell>
          <cell r="M2932" t="str">
            <v>No Trade</v>
          </cell>
          <cell r="N2932" t="str">
            <v/>
          </cell>
          <cell r="O2932" t="str">
            <v/>
          </cell>
          <cell r="P2932" t="str">
            <v/>
          </cell>
        </row>
        <row r="2933">
          <cell r="L2933" t="str">
            <v/>
          </cell>
          <cell r="M2933" t="str">
            <v>No Trade</v>
          </cell>
          <cell r="N2933" t="str">
            <v/>
          </cell>
          <cell r="O2933" t="str">
            <v/>
          </cell>
          <cell r="P2933" t="str">
            <v/>
          </cell>
        </row>
        <row r="2934">
          <cell r="L2934" t="str">
            <v/>
          </cell>
          <cell r="M2934" t="str">
            <v>No Trade</v>
          </cell>
          <cell r="N2934" t="str">
            <v/>
          </cell>
          <cell r="O2934" t="str">
            <v/>
          </cell>
          <cell r="P2934" t="str">
            <v/>
          </cell>
        </row>
        <row r="2935">
          <cell r="L2935" t="str">
            <v/>
          </cell>
          <cell r="M2935" t="str">
            <v>No Trade</v>
          </cell>
          <cell r="N2935" t="str">
            <v/>
          </cell>
          <cell r="O2935" t="str">
            <v/>
          </cell>
          <cell r="P2935" t="str">
            <v/>
          </cell>
        </row>
        <row r="2936">
          <cell r="L2936" t="str">
            <v/>
          </cell>
          <cell r="M2936" t="str">
            <v>No Trade</v>
          </cell>
          <cell r="N2936" t="str">
            <v/>
          </cell>
          <cell r="O2936" t="str">
            <v/>
          </cell>
          <cell r="P2936" t="str">
            <v/>
          </cell>
        </row>
        <row r="2937">
          <cell r="L2937" t="str">
            <v/>
          </cell>
          <cell r="M2937" t="str">
            <v>No Trade</v>
          </cell>
          <cell r="N2937" t="str">
            <v/>
          </cell>
          <cell r="O2937" t="str">
            <v/>
          </cell>
          <cell r="P2937" t="str">
            <v/>
          </cell>
        </row>
        <row r="2938">
          <cell r="L2938" t="str">
            <v/>
          </cell>
          <cell r="M2938" t="str">
            <v>No Trade</v>
          </cell>
          <cell r="N2938" t="str">
            <v/>
          </cell>
          <cell r="O2938" t="str">
            <v/>
          </cell>
          <cell r="P2938" t="str">
            <v/>
          </cell>
        </row>
        <row r="2939">
          <cell r="L2939" t="str">
            <v/>
          </cell>
          <cell r="M2939" t="str">
            <v>No Trade</v>
          </cell>
          <cell r="N2939" t="str">
            <v/>
          </cell>
          <cell r="O2939" t="str">
            <v/>
          </cell>
          <cell r="P2939" t="str">
            <v/>
          </cell>
        </row>
        <row r="2940">
          <cell r="L2940" t="str">
            <v/>
          </cell>
          <cell r="M2940" t="str">
            <v>No Trade</v>
          </cell>
          <cell r="N2940" t="str">
            <v/>
          </cell>
          <cell r="O2940" t="str">
            <v/>
          </cell>
          <cell r="P2940" t="str">
            <v/>
          </cell>
        </row>
        <row r="2941">
          <cell r="L2941" t="str">
            <v/>
          </cell>
          <cell r="M2941" t="str">
            <v>No Trade</v>
          </cell>
          <cell r="N2941" t="str">
            <v/>
          </cell>
          <cell r="O2941" t="str">
            <v/>
          </cell>
          <cell r="P2941" t="str">
            <v/>
          </cell>
        </row>
        <row r="2942">
          <cell r="L2942" t="str">
            <v/>
          </cell>
          <cell r="M2942" t="str">
            <v>No Trade</v>
          </cell>
          <cell r="N2942" t="str">
            <v/>
          </cell>
          <cell r="O2942" t="str">
            <v/>
          </cell>
          <cell r="P2942" t="str">
            <v/>
          </cell>
        </row>
        <row r="2943">
          <cell r="L2943" t="str">
            <v/>
          </cell>
          <cell r="M2943" t="str">
            <v>No Trade</v>
          </cell>
          <cell r="N2943" t="str">
            <v/>
          </cell>
          <cell r="O2943" t="str">
            <v/>
          </cell>
          <cell r="P2943" t="str">
            <v/>
          </cell>
        </row>
        <row r="2944">
          <cell r="L2944" t="str">
            <v/>
          </cell>
          <cell r="M2944" t="str">
            <v>No Trade</v>
          </cell>
          <cell r="N2944" t="str">
            <v/>
          </cell>
          <cell r="O2944" t="str">
            <v/>
          </cell>
          <cell r="P2944" t="str">
            <v/>
          </cell>
        </row>
        <row r="2945">
          <cell r="L2945" t="str">
            <v/>
          </cell>
          <cell r="M2945" t="str">
            <v>No Trade</v>
          </cell>
          <cell r="N2945" t="str">
            <v/>
          </cell>
          <cell r="O2945" t="str">
            <v/>
          </cell>
          <cell r="P2945" t="str">
            <v/>
          </cell>
        </row>
        <row r="2946">
          <cell r="L2946" t="str">
            <v/>
          </cell>
          <cell r="M2946" t="str">
            <v>No Trade</v>
          </cell>
          <cell r="N2946" t="str">
            <v/>
          </cell>
          <cell r="O2946" t="str">
            <v/>
          </cell>
          <cell r="P2946" t="str">
            <v/>
          </cell>
        </row>
        <row r="2947">
          <cell r="L2947" t="str">
            <v/>
          </cell>
          <cell r="M2947" t="str">
            <v>No Trade</v>
          </cell>
          <cell r="N2947" t="str">
            <v/>
          </cell>
          <cell r="O2947" t="str">
            <v/>
          </cell>
          <cell r="P2947" t="str">
            <v/>
          </cell>
        </row>
        <row r="2948">
          <cell r="L2948" t="str">
            <v/>
          </cell>
          <cell r="M2948" t="str">
            <v>No Trade</v>
          </cell>
          <cell r="N2948" t="str">
            <v/>
          </cell>
          <cell r="O2948" t="str">
            <v/>
          </cell>
          <cell r="P2948" t="str">
            <v/>
          </cell>
        </row>
        <row r="2949">
          <cell r="L2949" t="str">
            <v/>
          </cell>
          <cell r="M2949" t="str">
            <v>No Trade</v>
          </cell>
          <cell r="N2949" t="str">
            <v/>
          </cell>
          <cell r="O2949" t="str">
            <v/>
          </cell>
          <cell r="P2949" t="str">
            <v/>
          </cell>
        </row>
        <row r="2950">
          <cell r="L2950" t="str">
            <v/>
          </cell>
          <cell r="M2950" t="str">
            <v>No Trade</v>
          </cell>
          <cell r="N2950" t="str">
            <v/>
          </cell>
          <cell r="O2950" t="str">
            <v/>
          </cell>
          <cell r="P2950" t="str">
            <v/>
          </cell>
        </row>
        <row r="2951">
          <cell r="L2951" t="str">
            <v/>
          </cell>
          <cell r="M2951" t="str">
            <v>No Trade</v>
          </cell>
          <cell r="N2951" t="str">
            <v/>
          </cell>
          <cell r="O2951" t="str">
            <v/>
          </cell>
          <cell r="P2951" t="str">
            <v/>
          </cell>
        </row>
        <row r="2952">
          <cell r="L2952" t="str">
            <v/>
          </cell>
          <cell r="M2952" t="str">
            <v>No Trade</v>
          </cell>
          <cell r="N2952" t="str">
            <v/>
          </cell>
          <cell r="O2952" t="str">
            <v/>
          </cell>
          <cell r="P2952" t="str">
            <v/>
          </cell>
        </row>
        <row r="2953">
          <cell r="L2953" t="str">
            <v/>
          </cell>
          <cell r="M2953" t="str">
            <v>No Trade</v>
          </cell>
          <cell r="N2953" t="str">
            <v/>
          </cell>
          <cell r="O2953" t="str">
            <v/>
          </cell>
          <cell r="P2953" t="str">
            <v/>
          </cell>
        </row>
        <row r="2954">
          <cell r="L2954" t="str">
            <v/>
          </cell>
          <cell r="M2954" t="str">
            <v>No Trade</v>
          </cell>
          <cell r="N2954" t="str">
            <v/>
          </cell>
          <cell r="O2954" t="str">
            <v/>
          </cell>
          <cell r="P2954" t="str">
            <v/>
          </cell>
        </row>
        <row r="2955">
          <cell r="L2955" t="str">
            <v/>
          </cell>
          <cell r="M2955" t="str">
            <v>No Trade</v>
          </cell>
          <cell r="N2955" t="str">
            <v/>
          </cell>
          <cell r="O2955" t="str">
            <v/>
          </cell>
          <cell r="P2955" t="str">
            <v/>
          </cell>
        </row>
        <row r="2956">
          <cell r="L2956" t="str">
            <v/>
          </cell>
          <cell r="M2956" t="str">
            <v>No Trade</v>
          </cell>
          <cell r="N2956" t="str">
            <v/>
          </cell>
          <cell r="O2956" t="str">
            <v/>
          </cell>
          <cell r="P2956" t="str">
            <v/>
          </cell>
        </row>
        <row r="2957">
          <cell r="L2957" t="str">
            <v/>
          </cell>
          <cell r="M2957" t="str">
            <v>No Trade</v>
          </cell>
          <cell r="N2957" t="str">
            <v/>
          </cell>
          <cell r="O2957" t="str">
            <v/>
          </cell>
          <cell r="P2957" t="str">
            <v/>
          </cell>
        </row>
        <row r="2958">
          <cell r="L2958" t="str">
            <v/>
          </cell>
          <cell r="M2958" t="str">
            <v>No Trade</v>
          </cell>
          <cell r="N2958" t="str">
            <v/>
          </cell>
          <cell r="O2958" t="str">
            <v/>
          </cell>
          <cell r="P2958" t="str">
            <v/>
          </cell>
        </row>
        <row r="2959">
          <cell r="L2959" t="str">
            <v/>
          </cell>
          <cell r="M2959" t="str">
            <v>No Trade</v>
          </cell>
          <cell r="N2959" t="str">
            <v/>
          </cell>
          <cell r="O2959" t="str">
            <v/>
          </cell>
          <cell r="P2959" t="str">
            <v/>
          </cell>
        </row>
        <row r="2960">
          <cell r="L2960" t="str">
            <v/>
          </cell>
          <cell r="M2960" t="str">
            <v>No Trade</v>
          </cell>
          <cell r="N2960" t="str">
            <v/>
          </cell>
          <cell r="O2960" t="str">
            <v/>
          </cell>
          <cell r="P2960" t="str">
            <v/>
          </cell>
        </row>
        <row r="2961">
          <cell r="L2961" t="str">
            <v/>
          </cell>
          <cell r="M2961" t="str">
            <v>No Trade</v>
          </cell>
          <cell r="N2961" t="str">
            <v/>
          </cell>
          <cell r="O2961" t="str">
            <v/>
          </cell>
          <cell r="P2961" t="str">
            <v/>
          </cell>
        </row>
        <row r="2962">
          <cell r="L2962" t="str">
            <v/>
          </cell>
          <cell r="M2962" t="str">
            <v>No Trade</v>
          </cell>
          <cell r="N2962" t="str">
            <v/>
          </cell>
          <cell r="O2962" t="str">
            <v/>
          </cell>
          <cell r="P2962" t="str">
            <v/>
          </cell>
        </row>
        <row r="2963">
          <cell r="L2963" t="str">
            <v/>
          </cell>
          <cell r="M2963" t="str">
            <v>No Trade</v>
          </cell>
          <cell r="N2963" t="str">
            <v/>
          </cell>
          <cell r="O2963" t="str">
            <v/>
          </cell>
          <cell r="P2963" t="str">
            <v/>
          </cell>
        </row>
        <row r="2964">
          <cell r="L2964" t="str">
            <v/>
          </cell>
          <cell r="M2964" t="str">
            <v>No Trade</v>
          </cell>
          <cell r="N2964" t="str">
            <v/>
          </cell>
          <cell r="O2964" t="str">
            <v/>
          </cell>
          <cell r="P2964" t="str">
            <v/>
          </cell>
        </row>
        <row r="2965">
          <cell r="L2965" t="str">
            <v/>
          </cell>
          <cell r="M2965" t="str">
            <v>No Trade</v>
          </cell>
          <cell r="N2965" t="str">
            <v/>
          </cell>
          <cell r="O2965" t="str">
            <v/>
          </cell>
          <cell r="P2965" t="str">
            <v/>
          </cell>
        </row>
        <row r="2966">
          <cell r="L2966" t="str">
            <v/>
          </cell>
          <cell r="M2966" t="str">
            <v>No Trade</v>
          </cell>
          <cell r="N2966" t="str">
            <v/>
          </cell>
          <cell r="O2966" t="str">
            <v/>
          </cell>
          <cell r="P2966" t="str">
            <v/>
          </cell>
        </row>
        <row r="2967">
          <cell r="L2967" t="str">
            <v/>
          </cell>
          <cell r="M2967" t="str">
            <v>No Trade</v>
          </cell>
          <cell r="N2967" t="str">
            <v/>
          </cell>
          <cell r="O2967" t="str">
            <v/>
          </cell>
          <cell r="P2967" t="str">
            <v/>
          </cell>
        </row>
        <row r="2968">
          <cell r="L2968" t="str">
            <v/>
          </cell>
          <cell r="M2968" t="str">
            <v>No Trade</v>
          </cell>
          <cell r="N2968" t="str">
            <v/>
          </cell>
          <cell r="O2968" t="str">
            <v/>
          </cell>
          <cell r="P2968" t="str">
            <v/>
          </cell>
        </row>
        <row r="2969">
          <cell r="L2969" t="str">
            <v/>
          </cell>
          <cell r="M2969" t="str">
            <v>No Trade</v>
          </cell>
          <cell r="N2969" t="str">
            <v/>
          </cell>
          <cell r="O2969" t="str">
            <v/>
          </cell>
          <cell r="P2969" t="str">
            <v/>
          </cell>
        </row>
        <row r="2970">
          <cell r="L2970" t="str">
            <v/>
          </cell>
          <cell r="M2970" t="str">
            <v>No Trade</v>
          </cell>
          <cell r="N2970" t="str">
            <v/>
          </cell>
          <cell r="O2970" t="str">
            <v/>
          </cell>
          <cell r="P2970" t="str">
            <v/>
          </cell>
        </row>
        <row r="2971">
          <cell r="L2971" t="str">
            <v/>
          </cell>
          <cell r="M2971" t="str">
            <v>No Trade</v>
          </cell>
          <cell r="N2971" t="str">
            <v/>
          </cell>
          <cell r="O2971" t="str">
            <v/>
          </cell>
          <cell r="P2971" t="str">
            <v/>
          </cell>
        </row>
        <row r="2972">
          <cell r="L2972" t="str">
            <v/>
          </cell>
          <cell r="M2972" t="str">
            <v>No Trade</v>
          </cell>
          <cell r="N2972" t="str">
            <v/>
          </cell>
          <cell r="O2972" t="str">
            <v/>
          </cell>
          <cell r="P2972" t="str">
            <v/>
          </cell>
        </row>
        <row r="2973">
          <cell r="L2973" t="str">
            <v/>
          </cell>
          <cell r="M2973" t="str">
            <v>No Trade</v>
          </cell>
          <cell r="N2973" t="str">
            <v/>
          </cell>
          <cell r="O2973" t="str">
            <v/>
          </cell>
          <cell r="P2973" t="str">
            <v/>
          </cell>
        </row>
        <row r="2974">
          <cell r="L2974" t="str">
            <v/>
          </cell>
          <cell r="M2974" t="str">
            <v>No Trade</v>
          </cell>
          <cell r="N2974" t="str">
            <v/>
          </cell>
          <cell r="O2974" t="str">
            <v/>
          </cell>
          <cell r="P2974" t="str">
            <v/>
          </cell>
        </row>
        <row r="2975">
          <cell r="L2975" t="str">
            <v/>
          </cell>
          <cell r="M2975" t="str">
            <v>No Trade</v>
          </cell>
          <cell r="N2975" t="str">
            <v/>
          </cell>
          <cell r="O2975" t="str">
            <v/>
          </cell>
          <cell r="P2975" t="str">
            <v/>
          </cell>
        </row>
        <row r="2976">
          <cell r="L2976" t="str">
            <v/>
          </cell>
          <cell r="M2976" t="str">
            <v>No Trade</v>
          </cell>
          <cell r="N2976" t="str">
            <v/>
          </cell>
          <cell r="O2976" t="str">
            <v/>
          </cell>
          <cell r="P2976" t="str">
            <v/>
          </cell>
        </row>
        <row r="2977">
          <cell r="L2977" t="str">
            <v/>
          </cell>
          <cell r="M2977" t="str">
            <v>No Trade</v>
          </cell>
          <cell r="N2977" t="str">
            <v/>
          </cell>
          <cell r="O2977" t="str">
            <v/>
          </cell>
          <cell r="P2977" t="str">
            <v/>
          </cell>
        </row>
        <row r="2978">
          <cell r="L2978" t="str">
            <v/>
          </cell>
          <cell r="M2978" t="str">
            <v>No Trade</v>
          </cell>
          <cell r="N2978" t="str">
            <v/>
          </cell>
          <cell r="O2978" t="str">
            <v/>
          </cell>
          <cell r="P2978" t="str">
            <v/>
          </cell>
        </row>
        <row r="2979">
          <cell r="L2979" t="str">
            <v/>
          </cell>
          <cell r="M2979" t="str">
            <v>No Trade</v>
          </cell>
          <cell r="N2979" t="str">
            <v/>
          </cell>
          <cell r="O2979" t="str">
            <v/>
          </cell>
          <cell r="P2979" t="str">
            <v/>
          </cell>
        </row>
        <row r="2980">
          <cell r="L2980" t="str">
            <v/>
          </cell>
          <cell r="M2980" t="str">
            <v>No Trade</v>
          </cell>
          <cell r="N2980" t="str">
            <v/>
          </cell>
          <cell r="O2980" t="str">
            <v/>
          </cell>
          <cell r="P2980" t="str">
            <v/>
          </cell>
        </row>
        <row r="2981">
          <cell r="L2981" t="str">
            <v/>
          </cell>
          <cell r="M2981" t="str">
            <v>No Trade</v>
          </cell>
          <cell r="N2981" t="str">
            <v/>
          </cell>
          <cell r="O2981" t="str">
            <v/>
          </cell>
          <cell r="P2981" t="str">
            <v/>
          </cell>
        </row>
        <row r="2982">
          <cell r="L2982" t="str">
            <v/>
          </cell>
          <cell r="M2982" t="str">
            <v>No Trade</v>
          </cell>
          <cell r="N2982" t="str">
            <v/>
          </cell>
          <cell r="O2982" t="str">
            <v/>
          </cell>
          <cell r="P2982" t="str">
            <v/>
          </cell>
        </row>
        <row r="2983">
          <cell r="L2983" t="str">
            <v/>
          </cell>
          <cell r="M2983" t="str">
            <v>No Trade</v>
          </cell>
          <cell r="N2983" t="str">
            <v/>
          </cell>
          <cell r="O2983" t="str">
            <v/>
          </cell>
          <cell r="P2983" t="str">
            <v/>
          </cell>
        </row>
        <row r="2984">
          <cell r="L2984" t="str">
            <v/>
          </cell>
          <cell r="M2984" t="str">
            <v>No Trade</v>
          </cell>
          <cell r="N2984" t="str">
            <v/>
          </cell>
          <cell r="O2984" t="str">
            <v/>
          </cell>
          <cell r="P2984" t="str">
            <v/>
          </cell>
        </row>
        <row r="2985">
          <cell r="L2985" t="str">
            <v/>
          </cell>
          <cell r="M2985" t="str">
            <v>No Trade</v>
          </cell>
          <cell r="N2985" t="str">
            <v/>
          </cell>
          <cell r="O2985" t="str">
            <v/>
          </cell>
          <cell r="P2985" t="str">
            <v/>
          </cell>
        </row>
        <row r="2986">
          <cell r="L2986" t="str">
            <v/>
          </cell>
          <cell r="M2986" t="str">
            <v>No Trade</v>
          </cell>
          <cell r="N2986" t="str">
            <v/>
          </cell>
          <cell r="O2986" t="str">
            <v/>
          </cell>
          <cell r="P2986" t="str">
            <v/>
          </cell>
        </row>
        <row r="2987">
          <cell r="L2987" t="str">
            <v/>
          </cell>
          <cell r="M2987" t="str">
            <v>No Trade</v>
          </cell>
          <cell r="N2987" t="str">
            <v/>
          </cell>
          <cell r="O2987" t="str">
            <v/>
          </cell>
          <cell r="P2987" t="str">
            <v/>
          </cell>
        </row>
        <row r="2988">
          <cell r="L2988" t="str">
            <v/>
          </cell>
          <cell r="M2988" t="str">
            <v>No Trade</v>
          </cell>
          <cell r="N2988" t="str">
            <v/>
          </cell>
          <cell r="O2988" t="str">
            <v/>
          </cell>
          <cell r="P2988" t="str">
            <v/>
          </cell>
        </row>
        <row r="2989">
          <cell r="L2989" t="str">
            <v/>
          </cell>
          <cell r="M2989" t="str">
            <v>No Trade</v>
          </cell>
          <cell r="N2989" t="str">
            <v/>
          </cell>
          <cell r="O2989" t="str">
            <v/>
          </cell>
          <cell r="P2989" t="str">
            <v/>
          </cell>
        </row>
        <row r="2990">
          <cell r="L2990" t="str">
            <v/>
          </cell>
          <cell r="M2990" t="str">
            <v>No Trade</v>
          </cell>
          <cell r="N2990" t="str">
            <v/>
          </cell>
          <cell r="O2990" t="str">
            <v/>
          </cell>
          <cell r="P2990" t="str">
            <v/>
          </cell>
        </row>
        <row r="2991">
          <cell r="L2991" t="str">
            <v/>
          </cell>
          <cell r="M2991" t="str">
            <v>No Trade</v>
          </cell>
          <cell r="N2991" t="str">
            <v/>
          </cell>
          <cell r="O2991" t="str">
            <v/>
          </cell>
          <cell r="P2991" t="str">
            <v/>
          </cell>
        </row>
        <row r="2992">
          <cell r="L2992" t="str">
            <v/>
          </cell>
          <cell r="M2992" t="str">
            <v>No Trade</v>
          </cell>
          <cell r="N2992" t="str">
            <v/>
          </cell>
          <cell r="O2992" t="str">
            <v/>
          </cell>
          <cell r="P2992" t="str">
            <v/>
          </cell>
        </row>
        <row r="2993">
          <cell r="L2993" t="str">
            <v/>
          </cell>
          <cell r="M2993" t="str">
            <v>No Trade</v>
          </cell>
          <cell r="N2993" t="str">
            <v/>
          </cell>
          <cell r="O2993" t="str">
            <v/>
          </cell>
          <cell r="P2993" t="str">
            <v/>
          </cell>
        </row>
        <row r="2994">
          <cell r="L2994" t="str">
            <v/>
          </cell>
          <cell r="M2994" t="str">
            <v>No Trade</v>
          </cell>
          <cell r="N2994" t="str">
            <v/>
          </cell>
          <cell r="O2994" t="str">
            <v/>
          </cell>
          <cell r="P2994" t="str">
            <v/>
          </cell>
        </row>
        <row r="2995">
          <cell r="L2995" t="str">
            <v/>
          </cell>
          <cell r="M2995" t="str">
            <v>No Trade</v>
          </cell>
          <cell r="N2995" t="str">
            <v/>
          </cell>
          <cell r="O2995" t="str">
            <v/>
          </cell>
          <cell r="P2995" t="str">
            <v/>
          </cell>
        </row>
        <row r="2996">
          <cell r="L2996" t="str">
            <v/>
          </cell>
          <cell r="M2996" t="str">
            <v>No Trade</v>
          </cell>
          <cell r="N2996" t="str">
            <v/>
          </cell>
          <cell r="O2996" t="str">
            <v/>
          </cell>
          <cell r="P2996" t="str">
            <v/>
          </cell>
        </row>
        <row r="2997">
          <cell r="L2997" t="str">
            <v/>
          </cell>
          <cell r="M2997" t="str">
            <v>No Trade</v>
          </cell>
          <cell r="N2997" t="str">
            <v/>
          </cell>
          <cell r="O2997" t="str">
            <v/>
          </cell>
          <cell r="P2997" t="str">
            <v/>
          </cell>
        </row>
        <row r="2998">
          <cell r="L2998" t="str">
            <v/>
          </cell>
          <cell r="M2998" t="str">
            <v>No Trade</v>
          </cell>
          <cell r="N2998" t="str">
            <v/>
          </cell>
          <cell r="O2998" t="str">
            <v/>
          </cell>
          <cell r="P2998" t="str">
            <v/>
          </cell>
        </row>
        <row r="2999">
          <cell r="L2999" t="str">
            <v/>
          </cell>
          <cell r="M2999" t="str">
            <v>No Trade</v>
          </cell>
          <cell r="N2999" t="str">
            <v/>
          </cell>
          <cell r="O2999" t="str">
            <v/>
          </cell>
          <cell r="P2999" t="str">
            <v/>
          </cell>
        </row>
        <row r="3000">
          <cell r="L3000" t="str">
            <v/>
          </cell>
          <cell r="M3000" t="str">
            <v>No Trade</v>
          </cell>
          <cell r="N3000" t="str">
            <v/>
          </cell>
          <cell r="O3000" t="str">
            <v/>
          </cell>
          <cell r="P3000" t="str">
            <v/>
          </cell>
        </row>
      </sheetData>
      <sheetData sheetId="9" refreshError="1">
        <row r="4">
          <cell r="B4">
            <v>37596.582250115738</v>
          </cell>
        </row>
        <row r="6">
          <cell r="B6" t="str">
            <v>Month</v>
          </cell>
          <cell r="C6" t="str">
            <v>US$/mmBTU</v>
          </cell>
        </row>
        <row r="7">
          <cell r="B7" t="str">
            <v>Contract</v>
          </cell>
          <cell r="C7" t="str">
            <v>Henry Hub</v>
          </cell>
          <cell r="D7" t="str">
            <v>AECO ($US)</v>
          </cell>
          <cell r="E7" t="str">
            <v>Malin</v>
          </cell>
          <cell r="F7" t="str">
            <v>Sumas</v>
          </cell>
          <cell r="G7" t="str">
            <v>Rockies/Opal</v>
          </cell>
          <cell r="H7" t="str">
            <v>Stanfield</v>
          </cell>
          <cell r="I7" t="str">
            <v>SO CAL Bdr</v>
          </cell>
          <cell r="J7" t="str">
            <v>San Juan</v>
          </cell>
          <cell r="L7" t="str">
            <v>Contract</v>
          </cell>
          <cell r="M7" t="str">
            <v>Henry Hub</v>
          </cell>
          <cell r="N7" t="str">
            <v>AECO ($US)</v>
          </cell>
          <cell r="O7" t="str">
            <v>Malin</v>
          </cell>
          <cell r="P7" t="str">
            <v>Sumas</v>
          </cell>
          <cell r="Q7" t="str">
            <v>Rockies/Opal</v>
          </cell>
          <cell r="R7" t="str">
            <v>Stanfield</v>
          </cell>
          <cell r="S7" t="str">
            <v>SO CAL Bdr</v>
          </cell>
          <cell r="T7" t="str">
            <v>San Juan</v>
          </cell>
        </row>
        <row r="8">
          <cell r="B8">
            <v>37652</v>
          </cell>
          <cell r="C8">
            <v>4.383</v>
          </cell>
          <cell r="D8">
            <v>3.8089246266505761</v>
          </cell>
          <cell r="E8">
            <v>4.1396309010193955</v>
          </cell>
          <cell r="F8">
            <v>4.0395088696986852</v>
          </cell>
          <cell r="G8">
            <v>3.3784711736665405</v>
          </cell>
          <cell r="H8">
            <v>3.708990021682613</v>
          </cell>
          <cell r="I8">
            <v>4.2008378235389783</v>
          </cell>
          <cell r="J8">
            <v>3.8298089393100239</v>
          </cell>
          <cell r="L8">
            <v>37652</v>
          </cell>
          <cell r="M8">
            <v>2.61</v>
          </cell>
          <cell r="N8">
            <v>2.3063585263157895</v>
          </cell>
          <cell r="P8">
            <v>2.42</v>
          </cell>
          <cell r="Q8">
            <v>2.4300000000000002</v>
          </cell>
        </row>
        <row r="9">
          <cell r="B9">
            <v>37680</v>
          </cell>
          <cell r="C9">
            <v>4.351</v>
          </cell>
          <cell r="D9">
            <v>3.779748765783669</v>
          </cell>
          <cell r="E9">
            <v>4.1078184517712373</v>
          </cell>
          <cell r="F9">
            <v>4.0092257415907637</v>
          </cell>
          <cell r="G9">
            <v>3.34593632925248</v>
          </cell>
          <cell r="H9">
            <v>3.6775810354216212</v>
          </cell>
          <cell r="I9">
            <v>4.1679831630279311</v>
          </cell>
          <cell r="J9">
            <v>3.7984342365686232</v>
          </cell>
          <cell r="L9">
            <v>37680</v>
          </cell>
          <cell r="M9">
            <v>2.6589999999999998</v>
          </cell>
          <cell r="N9">
            <v>2.3175425075742266</v>
          </cell>
          <cell r="P9">
            <v>2.3702381349802479</v>
          </cell>
          <cell r="Q9">
            <v>2.3752381349802478</v>
          </cell>
        </row>
        <row r="10">
          <cell r="B10">
            <v>37711</v>
          </cell>
          <cell r="C10">
            <v>4.2759999999999998</v>
          </cell>
          <cell r="D10">
            <v>3.7113678418768554</v>
          </cell>
          <cell r="E10">
            <v>4.0355484239318384</v>
          </cell>
          <cell r="F10">
            <v>3.9382496600878194</v>
          </cell>
          <cell r="G10">
            <v>3.2823081609658913</v>
          </cell>
          <cell r="H10">
            <v>3.6102789105268549</v>
          </cell>
          <cell r="I10">
            <v>4.0925442885662795</v>
          </cell>
          <cell r="J10">
            <v>3.7297690028495096</v>
          </cell>
          <cell r="L10">
            <v>37711</v>
          </cell>
          <cell r="M10">
            <v>2.569</v>
          </cell>
          <cell r="N10">
            <v>2.2639639994143255</v>
          </cell>
          <cell r="P10">
            <v>2.2612574417181324</v>
          </cell>
          <cell r="Q10">
            <v>2.2612574417181324</v>
          </cell>
        </row>
        <row r="11">
          <cell r="B11">
            <v>37741</v>
          </cell>
          <cell r="C11">
            <v>4.1310000000000002</v>
          </cell>
          <cell r="D11">
            <v>3.5716118660149787</v>
          </cell>
          <cell r="E11">
            <v>3.8992772045888699</v>
          </cell>
          <cell r="F11">
            <v>3.7207635853638039</v>
          </cell>
          <cell r="G11">
            <v>3.23345710544928</v>
          </cell>
          <cell r="H11">
            <v>3.4771103454065422</v>
          </cell>
          <cell r="I11">
            <v>3.9731806064875546</v>
          </cell>
          <cell r="J11">
            <v>3.5958595081182168</v>
          </cell>
          <cell r="L11">
            <v>37741</v>
          </cell>
          <cell r="M11">
            <v>2.5449999999999999</v>
          </cell>
          <cell r="N11">
            <v>2.2428136934641727</v>
          </cell>
          <cell r="P11">
            <v>2.2401324208535023</v>
          </cell>
          <cell r="Q11">
            <v>2.2401324208535023</v>
          </cell>
        </row>
        <row r="12">
          <cell r="B12">
            <v>37772</v>
          </cell>
          <cell r="C12">
            <v>4.0659999999999998</v>
          </cell>
          <cell r="D12">
            <v>3.515413664298451</v>
          </cell>
          <cell r="E12">
            <v>3.8379232906943459</v>
          </cell>
          <cell r="F12">
            <v>3.662218527738859</v>
          </cell>
          <cell r="G12">
            <v>3.1825796637029216</v>
          </cell>
          <cell r="H12">
            <v>3.4223990957208903</v>
          </cell>
          <cell r="I12">
            <v>3.9106638455527465</v>
          </cell>
          <cell r="J12">
            <v>3.5392797772957314</v>
          </cell>
          <cell r="L12">
            <v>37772</v>
          </cell>
          <cell r="M12">
            <v>2.54</v>
          </cell>
          <cell r="N12">
            <v>2.2384073797245572</v>
          </cell>
          <cell r="P12">
            <v>2.2357313748400376</v>
          </cell>
          <cell r="Q12">
            <v>2.2357313748400376</v>
          </cell>
        </row>
        <row r="13">
          <cell r="B13">
            <v>37802</v>
          </cell>
          <cell r="C13">
            <v>4.0659999999999998</v>
          </cell>
          <cell r="D13">
            <v>3.515413664298451</v>
          </cell>
          <cell r="E13">
            <v>3.8379232906943459</v>
          </cell>
          <cell r="F13">
            <v>3.662218527738859</v>
          </cell>
          <cell r="G13">
            <v>3.1825796637029216</v>
          </cell>
          <cell r="H13">
            <v>3.4223990957208903</v>
          </cell>
          <cell r="I13">
            <v>3.9106638455527465</v>
          </cell>
          <cell r="J13">
            <v>3.5392797772957314</v>
          </cell>
          <cell r="L13">
            <v>37802</v>
          </cell>
          <cell r="M13">
            <v>2.5470000000000002</v>
          </cell>
          <cell r="N13">
            <v>2.2445762189600185</v>
          </cell>
          <cell r="P13">
            <v>2.2418928392588882</v>
          </cell>
          <cell r="Q13">
            <v>2.2418928392588882</v>
          </cell>
        </row>
        <row r="14">
          <cell r="B14">
            <v>37833</v>
          </cell>
          <cell r="C14">
            <v>4.0860000000000003</v>
          </cell>
          <cell r="D14">
            <v>3.5327054186727675</v>
          </cell>
          <cell r="E14">
            <v>3.8568014180465076</v>
          </cell>
          <cell r="F14">
            <v>3.6802323916234574</v>
          </cell>
          <cell r="G14">
            <v>3.1982342611633401</v>
          </cell>
          <cell r="H14">
            <v>3.4392333263933987</v>
          </cell>
          <cell r="I14">
            <v>3.9298997719942257</v>
          </cell>
          <cell r="J14">
            <v>3.5566889252411116</v>
          </cell>
          <cell r="L14">
            <v>37833</v>
          </cell>
          <cell r="M14">
            <v>2.5550000000000002</v>
          </cell>
          <cell r="N14">
            <v>2.2516263209434033</v>
          </cell>
          <cell r="P14">
            <v>2.2489345128804317</v>
          </cell>
          <cell r="Q14">
            <v>2.2489345128804317</v>
          </cell>
        </row>
        <row r="15">
          <cell r="B15">
            <v>37864</v>
          </cell>
          <cell r="C15">
            <v>4.0960000000000001</v>
          </cell>
          <cell r="D15">
            <v>3.5413512958599247</v>
          </cell>
          <cell r="E15">
            <v>3.8662404817225875</v>
          </cell>
          <cell r="F15">
            <v>3.6892393235657561</v>
          </cell>
          <cell r="G15">
            <v>3.2060615598935485</v>
          </cell>
          <cell r="H15">
            <v>3.4476504417296523</v>
          </cell>
          <cell r="I15">
            <v>3.9395177352149653</v>
          </cell>
          <cell r="J15">
            <v>3.5653934992138012</v>
          </cell>
          <cell r="L15">
            <v>37864</v>
          </cell>
          <cell r="M15">
            <v>2.5579999999999998</v>
          </cell>
          <cell r="N15">
            <v>2.2542701091871722</v>
          </cell>
          <cell r="P15">
            <v>2.25157514048851</v>
          </cell>
          <cell r="Q15">
            <v>2.25157514048851</v>
          </cell>
        </row>
        <row r="16">
          <cell r="B16">
            <v>37894</v>
          </cell>
          <cell r="C16">
            <v>4.0759999999999996</v>
          </cell>
          <cell r="D16">
            <v>3.5240595414856086</v>
          </cell>
          <cell r="E16">
            <v>3.8473623543704258</v>
          </cell>
          <cell r="F16">
            <v>3.6712254596811578</v>
          </cell>
          <cell r="G16">
            <v>3.1904069624331308</v>
          </cell>
          <cell r="H16">
            <v>3.4308162110571443</v>
          </cell>
          <cell r="I16">
            <v>3.9202818087734856</v>
          </cell>
          <cell r="J16">
            <v>3.5479843512684215</v>
          </cell>
          <cell r="L16">
            <v>37894</v>
          </cell>
          <cell r="M16">
            <v>2.5779999999999998</v>
          </cell>
          <cell r="N16">
            <v>2.3085488449980858</v>
          </cell>
          <cell r="P16">
            <v>2.6141817914615326</v>
          </cell>
          <cell r="Q16">
            <v>2.3584466162098616</v>
          </cell>
        </row>
        <row r="17">
          <cell r="B17">
            <v>37925</v>
          </cell>
          <cell r="C17">
            <v>4.0759999999999996</v>
          </cell>
          <cell r="D17">
            <v>3.5240595414856086</v>
          </cell>
          <cell r="E17">
            <v>3.8473623543704258</v>
          </cell>
          <cell r="F17">
            <v>3.6712254596811578</v>
          </cell>
          <cell r="G17">
            <v>3.1904069624331308</v>
          </cell>
          <cell r="H17">
            <v>3.4308162110571443</v>
          </cell>
          <cell r="I17">
            <v>3.9202818087734856</v>
          </cell>
          <cell r="J17">
            <v>3.5479843512684215</v>
          </cell>
          <cell r="L17">
            <v>37925</v>
          </cell>
          <cell r="M17">
            <v>2.6920000000000002</v>
          </cell>
          <cell r="N17">
            <v>2.410633627127559</v>
          </cell>
          <cell r="P17">
            <v>2.7297817620692193</v>
          </cell>
          <cell r="Q17">
            <v>2.4627378940407092</v>
          </cell>
        </row>
        <row r="18">
          <cell r="B18">
            <v>37955</v>
          </cell>
          <cell r="C18">
            <v>4.2329999999999997</v>
          </cell>
          <cell r="D18">
            <v>3.7042838042517348</v>
          </cell>
          <cell r="E18">
            <v>4.1235816188890109</v>
          </cell>
          <cell r="F18">
            <v>4.029971154058674</v>
          </cell>
          <cell r="G18">
            <v>3.4449447963561157</v>
          </cell>
          <cell r="H18">
            <v>3.7374579752073949</v>
          </cell>
          <cell r="I18">
            <v>4.1387961650285945</v>
          </cell>
          <cell r="J18">
            <v>3.7952292032474881</v>
          </cell>
          <cell r="L18">
            <v>37955</v>
          </cell>
          <cell r="M18">
            <v>2.8069999999999999</v>
          </cell>
          <cell r="N18">
            <v>2.5136138898020275</v>
          </cell>
          <cell r="P18">
            <v>2.846395767506797</v>
          </cell>
          <cell r="Q18">
            <v>2.5679440076420024</v>
          </cell>
        </row>
        <row r="19">
          <cell r="B19">
            <v>37986</v>
          </cell>
          <cell r="C19">
            <v>4.3659999999999997</v>
          </cell>
          <cell r="D19">
            <v>3.8206716487982693</v>
          </cell>
          <cell r="E19">
            <v>4.2531437155845548</v>
          </cell>
          <cell r="F19">
            <v>4.1565920289676761</v>
          </cell>
          <cell r="G19">
            <v>3.5531842619633358</v>
          </cell>
          <cell r="H19">
            <v>3.8548881454655062</v>
          </cell>
          <cell r="I19">
            <v>4.2688362996727722</v>
          </cell>
          <cell r="J19">
            <v>3.9144745337534923</v>
          </cell>
          <cell r="L19">
            <v>37986</v>
          </cell>
          <cell r="M19">
            <v>2.835</v>
          </cell>
          <cell r="N19">
            <v>2.5386873450618985</v>
          </cell>
          <cell r="P19">
            <v>2.8747887427437728</v>
          </cell>
          <cell r="Q19">
            <v>2.5935594092144911</v>
          </cell>
        </row>
        <row r="20">
          <cell r="B20">
            <v>38017</v>
          </cell>
          <cell r="C20">
            <v>4.4279999999999999</v>
          </cell>
          <cell r="D20">
            <v>3.8869204129772905</v>
          </cell>
          <cell r="E20">
            <v>4.4076865515592267</v>
          </cell>
          <cell r="F20">
            <v>4.2739512088882554</v>
          </cell>
          <cell r="G20">
            <v>3.6988647835544914</v>
          </cell>
          <cell r="H20">
            <v>3.9864079962213737</v>
          </cell>
          <cell r="I20">
            <v>4.3834463182550882</v>
          </cell>
          <cell r="J20">
            <v>4.0458185649523006</v>
          </cell>
          <cell r="L20">
            <v>38017</v>
          </cell>
          <cell r="M20">
            <v>2.6970000000000001</v>
          </cell>
          <cell r="N20">
            <v>2.415111029852536</v>
          </cell>
          <cell r="P20">
            <v>2.7348519362186794</v>
          </cell>
          <cell r="Q20">
            <v>2.4673120728929394</v>
          </cell>
        </row>
        <row r="21">
          <cell r="B21">
            <v>38046</v>
          </cell>
          <cell r="C21">
            <v>4.298</v>
          </cell>
          <cell r="D21">
            <v>3.7728057667065027</v>
          </cell>
          <cell r="E21">
            <v>4.2782829265134499</v>
          </cell>
          <cell r="F21">
            <v>4.1484738698739214</v>
          </cell>
          <cell r="G21">
            <v>3.5902711923480588</v>
          </cell>
          <cell r="H21">
            <v>3.8693725311109901</v>
          </cell>
          <cell r="I21">
            <v>4.2547543531753327</v>
          </cell>
          <cell r="J21">
            <v>3.9270388871194646</v>
          </cell>
          <cell r="L21">
            <v>38046</v>
          </cell>
          <cell r="M21">
            <v>2.577</v>
          </cell>
          <cell r="N21">
            <v>2.2425834967931286</v>
          </cell>
          <cell r="P21">
            <v>2.2805178086936442</v>
          </cell>
          <cell r="Q21">
            <v>2.2909311320210124</v>
          </cell>
        </row>
        <row r="22">
          <cell r="B22">
            <v>38077</v>
          </cell>
          <cell r="C22">
            <v>4.1130000000000004</v>
          </cell>
          <cell r="D22">
            <v>3.610411847013459</v>
          </cell>
          <cell r="E22">
            <v>4.0941316139483064</v>
          </cell>
          <cell r="F22">
            <v>3.9699099643535223</v>
          </cell>
          <cell r="G22">
            <v>3.4357341587081356</v>
          </cell>
          <cell r="H22">
            <v>3.7028220615308287</v>
          </cell>
          <cell r="I22">
            <v>4.0716157874849097</v>
          </cell>
          <cell r="J22">
            <v>3.7580062686650439</v>
          </cell>
          <cell r="L22">
            <v>38077</v>
          </cell>
          <cell r="M22">
            <v>2.472</v>
          </cell>
          <cell r="N22">
            <v>2.1512093147352016</v>
          </cell>
          <cell r="P22">
            <v>2.1875979911100849</v>
          </cell>
          <cell r="Q22">
            <v>2.1975870230329622</v>
          </cell>
        </row>
        <row r="23">
          <cell r="B23">
            <v>38107</v>
          </cell>
          <cell r="C23">
            <v>3.8530000000000002</v>
          </cell>
          <cell r="D23">
            <v>3.3504676656286989</v>
          </cell>
          <cell r="E23">
            <v>3.8070265940173966</v>
          </cell>
          <cell r="F23">
            <v>3.5408949096449787</v>
          </cell>
          <cell r="G23">
            <v>3.152937454069928</v>
          </cell>
          <cell r="H23">
            <v>3.3469161818574533</v>
          </cell>
          <cell r="I23">
            <v>3.7965461693999689</v>
          </cell>
          <cell r="J23">
            <v>3.479600801424489</v>
          </cell>
          <cell r="L23">
            <v>38107</v>
          </cell>
          <cell r="M23">
            <v>2.44</v>
          </cell>
          <cell r="N23">
            <v>2.1233619449651666</v>
          </cell>
          <cell r="P23">
            <v>2.1592795705131906</v>
          </cell>
          <cell r="Q23">
            <v>2.1691392945794612</v>
          </cell>
        </row>
        <row r="24">
          <cell r="B24">
            <v>38138</v>
          </cell>
          <cell r="C24">
            <v>3.7930000000000001</v>
          </cell>
          <cell r="D24">
            <v>3.2982932405215819</v>
          </cell>
          <cell r="E24">
            <v>3.7477425048294792</v>
          </cell>
          <cell r="F24">
            <v>3.4857550979193883</v>
          </cell>
          <cell r="G24">
            <v>3.1038390249901986</v>
          </cell>
          <cell r="H24">
            <v>3.2947970614547937</v>
          </cell>
          <cell r="I24">
            <v>3.7374252843327493</v>
          </cell>
          <cell r="J24">
            <v>3.4254154787965443</v>
          </cell>
          <cell r="L24">
            <v>38138</v>
          </cell>
          <cell r="M24">
            <v>2.4420000000000002</v>
          </cell>
          <cell r="N24">
            <v>2.1251024055757939</v>
          </cell>
          <cell r="P24">
            <v>2.1610494718004967</v>
          </cell>
          <cell r="Q24">
            <v>2.170917277607805</v>
          </cell>
        </row>
        <row r="25">
          <cell r="B25">
            <v>38168</v>
          </cell>
          <cell r="C25">
            <v>3.7930000000000001</v>
          </cell>
          <cell r="D25">
            <v>3.2982932405215823</v>
          </cell>
          <cell r="E25">
            <v>3.7477425048294801</v>
          </cell>
          <cell r="F25">
            <v>3.4857550979193883</v>
          </cell>
          <cell r="G25">
            <v>3.103839024990199</v>
          </cell>
          <cell r="H25">
            <v>3.2947970614547941</v>
          </cell>
          <cell r="I25">
            <v>3.7374252843327493</v>
          </cell>
          <cell r="J25">
            <v>3.4254154787965447</v>
          </cell>
          <cell r="L25">
            <v>38168</v>
          </cell>
          <cell r="M25">
            <v>2.452</v>
          </cell>
          <cell r="N25">
            <v>2.1338047086289293</v>
          </cell>
          <cell r="P25">
            <v>2.1698989782370259</v>
          </cell>
          <cell r="Q25">
            <v>2.1798071927495237</v>
          </cell>
        </row>
        <row r="26">
          <cell r="B26">
            <v>38199</v>
          </cell>
          <cell r="C26">
            <v>3.8029999999999999</v>
          </cell>
          <cell r="D26">
            <v>3.3069889780394344</v>
          </cell>
          <cell r="E26">
            <v>3.7576231863607985</v>
          </cell>
          <cell r="F26">
            <v>3.4949450665403194</v>
          </cell>
          <cell r="G26">
            <v>3.1120220965034866</v>
          </cell>
          <cell r="H26">
            <v>3.3034835815219035</v>
          </cell>
          <cell r="I26">
            <v>3.7472787651772856</v>
          </cell>
          <cell r="J26">
            <v>3.4344463659012012</v>
          </cell>
          <cell r="L26">
            <v>38199</v>
          </cell>
          <cell r="M26">
            <v>2.4649999999999999</v>
          </cell>
          <cell r="N26">
            <v>2.1451177025980064</v>
          </cell>
          <cell r="P26">
            <v>2.181403336604514</v>
          </cell>
          <cell r="Q26">
            <v>2.1913640824337586</v>
          </cell>
        </row>
        <row r="27">
          <cell r="B27">
            <v>38230</v>
          </cell>
          <cell r="C27">
            <v>3.8130000000000002</v>
          </cell>
          <cell r="D27">
            <v>3.3156847155572877</v>
          </cell>
          <cell r="E27">
            <v>3.7675038678921187</v>
          </cell>
          <cell r="F27">
            <v>3.5041350351612515</v>
          </cell>
          <cell r="G27">
            <v>3.1202051680167751</v>
          </cell>
          <cell r="H27">
            <v>3.3121701015890137</v>
          </cell>
          <cell r="I27">
            <v>3.7571322460218224</v>
          </cell>
          <cell r="J27">
            <v>3.4434772530058591</v>
          </cell>
          <cell r="L27">
            <v>38230</v>
          </cell>
          <cell r="M27">
            <v>2.4750000000000001</v>
          </cell>
          <cell r="N27">
            <v>2.1538200056511423</v>
          </cell>
          <cell r="P27">
            <v>2.1902528430410437</v>
          </cell>
          <cell r="Q27">
            <v>2.2002539975754778</v>
          </cell>
        </row>
        <row r="28">
          <cell r="B28">
            <v>38260</v>
          </cell>
          <cell r="C28">
            <v>3.798</v>
          </cell>
          <cell r="D28">
            <v>3.3026411092805086</v>
          </cell>
          <cell r="E28">
            <v>3.7526828455951393</v>
          </cell>
          <cell r="F28">
            <v>3.4903500822298543</v>
          </cell>
          <cell r="G28">
            <v>3.1079305607468428</v>
          </cell>
          <cell r="H28">
            <v>3.2991403214883488</v>
          </cell>
          <cell r="I28">
            <v>3.7423520247550175</v>
          </cell>
          <cell r="J28">
            <v>3.429930922348873</v>
          </cell>
          <cell r="L28">
            <v>38260</v>
          </cell>
          <cell r="M28">
            <v>2.5030000000000001</v>
          </cell>
          <cell r="N28">
            <v>2.233548844998086</v>
          </cell>
          <cell r="P28">
            <v>2.5391817914615329</v>
          </cell>
          <cell r="Q28">
            <v>2.2834466162098619</v>
          </cell>
        </row>
        <row r="29">
          <cell r="B29">
            <v>38291</v>
          </cell>
          <cell r="C29">
            <v>3.823</v>
          </cell>
          <cell r="D29">
            <v>3.3243804530751406</v>
          </cell>
          <cell r="E29">
            <v>3.7773845494234379</v>
          </cell>
          <cell r="F29">
            <v>3.5133250037821835</v>
          </cell>
          <cell r="G29">
            <v>3.1283882395300635</v>
          </cell>
          <cell r="H29">
            <v>3.3208566216561231</v>
          </cell>
          <cell r="I29">
            <v>3.7669857268663591</v>
          </cell>
          <cell r="J29">
            <v>3.4525081401105164</v>
          </cell>
          <cell r="L29">
            <v>38291</v>
          </cell>
          <cell r="M29">
            <v>2.6280000000000001</v>
          </cell>
          <cell r="N29">
            <v>2.346633627127559</v>
          </cell>
          <cell r="P29">
            <v>2.6657817620692192</v>
          </cell>
          <cell r="Q29">
            <v>2.3987378940407091</v>
          </cell>
        </row>
        <row r="30">
          <cell r="B30">
            <v>38321</v>
          </cell>
          <cell r="C30">
            <v>3.9809999999999999</v>
          </cell>
          <cell r="D30">
            <v>3.4745765434482694</v>
          </cell>
          <cell r="E30">
            <v>3.9491167851224294</v>
          </cell>
          <cell r="F30">
            <v>3.7434652966875621</v>
          </cell>
          <cell r="G30">
            <v>3.2924383437156295</v>
          </cell>
          <cell r="H30">
            <v>3.517951820201596</v>
          </cell>
          <cell r="I30">
            <v>3.9334492324830372</v>
          </cell>
          <cell r="J30">
            <v>3.6181298060935538</v>
          </cell>
          <cell r="L30">
            <v>38321</v>
          </cell>
          <cell r="M30">
            <v>2.7589999999999999</v>
          </cell>
          <cell r="N30">
            <v>2.4656138898020274</v>
          </cell>
          <cell r="P30">
            <v>2.798395767506797</v>
          </cell>
          <cell r="Q30">
            <v>2.5199440076420023</v>
          </cell>
        </row>
        <row r="31">
          <cell r="B31">
            <v>38352</v>
          </cell>
          <cell r="C31">
            <v>4.1550000000000002</v>
          </cell>
          <cell r="D31">
            <v>3.6264419839305599</v>
          </cell>
          <cell r="E31">
            <v>4.1217232459642537</v>
          </cell>
          <cell r="F31">
            <v>3.9070832222398448</v>
          </cell>
          <cell r="G31">
            <v>3.4363429585879026</v>
          </cell>
          <cell r="H31">
            <v>3.6717130904138742</v>
          </cell>
          <cell r="I31">
            <v>4.1053709020263804</v>
          </cell>
          <cell r="J31">
            <v>3.776269616759286</v>
          </cell>
          <cell r="L31">
            <v>38352</v>
          </cell>
          <cell r="M31">
            <v>2.78</v>
          </cell>
          <cell r="N31">
            <v>2.4836873450618984</v>
          </cell>
          <cell r="P31">
            <v>2.8197887427437727</v>
          </cell>
          <cell r="Q31">
            <v>2.538559409214491</v>
          </cell>
        </row>
        <row r="32">
          <cell r="B32">
            <v>38383</v>
          </cell>
          <cell r="C32">
            <v>4.2149999999999999</v>
          </cell>
          <cell r="D32">
            <v>3.6659796069176598</v>
          </cell>
          <cell r="E32">
            <v>4.2238607177416085</v>
          </cell>
          <cell r="F32">
            <v>4.0186634316636241</v>
          </cell>
          <cell r="G32">
            <v>3.5460708248132584</v>
          </cell>
          <cell r="H32">
            <v>3.782367128238441</v>
          </cell>
          <cell r="I32">
            <v>4.1970448485739533</v>
          </cell>
          <cell r="J32">
            <v>3.9326497423949425</v>
          </cell>
          <cell r="L32">
            <v>38383</v>
          </cell>
          <cell r="M32">
            <v>2.6709999999999998</v>
          </cell>
          <cell r="N32">
            <v>2.3673585263157895</v>
          </cell>
          <cell r="P32">
            <v>2.4809999999999999</v>
          </cell>
          <cell r="Q32">
            <v>2.4910000000000001</v>
          </cell>
        </row>
        <row r="33">
          <cell r="B33">
            <v>38411</v>
          </cell>
          <cell r="C33">
            <v>4.1050000000000004</v>
          </cell>
          <cell r="D33">
            <v>3.5703075412567009</v>
          </cell>
          <cell r="E33">
            <v>4.1136294771837019</v>
          </cell>
          <cell r="F33">
            <v>3.9137872804221061</v>
          </cell>
          <cell r="G33">
            <v>3.4535280512119639</v>
          </cell>
          <cell r="H33">
            <v>3.683657665817035</v>
          </cell>
          <cell r="I33">
            <v>4.087513429038216</v>
          </cell>
          <cell r="J33">
            <v>3.8300183137677912</v>
          </cell>
          <cell r="L33">
            <v>38411</v>
          </cell>
          <cell r="M33">
            <v>2.5619999999999998</v>
          </cell>
          <cell r="N33">
            <v>2.2205425075742267</v>
          </cell>
          <cell r="P33">
            <v>2.273238134980248</v>
          </cell>
          <cell r="Q33">
            <v>2.2782381349802479</v>
          </cell>
        </row>
        <row r="34">
          <cell r="B34">
            <v>38442</v>
          </cell>
          <cell r="C34">
            <v>3.9350000000000001</v>
          </cell>
          <cell r="D34">
            <v>3.4224507125079455</v>
          </cell>
          <cell r="E34">
            <v>3.9432721054123911</v>
          </cell>
          <cell r="F34">
            <v>3.751705955776123</v>
          </cell>
          <cell r="G34">
            <v>3.310507401100871</v>
          </cell>
          <cell r="H34">
            <v>3.5311066784384972</v>
          </cell>
          <cell r="I34">
            <v>3.9182375988466207</v>
          </cell>
          <cell r="J34">
            <v>3.6714061058894658</v>
          </cell>
          <cell r="L34">
            <v>38442</v>
          </cell>
          <cell r="M34">
            <v>2.468</v>
          </cell>
          <cell r="N34">
            <v>2.1629639994143255</v>
          </cell>
          <cell r="P34">
            <v>2.1602574417181324</v>
          </cell>
          <cell r="Q34">
            <v>2.1602574417181324</v>
          </cell>
        </row>
        <row r="35">
          <cell r="B35">
            <v>38472</v>
          </cell>
          <cell r="C35">
            <v>3.6749999999999998</v>
          </cell>
          <cell r="D35">
            <v>3.1963167391274969</v>
          </cell>
          <cell r="E35">
            <v>3.6827255368209753</v>
          </cell>
          <cell r="F35">
            <v>3.5038168710234441</v>
          </cell>
          <cell r="G35">
            <v>3.091769936225083</v>
          </cell>
          <cell r="H35">
            <v>3.2977934036242633</v>
          </cell>
          <cell r="I35">
            <v>3.6593451526712402</v>
          </cell>
          <cell r="J35">
            <v>3.4288227291343802</v>
          </cell>
          <cell r="L35">
            <v>38472</v>
          </cell>
          <cell r="M35">
            <v>2.4489999999999998</v>
          </cell>
          <cell r="N35">
            <v>2.1468136934641726</v>
          </cell>
          <cell r="P35">
            <v>2.1441324208535022</v>
          </cell>
          <cell r="Q35">
            <v>2.1441324208535022</v>
          </cell>
        </row>
        <row r="36">
          <cell r="B36">
            <v>38503</v>
          </cell>
          <cell r="C36">
            <v>3.61</v>
          </cell>
          <cell r="D36">
            <v>3.1397832457823847</v>
          </cell>
          <cell r="E36">
            <v>3.6175888946731214</v>
          </cell>
          <cell r="F36">
            <v>3.441844599835274</v>
          </cell>
          <cell r="G36">
            <v>3.0370855700061359</v>
          </cell>
          <cell r="H36">
            <v>3.2394650849207052</v>
          </cell>
          <cell r="I36">
            <v>3.594622041127395</v>
          </cell>
          <cell r="J36">
            <v>3.3681768849456089</v>
          </cell>
          <cell r="L36">
            <v>38503</v>
          </cell>
          <cell r="M36">
            <v>2.4569999999999999</v>
          </cell>
          <cell r="N36">
            <v>2.155407379724557</v>
          </cell>
          <cell r="P36">
            <v>2.1527313748400374</v>
          </cell>
          <cell r="Q36">
            <v>2.1527313748400374</v>
          </cell>
        </row>
        <row r="37">
          <cell r="B37">
            <v>38533</v>
          </cell>
          <cell r="C37">
            <v>3.625</v>
          </cell>
          <cell r="D37">
            <v>3.1528294365543337</v>
          </cell>
          <cell r="E37">
            <v>3.6326204274764726</v>
          </cell>
          <cell r="F37">
            <v>3.4561458931863909</v>
          </cell>
          <cell r="G37">
            <v>3.0497050391335856</v>
          </cell>
          <cell r="H37">
            <v>3.2529254661599882</v>
          </cell>
          <cell r="I37">
            <v>3.60955814379136</v>
          </cell>
          <cell r="J37">
            <v>3.3821720797584027</v>
          </cell>
          <cell r="L37">
            <v>38533</v>
          </cell>
          <cell r="M37">
            <v>2.4630000000000001</v>
          </cell>
          <cell r="N37">
            <v>2.1605762189600184</v>
          </cell>
          <cell r="P37">
            <v>2.1578928392588881</v>
          </cell>
          <cell r="Q37">
            <v>2.1578928392588881</v>
          </cell>
        </row>
        <row r="38">
          <cell r="B38">
            <v>38564</v>
          </cell>
          <cell r="C38">
            <v>3.66</v>
          </cell>
          <cell r="D38">
            <v>3.1832705483555483</v>
          </cell>
          <cell r="E38">
            <v>3.6676940040176249</v>
          </cell>
          <cell r="F38">
            <v>3.4895155776723286</v>
          </cell>
          <cell r="G38">
            <v>3.0791504670976337</v>
          </cell>
          <cell r="H38">
            <v>3.2843330223849811</v>
          </cell>
          <cell r="I38">
            <v>3.6444090500072766</v>
          </cell>
          <cell r="J38">
            <v>3.4148275343215873</v>
          </cell>
          <cell r="L38">
            <v>38564</v>
          </cell>
          <cell r="M38">
            <v>2.4710000000000001</v>
          </cell>
          <cell r="N38">
            <v>2.1676263209434032</v>
          </cell>
          <cell r="P38">
            <v>2.1649345128804316</v>
          </cell>
          <cell r="Q38">
            <v>2.1649345128804316</v>
          </cell>
        </row>
        <row r="39">
          <cell r="B39">
            <v>38595</v>
          </cell>
          <cell r="C39">
            <v>3.67</v>
          </cell>
          <cell r="D39">
            <v>3.1919680088701807</v>
          </cell>
          <cell r="E39">
            <v>3.6777150258865254</v>
          </cell>
          <cell r="F39">
            <v>3.4990497732397392</v>
          </cell>
          <cell r="G39">
            <v>3.0875634465159334</v>
          </cell>
          <cell r="H39">
            <v>3.2933066098778361</v>
          </cell>
          <cell r="I39">
            <v>3.6543664517832526</v>
          </cell>
          <cell r="J39">
            <v>3.4241576641967826</v>
          </cell>
          <cell r="L39">
            <v>38595</v>
          </cell>
          <cell r="M39">
            <v>2.5121249999999997</v>
          </cell>
          <cell r="N39">
            <v>2.2083951091871721</v>
          </cell>
          <cell r="P39">
            <v>2.2057001404885099</v>
          </cell>
          <cell r="Q39">
            <v>2.2057001404885099</v>
          </cell>
        </row>
        <row r="40">
          <cell r="B40">
            <v>38625</v>
          </cell>
          <cell r="C40">
            <v>3.65</v>
          </cell>
          <cell r="D40">
            <v>3.1745730878409155</v>
          </cell>
          <cell r="E40">
            <v>3.6576729821487239</v>
          </cell>
          <cell r="F40">
            <v>3.4799813821049175</v>
          </cell>
          <cell r="G40">
            <v>3.0707374876793341</v>
          </cell>
          <cell r="H40">
            <v>3.2753594348921258</v>
          </cell>
          <cell r="I40">
            <v>3.6344516482313001</v>
          </cell>
          <cell r="J40">
            <v>3.4054974044463915</v>
          </cell>
          <cell r="L40">
            <v>38625</v>
          </cell>
          <cell r="M40">
            <v>2.5405449999999998</v>
          </cell>
          <cell r="N40">
            <v>2.2710938449980858</v>
          </cell>
          <cell r="P40">
            <v>2.5767267914615326</v>
          </cell>
          <cell r="Q40">
            <v>2.3209916162098616</v>
          </cell>
        </row>
        <row r="41">
          <cell r="B41">
            <v>38656</v>
          </cell>
          <cell r="C41">
            <v>3.6720000000000002</v>
          </cell>
          <cell r="D41">
            <v>3.1937075009731073</v>
          </cell>
          <cell r="E41">
            <v>3.6797192302603055</v>
          </cell>
          <cell r="F41">
            <v>3.500956612353221</v>
          </cell>
          <cell r="G41">
            <v>3.0892460423995933</v>
          </cell>
          <cell r="H41">
            <v>3.2951013273764072</v>
          </cell>
          <cell r="I41">
            <v>3.6563579321384476</v>
          </cell>
          <cell r="J41">
            <v>3.4260236901718217</v>
          </cell>
          <cell r="L41">
            <v>38656</v>
          </cell>
          <cell r="M41">
            <v>2.6674199999999999</v>
          </cell>
          <cell r="N41">
            <v>2.3860536271275588</v>
          </cell>
          <cell r="P41">
            <v>2.705201762069219</v>
          </cell>
          <cell r="Q41">
            <v>2.4381578940407089</v>
          </cell>
        </row>
        <row r="42">
          <cell r="B42">
            <v>38686</v>
          </cell>
          <cell r="C42">
            <v>3.8340000000000001</v>
          </cell>
          <cell r="D42">
            <v>3.3346063613101555</v>
          </cell>
          <cell r="E42">
            <v>3.8420597845364948</v>
          </cell>
          <cell r="F42">
            <v>3.6554105805452743</v>
          </cell>
          <cell r="G42">
            <v>3.2255363089760456</v>
          </cell>
          <cell r="H42">
            <v>3.4404734447606602</v>
          </cell>
          <cell r="I42">
            <v>3.817667840909261</v>
          </cell>
          <cell r="J42">
            <v>3.5771717941499901</v>
          </cell>
          <cell r="L42">
            <v>38686</v>
          </cell>
          <cell r="M42">
            <v>2.8003849999999995</v>
          </cell>
          <cell r="N42">
            <v>2.506998889802027</v>
          </cell>
          <cell r="P42">
            <v>2.8397807675067965</v>
          </cell>
          <cell r="Q42">
            <v>2.5613290076420019</v>
          </cell>
        </row>
        <row r="43">
          <cell r="B43">
            <v>38717</v>
          </cell>
          <cell r="C43">
            <v>4.0039999999999996</v>
          </cell>
          <cell r="D43">
            <v>3.4824631900589105</v>
          </cell>
          <cell r="E43">
            <v>4.012417156307805</v>
          </cell>
          <cell r="F43">
            <v>3.8174919051912566</v>
          </cell>
          <cell r="G43">
            <v>3.3685569590871376</v>
          </cell>
          <cell r="H43">
            <v>3.5930244321391971</v>
          </cell>
          <cell r="I43">
            <v>3.9869436711008555</v>
          </cell>
          <cell r="J43">
            <v>3.7357840020283146</v>
          </cell>
          <cell r="L43">
            <v>38717</v>
          </cell>
          <cell r="M43">
            <v>2.8216999999999994</v>
          </cell>
          <cell r="N43">
            <v>2.525387345061898</v>
          </cell>
          <cell r="P43">
            <v>2.8614887427437723</v>
          </cell>
          <cell r="Q43">
            <v>2.5802594092144906</v>
          </cell>
        </row>
        <row r="44">
          <cell r="B44">
            <v>38748</v>
          </cell>
          <cell r="C44">
            <v>4.0590000000000002</v>
          </cell>
          <cell r="D44">
            <v>3.4387923799389073</v>
          </cell>
          <cell r="E44">
            <v>3.9882215258888332</v>
          </cell>
          <cell r="F44">
            <v>3.789366225034847</v>
          </cell>
          <cell r="G44">
            <v>3.2933368260533586</v>
          </cell>
          <cell r="H44">
            <v>3.5413515255441026</v>
          </cell>
          <cell r="I44">
            <v>3.9518096158568894</v>
          </cell>
          <cell r="J44">
            <v>3.722780403213136</v>
          </cell>
          <cell r="L44">
            <v>38748</v>
          </cell>
          <cell r="M44">
            <v>2.7110649999999996</v>
          </cell>
          <cell r="N44">
            <v>2.4074235263157893</v>
          </cell>
          <cell r="P44">
            <v>2.5210649999999997</v>
          </cell>
          <cell r="Q44">
            <v>2.5310649999999999</v>
          </cell>
        </row>
        <row r="45">
          <cell r="B45">
            <v>38776</v>
          </cell>
          <cell r="C45">
            <v>3.9590000000000001</v>
          </cell>
          <cell r="D45">
            <v>3.5595411276496427</v>
          </cell>
          <cell r="E45">
            <v>4.0862243319472418</v>
          </cell>
          <cell r="F45">
            <v>3.902395227141779</v>
          </cell>
          <cell r="G45">
            <v>3.4591198199123681</v>
          </cell>
          <cell r="H45">
            <v>3.6807575235270735</v>
          </cell>
          <cell r="I45">
            <v>4.0967311648972045</v>
          </cell>
          <cell r="J45">
            <v>3.8022246416693841</v>
          </cell>
          <cell r="L45">
            <v>38776</v>
          </cell>
          <cell r="M45">
            <v>2.6004299999999998</v>
          </cell>
          <cell r="N45">
            <v>2.2589725075742266</v>
          </cell>
          <cell r="P45">
            <v>2.3116681349802479</v>
          </cell>
          <cell r="Q45">
            <v>2.3166681349802478</v>
          </cell>
        </row>
        <row r="46">
          <cell r="B46">
            <v>38807</v>
          </cell>
          <cell r="C46">
            <v>3.8330000000000002</v>
          </cell>
          <cell r="D46">
            <v>3.3354507125079458</v>
          </cell>
          <cell r="E46">
            <v>3.8562721054123914</v>
          </cell>
          <cell r="F46">
            <v>3.6647059557761232</v>
          </cell>
          <cell r="G46">
            <v>3.2235074011008713</v>
          </cell>
          <cell r="H46">
            <v>3.444106678438497</v>
          </cell>
          <cell r="I46">
            <v>3.8362375988466209</v>
          </cell>
          <cell r="J46">
            <v>3.5844061058894661</v>
          </cell>
          <cell r="L46">
            <v>38807</v>
          </cell>
          <cell r="M46">
            <v>2.5050199999999996</v>
          </cell>
          <cell r="N46">
            <v>2.1999839994143251</v>
          </cell>
          <cell r="P46">
            <v>2.197277441718132</v>
          </cell>
          <cell r="Q46">
            <v>2.197277441718132</v>
          </cell>
        </row>
        <row r="47">
          <cell r="B47">
            <v>38837</v>
          </cell>
          <cell r="C47">
            <v>3.6379999999999999</v>
          </cell>
          <cell r="D47">
            <v>3.1743167391274971</v>
          </cell>
          <cell r="E47">
            <v>3.6607255368209755</v>
          </cell>
          <cell r="F47">
            <v>3.4818168710234443</v>
          </cell>
          <cell r="G47">
            <v>3.0697699362250832</v>
          </cell>
          <cell r="H47">
            <v>3.2757934036242635</v>
          </cell>
          <cell r="I47">
            <v>3.6423451526712403</v>
          </cell>
          <cell r="J47">
            <v>3.4068227291343804</v>
          </cell>
          <cell r="L47">
            <v>38837</v>
          </cell>
          <cell r="M47">
            <v>2.4857349999999996</v>
          </cell>
          <cell r="N47">
            <v>2.1835486934641724</v>
          </cell>
          <cell r="P47">
            <v>2.1808674208535019</v>
          </cell>
          <cell r="Q47">
            <v>2.1808674208535019</v>
          </cell>
        </row>
        <row r="48">
          <cell r="B48">
            <v>38868</v>
          </cell>
          <cell r="C48">
            <v>3.6230000000000002</v>
          </cell>
          <cell r="D48">
            <v>3.1677832457823851</v>
          </cell>
          <cell r="E48">
            <v>3.6455888946731219</v>
          </cell>
          <cell r="F48">
            <v>3.4698445998352745</v>
          </cell>
          <cell r="G48">
            <v>3.0650855700061364</v>
          </cell>
          <cell r="H48">
            <v>3.2674650849207052</v>
          </cell>
          <cell r="I48">
            <v>3.6276220411273954</v>
          </cell>
          <cell r="J48">
            <v>3.3961768849456093</v>
          </cell>
          <cell r="L48">
            <v>38868</v>
          </cell>
          <cell r="M48">
            <v>2.4938549999999995</v>
          </cell>
          <cell r="N48">
            <v>2.1922623797245566</v>
          </cell>
          <cell r="P48">
            <v>2.189586374840037</v>
          </cell>
          <cell r="Q48">
            <v>2.189586374840037</v>
          </cell>
        </row>
        <row r="49">
          <cell r="B49">
            <v>38898</v>
          </cell>
          <cell r="C49">
            <v>3.6549999999999998</v>
          </cell>
          <cell r="D49">
            <v>3.1978294365543336</v>
          </cell>
          <cell r="E49">
            <v>3.6776204274764726</v>
          </cell>
          <cell r="F49">
            <v>3.5011458931863908</v>
          </cell>
          <cell r="G49">
            <v>3.0947050391335855</v>
          </cell>
          <cell r="H49">
            <v>3.2979254661599882</v>
          </cell>
          <cell r="I49">
            <v>3.6595581437913598</v>
          </cell>
          <cell r="J49">
            <v>3.4271720797584027</v>
          </cell>
          <cell r="L49">
            <v>38898</v>
          </cell>
          <cell r="M49">
            <v>2.4999449999999999</v>
          </cell>
          <cell r="N49">
            <v>2.1975212189600182</v>
          </cell>
          <cell r="P49">
            <v>2.1948378392588879</v>
          </cell>
          <cell r="Q49">
            <v>2.1948378392588879</v>
          </cell>
        </row>
        <row r="50">
          <cell r="B50">
            <v>38929</v>
          </cell>
          <cell r="C50">
            <v>3.6869999999999998</v>
          </cell>
          <cell r="D50">
            <v>3.2252705483555482</v>
          </cell>
          <cell r="E50">
            <v>3.7096940040176247</v>
          </cell>
          <cell r="F50">
            <v>3.5315155776723284</v>
          </cell>
          <cell r="G50">
            <v>3.1211504670976336</v>
          </cell>
          <cell r="H50">
            <v>3.326333022384981</v>
          </cell>
          <cell r="I50">
            <v>3.6914090500072763</v>
          </cell>
          <cell r="J50">
            <v>3.4568275343215871</v>
          </cell>
          <cell r="L50">
            <v>38929</v>
          </cell>
          <cell r="M50">
            <v>2.5080649999999998</v>
          </cell>
          <cell r="N50">
            <v>2.2046913209434029</v>
          </cell>
          <cell r="P50">
            <v>2.2019995128804313</v>
          </cell>
          <cell r="Q50">
            <v>2.2019995128804313</v>
          </cell>
        </row>
        <row r="51">
          <cell r="B51">
            <v>38960</v>
          </cell>
          <cell r="C51">
            <v>3.722</v>
          </cell>
          <cell r="D51">
            <v>3.2589680088701809</v>
          </cell>
          <cell r="E51">
            <v>3.7447150258865256</v>
          </cell>
          <cell r="F51">
            <v>3.5660497732397394</v>
          </cell>
          <cell r="G51">
            <v>3.1545634465159336</v>
          </cell>
          <cell r="H51">
            <v>3.3603066098778362</v>
          </cell>
          <cell r="I51">
            <v>3.7263664517832527</v>
          </cell>
          <cell r="J51">
            <v>3.4911576641967828</v>
          </cell>
          <cell r="L51">
            <v>38960</v>
          </cell>
          <cell r="M51">
            <v>2.5498068749999994</v>
          </cell>
          <cell r="N51">
            <v>2.2460769841871717</v>
          </cell>
          <cell r="P51">
            <v>2.2433820154885096</v>
          </cell>
          <cell r="Q51">
            <v>2.2433820154885096</v>
          </cell>
        </row>
        <row r="52">
          <cell r="B52">
            <v>38990</v>
          </cell>
          <cell r="C52">
            <v>3.7269999999999999</v>
          </cell>
          <cell r="D52">
            <v>3.2665730878409156</v>
          </cell>
          <cell r="E52">
            <v>3.749672982148724</v>
          </cell>
          <cell r="F52">
            <v>3.5719813821049176</v>
          </cell>
          <cell r="G52">
            <v>3.1627374876793342</v>
          </cell>
          <cell r="H52">
            <v>3.3673594348921259</v>
          </cell>
          <cell r="I52">
            <v>3.7314516482313</v>
          </cell>
          <cell r="J52">
            <v>3.4974974044463916</v>
          </cell>
          <cell r="L52">
            <v>38990</v>
          </cell>
          <cell r="M52">
            <v>2.5786531749999995</v>
          </cell>
          <cell r="N52">
            <v>2.3092020199980854</v>
          </cell>
          <cell r="P52">
            <v>2.6148349664615322</v>
          </cell>
          <cell r="Q52">
            <v>2.3590997912098612</v>
          </cell>
        </row>
        <row r="53">
          <cell r="B53">
            <v>39021</v>
          </cell>
          <cell r="C53">
            <v>3.7519999999999998</v>
          </cell>
          <cell r="D53">
            <v>3.288707500973107</v>
          </cell>
          <cell r="E53">
            <v>3.7747192302603052</v>
          </cell>
          <cell r="F53">
            <v>3.5959566123532207</v>
          </cell>
          <cell r="G53">
            <v>3.1842460423995931</v>
          </cell>
          <cell r="H53">
            <v>3.3901013273764069</v>
          </cell>
          <cell r="I53">
            <v>3.7563579321384473</v>
          </cell>
          <cell r="J53">
            <v>3.5210236901718215</v>
          </cell>
          <cell r="L53">
            <v>39021</v>
          </cell>
          <cell r="M53">
            <v>2.7074312999999997</v>
          </cell>
          <cell r="N53">
            <v>2.4260649271275585</v>
          </cell>
          <cell r="P53">
            <v>2.7452130620692188</v>
          </cell>
          <cell r="Q53">
            <v>2.4781691940407087</v>
          </cell>
        </row>
        <row r="54">
          <cell r="B54">
            <v>39051</v>
          </cell>
          <cell r="C54">
            <v>3.9369999999999998</v>
          </cell>
          <cell r="D54">
            <v>3.4526063613101554</v>
          </cell>
          <cell r="E54">
            <v>3.9600597845364947</v>
          </cell>
          <cell r="F54">
            <v>3.7734105805452742</v>
          </cell>
          <cell r="G54">
            <v>3.3435363089760455</v>
          </cell>
          <cell r="H54">
            <v>3.5584734447606596</v>
          </cell>
          <cell r="I54">
            <v>3.9406678409092608</v>
          </cell>
          <cell r="J54">
            <v>3.69517179414999</v>
          </cell>
          <cell r="L54">
            <v>39051</v>
          </cell>
          <cell r="M54">
            <v>2.8423907749999993</v>
          </cell>
          <cell r="N54">
            <v>2.5490046648020268</v>
          </cell>
          <cell r="P54">
            <v>2.8817865425067963</v>
          </cell>
          <cell r="Q54">
            <v>2.6033347826420017</v>
          </cell>
        </row>
        <row r="55">
          <cell r="B55">
            <v>39082</v>
          </cell>
          <cell r="C55">
            <v>4.1020000000000003</v>
          </cell>
          <cell r="D55">
            <v>3.5954631900589114</v>
          </cell>
          <cell r="E55">
            <v>4.1254171563078055</v>
          </cell>
          <cell r="F55">
            <v>3.9304919051912575</v>
          </cell>
          <cell r="G55">
            <v>3.4815569590871385</v>
          </cell>
          <cell r="H55">
            <v>3.706024432139198</v>
          </cell>
          <cell r="I55">
            <v>4.1049436711008562</v>
          </cell>
          <cell r="J55">
            <v>3.8487840020283155</v>
          </cell>
          <cell r="L55">
            <v>39082</v>
          </cell>
          <cell r="M55">
            <v>2.864025499999999</v>
          </cell>
          <cell r="N55">
            <v>2.5677128450618976</v>
          </cell>
          <cell r="P55">
            <v>2.9038142427437719</v>
          </cell>
          <cell r="Q55">
            <v>2.6225849092144902</v>
          </cell>
        </row>
        <row r="56">
          <cell r="B56">
            <v>39113</v>
          </cell>
          <cell r="C56">
            <v>4.1719999999999997</v>
          </cell>
          <cell r="D56">
            <v>3.566792379938907</v>
          </cell>
          <cell r="E56">
            <v>4.1162215258888324</v>
          </cell>
          <cell r="F56">
            <v>3.9173662250348467</v>
          </cell>
          <cell r="G56">
            <v>3.4213368260533583</v>
          </cell>
          <cell r="H56">
            <v>3.6693515255441023</v>
          </cell>
          <cell r="I56">
            <v>4.084809615856889</v>
          </cell>
          <cell r="J56">
            <v>3.8507804032131356</v>
          </cell>
          <cell r="L56">
            <v>39113</v>
          </cell>
          <cell r="M56">
            <v>2.7517309749999992</v>
          </cell>
          <cell r="N56">
            <v>2.4480895013157888</v>
          </cell>
          <cell r="P56">
            <v>2.5617309749999992</v>
          </cell>
          <cell r="Q56">
            <v>2.5717309749999995</v>
          </cell>
        </row>
        <row r="57">
          <cell r="B57">
            <v>39141</v>
          </cell>
          <cell r="C57">
            <v>4.0620000000000003</v>
          </cell>
          <cell r="D57">
            <v>3.677541127649643</v>
          </cell>
          <cell r="E57">
            <v>4.2042243319472421</v>
          </cell>
          <cell r="F57">
            <v>4.0203952271417789</v>
          </cell>
          <cell r="G57">
            <v>3.5771198199123684</v>
          </cell>
          <cell r="H57">
            <v>3.7987575235270739</v>
          </cell>
          <cell r="I57">
            <v>4.2197311648972047</v>
          </cell>
          <cell r="J57">
            <v>3.9202246416693844</v>
          </cell>
          <cell r="L57">
            <v>39141</v>
          </cell>
          <cell r="M57">
            <v>2.6394364499999994</v>
          </cell>
          <cell r="N57">
            <v>2.2979789575742262</v>
          </cell>
          <cell r="P57">
            <v>2.3506745849802475</v>
          </cell>
          <cell r="Q57">
            <v>2.3556745849802474</v>
          </cell>
        </row>
        <row r="58">
          <cell r="B58">
            <v>39172</v>
          </cell>
          <cell r="C58">
            <v>3.9169999999999998</v>
          </cell>
          <cell r="D58">
            <v>3.4194507125079454</v>
          </cell>
          <cell r="E58">
            <v>3.940272105412391</v>
          </cell>
          <cell r="F58">
            <v>3.7487059557761229</v>
          </cell>
          <cell r="G58">
            <v>3.3075074011008709</v>
          </cell>
          <cell r="H58">
            <v>3.5281066784384967</v>
          </cell>
          <cell r="I58">
            <v>3.9202375988466205</v>
          </cell>
          <cell r="J58">
            <v>3.6684061058894657</v>
          </cell>
          <cell r="L58">
            <v>39172</v>
          </cell>
          <cell r="M58">
            <v>2.5425952999999994</v>
          </cell>
          <cell r="N58">
            <v>2.237559299414325</v>
          </cell>
          <cell r="P58">
            <v>2.2348527417181319</v>
          </cell>
          <cell r="Q58">
            <v>2.2348527417181319</v>
          </cell>
        </row>
        <row r="59">
          <cell r="B59">
            <v>39202</v>
          </cell>
          <cell r="C59">
            <v>3.7370000000000001</v>
          </cell>
          <cell r="D59">
            <v>3.2733167391274973</v>
          </cell>
          <cell r="E59">
            <v>3.7597255368209757</v>
          </cell>
          <cell r="F59">
            <v>3.5808168710234445</v>
          </cell>
          <cell r="G59">
            <v>3.1687699362250834</v>
          </cell>
          <cell r="H59">
            <v>3.3747934036242637</v>
          </cell>
          <cell r="I59">
            <v>3.7413451526712405</v>
          </cell>
          <cell r="J59">
            <v>3.5058227291343806</v>
          </cell>
          <cell r="L59">
            <v>39202</v>
          </cell>
          <cell r="M59">
            <v>2.5230210249999994</v>
          </cell>
          <cell r="N59">
            <v>2.2208347184641721</v>
          </cell>
          <cell r="P59">
            <v>2.2181534458535017</v>
          </cell>
          <cell r="Q59">
            <v>2.2181534458535017</v>
          </cell>
        </row>
        <row r="60">
          <cell r="B60">
            <v>39233</v>
          </cell>
          <cell r="C60">
            <v>3.7269999999999999</v>
          </cell>
          <cell r="D60">
            <v>3.2717832457823848</v>
          </cell>
          <cell r="E60">
            <v>3.7495888946731215</v>
          </cell>
          <cell r="F60">
            <v>3.5738445998352741</v>
          </cell>
          <cell r="G60">
            <v>3.169085570006136</v>
          </cell>
          <cell r="H60">
            <v>3.3714650849207048</v>
          </cell>
          <cell r="I60">
            <v>3.731622041127395</v>
          </cell>
          <cell r="J60">
            <v>3.500176884945609</v>
          </cell>
          <cell r="L60">
            <v>39233</v>
          </cell>
          <cell r="M60">
            <v>2.5312628249999993</v>
          </cell>
          <cell r="N60">
            <v>2.2296702047245565</v>
          </cell>
          <cell r="P60">
            <v>2.2269941998400369</v>
          </cell>
          <cell r="Q60">
            <v>2.2269941998400369</v>
          </cell>
        </row>
        <row r="61">
          <cell r="B61">
            <v>39263</v>
          </cell>
          <cell r="C61">
            <v>3.7570000000000001</v>
          </cell>
          <cell r="D61">
            <v>3.2998294365543339</v>
          </cell>
          <cell r="E61">
            <v>3.7796204274764729</v>
          </cell>
          <cell r="F61">
            <v>3.6031458931863911</v>
          </cell>
          <cell r="G61">
            <v>3.1967050391335858</v>
          </cell>
          <cell r="H61">
            <v>3.3999254661599885</v>
          </cell>
          <cell r="I61">
            <v>3.7615581437913601</v>
          </cell>
          <cell r="J61">
            <v>3.529172079758403</v>
          </cell>
          <cell r="L61">
            <v>39263</v>
          </cell>
          <cell r="M61">
            <v>2.5374441749999996</v>
          </cell>
          <cell r="N61">
            <v>2.2350203939600179</v>
          </cell>
          <cell r="P61">
            <v>2.2323370142588876</v>
          </cell>
          <cell r="Q61">
            <v>2.2323370142588876</v>
          </cell>
        </row>
        <row r="62">
          <cell r="B62">
            <v>39294</v>
          </cell>
          <cell r="C62">
            <v>3.7869999999999999</v>
          </cell>
          <cell r="D62">
            <v>3.3252705483555483</v>
          </cell>
          <cell r="E62">
            <v>3.8096940040176248</v>
          </cell>
          <cell r="F62">
            <v>3.6315155776723285</v>
          </cell>
          <cell r="G62">
            <v>3.2211504670976336</v>
          </cell>
          <cell r="H62">
            <v>3.4263330223849811</v>
          </cell>
          <cell r="I62">
            <v>3.7914090500072763</v>
          </cell>
          <cell r="J62">
            <v>3.5568275343215872</v>
          </cell>
          <cell r="L62">
            <v>39294</v>
          </cell>
          <cell r="M62">
            <v>2.5456859749999996</v>
          </cell>
          <cell r="N62">
            <v>2.2423122959434028</v>
          </cell>
          <cell r="P62">
            <v>2.2396204878804311</v>
          </cell>
          <cell r="Q62">
            <v>2.2396204878804311</v>
          </cell>
        </row>
        <row r="63">
          <cell r="B63">
            <v>39325</v>
          </cell>
          <cell r="C63">
            <v>3.8220000000000001</v>
          </cell>
          <cell r="D63">
            <v>3.358968008870181</v>
          </cell>
          <cell r="E63">
            <v>3.8447150258865257</v>
          </cell>
          <cell r="F63">
            <v>3.6660497732397395</v>
          </cell>
          <cell r="G63">
            <v>3.2545634465159337</v>
          </cell>
          <cell r="H63">
            <v>3.4603066098778363</v>
          </cell>
          <cell r="I63">
            <v>3.8263664517832527</v>
          </cell>
          <cell r="J63">
            <v>3.5911576641967828</v>
          </cell>
          <cell r="L63">
            <v>39325</v>
          </cell>
          <cell r="M63">
            <v>2.5880539781249992</v>
          </cell>
          <cell r="N63">
            <v>2.2843240873121715</v>
          </cell>
          <cell r="P63">
            <v>2.2816291186135094</v>
          </cell>
          <cell r="Q63">
            <v>2.2816291186135094</v>
          </cell>
        </row>
        <row r="64">
          <cell r="B64">
            <v>39355</v>
          </cell>
          <cell r="C64">
            <v>3.8220000000000001</v>
          </cell>
          <cell r="D64">
            <v>3.3615730878409158</v>
          </cell>
          <cell r="E64">
            <v>3.8446729821487242</v>
          </cell>
          <cell r="F64">
            <v>3.6669813821049178</v>
          </cell>
          <cell r="G64">
            <v>3.2577374876793344</v>
          </cell>
          <cell r="H64">
            <v>3.4623594348921261</v>
          </cell>
          <cell r="I64">
            <v>3.8264516482313002</v>
          </cell>
          <cell r="J64">
            <v>3.5924974044463918</v>
          </cell>
          <cell r="L64">
            <v>39355</v>
          </cell>
          <cell r="M64">
            <v>2.6173329726249994</v>
          </cell>
          <cell r="N64">
            <v>2.3478818176230853</v>
          </cell>
          <cell r="P64">
            <v>2.6535147640865322</v>
          </cell>
          <cell r="Q64">
            <v>2.3977795888348612</v>
          </cell>
        </row>
        <row r="65">
          <cell r="B65">
            <v>39386</v>
          </cell>
          <cell r="C65">
            <v>3.847</v>
          </cell>
          <cell r="D65">
            <v>3.3837075009731072</v>
          </cell>
          <cell r="E65">
            <v>3.8697192302603054</v>
          </cell>
          <cell r="F65">
            <v>3.6909566123532209</v>
          </cell>
          <cell r="G65">
            <v>3.2792460423995933</v>
          </cell>
          <cell r="H65">
            <v>3.4851013273764071</v>
          </cell>
          <cell r="I65">
            <v>3.8513579321384475</v>
          </cell>
          <cell r="J65">
            <v>3.6160236901718217</v>
          </cell>
          <cell r="L65">
            <v>39386</v>
          </cell>
          <cell r="M65">
            <v>2.7480427694999996</v>
          </cell>
          <cell r="N65">
            <v>2.4666763966275584</v>
          </cell>
          <cell r="P65">
            <v>2.7858245315692187</v>
          </cell>
          <cell r="Q65">
            <v>2.5187806635407086</v>
          </cell>
        </row>
        <row r="66">
          <cell r="B66">
            <v>39416</v>
          </cell>
          <cell r="C66">
            <v>3.9969999999999999</v>
          </cell>
          <cell r="D66">
            <v>3.5126063613101555</v>
          </cell>
          <cell r="E66">
            <v>4.0200597845364943</v>
          </cell>
          <cell r="F66">
            <v>3.8334105805452743</v>
          </cell>
          <cell r="G66">
            <v>3.4035363089760455</v>
          </cell>
          <cell r="H66">
            <v>3.6184734447606597</v>
          </cell>
          <cell r="I66">
            <v>4.0006678409092604</v>
          </cell>
          <cell r="J66">
            <v>3.75517179414999</v>
          </cell>
          <cell r="L66">
            <v>39416</v>
          </cell>
          <cell r="M66">
            <v>2.8850266366249988</v>
          </cell>
          <cell r="N66">
            <v>2.5916405264270264</v>
          </cell>
          <cell r="P66">
            <v>2.9244224041317959</v>
          </cell>
          <cell r="Q66">
            <v>2.6459706442670012</v>
          </cell>
        </row>
        <row r="67">
          <cell r="B67">
            <v>39447</v>
          </cell>
          <cell r="C67">
            <v>4.1470000000000002</v>
          </cell>
          <cell r="D67">
            <v>3.6404631900589113</v>
          </cell>
          <cell r="E67">
            <v>4.1704171563078054</v>
          </cell>
          <cell r="F67">
            <v>3.9754919051912574</v>
          </cell>
          <cell r="G67">
            <v>3.5265569590871384</v>
          </cell>
          <cell r="H67">
            <v>3.7510244321391979</v>
          </cell>
          <cell r="I67">
            <v>4.1499436711008562</v>
          </cell>
          <cell r="J67">
            <v>3.8937840020283154</v>
          </cell>
          <cell r="L67">
            <v>39447</v>
          </cell>
          <cell r="M67">
            <v>2.9069858824999986</v>
          </cell>
          <cell r="N67">
            <v>2.6106732275618971</v>
          </cell>
          <cell r="P67">
            <v>2.9467746252437714</v>
          </cell>
          <cell r="Q67">
            <v>2.6655452917144897</v>
          </cell>
        </row>
        <row r="68">
          <cell r="B68">
            <v>39478</v>
          </cell>
          <cell r="C68">
            <v>4.1970000000000001</v>
          </cell>
          <cell r="D68">
            <v>3.5917923799389073</v>
          </cell>
          <cell r="E68">
            <v>4.1412215258888327</v>
          </cell>
          <cell r="F68">
            <v>3.942366225034847</v>
          </cell>
          <cell r="G68">
            <v>3.4463368260533587</v>
          </cell>
          <cell r="H68">
            <v>3.6943515255441026</v>
          </cell>
          <cell r="I68">
            <v>4.1098096158568893</v>
          </cell>
          <cell r="J68">
            <v>3.875780403213136</v>
          </cell>
          <cell r="L68">
            <v>39478</v>
          </cell>
          <cell r="M68">
            <v>2.7930069396249988</v>
          </cell>
          <cell r="N68">
            <v>2.4893654659407884</v>
          </cell>
          <cell r="P68">
            <v>2.6030069396249989</v>
          </cell>
          <cell r="Q68">
            <v>2.6130069396249991</v>
          </cell>
        </row>
        <row r="69">
          <cell r="B69">
            <v>39507</v>
          </cell>
          <cell r="C69">
            <v>4.0970000000000004</v>
          </cell>
          <cell r="D69">
            <v>3.7125411276496432</v>
          </cell>
          <cell r="E69">
            <v>4.2392243319472422</v>
          </cell>
          <cell r="F69">
            <v>4.055395227141779</v>
          </cell>
          <cell r="G69">
            <v>3.6121198199123685</v>
          </cell>
          <cell r="H69">
            <v>3.833757523527074</v>
          </cell>
          <cell r="I69">
            <v>4.2547311648972048</v>
          </cell>
          <cell r="J69">
            <v>3.9552246416693846</v>
          </cell>
          <cell r="L69">
            <v>39507</v>
          </cell>
          <cell r="M69">
            <v>2.679027996749999</v>
          </cell>
          <cell r="N69">
            <v>2.3375705043242259</v>
          </cell>
          <cell r="P69">
            <v>2.3902661317302472</v>
          </cell>
          <cell r="Q69">
            <v>2.3952661317302471</v>
          </cell>
        </row>
        <row r="70">
          <cell r="B70">
            <v>39538</v>
          </cell>
          <cell r="C70">
            <v>3.9470000000000001</v>
          </cell>
          <cell r="D70">
            <v>3.4494507125079457</v>
          </cell>
          <cell r="E70">
            <v>3.9702721054123913</v>
          </cell>
          <cell r="F70">
            <v>3.7787059557761231</v>
          </cell>
          <cell r="G70">
            <v>3.3375074011008712</v>
          </cell>
          <cell r="H70">
            <v>3.5581066784384969</v>
          </cell>
          <cell r="I70">
            <v>3.9502375988466207</v>
          </cell>
          <cell r="J70">
            <v>3.6984061058894659</v>
          </cell>
          <cell r="L70">
            <v>39538</v>
          </cell>
          <cell r="M70">
            <v>2.5807342294999991</v>
          </cell>
          <cell r="N70">
            <v>2.2756982289143246</v>
          </cell>
          <cell r="P70">
            <v>2.2729916712181315</v>
          </cell>
          <cell r="Q70">
            <v>2.2729916712181315</v>
          </cell>
        </row>
        <row r="71">
          <cell r="B71">
            <v>39568</v>
          </cell>
          <cell r="C71">
            <v>3.7970000000000002</v>
          </cell>
          <cell r="D71">
            <v>3.3333167391274974</v>
          </cell>
          <cell r="E71">
            <v>3.8197255368209757</v>
          </cell>
          <cell r="F71">
            <v>3.6408168710234445</v>
          </cell>
          <cell r="G71">
            <v>3.2287699362250835</v>
          </cell>
          <cell r="H71">
            <v>3.4347934036242638</v>
          </cell>
          <cell r="I71">
            <v>3.8013451526712405</v>
          </cell>
          <cell r="J71">
            <v>3.5658227291343807</v>
          </cell>
          <cell r="L71">
            <v>39568</v>
          </cell>
          <cell r="M71">
            <v>2.5608663403749992</v>
          </cell>
          <cell r="N71">
            <v>2.2586800338391719</v>
          </cell>
          <cell r="P71">
            <v>2.2559987612285015</v>
          </cell>
          <cell r="Q71">
            <v>2.2559987612285015</v>
          </cell>
        </row>
        <row r="72">
          <cell r="B72">
            <v>39599</v>
          </cell>
          <cell r="C72">
            <v>3.7669999999999999</v>
          </cell>
          <cell r="D72">
            <v>3.3117832457823848</v>
          </cell>
          <cell r="E72">
            <v>3.7895888946731215</v>
          </cell>
          <cell r="F72">
            <v>3.6138445998352742</v>
          </cell>
          <cell r="G72">
            <v>3.209085570006136</v>
          </cell>
          <cell r="H72">
            <v>3.4114650849207049</v>
          </cell>
          <cell r="I72">
            <v>3.7716220411273951</v>
          </cell>
          <cell r="J72">
            <v>3.540176884945609</v>
          </cell>
          <cell r="L72">
            <v>39599</v>
          </cell>
          <cell r="M72">
            <v>2.5692317673749989</v>
          </cell>
          <cell r="N72">
            <v>2.2676391470995561</v>
          </cell>
          <cell r="P72">
            <v>2.2649631422150365</v>
          </cell>
          <cell r="Q72">
            <v>2.2649631422150365</v>
          </cell>
        </row>
        <row r="73">
          <cell r="B73">
            <v>39629</v>
          </cell>
          <cell r="C73">
            <v>3.7970000000000002</v>
          </cell>
          <cell r="D73">
            <v>3.339829436554334</v>
          </cell>
          <cell r="E73">
            <v>3.8196204274764729</v>
          </cell>
          <cell r="F73">
            <v>3.6431458931863911</v>
          </cell>
          <cell r="G73">
            <v>3.2367050391335859</v>
          </cell>
          <cell r="H73">
            <v>3.4399254661599885</v>
          </cell>
          <cell r="I73">
            <v>3.8015581437913601</v>
          </cell>
          <cell r="J73">
            <v>3.569172079758403</v>
          </cell>
          <cell r="L73">
            <v>39629</v>
          </cell>
          <cell r="M73">
            <v>2.5755058376249993</v>
          </cell>
          <cell r="N73">
            <v>2.2730820565850176</v>
          </cell>
          <cell r="P73">
            <v>2.2703986768838873</v>
          </cell>
          <cell r="Q73">
            <v>2.2703986768838873</v>
          </cell>
        </row>
        <row r="74">
          <cell r="B74">
            <v>39660</v>
          </cell>
          <cell r="C74">
            <v>3.827</v>
          </cell>
          <cell r="D74">
            <v>3.3652705483555483</v>
          </cell>
          <cell r="E74">
            <v>3.8496940040176248</v>
          </cell>
          <cell r="F74">
            <v>3.6715155776723285</v>
          </cell>
          <cell r="G74">
            <v>3.2611504670976337</v>
          </cell>
          <cell r="H74">
            <v>3.4663330223849811</v>
          </cell>
          <cell r="I74">
            <v>3.8314090500072764</v>
          </cell>
          <cell r="J74">
            <v>3.5968275343215872</v>
          </cell>
          <cell r="L74">
            <v>39660</v>
          </cell>
          <cell r="M74">
            <v>2.5838712646249995</v>
          </cell>
          <cell r="N74">
            <v>2.2804975855684027</v>
          </cell>
          <cell r="P74">
            <v>2.277805777505431</v>
          </cell>
          <cell r="Q74">
            <v>2.277805777505431</v>
          </cell>
        </row>
        <row r="75">
          <cell r="B75">
            <v>39691</v>
          </cell>
          <cell r="C75">
            <v>3.8570000000000002</v>
          </cell>
          <cell r="D75">
            <v>3.3939680088701811</v>
          </cell>
          <cell r="E75">
            <v>3.8797150258865258</v>
          </cell>
          <cell r="F75">
            <v>3.7010497732397396</v>
          </cell>
          <cell r="G75">
            <v>3.2895634465159338</v>
          </cell>
          <cell r="H75">
            <v>3.4953066098778365</v>
          </cell>
          <cell r="I75">
            <v>3.8613664517832529</v>
          </cell>
          <cell r="J75">
            <v>3.626157664196783</v>
          </cell>
          <cell r="L75">
            <v>39691</v>
          </cell>
          <cell r="M75">
            <v>2.6268747877968739</v>
          </cell>
          <cell r="N75">
            <v>2.3231448969840462</v>
          </cell>
          <cell r="P75">
            <v>2.3204499282853841</v>
          </cell>
          <cell r="Q75">
            <v>2.3204499282853841</v>
          </cell>
        </row>
        <row r="76">
          <cell r="B76">
            <v>39721</v>
          </cell>
          <cell r="C76">
            <v>3.8570000000000002</v>
          </cell>
          <cell r="D76">
            <v>3.3965730878409159</v>
          </cell>
          <cell r="E76">
            <v>3.8796729821487244</v>
          </cell>
          <cell r="F76">
            <v>3.7019813821049179</v>
          </cell>
          <cell r="G76">
            <v>3.2927374876793345</v>
          </cell>
          <cell r="H76">
            <v>3.4973594348921262</v>
          </cell>
          <cell r="I76">
            <v>3.8614516482313004</v>
          </cell>
          <cell r="J76">
            <v>3.6274974044463919</v>
          </cell>
          <cell r="L76">
            <v>39721</v>
          </cell>
          <cell r="M76">
            <v>2.6565929672143742</v>
          </cell>
          <cell r="N76">
            <v>2.3871418122124601</v>
          </cell>
          <cell r="P76">
            <v>2.692774758675907</v>
          </cell>
          <cell r="Q76">
            <v>2.437039583424236</v>
          </cell>
        </row>
        <row r="77">
          <cell r="B77">
            <v>39752</v>
          </cell>
          <cell r="C77">
            <v>3.8820000000000001</v>
          </cell>
          <cell r="D77">
            <v>3.4187075009731074</v>
          </cell>
          <cell r="E77">
            <v>3.9047192302603055</v>
          </cell>
          <cell r="F77">
            <v>3.7259566123532211</v>
          </cell>
          <cell r="G77">
            <v>3.3142460423995934</v>
          </cell>
          <cell r="H77">
            <v>3.5201013273764072</v>
          </cell>
          <cell r="I77">
            <v>3.8863579321384476</v>
          </cell>
          <cell r="J77">
            <v>3.6510236901718218</v>
          </cell>
          <cell r="L77">
            <v>39752</v>
          </cell>
          <cell r="M77">
            <v>2.7892634110424992</v>
          </cell>
          <cell r="N77">
            <v>2.507897038170058</v>
          </cell>
          <cell r="P77">
            <v>2.8270451731117183</v>
          </cell>
          <cell r="Q77">
            <v>2.5600013050832082</v>
          </cell>
        </row>
        <row r="78">
          <cell r="B78">
            <v>39782</v>
          </cell>
          <cell r="C78">
            <v>4.032</v>
          </cell>
          <cell r="D78">
            <v>3.5476063613101556</v>
          </cell>
          <cell r="E78">
            <v>4.0550597845364944</v>
          </cell>
          <cell r="F78">
            <v>3.8684105805452744</v>
          </cell>
          <cell r="G78">
            <v>3.4385363089760457</v>
          </cell>
          <cell r="H78">
            <v>3.6534734447606598</v>
          </cell>
          <cell r="I78">
            <v>4.0356678409092606</v>
          </cell>
          <cell r="J78">
            <v>3.7901717941499902</v>
          </cell>
          <cell r="L78">
            <v>39782</v>
          </cell>
          <cell r="M78">
            <v>2.9283020361743737</v>
          </cell>
          <cell r="N78">
            <v>2.6349159259764012</v>
          </cell>
          <cell r="P78">
            <v>2.9676978036811708</v>
          </cell>
          <cell r="Q78">
            <v>2.6892460438163761</v>
          </cell>
        </row>
        <row r="79">
          <cell r="B79">
            <v>39813</v>
          </cell>
          <cell r="C79">
            <v>4.1820000000000004</v>
          </cell>
          <cell r="D79">
            <v>3.6754631900589114</v>
          </cell>
          <cell r="E79">
            <v>4.2054171563078055</v>
          </cell>
          <cell r="F79">
            <v>4.0104919051912571</v>
          </cell>
          <cell r="G79">
            <v>3.5615569590871385</v>
          </cell>
          <cell r="H79">
            <v>3.786024432139198</v>
          </cell>
          <cell r="I79">
            <v>4.1849436711008563</v>
          </cell>
          <cell r="J79">
            <v>3.9287840020283156</v>
          </cell>
          <cell r="L79">
            <v>39813</v>
          </cell>
          <cell r="M79">
            <v>2.9505906707374985</v>
          </cell>
          <cell r="N79">
            <v>2.654278015799397</v>
          </cell>
          <cell r="P79">
            <v>2.9903794134812713</v>
          </cell>
          <cell r="Q79">
            <v>2.7091500799519896</v>
          </cell>
        </row>
        <row r="80">
          <cell r="B80">
            <v>39844</v>
          </cell>
          <cell r="C80">
            <v>4.2809400000000002</v>
          </cell>
          <cell r="D80">
            <v>3.6757323799389074</v>
          </cell>
          <cell r="E80">
            <v>4.2251615258888329</v>
          </cell>
          <cell r="F80">
            <v>4.0263062250348467</v>
          </cell>
          <cell r="G80">
            <v>3.5302768260533588</v>
          </cell>
          <cell r="H80">
            <v>3.7782915255441027</v>
          </cell>
          <cell r="I80">
            <v>4.1937496158568894</v>
          </cell>
          <cell r="J80">
            <v>3.9597204032131361</v>
          </cell>
          <cell r="L80">
            <v>39844</v>
          </cell>
          <cell r="M80">
            <v>2.8349020437193735</v>
          </cell>
          <cell r="N80">
            <v>2.5312605700351631</v>
          </cell>
          <cell r="P80">
            <v>2.6449020437193735</v>
          </cell>
          <cell r="Q80">
            <v>2.6549020437193738</v>
          </cell>
        </row>
        <row r="81">
          <cell r="B81">
            <v>39872</v>
          </cell>
          <cell r="C81">
            <v>4.1789400000000008</v>
          </cell>
          <cell r="D81">
            <v>3.7944811276496435</v>
          </cell>
          <cell r="E81">
            <v>4.3211643319472426</v>
          </cell>
          <cell r="F81">
            <v>4.1373352271417794</v>
          </cell>
          <cell r="G81">
            <v>3.6940598199123689</v>
          </cell>
          <cell r="H81">
            <v>3.9156975235270743</v>
          </cell>
          <cell r="I81">
            <v>4.3366711648972052</v>
          </cell>
          <cell r="J81">
            <v>4.0371646416693849</v>
          </cell>
          <cell r="L81">
            <v>39872</v>
          </cell>
          <cell r="M81">
            <v>2.7192134167012489</v>
          </cell>
          <cell r="N81">
            <v>2.3777559242754758</v>
          </cell>
          <cell r="P81">
            <v>2.4304515516814971</v>
          </cell>
          <cell r="Q81">
            <v>2.435451551681497</v>
          </cell>
        </row>
        <row r="82">
          <cell r="B82">
            <v>39903</v>
          </cell>
          <cell r="C82">
            <v>4.0259400000000003</v>
          </cell>
          <cell r="D82">
            <v>3.5283907125079459</v>
          </cell>
          <cell r="E82">
            <v>4.0492121054123915</v>
          </cell>
          <cell r="F82">
            <v>3.8576459557761233</v>
          </cell>
          <cell r="G82">
            <v>3.4164474011008714</v>
          </cell>
          <cell r="H82">
            <v>3.6370466784384972</v>
          </cell>
          <cell r="I82">
            <v>4.029177598846621</v>
          </cell>
          <cell r="J82">
            <v>3.7773461058894662</v>
          </cell>
          <cell r="L82">
            <v>39903</v>
          </cell>
          <cell r="M82">
            <v>2.6194452429424988</v>
          </cell>
          <cell r="N82">
            <v>2.3144092423568243</v>
          </cell>
          <cell r="P82">
            <v>2.3117026846606312</v>
          </cell>
          <cell r="Q82">
            <v>2.3117026846606312</v>
          </cell>
        </row>
        <row r="83">
          <cell r="B83">
            <v>39933</v>
          </cell>
          <cell r="C83">
            <v>3.8729400000000003</v>
          </cell>
          <cell r="D83">
            <v>3.4092567391274975</v>
          </cell>
          <cell r="E83">
            <v>3.8956655368209758</v>
          </cell>
          <cell r="F83">
            <v>3.7167568710234447</v>
          </cell>
          <cell r="G83">
            <v>3.3047099362250836</v>
          </cell>
          <cell r="H83">
            <v>3.5107334036242639</v>
          </cell>
          <cell r="I83">
            <v>3.8772851526712406</v>
          </cell>
          <cell r="J83">
            <v>3.6417627291343808</v>
          </cell>
          <cell r="L83">
            <v>39933</v>
          </cell>
          <cell r="M83">
            <v>2.5992793354806238</v>
          </cell>
          <cell r="N83">
            <v>2.2970930289447966</v>
          </cell>
          <cell r="P83">
            <v>2.2944117563341262</v>
          </cell>
          <cell r="Q83">
            <v>2.2944117563341262</v>
          </cell>
        </row>
        <row r="84">
          <cell r="B84">
            <v>39964</v>
          </cell>
          <cell r="C84">
            <v>3.8423400000000001</v>
          </cell>
          <cell r="D84">
            <v>3.387123245782385</v>
          </cell>
          <cell r="E84">
            <v>3.8649288946731217</v>
          </cell>
          <cell r="F84">
            <v>3.6891845998352744</v>
          </cell>
          <cell r="G84">
            <v>3.2844255700061362</v>
          </cell>
          <cell r="H84">
            <v>3.4868050849207051</v>
          </cell>
          <cell r="I84">
            <v>3.8469620411273953</v>
          </cell>
          <cell r="J84">
            <v>3.6155168849456092</v>
          </cell>
          <cell r="L84">
            <v>39964</v>
          </cell>
          <cell r="M84">
            <v>2.6077702438856236</v>
          </cell>
          <cell r="N84">
            <v>2.3061776236101807</v>
          </cell>
          <cell r="P84">
            <v>2.3035016187256612</v>
          </cell>
          <cell r="Q84">
            <v>2.3035016187256612</v>
          </cell>
        </row>
        <row r="85">
          <cell r="B85">
            <v>39994</v>
          </cell>
          <cell r="C85">
            <v>3.8729400000000003</v>
          </cell>
          <cell r="D85">
            <v>3.4157694365543341</v>
          </cell>
          <cell r="E85">
            <v>3.895560427476473</v>
          </cell>
          <cell r="F85">
            <v>3.7190858931863913</v>
          </cell>
          <cell r="G85">
            <v>3.312645039133586</v>
          </cell>
          <cell r="H85">
            <v>3.5158654661599886</v>
          </cell>
          <cell r="I85">
            <v>3.8774981437913603</v>
          </cell>
          <cell r="J85">
            <v>3.6451120797584031</v>
          </cell>
          <cell r="L85">
            <v>39994</v>
          </cell>
          <cell r="M85">
            <v>2.614138425189374</v>
          </cell>
          <cell r="N85">
            <v>2.3117146441493923</v>
          </cell>
          <cell r="P85">
            <v>2.309031264448262</v>
          </cell>
          <cell r="Q85">
            <v>2.309031264448262</v>
          </cell>
        </row>
        <row r="86">
          <cell r="B86">
            <v>40025</v>
          </cell>
          <cell r="C86">
            <v>3.90354</v>
          </cell>
          <cell r="D86">
            <v>3.4418105483555483</v>
          </cell>
          <cell r="E86">
            <v>3.9262340040176249</v>
          </cell>
          <cell r="F86">
            <v>3.7480555776723286</v>
          </cell>
          <cell r="G86">
            <v>3.3376904670976337</v>
          </cell>
          <cell r="H86">
            <v>3.5428730223849811</v>
          </cell>
          <cell r="I86">
            <v>3.9079490500072764</v>
          </cell>
          <cell r="J86">
            <v>3.6733675343215872</v>
          </cell>
          <cell r="L86">
            <v>40025</v>
          </cell>
          <cell r="M86">
            <v>2.6226293335943742</v>
          </cell>
          <cell r="N86">
            <v>2.3192556545377774</v>
          </cell>
          <cell r="P86">
            <v>2.3165638464748057</v>
          </cell>
          <cell r="Q86">
            <v>2.3165638464748057</v>
          </cell>
        </row>
        <row r="87">
          <cell r="B87">
            <v>40056</v>
          </cell>
          <cell r="C87">
            <v>3.9341400000000002</v>
          </cell>
          <cell r="D87">
            <v>3.4711080088701811</v>
          </cell>
          <cell r="E87">
            <v>3.9568550258865258</v>
          </cell>
          <cell r="F87">
            <v>3.7781897732397396</v>
          </cell>
          <cell r="G87">
            <v>3.3667034465159338</v>
          </cell>
          <cell r="H87">
            <v>3.5724466098778365</v>
          </cell>
          <cell r="I87">
            <v>3.9385064517832529</v>
          </cell>
          <cell r="J87">
            <v>3.703297664196783</v>
          </cell>
          <cell r="L87">
            <v>40056</v>
          </cell>
          <cell r="M87">
            <v>2.6662779096138269</v>
          </cell>
          <cell r="N87">
            <v>2.3625480188009993</v>
          </cell>
          <cell r="P87">
            <v>2.3598530501023371</v>
          </cell>
          <cell r="Q87">
            <v>2.3598530501023371</v>
          </cell>
        </row>
        <row r="88">
          <cell r="B88">
            <v>40086</v>
          </cell>
          <cell r="C88">
            <v>3.9341400000000002</v>
          </cell>
          <cell r="D88">
            <v>3.4737130878409159</v>
          </cell>
          <cell r="E88">
            <v>3.9568129821487243</v>
          </cell>
          <cell r="F88">
            <v>3.7791213821049179</v>
          </cell>
          <cell r="G88">
            <v>3.3698774876793345</v>
          </cell>
          <cell r="H88">
            <v>3.5744994348921262</v>
          </cell>
          <cell r="I88">
            <v>3.9385916482313004</v>
          </cell>
          <cell r="J88">
            <v>3.7046374044463919</v>
          </cell>
          <cell r="L88">
            <v>40086</v>
          </cell>
          <cell r="M88">
            <v>2.6964418617225894</v>
          </cell>
          <cell r="N88">
            <v>2.4269907067206753</v>
          </cell>
          <cell r="P88">
            <v>2.7326236531841221</v>
          </cell>
          <cell r="Q88">
            <v>2.4768884779324511</v>
          </cell>
        </row>
        <row r="89">
          <cell r="B89">
            <v>40117</v>
          </cell>
          <cell r="C89">
            <v>3.9596400000000003</v>
          </cell>
          <cell r="D89">
            <v>3.4963475009731075</v>
          </cell>
          <cell r="E89">
            <v>3.9823592302603057</v>
          </cell>
          <cell r="F89">
            <v>3.8035966123532212</v>
          </cell>
          <cell r="G89">
            <v>3.3918860423995936</v>
          </cell>
          <cell r="H89">
            <v>3.5977413273764074</v>
          </cell>
          <cell r="I89">
            <v>3.9639979321384478</v>
          </cell>
          <cell r="J89">
            <v>3.728663690171822</v>
          </cell>
          <cell r="L89">
            <v>40117</v>
          </cell>
          <cell r="M89">
            <v>2.8311023622081364</v>
          </cell>
          <cell r="N89">
            <v>2.5497359893356952</v>
          </cell>
          <cell r="P89">
            <v>2.8688841242773555</v>
          </cell>
          <cell r="Q89">
            <v>2.6018402562488454</v>
          </cell>
        </row>
        <row r="90">
          <cell r="B90">
            <v>40147</v>
          </cell>
          <cell r="C90">
            <v>4.1126399999999999</v>
          </cell>
          <cell r="D90">
            <v>3.6282463613101554</v>
          </cell>
          <cell r="E90">
            <v>4.1356997845364942</v>
          </cell>
          <cell r="F90">
            <v>3.9490505805452742</v>
          </cell>
          <cell r="G90">
            <v>3.5191763089760455</v>
          </cell>
          <cell r="H90">
            <v>3.7341134447606597</v>
          </cell>
          <cell r="I90">
            <v>4.1163078409092604</v>
          </cell>
          <cell r="J90">
            <v>3.87081179414999</v>
          </cell>
          <cell r="L90">
            <v>40147</v>
          </cell>
          <cell r="M90">
            <v>2.9722265667169889</v>
          </cell>
          <cell r="N90">
            <v>2.6788404565190165</v>
          </cell>
          <cell r="P90">
            <v>3.011622334223786</v>
          </cell>
          <cell r="Q90">
            <v>2.7331705743589914</v>
          </cell>
        </row>
        <row r="91">
          <cell r="B91">
            <v>40178</v>
          </cell>
          <cell r="C91">
            <v>4.2656400000000003</v>
          </cell>
          <cell r="D91">
            <v>3.7591031900589114</v>
          </cell>
          <cell r="E91">
            <v>4.2890571563078055</v>
          </cell>
          <cell r="F91">
            <v>4.094131905191257</v>
          </cell>
          <cell r="G91">
            <v>3.6451969590871385</v>
          </cell>
          <cell r="H91">
            <v>3.869664432139198</v>
          </cell>
          <cell r="I91">
            <v>4.2685836711008562</v>
          </cell>
          <cell r="J91">
            <v>4.0124240020283155</v>
          </cell>
          <cell r="L91">
            <v>40178</v>
          </cell>
          <cell r="M91">
            <v>2.9948495307985605</v>
          </cell>
          <cell r="N91">
            <v>2.6985368758604591</v>
          </cell>
          <cell r="P91">
            <v>3.0346382735423334</v>
          </cell>
          <cell r="Q91">
            <v>2.7534089400130517</v>
          </cell>
        </row>
        <row r="92">
          <cell r="B92">
            <v>40209</v>
          </cell>
          <cell r="C92">
            <v>4.3665588</v>
          </cell>
          <cell r="D92">
            <v>3.7613511799389072</v>
          </cell>
          <cell r="E92">
            <v>4.3107803258888326</v>
          </cell>
          <cell r="F92">
            <v>4.1119250250348465</v>
          </cell>
          <cell r="G92">
            <v>3.6158956260533586</v>
          </cell>
          <cell r="H92">
            <v>3.8639103255441025</v>
          </cell>
          <cell r="I92">
            <v>4.2793684158568892</v>
          </cell>
          <cell r="J92">
            <v>4.0453392032131354</v>
          </cell>
          <cell r="L92">
            <v>40209</v>
          </cell>
          <cell r="M92">
            <v>2.877425574375164</v>
          </cell>
          <cell r="N92">
            <v>2.5737841006909536</v>
          </cell>
          <cell r="P92">
            <v>2.6874255743751641</v>
          </cell>
          <cell r="Q92">
            <v>2.6974255743751643</v>
          </cell>
        </row>
        <row r="93">
          <cell r="B93">
            <v>40237</v>
          </cell>
          <cell r="C93">
            <v>4.2625188000000005</v>
          </cell>
          <cell r="D93">
            <v>3.8780599276496432</v>
          </cell>
          <cell r="E93">
            <v>4.4047431319472423</v>
          </cell>
          <cell r="F93">
            <v>4.2209140271417791</v>
          </cell>
          <cell r="G93">
            <v>3.7776386199123686</v>
          </cell>
          <cell r="H93">
            <v>3.9992763235270741</v>
          </cell>
          <cell r="I93">
            <v>4.4202499648972049</v>
          </cell>
          <cell r="J93">
            <v>4.1207434416693847</v>
          </cell>
          <cell r="L93">
            <v>40237</v>
          </cell>
          <cell r="M93">
            <v>2.7600016179517675</v>
          </cell>
          <cell r="N93">
            <v>2.4185441255259943</v>
          </cell>
          <cell r="P93">
            <v>2.4712397529320156</v>
          </cell>
          <cell r="Q93">
            <v>2.4762397529320155</v>
          </cell>
        </row>
        <row r="94">
          <cell r="B94">
            <v>40268</v>
          </cell>
          <cell r="C94">
            <v>4.1064588000000004</v>
          </cell>
          <cell r="D94">
            <v>3.608909512507946</v>
          </cell>
          <cell r="E94">
            <v>4.1297309054123916</v>
          </cell>
          <cell r="F94">
            <v>3.9381647557761235</v>
          </cell>
          <cell r="G94">
            <v>3.4969662011008715</v>
          </cell>
          <cell r="H94">
            <v>3.7175654784384973</v>
          </cell>
          <cell r="I94">
            <v>4.1096963988466211</v>
          </cell>
          <cell r="J94">
            <v>3.8578649058894663</v>
          </cell>
          <cell r="L94">
            <v>40268</v>
          </cell>
          <cell r="M94">
            <v>2.6587369215866361</v>
          </cell>
          <cell r="N94">
            <v>2.3537009210009616</v>
          </cell>
          <cell r="P94">
            <v>2.3509943633047685</v>
          </cell>
          <cell r="Q94">
            <v>2.3509943633047685</v>
          </cell>
        </row>
        <row r="95">
          <cell r="B95">
            <v>40298</v>
          </cell>
          <cell r="C95">
            <v>3.9503988000000003</v>
          </cell>
          <cell r="D95">
            <v>3.4867155391274975</v>
          </cell>
          <cell r="E95">
            <v>3.9731243368209759</v>
          </cell>
          <cell r="F95">
            <v>3.7942156710234447</v>
          </cell>
          <cell r="G95">
            <v>3.3821687362250836</v>
          </cell>
          <cell r="H95">
            <v>3.5881922036242639</v>
          </cell>
          <cell r="I95">
            <v>3.9547439526712407</v>
          </cell>
          <cell r="J95">
            <v>3.7192215291343809</v>
          </cell>
          <cell r="L95">
            <v>40298</v>
          </cell>
          <cell r="M95">
            <v>2.6382685255128329</v>
          </cell>
          <cell r="N95">
            <v>2.3360822189770056</v>
          </cell>
          <cell r="P95">
            <v>2.3334009463663352</v>
          </cell>
          <cell r="Q95">
            <v>2.3334009463663352</v>
          </cell>
        </row>
        <row r="96">
          <cell r="B96">
            <v>40329</v>
          </cell>
          <cell r="C96">
            <v>3.9191868000000003</v>
          </cell>
          <cell r="D96">
            <v>3.4639700457823852</v>
          </cell>
          <cell r="E96">
            <v>3.9417756946731219</v>
          </cell>
          <cell r="F96">
            <v>3.7660313998352746</v>
          </cell>
          <cell r="G96">
            <v>3.3612723700061364</v>
          </cell>
          <cell r="H96">
            <v>3.5636518849207053</v>
          </cell>
          <cell r="I96">
            <v>3.9238088411273955</v>
          </cell>
          <cell r="J96">
            <v>3.6923636849456094</v>
          </cell>
          <cell r="L96">
            <v>40329</v>
          </cell>
          <cell r="M96">
            <v>2.6468867975439077</v>
          </cell>
          <cell r="N96">
            <v>2.3452941772684648</v>
          </cell>
          <cell r="P96">
            <v>2.3426181723839452</v>
          </cell>
          <cell r="Q96">
            <v>2.3426181723839452</v>
          </cell>
        </row>
        <row r="97">
          <cell r="B97">
            <v>40359</v>
          </cell>
          <cell r="C97">
            <v>3.9503988000000003</v>
          </cell>
          <cell r="D97">
            <v>3.4932282365543341</v>
          </cell>
          <cell r="E97">
            <v>3.9730192274764731</v>
          </cell>
          <cell r="F97">
            <v>3.7965446931863913</v>
          </cell>
          <cell r="G97">
            <v>3.390103839133586</v>
          </cell>
          <cell r="H97">
            <v>3.5933242661599887</v>
          </cell>
          <cell r="I97">
            <v>3.9549569437913603</v>
          </cell>
          <cell r="J97">
            <v>3.7225708797584032</v>
          </cell>
          <cell r="L97">
            <v>40359</v>
          </cell>
          <cell r="M97">
            <v>2.6533505015672145</v>
          </cell>
          <cell r="N97">
            <v>2.3509267205272328</v>
          </cell>
          <cell r="P97">
            <v>2.3482433408261025</v>
          </cell>
          <cell r="Q97">
            <v>2.3482433408261025</v>
          </cell>
        </row>
        <row r="98">
          <cell r="B98">
            <v>40390</v>
          </cell>
          <cell r="C98">
            <v>3.9816107999999999</v>
          </cell>
          <cell r="D98">
            <v>3.5198813483555482</v>
          </cell>
          <cell r="E98">
            <v>4.0043048040176243</v>
          </cell>
          <cell r="F98">
            <v>3.8261263776723284</v>
          </cell>
          <cell r="G98">
            <v>3.4157612670976336</v>
          </cell>
          <cell r="H98">
            <v>3.620943822384981</v>
          </cell>
          <cell r="I98">
            <v>3.9860198500072763</v>
          </cell>
          <cell r="J98">
            <v>3.7514383343215871</v>
          </cell>
          <cell r="L98">
            <v>40390</v>
          </cell>
          <cell r="M98">
            <v>2.6619687735982898</v>
          </cell>
          <cell r="N98">
            <v>2.3585950945416929</v>
          </cell>
          <cell r="P98">
            <v>2.3559032864787213</v>
          </cell>
          <cell r="Q98">
            <v>2.3559032864787213</v>
          </cell>
        </row>
        <row r="99">
          <cell r="B99">
            <v>40421</v>
          </cell>
          <cell r="C99">
            <v>4.0128228000000004</v>
          </cell>
          <cell r="D99">
            <v>3.5497908088701813</v>
          </cell>
          <cell r="E99">
            <v>4.035537825886526</v>
          </cell>
          <cell r="F99">
            <v>3.8568725732397398</v>
          </cell>
          <cell r="G99">
            <v>3.4453862465159339</v>
          </cell>
          <cell r="H99">
            <v>3.6511294098778366</v>
          </cell>
          <cell r="I99">
            <v>4.017189251783253</v>
          </cell>
          <cell r="J99">
            <v>3.7819804641967831</v>
          </cell>
          <cell r="L99">
            <v>40421</v>
          </cell>
          <cell r="M99">
            <v>2.7062720782580341</v>
          </cell>
          <cell r="N99">
            <v>2.4025421874452064</v>
          </cell>
          <cell r="P99">
            <v>2.3998472187465443</v>
          </cell>
          <cell r="Q99">
            <v>2.3998472187465443</v>
          </cell>
        </row>
        <row r="100">
          <cell r="B100">
            <v>40451</v>
          </cell>
          <cell r="C100">
            <v>4.0128228000000004</v>
          </cell>
          <cell r="D100">
            <v>3.5523958878409161</v>
          </cell>
          <cell r="E100">
            <v>4.0354957821487245</v>
          </cell>
          <cell r="F100">
            <v>3.857804182104918</v>
          </cell>
          <cell r="G100">
            <v>3.4485602876793346</v>
          </cell>
          <cell r="H100">
            <v>3.6531822348921263</v>
          </cell>
          <cell r="I100">
            <v>4.0172744482313005</v>
          </cell>
          <cell r="J100">
            <v>3.7833202044463921</v>
          </cell>
          <cell r="L100">
            <v>40451</v>
          </cell>
          <cell r="M100">
            <v>2.736888489648428</v>
          </cell>
          <cell r="N100">
            <v>2.4674373346465139</v>
          </cell>
          <cell r="P100">
            <v>2.7730702811099608</v>
          </cell>
          <cell r="Q100">
            <v>2.5173351058582898</v>
          </cell>
        </row>
        <row r="101">
          <cell r="B101">
            <v>40482</v>
          </cell>
          <cell r="C101">
            <v>4.0388328000000007</v>
          </cell>
          <cell r="D101">
            <v>3.5755403009731079</v>
          </cell>
          <cell r="E101">
            <v>4.0615520302603061</v>
          </cell>
          <cell r="F101">
            <v>3.8827894123532216</v>
          </cell>
          <cell r="G101">
            <v>3.471078842399594</v>
          </cell>
          <cell r="H101">
            <v>3.6769341273764078</v>
          </cell>
          <cell r="I101">
            <v>4.0431907321384477</v>
          </cell>
          <cell r="J101">
            <v>3.8078564901718224</v>
          </cell>
          <cell r="L101">
            <v>40482</v>
          </cell>
          <cell r="M101">
            <v>2.8735688976412583</v>
          </cell>
          <cell r="N101">
            <v>2.5922025247688172</v>
          </cell>
          <cell r="P101">
            <v>2.9113506597104775</v>
          </cell>
          <cell r="Q101">
            <v>2.6443067916819674</v>
          </cell>
        </row>
        <row r="102">
          <cell r="B102">
            <v>40512</v>
          </cell>
          <cell r="C102">
            <v>4.1948927999999999</v>
          </cell>
          <cell r="D102">
            <v>3.7104991613101554</v>
          </cell>
          <cell r="E102">
            <v>4.2179525845364942</v>
          </cell>
          <cell r="F102">
            <v>4.0313033805452738</v>
          </cell>
          <cell r="G102">
            <v>3.6014291089760455</v>
          </cell>
          <cell r="H102">
            <v>3.8163662447606597</v>
          </cell>
          <cell r="I102">
            <v>4.1985606409092604</v>
          </cell>
          <cell r="J102">
            <v>3.95306459414999</v>
          </cell>
          <cell r="L102">
            <v>40512</v>
          </cell>
          <cell r="M102">
            <v>3.0168099652177434</v>
          </cell>
          <cell r="N102">
            <v>2.7234238550197709</v>
          </cell>
          <cell r="P102">
            <v>3.0562057327245404</v>
          </cell>
          <cell r="Q102">
            <v>2.7777539728597458</v>
          </cell>
        </row>
        <row r="103">
          <cell r="B103">
            <v>40543</v>
          </cell>
          <cell r="C103">
            <v>4.3509528000000008</v>
          </cell>
          <cell r="D103">
            <v>3.8444159900589119</v>
          </cell>
          <cell r="E103">
            <v>4.374369956307806</v>
          </cell>
          <cell r="F103">
            <v>4.1794447051912575</v>
          </cell>
          <cell r="G103">
            <v>3.730509759087139</v>
          </cell>
          <cell r="H103">
            <v>3.9549772321391985</v>
          </cell>
          <cell r="I103">
            <v>4.3538964711008568</v>
          </cell>
          <cell r="J103">
            <v>4.097736802028316</v>
          </cell>
          <cell r="L103">
            <v>40543</v>
          </cell>
          <cell r="M103">
            <v>3.0397722737605388</v>
          </cell>
          <cell r="N103">
            <v>2.7434596188224374</v>
          </cell>
          <cell r="P103">
            <v>3.0795610165043117</v>
          </cell>
          <cell r="Q103">
            <v>2.79833168297503</v>
          </cell>
        </row>
        <row r="104">
          <cell r="B104">
            <v>40574</v>
          </cell>
          <cell r="C104">
            <v>4.4538899760000001</v>
          </cell>
          <cell r="D104">
            <v>3.8486823559389074</v>
          </cell>
          <cell r="E104">
            <v>4.3981115018888328</v>
          </cell>
          <cell r="F104">
            <v>4.1992562010348466</v>
          </cell>
          <cell r="G104">
            <v>3.7032268020533587</v>
          </cell>
          <cell r="H104">
            <v>3.9512415015441027</v>
          </cell>
          <cell r="I104">
            <v>4.3666995918568894</v>
          </cell>
          <cell r="J104">
            <v>4.1326703792131356</v>
          </cell>
          <cell r="L104">
            <v>40574</v>
          </cell>
          <cell r="M104">
            <v>2.9205869579907913</v>
          </cell>
          <cell r="N104">
            <v>2.6169454843065809</v>
          </cell>
          <cell r="P104">
            <v>2.7305869579907913</v>
          </cell>
          <cell r="Q104">
            <v>2.7405869579907916</v>
          </cell>
        </row>
        <row r="105">
          <cell r="B105">
            <v>40602</v>
          </cell>
          <cell r="C105">
            <v>4.3477691760000008</v>
          </cell>
          <cell r="D105">
            <v>3.9633103036496435</v>
          </cell>
          <cell r="E105">
            <v>4.4899935079472426</v>
          </cell>
          <cell r="F105">
            <v>4.3061644031417794</v>
          </cell>
          <cell r="G105">
            <v>3.8628889959123689</v>
          </cell>
          <cell r="H105">
            <v>4.0845266995270739</v>
          </cell>
          <cell r="I105">
            <v>4.5055003408972052</v>
          </cell>
          <cell r="J105">
            <v>4.205993817669385</v>
          </cell>
          <cell r="L105">
            <v>40602</v>
          </cell>
          <cell r="M105">
            <v>2.8014016422210437</v>
          </cell>
          <cell r="N105">
            <v>2.4599441497952705</v>
          </cell>
          <cell r="P105">
            <v>2.5126397772012918</v>
          </cell>
          <cell r="Q105">
            <v>2.5176397772012917</v>
          </cell>
        </row>
        <row r="106">
          <cell r="B106">
            <v>40633</v>
          </cell>
          <cell r="C106">
            <v>4.1885879760000009</v>
          </cell>
          <cell r="D106">
            <v>3.6910386885079465</v>
          </cell>
          <cell r="E106">
            <v>4.2118600814123921</v>
          </cell>
          <cell r="F106">
            <v>4.0202939317761235</v>
          </cell>
          <cell r="G106">
            <v>3.579095377100872</v>
          </cell>
          <cell r="H106">
            <v>3.7996946544384977</v>
          </cell>
          <cell r="I106">
            <v>4.1918255748466215</v>
          </cell>
          <cell r="J106">
            <v>3.9399940818894668</v>
          </cell>
          <cell r="L106">
            <v>40633</v>
          </cell>
          <cell r="M106">
            <v>2.6986179754104356</v>
          </cell>
          <cell r="N106">
            <v>2.3935819748247611</v>
          </cell>
          <cell r="P106">
            <v>2.390875417128568</v>
          </cell>
          <cell r="Q106">
            <v>2.390875417128568</v>
          </cell>
        </row>
        <row r="107">
          <cell r="B107">
            <v>40663</v>
          </cell>
          <cell r="C107">
            <v>4.0294067760000001</v>
          </cell>
          <cell r="D107">
            <v>3.5657235151274973</v>
          </cell>
          <cell r="E107">
            <v>4.0521323128209756</v>
          </cell>
          <cell r="F107">
            <v>3.8732236470234445</v>
          </cell>
          <cell r="G107">
            <v>3.4611767122250834</v>
          </cell>
          <cell r="H107">
            <v>3.6672001796242637</v>
          </cell>
          <cell r="I107">
            <v>4.03375192867124</v>
          </cell>
          <cell r="J107">
            <v>3.7982295051343806</v>
          </cell>
          <cell r="L107">
            <v>40663</v>
          </cell>
          <cell r="M107">
            <v>2.677842553395525</v>
          </cell>
          <cell r="N107">
            <v>2.3756562468596978</v>
          </cell>
          <cell r="P107">
            <v>2.3729749742490274</v>
          </cell>
          <cell r="Q107">
            <v>2.3729749742490274</v>
          </cell>
        </row>
        <row r="108">
          <cell r="B108">
            <v>40694</v>
          </cell>
          <cell r="C108">
            <v>3.9975705360000005</v>
          </cell>
          <cell r="D108">
            <v>3.5423537817823854</v>
          </cell>
          <cell r="E108">
            <v>4.0201594306731216</v>
          </cell>
          <cell r="F108">
            <v>3.8444151358352747</v>
          </cell>
          <cell r="G108">
            <v>3.4396561060061366</v>
          </cell>
          <cell r="H108">
            <v>3.6420356209207054</v>
          </cell>
          <cell r="I108">
            <v>4.0021925771273956</v>
          </cell>
          <cell r="J108">
            <v>3.7707474209456096</v>
          </cell>
          <cell r="L108">
            <v>40694</v>
          </cell>
          <cell r="M108">
            <v>2.686590099507066</v>
          </cell>
          <cell r="N108">
            <v>2.3849974792316231</v>
          </cell>
          <cell r="P108">
            <v>2.3823214743471035</v>
          </cell>
          <cell r="Q108">
            <v>2.3823214743471035</v>
          </cell>
        </row>
        <row r="109">
          <cell r="B109">
            <v>40724</v>
          </cell>
          <cell r="C109">
            <v>4.0294067760000001</v>
          </cell>
          <cell r="D109">
            <v>3.5722362125543339</v>
          </cell>
          <cell r="E109">
            <v>4.0520272034764728</v>
          </cell>
          <cell r="F109">
            <v>3.8755526691863911</v>
          </cell>
          <cell r="G109">
            <v>3.4691118151335858</v>
          </cell>
          <cell r="H109">
            <v>3.6723322421599884</v>
          </cell>
          <cell r="I109">
            <v>4.0339649197913596</v>
          </cell>
          <cell r="J109">
            <v>3.8015788557584029</v>
          </cell>
          <cell r="L109">
            <v>40724</v>
          </cell>
          <cell r="M109">
            <v>2.6931507590907224</v>
          </cell>
          <cell r="N109">
            <v>2.3907269780507407</v>
          </cell>
          <cell r="P109">
            <v>2.3880435983496104</v>
          </cell>
          <cell r="Q109">
            <v>2.3880435983496104</v>
          </cell>
        </row>
        <row r="110">
          <cell r="B110">
            <v>40755</v>
          </cell>
          <cell r="C110">
            <v>4.0612430159999997</v>
          </cell>
          <cell r="D110">
            <v>3.599513564355548</v>
          </cell>
          <cell r="E110">
            <v>4.0839370200176246</v>
          </cell>
          <cell r="F110">
            <v>3.9057585936723282</v>
          </cell>
          <cell r="G110">
            <v>3.4953934830976334</v>
          </cell>
          <cell r="H110">
            <v>3.7005760383849808</v>
          </cell>
          <cell r="I110">
            <v>4.0656520660072761</v>
          </cell>
          <cell r="J110">
            <v>3.8310705503215869</v>
          </cell>
          <cell r="L110">
            <v>40755</v>
          </cell>
          <cell r="M110">
            <v>2.7018983052022638</v>
          </cell>
          <cell r="N110">
            <v>2.398524626145667</v>
          </cell>
          <cell r="P110">
            <v>2.3958328180826953</v>
          </cell>
          <cell r="Q110">
            <v>2.3958328180826953</v>
          </cell>
        </row>
        <row r="111">
          <cell r="B111">
            <v>40786</v>
          </cell>
          <cell r="C111">
            <v>4.0930792560000002</v>
          </cell>
          <cell r="D111">
            <v>3.6300472648701811</v>
          </cell>
          <cell r="E111">
            <v>4.1157942818865259</v>
          </cell>
          <cell r="F111">
            <v>3.9371290292397396</v>
          </cell>
          <cell r="G111">
            <v>3.5256427025159338</v>
          </cell>
          <cell r="H111">
            <v>3.7313858658778365</v>
          </cell>
          <cell r="I111">
            <v>4.0974457077832529</v>
          </cell>
          <cell r="J111">
            <v>3.862236920196783</v>
          </cell>
          <cell r="L111">
            <v>40786</v>
          </cell>
          <cell r="M111">
            <v>2.7468661594319044</v>
          </cell>
          <cell r="N111">
            <v>2.4431362686190767</v>
          </cell>
          <cell r="P111">
            <v>2.4404412999204146</v>
          </cell>
          <cell r="Q111">
            <v>2.4404412999204146</v>
          </cell>
        </row>
        <row r="112">
          <cell r="B112">
            <v>40816</v>
          </cell>
          <cell r="C112">
            <v>4.0930792560000002</v>
          </cell>
          <cell r="D112">
            <v>3.632652343840916</v>
          </cell>
          <cell r="E112">
            <v>4.1157522381487244</v>
          </cell>
          <cell r="F112">
            <v>3.9380606381049179</v>
          </cell>
          <cell r="G112">
            <v>3.5288167436793345</v>
          </cell>
          <cell r="H112">
            <v>3.7334386908921262</v>
          </cell>
          <cell r="I112">
            <v>4.0975309042313004</v>
          </cell>
          <cell r="J112">
            <v>3.8635766604463919</v>
          </cell>
          <cell r="L112">
            <v>40816</v>
          </cell>
          <cell r="M112">
            <v>2.7779418169931542</v>
          </cell>
          <cell r="N112">
            <v>2.5084906619912402</v>
          </cell>
          <cell r="P112">
            <v>2.814123608454687</v>
          </cell>
          <cell r="Q112">
            <v>2.558388433203016</v>
          </cell>
        </row>
        <row r="113">
          <cell r="B113">
            <v>40847</v>
          </cell>
          <cell r="C113">
            <v>4.1196094560000009</v>
          </cell>
          <cell r="D113">
            <v>3.6563169569731082</v>
          </cell>
          <cell r="E113">
            <v>4.1423286862603064</v>
          </cell>
          <cell r="F113">
            <v>3.9635660683532219</v>
          </cell>
          <cell r="G113">
            <v>3.5518554983995942</v>
          </cell>
          <cell r="H113">
            <v>3.7577107833764081</v>
          </cell>
          <cell r="I113">
            <v>4.123967388138448</v>
          </cell>
          <cell r="J113">
            <v>3.8886331461718227</v>
          </cell>
          <cell r="L113">
            <v>40847</v>
          </cell>
          <cell r="M113">
            <v>2.9166724311058769</v>
          </cell>
          <cell r="N113">
            <v>2.6353060582334358</v>
          </cell>
          <cell r="P113">
            <v>2.9544541931750961</v>
          </cell>
          <cell r="Q113">
            <v>2.687410325146586</v>
          </cell>
        </row>
        <row r="114">
          <cell r="B114">
            <v>40877</v>
          </cell>
          <cell r="C114">
            <v>4.278790656</v>
          </cell>
          <cell r="D114">
            <v>3.7943970173101556</v>
          </cell>
          <cell r="E114">
            <v>4.3018504405364943</v>
          </cell>
          <cell r="F114">
            <v>4.1152012365452739</v>
          </cell>
          <cell r="G114">
            <v>3.6853269649760456</v>
          </cell>
          <cell r="H114">
            <v>3.9002641007606598</v>
          </cell>
          <cell r="I114">
            <v>4.2824584969092605</v>
          </cell>
          <cell r="J114">
            <v>4.0369624501499901</v>
          </cell>
          <cell r="L114">
            <v>40877</v>
          </cell>
          <cell r="M114">
            <v>3.0620621146960092</v>
          </cell>
          <cell r="N114">
            <v>2.7686760044980367</v>
          </cell>
          <cell r="P114">
            <v>3.1014578822028063</v>
          </cell>
          <cell r="Q114">
            <v>2.8230061223380116</v>
          </cell>
        </row>
        <row r="115">
          <cell r="B115">
            <v>40908</v>
          </cell>
          <cell r="C115">
            <v>4.4379718560000008</v>
          </cell>
          <cell r="D115">
            <v>3.9314350460589118</v>
          </cell>
          <cell r="E115">
            <v>4.4613890123078059</v>
          </cell>
          <cell r="F115">
            <v>4.2664637611912575</v>
          </cell>
          <cell r="G115">
            <v>3.8175288150871389</v>
          </cell>
          <cell r="H115">
            <v>4.041996288139198</v>
          </cell>
          <cell r="I115">
            <v>4.4409155271008567</v>
          </cell>
          <cell r="J115">
            <v>4.184755858028316</v>
          </cell>
          <cell r="L115">
            <v>40908</v>
          </cell>
          <cell r="M115">
            <v>3.0853688578669467</v>
          </cell>
          <cell r="N115">
            <v>2.7890562029288453</v>
          </cell>
          <cell r="P115">
            <v>3.1251576006107196</v>
          </cell>
          <cell r="Q115">
            <v>2.8439282670814379</v>
          </cell>
        </row>
        <row r="116">
          <cell r="B116">
            <v>40939</v>
          </cell>
          <cell r="C116">
            <v>4.5429677755200002</v>
          </cell>
          <cell r="D116">
            <v>3.9377601554589075</v>
          </cell>
          <cell r="E116">
            <v>4.4871893014088329</v>
          </cell>
          <cell r="F116">
            <v>4.2883340005548467</v>
          </cell>
          <cell r="G116">
            <v>3.7923046015733588</v>
          </cell>
          <cell r="H116">
            <v>4.0403193010641028</v>
          </cell>
          <cell r="I116">
            <v>4.4557773913768894</v>
          </cell>
          <cell r="J116">
            <v>4.2217481787331357</v>
          </cell>
          <cell r="L116">
            <v>40939</v>
          </cell>
          <cell r="M116">
            <v>2.9643957623606529</v>
          </cell>
          <cell r="N116">
            <v>2.6607542886764426</v>
          </cell>
          <cell r="P116">
            <v>2.774395762360653</v>
          </cell>
          <cell r="Q116">
            <v>2.7843957623606532</v>
          </cell>
        </row>
        <row r="117">
          <cell r="B117">
            <v>40968</v>
          </cell>
          <cell r="C117">
            <v>4.4347245595200011</v>
          </cell>
          <cell r="D117">
            <v>4.0502656871696434</v>
          </cell>
          <cell r="E117">
            <v>4.5769488914672429</v>
          </cell>
          <cell r="F117">
            <v>4.3931197866617797</v>
          </cell>
          <cell r="G117">
            <v>3.9498443794323692</v>
          </cell>
          <cell r="H117">
            <v>4.1714820830470742</v>
          </cell>
          <cell r="I117">
            <v>4.5924557244172055</v>
          </cell>
          <cell r="J117">
            <v>4.2929492011893853</v>
          </cell>
          <cell r="L117">
            <v>40968</v>
          </cell>
          <cell r="M117">
            <v>2.8434226668543592</v>
          </cell>
          <cell r="N117">
            <v>2.501965174428586</v>
          </cell>
          <cell r="P117">
            <v>2.5546608018346073</v>
          </cell>
          <cell r="Q117">
            <v>2.5596608018346072</v>
          </cell>
        </row>
        <row r="118">
          <cell r="B118">
            <v>40999</v>
          </cell>
          <cell r="C118">
            <v>4.2723597355200011</v>
          </cell>
          <cell r="D118">
            <v>3.7748104480279467</v>
          </cell>
          <cell r="E118">
            <v>4.2956318409323924</v>
          </cell>
          <cell r="F118">
            <v>4.1040656912961238</v>
          </cell>
          <cell r="G118">
            <v>3.6628671366208723</v>
          </cell>
          <cell r="H118">
            <v>3.883466413958498</v>
          </cell>
          <cell r="I118">
            <v>4.2755973343666218</v>
          </cell>
          <cell r="J118">
            <v>4.0237658414094666</v>
          </cell>
          <cell r="L118">
            <v>40999</v>
          </cell>
          <cell r="M118">
            <v>2.739097245041592</v>
          </cell>
          <cell r="N118">
            <v>2.4340612444559175</v>
          </cell>
          <cell r="P118">
            <v>2.4313546867597244</v>
          </cell>
          <cell r="Q118">
            <v>2.4313546867597244</v>
          </cell>
        </row>
        <row r="119">
          <cell r="B119">
            <v>41029</v>
          </cell>
          <cell r="C119">
            <v>4.1099949115200003</v>
          </cell>
          <cell r="D119">
            <v>3.6463116506474975</v>
          </cell>
          <cell r="E119">
            <v>4.1327204483409758</v>
          </cell>
          <cell r="F119">
            <v>3.9538117825434447</v>
          </cell>
          <cell r="G119">
            <v>3.5417648477450836</v>
          </cell>
          <cell r="H119">
            <v>3.7477883151442639</v>
          </cell>
          <cell r="I119">
            <v>4.1143400641912402</v>
          </cell>
          <cell r="J119">
            <v>3.8788176406543808</v>
          </cell>
          <cell r="L119">
            <v>41029</v>
          </cell>
          <cell r="M119">
            <v>2.7180101916964574</v>
          </cell>
          <cell r="N119">
            <v>2.4158238851606302</v>
          </cell>
          <cell r="P119">
            <v>2.4131426125499598</v>
          </cell>
          <cell r="Q119">
            <v>2.4131426125499598</v>
          </cell>
        </row>
        <row r="120">
          <cell r="B120">
            <v>41060</v>
          </cell>
          <cell r="C120">
            <v>4.0775219467200001</v>
          </cell>
          <cell r="D120">
            <v>3.622305192502385</v>
          </cell>
          <cell r="E120">
            <v>4.1001108413931213</v>
          </cell>
          <cell r="F120">
            <v>3.9243665465552744</v>
          </cell>
          <cell r="G120">
            <v>3.5196075167261363</v>
          </cell>
          <cell r="H120">
            <v>3.7219870316407051</v>
          </cell>
          <cell r="I120">
            <v>4.0821439878473953</v>
          </cell>
          <cell r="J120">
            <v>3.8506988316656092</v>
          </cell>
          <cell r="L120">
            <v>41060</v>
          </cell>
          <cell r="M120">
            <v>2.7268889509996717</v>
          </cell>
          <cell r="N120">
            <v>2.4252963307242288</v>
          </cell>
          <cell r="P120">
            <v>2.4226203258397092</v>
          </cell>
          <cell r="Q120">
            <v>2.4226203258397092</v>
          </cell>
        </row>
        <row r="121">
          <cell r="B121">
            <v>41090</v>
          </cell>
          <cell r="C121">
            <v>4.1099949115200003</v>
          </cell>
          <cell r="D121">
            <v>3.6528243480743341</v>
          </cell>
          <cell r="E121">
            <v>4.132615338996473</v>
          </cell>
          <cell r="F121">
            <v>3.9561408047063913</v>
          </cell>
          <cell r="G121">
            <v>3.549699950653586</v>
          </cell>
          <cell r="H121">
            <v>3.7529203776799887</v>
          </cell>
          <cell r="I121">
            <v>4.1145530553113598</v>
          </cell>
          <cell r="J121">
            <v>3.8821669912784031</v>
          </cell>
          <cell r="L121">
            <v>41090</v>
          </cell>
          <cell r="M121">
            <v>2.733548020477083</v>
          </cell>
          <cell r="N121">
            <v>2.4311242394371013</v>
          </cell>
          <cell r="P121">
            <v>2.428440859735971</v>
          </cell>
          <cell r="Q121">
            <v>2.428440859735971</v>
          </cell>
        </row>
        <row r="122">
          <cell r="B122">
            <v>41121</v>
          </cell>
          <cell r="C122">
            <v>4.1424678763199996</v>
          </cell>
          <cell r="D122">
            <v>3.6807384246755479</v>
          </cell>
          <cell r="E122">
            <v>4.1651618803376245</v>
          </cell>
          <cell r="F122">
            <v>3.9869834539923281</v>
          </cell>
          <cell r="G122">
            <v>3.5766183434176333</v>
          </cell>
          <cell r="H122">
            <v>3.7818008987049807</v>
          </cell>
          <cell r="I122">
            <v>4.146876926327276</v>
          </cell>
          <cell r="J122">
            <v>3.9122954106415868</v>
          </cell>
          <cell r="L122">
            <v>41121</v>
          </cell>
          <cell r="M122">
            <v>2.7424267797802977</v>
          </cell>
          <cell r="N122">
            <v>2.4390531007237009</v>
          </cell>
          <cell r="P122">
            <v>2.4363612926607292</v>
          </cell>
          <cell r="Q122">
            <v>2.4363612926607292</v>
          </cell>
        </row>
        <row r="123">
          <cell r="B123">
            <v>41152</v>
          </cell>
          <cell r="C123">
            <v>4.1749408411200006</v>
          </cell>
          <cell r="D123">
            <v>3.7119088499901816</v>
          </cell>
          <cell r="E123">
            <v>4.1976558670065263</v>
          </cell>
          <cell r="F123">
            <v>4.0189906143597396</v>
          </cell>
          <cell r="G123">
            <v>3.6075042876359342</v>
          </cell>
          <cell r="H123">
            <v>3.8132474509978369</v>
          </cell>
          <cell r="I123">
            <v>4.1793072929032533</v>
          </cell>
          <cell r="J123">
            <v>3.9440985053167834</v>
          </cell>
          <cell r="L123">
            <v>41152</v>
          </cell>
          <cell r="M123">
            <v>2.7880691518233829</v>
          </cell>
          <cell r="N123">
            <v>2.4843392610105552</v>
          </cell>
          <cell r="P123">
            <v>2.4816442923118931</v>
          </cell>
          <cell r="Q123">
            <v>2.4816442923118931</v>
          </cell>
        </row>
        <row r="124">
          <cell r="B124">
            <v>41182</v>
          </cell>
          <cell r="C124">
            <v>4.1749408411200006</v>
          </cell>
          <cell r="D124">
            <v>3.7145139289609164</v>
          </cell>
          <cell r="E124">
            <v>4.1976138232687248</v>
          </cell>
          <cell r="F124">
            <v>4.0199222232249179</v>
          </cell>
          <cell r="G124">
            <v>3.6106783287993349</v>
          </cell>
          <cell r="H124">
            <v>3.8153002760121266</v>
          </cell>
          <cell r="I124">
            <v>4.1793924893513008</v>
          </cell>
          <cell r="J124">
            <v>3.9454382455663923</v>
          </cell>
          <cell r="L124">
            <v>41182</v>
          </cell>
          <cell r="M124">
            <v>2.8196109442480513</v>
          </cell>
          <cell r="N124">
            <v>2.5501597892461372</v>
          </cell>
          <cell r="P124">
            <v>2.855792735709584</v>
          </cell>
          <cell r="Q124">
            <v>2.600057560457913</v>
          </cell>
        </row>
        <row r="125">
          <cell r="B125">
            <v>41213</v>
          </cell>
          <cell r="C125">
            <v>4.2020016451200011</v>
          </cell>
          <cell r="D125">
            <v>3.7387091460931083</v>
          </cell>
          <cell r="E125">
            <v>4.2247208753803065</v>
          </cell>
          <cell r="F125">
            <v>4.045958257473222</v>
          </cell>
          <cell r="G125">
            <v>3.6342476875195944</v>
          </cell>
          <cell r="H125">
            <v>3.8401029724964082</v>
          </cell>
          <cell r="I125">
            <v>4.2063595772584481</v>
          </cell>
          <cell r="J125">
            <v>3.9710253352918228</v>
          </cell>
          <cell r="L125">
            <v>41213</v>
          </cell>
          <cell r="M125">
            <v>2.9604225175724648</v>
          </cell>
          <cell r="N125">
            <v>2.6790561447000236</v>
          </cell>
          <cell r="P125">
            <v>2.9982042796416839</v>
          </cell>
          <cell r="Q125">
            <v>2.7311604116131738</v>
          </cell>
        </row>
        <row r="126">
          <cell r="B126">
            <v>41243</v>
          </cell>
          <cell r="C126">
            <v>4.3643664691200001</v>
          </cell>
          <cell r="D126">
            <v>3.8799728304301557</v>
          </cell>
          <cell r="E126">
            <v>4.3874262536564945</v>
          </cell>
          <cell r="F126">
            <v>4.2007770496652741</v>
          </cell>
          <cell r="G126">
            <v>3.7709027780960458</v>
          </cell>
          <cell r="H126">
            <v>3.9858399138806599</v>
          </cell>
          <cell r="I126">
            <v>4.3680343100292607</v>
          </cell>
          <cell r="J126">
            <v>4.1225382632699903</v>
          </cell>
          <cell r="L126">
            <v>41243</v>
          </cell>
          <cell r="M126">
            <v>3.1079930464164489</v>
          </cell>
          <cell r="N126">
            <v>2.8146069362184765</v>
          </cell>
          <cell r="P126">
            <v>3.147388813923246</v>
          </cell>
          <cell r="Q126">
            <v>2.8689370540584513</v>
          </cell>
        </row>
        <row r="127">
          <cell r="B127">
            <v>41274</v>
          </cell>
          <cell r="C127">
            <v>4.526731293120001</v>
          </cell>
          <cell r="D127">
            <v>4.020194483178912</v>
          </cell>
          <cell r="E127">
            <v>4.5501484494278062</v>
          </cell>
          <cell r="F127">
            <v>4.3552231983112577</v>
          </cell>
          <cell r="G127">
            <v>3.9062882522071392</v>
          </cell>
          <cell r="H127">
            <v>4.1307557252591982</v>
          </cell>
          <cell r="I127">
            <v>4.5296749642208569</v>
          </cell>
          <cell r="J127">
            <v>4.2735152951483162</v>
          </cell>
          <cell r="L127">
            <v>41274</v>
          </cell>
          <cell r="M127">
            <v>3.1316493907349505</v>
          </cell>
          <cell r="N127">
            <v>2.8353367357968491</v>
          </cell>
          <cell r="P127">
            <v>3.1714381334787234</v>
          </cell>
          <cell r="Q127">
            <v>2.8902087999494417</v>
          </cell>
        </row>
        <row r="128">
          <cell r="B128">
            <v>41305</v>
          </cell>
          <cell r="C128">
            <v>4.6338271310304</v>
          </cell>
          <cell r="D128">
            <v>4.0286195109693068</v>
          </cell>
          <cell r="E128">
            <v>4.5780486569192327</v>
          </cell>
          <cell r="F128">
            <v>4.3791933560652465</v>
          </cell>
          <cell r="G128">
            <v>3.8831639570837586</v>
          </cell>
          <cell r="H128">
            <v>4.1311786565745026</v>
          </cell>
          <cell r="I128">
            <v>4.5466367468872892</v>
          </cell>
          <cell r="J128">
            <v>4.3126075342435355</v>
          </cell>
          <cell r="L128">
            <v>41305</v>
          </cell>
          <cell r="M128">
            <v>3.0088616987960624</v>
          </cell>
          <cell r="N128">
            <v>2.705220225111852</v>
          </cell>
          <cell r="P128">
            <v>2.8188616987960624</v>
          </cell>
          <cell r="Q128">
            <v>2.8288616987960626</v>
          </cell>
        </row>
      </sheetData>
      <sheetData sheetId="10" refreshError="1"/>
      <sheetData sheetId="11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ings"/>
      <sheetName val="Capacity"/>
      <sheetName val="Backup"/>
      <sheetName val="Check"/>
      <sheetName val="SAPCHKREQ"/>
      <sheetName val="E072"/>
      <sheetName val="MACROS"/>
    </sheetNames>
    <sheetDataSet>
      <sheetData sheetId="0" refreshError="1">
        <row r="2">
          <cell r="B2">
            <v>8.92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 Page"/>
      <sheetName val="OTC Gas Quotes"/>
      <sheetName val="Futures"/>
      <sheetName val="MarketData"/>
      <sheetName val="GasCurveSummary"/>
      <sheetName val="GasVolsSummary"/>
      <sheetName val="YieldCurveSummary"/>
      <sheetName val="GAS CURVE Engine"/>
      <sheetName val="Options"/>
      <sheetName val="Calcoutput (futures)"/>
      <sheetName val="Shaped Gas Quotes"/>
      <sheetName val="Henry Contract Specification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portData"/>
      <sheetName val="(4.4) Allctd Base NPC (GRC12)"/>
      <sheetName val="(4.5) Base NPC by Cat (GRC12)"/>
      <sheetName val="(4.6) Base UTGRC12 MAY NPC"/>
      <sheetName val="Allocation"/>
      <sheetName val="Check MWh"/>
      <sheetName val="Check Dollars"/>
      <sheetName val="Check Other"/>
      <sheetName val="FuelAllocation"/>
      <sheetName val="West Valley"/>
      <sheetName val="Hermiston"/>
      <sheetName val="Ramp Loss"/>
      <sheetName val="GRID LTC ($)"/>
      <sheetName val="GRID LTC (MWH)"/>
      <sheetName val="GRID Emergency Purchase (MWh)"/>
      <sheetName val="GRID Emergency Purchase ($)"/>
      <sheetName val="GRID Transmission Costs ($)"/>
      <sheetName val="GRID Fuel Price ($MMBtu)"/>
      <sheetName val="GRID Fuel Used (MMBtu)"/>
      <sheetName val="GRID Thermal Fuel Burn ($)"/>
      <sheetName val="GRID Thermal Generation (MWH)"/>
      <sheetName val="GRID Hydro Generation (MWH)"/>
      <sheetName val="GRID Purchases (MWH)"/>
      <sheetName val="GRID Purchases ($)"/>
      <sheetName val="GRID Sales (MWH)"/>
      <sheetName val="GRID Sales ($)"/>
      <sheetName val="GRID Nameplate (MW)"/>
      <sheetName val="GRID Load (MWH)"/>
      <sheetName val="GRID ST Firm Sales (MWH)"/>
      <sheetName val="GRID ST Firm Sales ($)"/>
      <sheetName val="GRID ST Firm Purchases (MWH)"/>
      <sheetName val="GRID ST Firm Purchases ($)"/>
      <sheetName val="Wind Integration"/>
      <sheetName val="MacroBuilder"/>
    </sheetNames>
    <sheetDataSet>
      <sheetData sheetId="0"/>
      <sheetData sheetId="1"/>
      <sheetData sheetId="2"/>
      <sheetData sheetId="3"/>
      <sheetData sheetId="4"/>
      <sheetData sheetId="5">
        <row r="258">
          <cell r="R258" t="str">
            <v>AMP Resources (Cove Fort)</v>
          </cell>
          <cell r="S258">
            <v>2</v>
          </cell>
        </row>
        <row r="259">
          <cell r="R259" t="str">
            <v>APGI 7X24 return</v>
          </cell>
          <cell r="S259">
            <v>6</v>
          </cell>
        </row>
        <row r="260">
          <cell r="R260" t="str">
            <v>APGI LLH return</v>
          </cell>
          <cell r="S260">
            <v>6</v>
          </cell>
        </row>
        <row r="261">
          <cell r="R261" t="str">
            <v>APS 6X16 at 4C</v>
          </cell>
          <cell r="S261">
            <v>3</v>
          </cell>
        </row>
        <row r="262">
          <cell r="R262" t="str">
            <v>APS 7X16 at 4C</v>
          </cell>
          <cell r="S262">
            <v>3</v>
          </cell>
        </row>
        <row r="263">
          <cell r="R263" t="str">
            <v>APS 7X16 at Mona</v>
          </cell>
          <cell r="S263">
            <v>3</v>
          </cell>
        </row>
        <row r="264">
          <cell r="R264" t="str">
            <v>APS Exchange</v>
          </cell>
          <cell r="S264">
            <v>6</v>
          </cell>
        </row>
        <row r="265">
          <cell r="R265" t="str">
            <v>APS Exchange deliver</v>
          </cell>
          <cell r="S265">
            <v>6</v>
          </cell>
        </row>
        <row r="266">
          <cell r="R266" t="str">
            <v>APS p207861</v>
          </cell>
          <cell r="S266">
            <v>6</v>
          </cell>
        </row>
        <row r="267">
          <cell r="R267" t="str">
            <v>APS s207860</v>
          </cell>
          <cell r="S267">
            <v>6</v>
          </cell>
        </row>
        <row r="268">
          <cell r="R268" t="str">
            <v>APS Supplemental Purchase coal</v>
          </cell>
          <cell r="S268">
            <v>2</v>
          </cell>
        </row>
        <row r="269">
          <cell r="R269" t="str">
            <v>APS Supplemental Purchase other</v>
          </cell>
          <cell r="S269">
            <v>2</v>
          </cell>
        </row>
        <row r="270">
          <cell r="R270" t="str">
            <v>Aquila hydro hedge</v>
          </cell>
          <cell r="S270">
            <v>2</v>
          </cell>
        </row>
        <row r="271">
          <cell r="R271" t="str">
            <v>Biomass (QF)</v>
          </cell>
          <cell r="S271">
            <v>4</v>
          </cell>
        </row>
        <row r="272">
          <cell r="R272" t="str">
            <v>Biomass Non-Generation</v>
          </cell>
          <cell r="S272">
            <v>4</v>
          </cell>
        </row>
        <row r="273">
          <cell r="R273" t="str">
            <v>Biomass One QF</v>
          </cell>
          <cell r="S273">
            <v>4</v>
          </cell>
        </row>
        <row r="274">
          <cell r="R274" t="str">
            <v>Black Hills</v>
          </cell>
          <cell r="S274">
            <v>1</v>
          </cell>
        </row>
        <row r="275">
          <cell r="R275" t="str">
            <v>Black Hills Losses</v>
          </cell>
          <cell r="S275">
            <v>1</v>
          </cell>
        </row>
        <row r="276">
          <cell r="R276" t="str">
            <v>Black Hills Reserve (CTs)</v>
          </cell>
          <cell r="S276">
            <v>6</v>
          </cell>
        </row>
        <row r="277">
          <cell r="R277" t="str">
            <v>Blanding</v>
          </cell>
          <cell r="S277">
            <v>1</v>
          </cell>
        </row>
        <row r="278">
          <cell r="R278" t="str">
            <v>Blanding Purchase</v>
          </cell>
          <cell r="S278">
            <v>2</v>
          </cell>
        </row>
        <row r="279">
          <cell r="R279" t="str">
            <v>Blue Mountain Wind QF</v>
          </cell>
          <cell r="S279">
            <v>4</v>
          </cell>
        </row>
        <row r="280">
          <cell r="R280" t="str">
            <v>BPA FC II delivery</v>
          </cell>
          <cell r="S280">
            <v>6</v>
          </cell>
        </row>
        <row r="281">
          <cell r="R281" t="str">
            <v>BPA FC II Generation</v>
          </cell>
          <cell r="S281">
            <v>6</v>
          </cell>
        </row>
        <row r="282">
          <cell r="R282" t="str">
            <v>BPA FC IV delivery</v>
          </cell>
          <cell r="S282">
            <v>6</v>
          </cell>
        </row>
        <row r="283">
          <cell r="R283" t="str">
            <v>BPA FC IV Generation</v>
          </cell>
          <cell r="S283">
            <v>6</v>
          </cell>
        </row>
        <row r="284">
          <cell r="R284" t="str">
            <v>BPA Flathead Sale</v>
          </cell>
          <cell r="S284">
            <v>1</v>
          </cell>
        </row>
        <row r="285">
          <cell r="R285" t="str">
            <v>BPA Hermiston Losses</v>
          </cell>
          <cell r="S285">
            <v>8</v>
          </cell>
        </row>
        <row r="286">
          <cell r="R286" t="str">
            <v>BPA Palisades return</v>
          </cell>
          <cell r="S286">
            <v>6</v>
          </cell>
        </row>
        <row r="287">
          <cell r="R287" t="str">
            <v>BPA Palisades storage</v>
          </cell>
          <cell r="S287">
            <v>6</v>
          </cell>
        </row>
        <row r="288">
          <cell r="R288" t="str">
            <v>BPA Peaking</v>
          </cell>
          <cell r="S288">
            <v>6</v>
          </cell>
        </row>
        <row r="289">
          <cell r="R289" t="str">
            <v>BPA Peaking Replacement</v>
          </cell>
          <cell r="S289">
            <v>6</v>
          </cell>
        </row>
        <row r="290">
          <cell r="R290" t="str">
            <v>BPA So. Idaho Exchange In</v>
          </cell>
          <cell r="S290">
            <v>6</v>
          </cell>
        </row>
        <row r="291">
          <cell r="R291" t="str">
            <v>BPA So. Idaho Exchange Out</v>
          </cell>
          <cell r="S291">
            <v>6</v>
          </cell>
        </row>
        <row r="292">
          <cell r="R292" t="str">
            <v>BPA Spring Energy</v>
          </cell>
          <cell r="S292">
            <v>6</v>
          </cell>
        </row>
        <row r="293">
          <cell r="R293" t="str">
            <v>BPA Spring Energy deliver</v>
          </cell>
          <cell r="S293">
            <v>6</v>
          </cell>
        </row>
        <row r="294">
          <cell r="R294" t="str">
            <v>BPA Summer Storage</v>
          </cell>
          <cell r="S294">
            <v>6</v>
          </cell>
        </row>
        <row r="295">
          <cell r="R295" t="str">
            <v>BPA Summer Storage return</v>
          </cell>
          <cell r="S295">
            <v>6</v>
          </cell>
        </row>
        <row r="296">
          <cell r="R296" t="str">
            <v>BPA Wind Sale</v>
          </cell>
          <cell r="S296">
            <v>1</v>
          </cell>
        </row>
        <row r="297">
          <cell r="R297" t="str">
            <v>Bridger Losses In</v>
          </cell>
          <cell r="S297">
            <v>8</v>
          </cell>
        </row>
        <row r="298">
          <cell r="R298" t="str">
            <v>Bridger Losses Out</v>
          </cell>
          <cell r="S298">
            <v>8</v>
          </cell>
        </row>
        <row r="299">
          <cell r="R299" t="str">
            <v>Bridger Losses Out</v>
          </cell>
          <cell r="S299">
            <v>8</v>
          </cell>
        </row>
        <row r="300">
          <cell r="R300" t="str">
            <v>Cal ISO East - Four Corners Purchase</v>
          </cell>
          <cell r="S300">
            <v>13</v>
          </cell>
        </row>
        <row r="301">
          <cell r="R301" t="str">
            <v>Cal ISO East - Four Corners Sale</v>
          </cell>
          <cell r="S301">
            <v>12</v>
          </cell>
        </row>
        <row r="302">
          <cell r="R302" t="str">
            <v>Cal ISO East - Mona Purchase</v>
          </cell>
          <cell r="S302">
            <v>13</v>
          </cell>
        </row>
        <row r="303">
          <cell r="R303" t="str">
            <v>Cal ISO East - Mona Sale</v>
          </cell>
          <cell r="S303">
            <v>12</v>
          </cell>
        </row>
        <row r="304">
          <cell r="R304" t="str">
            <v>Cal ISO West - COB Purchase</v>
          </cell>
          <cell r="S304">
            <v>13</v>
          </cell>
        </row>
        <row r="305">
          <cell r="R305" t="str">
            <v>Cal ISO West - COB Sale</v>
          </cell>
          <cell r="S305">
            <v>12</v>
          </cell>
        </row>
        <row r="306">
          <cell r="R306" t="str">
            <v>California QF</v>
          </cell>
          <cell r="S306">
            <v>4</v>
          </cell>
        </row>
        <row r="307">
          <cell r="R307" t="str">
            <v>California Pre-MSP QF</v>
          </cell>
          <cell r="S307">
            <v>4</v>
          </cell>
        </row>
        <row r="308">
          <cell r="R308" t="str">
            <v>California Post-Merger Pre-MSP QF</v>
          </cell>
          <cell r="S308">
            <v>4</v>
          </cell>
        </row>
        <row r="309">
          <cell r="R309" t="str">
            <v>California Post-MSP QF</v>
          </cell>
          <cell r="S309">
            <v>4</v>
          </cell>
        </row>
        <row r="310">
          <cell r="R310" t="str">
            <v>California Pre-Merger QF</v>
          </cell>
          <cell r="S310">
            <v>4</v>
          </cell>
        </row>
        <row r="311">
          <cell r="R311" t="str">
            <v>Canadian Entitlement CEAEA</v>
          </cell>
          <cell r="S311">
            <v>5</v>
          </cell>
        </row>
        <row r="312">
          <cell r="R312" t="str">
            <v>Cargill p483225</v>
          </cell>
          <cell r="S312">
            <v>6</v>
          </cell>
        </row>
        <row r="313">
          <cell r="R313" t="str">
            <v>Cargill p485290</v>
          </cell>
          <cell r="S313">
            <v>6</v>
          </cell>
        </row>
        <row r="314">
          <cell r="R314" t="str">
            <v>Cargill s483226</v>
          </cell>
          <cell r="S314">
            <v>6</v>
          </cell>
        </row>
        <row r="315">
          <cell r="R315" t="str">
            <v>Cargill s485289</v>
          </cell>
          <cell r="S315">
            <v>6</v>
          </cell>
        </row>
        <row r="316">
          <cell r="R316" t="str">
            <v>Chehalis Station Service</v>
          </cell>
          <cell r="S316">
            <v>2</v>
          </cell>
        </row>
        <row r="317">
          <cell r="R317" t="str">
            <v>Chelan - Rocky Reach</v>
          </cell>
          <cell r="S317">
            <v>5</v>
          </cell>
        </row>
        <row r="318">
          <cell r="R318" t="str">
            <v>Chevron Wind QF</v>
          </cell>
          <cell r="S318">
            <v>4</v>
          </cell>
        </row>
        <row r="319">
          <cell r="R319" t="str">
            <v>Clark Displacement</v>
          </cell>
          <cell r="S319">
            <v>2</v>
          </cell>
        </row>
        <row r="320">
          <cell r="R320" t="str">
            <v>Clark Displacement Buy Back</v>
          </cell>
          <cell r="S320">
            <v>2</v>
          </cell>
        </row>
        <row r="321">
          <cell r="R321" t="str">
            <v>Clark River Road reserve</v>
          </cell>
          <cell r="S321">
            <v>2</v>
          </cell>
        </row>
        <row r="322">
          <cell r="R322" t="str">
            <v>CLARK S&amp;I</v>
          </cell>
          <cell r="S322">
            <v>2</v>
          </cell>
        </row>
        <row r="323">
          <cell r="R323" t="str">
            <v>Clark S&amp;I Base Capacity</v>
          </cell>
          <cell r="S323">
            <v>2</v>
          </cell>
        </row>
        <row r="324">
          <cell r="R324" t="str">
            <v>CLARK Storage &amp; Integration</v>
          </cell>
          <cell r="S324">
            <v>2</v>
          </cell>
        </row>
        <row r="325">
          <cell r="R325" t="str">
            <v>Clay Basin Gas Storage</v>
          </cell>
          <cell r="S325">
            <v>11</v>
          </cell>
        </row>
        <row r="326">
          <cell r="R326" t="str">
            <v>Co-Gen II QF</v>
          </cell>
          <cell r="S326">
            <v>4</v>
          </cell>
        </row>
        <row r="327">
          <cell r="R327" t="str">
            <v>Combine Hills</v>
          </cell>
          <cell r="S327">
            <v>2</v>
          </cell>
        </row>
        <row r="328">
          <cell r="R328" t="str">
            <v>Constellation p257677</v>
          </cell>
          <cell r="S328">
            <v>2</v>
          </cell>
        </row>
        <row r="329">
          <cell r="R329" t="str">
            <v>Constellation p257678</v>
          </cell>
          <cell r="S329">
            <v>2</v>
          </cell>
        </row>
        <row r="330">
          <cell r="R330" t="str">
            <v>Constellation p268849</v>
          </cell>
          <cell r="S330">
            <v>2</v>
          </cell>
        </row>
        <row r="331">
          <cell r="R331" t="str">
            <v>Cowlitz Swift deliver</v>
          </cell>
          <cell r="S331">
            <v>6</v>
          </cell>
        </row>
        <row r="332">
          <cell r="R332" t="str">
            <v>D.R. Johnson (QF)</v>
          </cell>
          <cell r="S332">
            <v>4</v>
          </cell>
        </row>
        <row r="333">
          <cell r="R333" t="str">
            <v>Deseret G&amp;T Expansion</v>
          </cell>
          <cell r="S333">
            <v>2</v>
          </cell>
        </row>
        <row r="334">
          <cell r="R334" t="str">
            <v>Deseret Purchase</v>
          </cell>
          <cell r="S334">
            <v>2</v>
          </cell>
        </row>
        <row r="335">
          <cell r="R335" t="str">
            <v>Douglas - Wells</v>
          </cell>
          <cell r="S335">
            <v>5</v>
          </cell>
        </row>
        <row r="336">
          <cell r="R336" t="str">
            <v>Douglas County Forest Products QF</v>
          </cell>
          <cell r="S336">
            <v>4</v>
          </cell>
        </row>
        <row r="337">
          <cell r="R337" t="str">
            <v>Douglas PUD - Lands Energy Share</v>
          </cell>
          <cell r="S337">
            <v>5</v>
          </cell>
        </row>
        <row r="338">
          <cell r="R338" t="str">
            <v>Douglas PUD Settlement</v>
          </cell>
          <cell r="S338">
            <v>2</v>
          </cell>
        </row>
        <row r="339">
          <cell r="R339" t="str">
            <v>DSM Cool Keeper Reserve</v>
          </cell>
          <cell r="S339">
            <v>8</v>
          </cell>
        </row>
        <row r="340">
          <cell r="R340" t="str">
            <v>DSM Idaho Irrigation</v>
          </cell>
          <cell r="S340">
            <v>8</v>
          </cell>
        </row>
        <row r="341">
          <cell r="R341" t="str">
            <v>DSM Idaho Irrigation Shifted</v>
          </cell>
          <cell r="S341">
            <v>8</v>
          </cell>
        </row>
        <row r="342">
          <cell r="R342" t="str">
            <v>DSM Utah Irrigation</v>
          </cell>
          <cell r="S342">
            <v>8</v>
          </cell>
        </row>
        <row r="343">
          <cell r="R343" t="str">
            <v>DSM Utah Irrigation Shifted</v>
          </cell>
          <cell r="S343">
            <v>8</v>
          </cell>
        </row>
        <row r="344">
          <cell r="R344" t="str">
            <v>Duke HLH</v>
          </cell>
          <cell r="S344">
            <v>2</v>
          </cell>
        </row>
        <row r="345">
          <cell r="R345" t="str">
            <v>Duke p99206</v>
          </cell>
          <cell r="S345">
            <v>2</v>
          </cell>
        </row>
        <row r="346">
          <cell r="R346" t="str">
            <v>Dunlap I Wind</v>
          </cell>
          <cell r="S346">
            <v>9</v>
          </cell>
        </row>
        <row r="347">
          <cell r="R347" t="str">
            <v>East Control Area Sale</v>
          </cell>
          <cell r="S347">
            <v>1</v>
          </cell>
        </row>
        <row r="348">
          <cell r="R348" t="str">
            <v>Electric Swaps - East</v>
          </cell>
          <cell r="S348">
            <v>13</v>
          </cell>
        </row>
        <row r="349">
          <cell r="R349" t="str">
            <v>Electric Swaps - East Buy</v>
          </cell>
          <cell r="S349">
            <v>13</v>
          </cell>
        </row>
        <row r="350">
          <cell r="R350" t="str">
            <v>Electric Swaps - East Sell</v>
          </cell>
          <cell r="S350">
            <v>12</v>
          </cell>
        </row>
        <row r="351">
          <cell r="R351" t="str">
            <v>Electric Swaps - West</v>
          </cell>
          <cell r="S351">
            <v>13</v>
          </cell>
        </row>
        <row r="352">
          <cell r="R352" t="str">
            <v>Electric Swaps - West Buy</v>
          </cell>
          <cell r="S352">
            <v>13</v>
          </cell>
        </row>
        <row r="353">
          <cell r="R353" t="str">
            <v>Electric Swaps - West Sell</v>
          </cell>
          <cell r="S353">
            <v>12</v>
          </cell>
        </row>
        <row r="354">
          <cell r="R354" t="str">
            <v>Evergreen BioPower QF</v>
          </cell>
          <cell r="S354">
            <v>4</v>
          </cell>
        </row>
        <row r="355">
          <cell r="R355" t="str">
            <v>EWEB FC I delivery</v>
          </cell>
          <cell r="S355">
            <v>6</v>
          </cell>
        </row>
        <row r="356">
          <cell r="R356" t="str">
            <v>EWEB FC I Generation</v>
          </cell>
          <cell r="S356">
            <v>6</v>
          </cell>
        </row>
        <row r="357">
          <cell r="R357" t="str">
            <v>EWEB/BPA Wind Sale</v>
          </cell>
          <cell r="S357">
            <v>6</v>
          </cell>
        </row>
        <row r="358">
          <cell r="R358" t="str">
            <v>Excess Gas Sales</v>
          </cell>
          <cell r="S358">
            <v>11</v>
          </cell>
        </row>
        <row r="359">
          <cell r="R359" t="str">
            <v>ExxonMobil QF</v>
          </cell>
          <cell r="S359">
            <v>4</v>
          </cell>
        </row>
        <row r="360">
          <cell r="R360" t="str">
            <v>Five Pine Wind QF</v>
          </cell>
          <cell r="S360">
            <v>4</v>
          </cell>
        </row>
        <row r="361">
          <cell r="R361" t="str">
            <v>Flathead &amp; ENI Sale</v>
          </cell>
          <cell r="S361">
            <v>1</v>
          </cell>
        </row>
        <row r="362">
          <cell r="R362" t="str">
            <v>Foote Creek I Generation</v>
          </cell>
          <cell r="S362">
            <v>9</v>
          </cell>
        </row>
        <row r="363">
          <cell r="R363" t="str">
            <v>Fort James (CoGen)</v>
          </cell>
          <cell r="S363">
            <v>2</v>
          </cell>
        </row>
        <row r="364">
          <cell r="R364" t="str">
            <v>Gas Swaps</v>
          </cell>
          <cell r="S364">
            <v>11</v>
          </cell>
        </row>
        <row r="365">
          <cell r="R365" t="str">
            <v>Gas Physical - East</v>
          </cell>
          <cell r="S365">
            <v>11</v>
          </cell>
        </row>
        <row r="366">
          <cell r="R366" t="str">
            <v>Gas Physical - West</v>
          </cell>
          <cell r="S366">
            <v>11</v>
          </cell>
        </row>
        <row r="367">
          <cell r="R367" t="str">
            <v>Gas Physical - Chehalis</v>
          </cell>
          <cell r="S367">
            <v>11</v>
          </cell>
        </row>
        <row r="368">
          <cell r="R368" t="str">
            <v>Gas Physical - Existing East</v>
          </cell>
          <cell r="S368">
            <v>11</v>
          </cell>
        </row>
        <row r="369">
          <cell r="R369" t="str">
            <v>Gas Physical - Hermiston</v>
          </cell>
          <cell r="S369">
            <v>11</v>
          </cell>
        </row>
        <row r="370">
          <cell r="R370" t="str">
            <v>Gas Physical - New East</v>
          </cell>
          <cell r="S370">
            <v>11</v>
          </cell>
        </row>
        <row r="371">
          <cell r="R371" t="str">
            <v>Gas Swaps - East</v>
          </cell>
          <cell r="S371">
            <v>11</v>
          </cell>
        </row>
        <row r="372">
          <cell r="R372" t="str">
            <v>Gas Swaps - West</v>
          </cell>
          <cell r="S372">
            <v>11</v>
          </cell>
        </row>
        <row r="373">
          <cell r="R373" t="str">
            <v>Gas Swaps - Chehalis</v>
          </cell>
          <cell r="S373">
            <v>11</v>
          </cell>
        </row>
        <row r="374">
          <cell r="R374" t="str">
            <v>Gas Swaps - Existing East</v>
          </cell>
          <cell r="S374">
            <v>11</v>
          </cell>
        </row>
        <row r="375">
          <cell r="R375" t="str">
            <v>Gas Swaps - Hermiston</v>
          </cell>
          <cell r="S375">
            <v>11</v>
          </cell>
        </row>
        <row r="376">
          <cell r="R376" t="str">
            <v>Gas Swaps - New East</v>
          </cell>
          <cell r="S376">
            <v>11</v>
          </cell>
        </row>
        <row r="377">
          <cell r="R377" t="str">
            <v>Gem State (City of Idaho Falls)</v>
          </cell>
          <cell r="S377">
            <v>2</v>
          </cell>
        </row>
        <row r="378">
          <cell r="R378" t="str">
            <v>Gem State Power Cost</v>
          </cell>
          <cell r="S378">
            <v>2</v>
          </cell>
        </row>
        <row r="379">
          <cell r="R379" t="str">
            <v>Glenrock Wind</v>
          </cell>
          <cell r="S379">
            <v>9</v>
          </cell>
        </row>
        <row r="380">
          <cell r="R380" t="str">
            <v>Glenrock III Wind</v>
          </cell>
          <cell r="S380">
            <v>9</v>
          </cell>
        </row>
        <row r="381">
          <cell r="R381" t="str">
            <v>Goodnoe Wind</v>
          </cell>
          <cell r="S381">
            <v>9</v>
          </cell>
        </row>
        <row r="382">
          <cell r="R382" t="str">
            <v>Grant - Priest Rapids</v>
          </cell>
          <cell r="S382">
            <v>5</v>
          </cell>
        </row>
        <row r="383">
          <cell r="R383" t="str">
            <v>Grant - Wanapum</v>
          </cell>
          <cell r="S383">
            <v>5</v>
          </cell>
        </row>
        <row r="384">
          <cell r="R384" t="str">
            <v>Grant County</v>
          </cell>
          <cell r="S384">
            <v>2</v>
          </cell>
        </row>
        <row r="385">
          <cell r="R385" t="str">
            <v>Grant Displacement</v>
          </cell>
          <cell r="S385">
            <v>5</v>
          </cell>
        </row>
        <row r="386">
          <cell r="R386" t="str">
            <v>Grant Meaningful Priority</v>
          </cell>
          <cell r="S386">
            <v>5</v>
          </cell>
        </row>
        <row r="387">
          <cell r="R387" t="str">
            <v>Grant Reasonable</v>
          </cell>
          <cell r="S387">
            <v>5</v>
          </cell>
        </row>
        <row r="388">
          <cell r="R388" t="str">
            <v>Grant Power Auction</v>
          </cell>
          <cell r="S388">
            <v>5</v>
          </cell>
        </row>
        <row r="389">
          <cell r="R389" t="str">
            <v>High Plains Wind</v>
          </cell>
          <cell r="S389">
            <v>9</v>
          </cell>
        </row>
        <row r="390">
          <cell r="R390" t="str">
            <v>High Plateau Wind QF</v>
          </cell>
          <cell r="S390">
            <v>4</v>
          </cell>
        </row>
        <row r="391">
          <cell r="R391" t="str">
            <v>Hermiston Purchase</v>
          </cell>
          <cell r="S391">
            <v>2</v>
          </cell>
        </row>
        <row r="392">
          <cell r="R392" t="str">
            <v>Hurricane Purchase</v>
          </cell>
          <cell r="S392">
            <v>2</v>
          </cell>
        </row>
        <row r="393">
          <cell r="R393" t="str">
            <v>Hurricane Sale</v>
          </cell>
          <cell r="S393">
            <v>1</v>
          </cell>
        </row>
        <row r="394">
          <cell r="R394" t="str">
            <v>Idaho Power P278538</v>
          </cell>
          <cell r="S394">
            <v>2</v>
          </cell>
        </row>
        <row r="395">
          <cell r="R395" t="str">
            <v>Idaho Power P278538 HLH</v>
          </cell>
          <cell r="S395">
            <v>2</v>
          </cell>
        </row>
        <row r="396">
          <cell r="R396" t="str">
            <v>Idaho Power P278538 LLH</v>
          </cell>
          <cell r="S396">
            <v>2</v>
          </cell>
        </row>
        <row r="397">
          <cell r="R397" t="str">
            <v>Idaho Power RTSA Purchase</v>
          </cell>
          <cell r="S397">
            <v>2</v>
          </cell>
        </row>
        <row r="398">
          <cell r="R398" t="str">
            <v>Idaho Power RTSA return</v>
          </cell>
          <cell r="S398">
            <v>8</v>
          </cell>
        </row>
        <row r="399">
          <cell r="R399" t="str">
            <v>Idaho QF</v>
          </cell>
          <cell r="S399">
            <v>4</v>
          </cell>
        </row>
        <row r="400">
          <cell r="R400" t="str">
            <v>Idaho Pre-MSP QF</v>
          </cell>
          <cell r="S400">
            <v>4</v>
          </cell>
        </row>
        <row r="401">
          <cell r="R401" t="str">
            <v>Idaho Post-Merger Pre-MSP QF</v>
          </cell>
          <cell r="S401">
            <v>4</v>
          </cell>
        </row>
        <row r="402">
          <cell r="R402" t="str">
            <v>Idaho Post-MSP QF</v>
          </cell>
          <cell r="S402">
            <v>4</v>
          </cell>
        </row>
        <row r="403">
          <cell r="R403" t="str">
            <v>Idaho Pre-Merger QF</v>
          </cell>
          <cell r="S403">
            <v>4</v>
          </cell>
        </row>
        <row r="404">
          <cell r="R404" t="str">
            <v>IPP Purchase</v>
          </cell>
          <cell r="S404">
            <v>2</v>
          </cell>
        </row>
        <row r="405">
          <cell r="R405" t="str">
            <v>IPP Sale (LADWP)</v>
          </cell>
          <cell r="S405">
            <v>1</v>
          </cell>
        </row>
        <row r="406">
          <cell r="R406" t="str">
            <v>IRP - DSM East Irrigation Ld Control</v>
          </cell>
          <cell r="S406">
            <v>7</v>
          </cell>
        </row>
        <row r="407">
          <cell r="R407" t="str">
            <v>IRP - DSM East Irrigation Ld Control - Return</v>
          </cell>
          <cell r="S407">
            <v>7</v>
          </cell>
        </row>
        <row r="408">
          <cell r="R408" t="str">
            <v>IRP - DSM East Summer Ld Control</v>
          </cell>
          <cell r="S408">
            <v>7</v>
          </cell>
        </row>
        <row r="409">
          <cell r="R409" t="str">
            <v>IRP - DSM East Summer Ld Control - Return</v>
          </cell>
          <cell r="S409">
            <v>7</v>
          </cell>
        </row>
        <row r="410">
          <cell r="R410" t="str">
            <v>IRP - DSM West Irrigation Ld Control</v>
          </cell>
          <cell r="S410">
            <v>7</v>
          </cell>
        </row>
        <row r="411">
          <cell r="R411" t="str">
            <v>IRP - DSM West Irrigation Ld Control - Return</v>
          </cell>
          <cell r="S411">
            <v>7</v>
          </cell>
        </row>
        <row r="412">
          <cell r="R412" t="str">
            <v>IRP - FOT Four Corners</v>
          </cell>
          <cell r="S412">
            <v>7</v>
          </cell>
        </row>
        <row r="413">
          <cell r="R413" t="str">
            <v>IRP - FOT Mid-C</v>
          </cell>
          <cell r="S413">
            <v>7</v>
          </cell>
        </row>
        <row r="414">
          <cell r="R414" t="str">
            <v>IRP - FOT West Main</v>
          </cell>
          <cell r="S414">
            <v>7</v>
          </cell>
        </row>
        <row r="415">
          <cell r="R415" t="str">
            <v>IRP - Wind Mid-C</v>
          </cell>
          <cell r="S415">
            <v>7</v>
          </cell>
        </row>
        <row r="416">
          <cell r="R416" t="str">
            <v>IRP - Wind Walla Walla</v>
          </cell>
          <cell r="S416">
            <v>7</v>
          </cell>
        </row>
        <row r="417">
          <cell r="R417" t="str">
            <v>IRP - Wind Wyoming SE</v>
          </cell>
          <cell r="S417">
            <v>7</v>
          </cell>
        </row>
        <row r="418">
          <cell r="R418" t="str">
            <v>IRP - Wind Wyoming SW</v>
          </cell>
          <cell r="S418">
            <v>7</v>
          </cell>
        </row>
        <row r="419">
          <cell r="R419" t="str">
            <v>IRP - Wind Yakima</v>
          </cell>
          <cell r="S419">
            <v>7</v>
          </cell>
        </row>
        <row r="420">
          <cell r="R420" t="str">
            <v>Kennecott Generation Adjustment</v>
          </cell>
          <cell r="S420">
            <v>8</v>
          </cell>
        </row>
        <row r="421">
          <cell r="R421" t="str">
            <v>Kennecott Incentive</v>
          </cell>
          <cell r="S421">
            <v>2</v>
          </cell>
        </row>
        <row r="422">
          <cell r="R422" t="str">
            <v>Kennecott Incentive (Historical)</v>
          </cell>
          <cell r="S422">
            <v>2</v>
          </cell>
        </row>
        <row r="423">
          <cell r="R423" t="str">
            <v>Kennecott QF</v>
          </cell>
          <cell r="S423">
            <v>4</v>
          </cell>
        </row>
        <row r="424">
          <cell r="R424" t="str">
            <v>Kennecott Refinery QF</v>
          </cell>
          <cell r="S424">
            <v>4</v>
          </cell>
        </row>
        <row r="425">
          <cell r="R425" t="str">
            <v>Kennecott Smelter QF</v>
          </cell>
          <cell r="S425">
            <v>4</v>
          </cell>
        </row>
        <row r="426">
          <cell r="R426" t="str">
            <v>LADWP s491300</v>
          </cell>
          <cell r="S426">
            <v>1</v>
          </cell>
        </row>
        <row r="427">
          <cell r="R427" t="str">
            <v>LADWP s491301</v>
          </cell>
          <cell r="S427">
            <v>1</v>
          </cell>
        </row>
        <row r="428">
          <cell r="R428" t="str">
            <v>LADWP p491303</v>
          </cell>
          <cell r="S428">
            <v>2</v>
          </cell>
        </row>
        <row r="429">
          <cell r="R429" t="str">
            <v>LADWP s491303</v>
          </cell>
          <cell r="S429">
            <v>2</v>
          </cell>
        </row>
        <row r="430">
          <cell r="R430" t="str">
            <v>LADWP p491304</v>
          </cell>
          <cell r="S430">
            <v>2</v>
          </cell>
        </row>
        <row r="431">
          <cell r="R431" t="str">
            <v>LADWP s491304</v>
          </cell>
          <cell r="S431">
            <v>2</v>
          </cell>
        </row>
        <row r="432">
          <cell r="R432" t="str">
            <v>Leaning Juniper 1</v>
          </cell>
          <cell r="S432">
            <v>9</v>
          </cell>
        </row>
        <row r="433">
          <cell r="R433" t="str">
            <v>Lewis River Loss of Efficiency</v>
          </cell>
          <cell r="S433">
            <v>8</v>
          </cell>
        </row>
        <row r="434">
          <cell r="R434" t="str">
            <v>Lewis River Motoring Loss</v>
          </cell>
          <cell r="S434">
            <v>8</v>
          </cell>
        </row>
        <row r="435">
          <cell r="R435" t="str">
            <v>Lower Ridge Wind QF</v>
          </cell>
          <cell r="S435">
            <v>4</v>
          </cell>
        </row>
        <row r="436">
          <cell r="R436" t="str">
            <v>MagCorp Buythrough</v>
          </cell>
          <cell r="S436">
            <v>8</v>
          </cell>
        </row>
        <row r="437">
          <cell r="R437" t="str">
            <v>MagCorp Buythrough Winter</v>
          </cell>
          <cell r="S437">
            <v>8</v>
          </cell>
        </row>
        <row r="438">
          <cell r="R438" t="str">
            <v>MagCorp Curtailment</v>
          </cell>
          <cell r="S438">
            <v>8</v>
          </cell>
        </row>
        <row r="439">
          <cell r="R439" t="str">
            <v>MagCorp Curtailment (Historical)</v>
          </cell>
          <cell r="S439">
            <v>8</v>
          </cell>
        </row>
        <row r="440">
          <cell r="R440" t="str">
            <v>MagCorp Curtailment Winter</v>
          </cell>
          <cell r="S440">
            <v>8</v>
          </cell>
        </row>
        <row r="441">
          <cell r="R441" t="str">
            <v>MagCorp Curtailment Winter (Historical)</v>
          </cell>
          <cell r="S441">
            <v>8</v>
          </cell>
        </row>
        <row r="442">
          <cell r="R442" t="str">
            <v>Marengo</v>
          </cell>
          <cell r="S442">
            <v>9</v>
          </cell>
        </row>
        <row r="443">
          <cell r="R443" t="str">
            <v>Marengo I</v>
          </cell>
          <cell r="S443">
            <v>9</v>
          </cell>
        </row>
        <row r="444">
          <cell r="R444" t="str">
            <v>Marengo II</v>
          </cell>
          <cell r="S444">
            <v>9</v>
          </cell>
        </row>
        <row r="445">
          <cell r="R445" t="str">
            <v>McFadden Ridge Wind</v>
          </cell>
          <cell r="S445">
            <v>9</v>
          </cell>
        </row>
        <row r="446">
          <cell r="R446" t="str">
            <v>Monsanto Curtailment</v>
          </cell>
          <cell r="S446">
            <v>8</v>
          </cell>
        </row>
        <row r="447">
          <cell r="R447" t="str">
            <v>Monsanto Buythrough</v>
          </cell>
          <cell r="S447">
            <v>8</v>
          </cell>
        </row>
        <row r="448">
          <cell r="R448" t="str">
            <v>Monsanto Curtailment (Historical)</v>
          </cell>
          <cell r="S448">
            <v>2</v>
          </cell>
        </row>
        <row r="449">
          <cell r="R449" t="str">
            <v>Monsanto Excess Demand</v>
          </cell>
          <cell r="S449">
            <v>8</v>
          </cell>
        </row>
        <row r="450">
          <cell r="R450" t="str">
            <v>Morgan Stanley p189046</v>
          </cell>
          <cell r="S450">
            <v>2</v>
          </cell>
        </row>
        <row r="451">
          <cell r="R451" t="str">
            <v>Morgan Stanley p196538</v>
          </cell>
          <cell r="S451">
            <v>3</v>
          </cell>
        </row>
        <row r="452">
          <cell r="R452" t="str">
            <v>Morgan Stanley p206006</v>
          </cell>
          <cell r="S452">
            <v>3</v>
          </cell>
        </row>
        <row r="453">
          <cell r="R453" t="str">
            <v>Morgan Stanley p206008</v>
          </cell>
          <cell r="S453">
            <v>3</v>
          </cell>
        </row>
        <row r="454">
          <cell r="R454" t="str">
            <v>Morgan Stanley p207863</v>
          </cell>
          <cell r="S454">
            <v>6</v>
          </cell>
        </row>
        <row r="455">
          <cell r="R455" t="str">
            <v>Morgan Stanley p244840</v>
          </cell>
          <cell r="S455">
            <v>3</v>
          </cell>
        </row>
        <row r="456">
          <cell r="R456" t="str">
            <v>Morgan Stanley p244841</v>
          </cell>
          <cell r="S456">
            <v>3</v>
          </cell>
        </row>
        <row r="457">
          <cell r="R457" t="str">
            <v>Morgan Stanley p272153</v>
          </cell>
          <cell r="S457">
            <v>2</v>
          </cell>
        </row>
        <row r="458">
          <cell r="R458" t="str">
            <v>Morgan Stanley p272154</v>
          </cell>
          <cell r="S458">
            <v>2</v>
          </cell>
        </row>
        <row r="459">
          <cell r="R459" t="str">
            <v>Morgan Stanley p272156</v>
          </cell>
          <cell r="S459">
            <v>2</v>
          </cell>
        </row>
        <row r="460">
          <cell r="R460" t="str">
            <v>Morgan Stanley p272157</v>
          </cell>
          <cell r="S460">
            <v>2</v>
          </cell>
        </row>
        <row r="461">
          <cell r="R461" t="str">
            <v>Morgan Stanley p272158</v>
          </cell>
          <cell r="S461">
            <v>2</v>
          </cell>
        </row>
        <row r="462">
          <cell r="R462" t="str">
            <v>Morgan Stanley s207862</v>
          </cell>
          <cell r="S462">
            <v>2</v>
          </cell>
        </row>
        <row r="463">
          <cell r="R463" t="str">
            <v>Mountain Wind 1 QF</v>
          </cell>
          <cell r="S463">
            <v>4</v>
          </cell>
        </row>
        <row r="464">
          <cell r="R464" t="str">
            <v>Mountain Wind 2 QF</v>
          </cell>
          <cell r="S464">
            <v>4</v>
          </cell>
        </row>
        <row r="465">
          <cell r="R465" t="str">
            <v>Mule Hollow Wind QF</v>
          </cell>
          <cell r="S465">
            <v>4</v>
          </cell>
        </row>
        <row r="466">
          <cell r="R466" t="str">
            <v>NCPA p309009</v>
          </cell>
          <cell r="S466">
            <v>6</v>
          </cell>
        </row>
        <row r="467">
          <cell r="R467" t="str">
            <v>NCPA s309008</v>
          </cell>
          <cell r="S467">
            <v>6</v>
          </cell>
        </row>
        <row r="468">
          <cell r="R468" t="str">
            <v>Nebo Capacity Payment</v>
          </cell>
          <cell r="S468">
            <v>2</v>
          </cell>
        </row>
        <row r="469">
          <cell r="R469" t="str">
            <v>Non-Owned East - Obligation</v>
          </cell>
          <cell r="S469">
            <v>2</v>
          </cell>
        </row>
        <row r="470">
          <cell r="R470" t="str">
            <v>Non-Owned East - Offset</v>
          </cell>
          <cell r="S470">
            <v>2</v>
          </cell>
        </row>
        <row r="471">
          <cell r="R471" t="str">
            <v>Non-Owned West - Obligation</v>
          </cell>
          <cell r="S471">
            <v>2</v>
          </cell>
        </row>
        <row r="472">
          <cell r="R472" t="str">
            <v>Non-Owned West - Offset</v>
          </cell>
          <cell r="S472">
            <v>2</v>
          </cell>
        </row>
        <row r="473">
          <cell r="R473" t="str">
            <v>Non-Owned East Wind - Obligation</v>
          </cell>
          <cell r="S473">
            <v>2</v>
          </cell>
        </row>
        <row r="474">
          <cell r="R474" t="str">
            <v>Non-Owned East Wind - Offset</v>
          </cell>
          <cell r="S474">
            <v>2</v>
          </cell>
        </row>
        <row r="475">
          <cell r="R475" t="str">
            <v>Non-Owned West Wind - Obligation</v>
          </cell>
          <cell r="S475">
            <v>2</v>
          </cell>
        </row>
        <row r="476">
          <cell r="R476" t="str">
            <v>Non-Owned West Wind - Offset</v>
          </cell>
          <cell r="S476">
            <v>2</v>
          </cell>
        </row>
        <row r="477">
          <cell r="R477" t="str">
            <v>North Point Wind QF</v>
          </cell>
          <cell r="S477">
            <v>4</v>
          </cell>
        </row>
        <row r="478">
          <cell r="R478" t="str">
            <v>NUCOR</v>
          </cell>
          <cell r="S478">
            <v>2</v>
          </cell>
        </row>
        <row r="479">
          <cell r="R479" t="str">
            <v>NUCOR (De-rate)</v>
          </cell>
          <cell r="S479">
            <v>2</v>
          </cell>
        </row>
        <row r="480">
          <cell r="R480" t="str">
            <v>NVE s523485</v>
          </cell>
          <cell r="S480">
            <v>1</v>
          </cell>
        </row>
        <row r="481">
          <cell r="R481" t="str">
            <v>NVE s811499</v>
          </cell>
          <cell r="S481">
            <v>1</v>
          </cell>
        </row>
        <row r="482">
          <cell r="R482" t="str">
            <v>Oregon QF</v>
          </cell>
          <cell r="S482">
            <v>4</v>
          </cell>
        </row>
        <row r="483">
          <cell r="R483" t="str">
            <v>Oregon Pre-MSP QF</v>
          </cell>
          <cell r="S483">
            <v>4</v>
          </cell>
        </row>
        <row r="484">
          <cell r="R484" t="str">
            <v>Oregon Post-Merger Pre-MSP QF</v>
          </cell>
          <cell r="S484">
            <v>4</v>
          </cell>
        </row>
        <row r="485">
          <cell r="R485" t="str">
            <v>Oregon Post-MSP QF</v>
          </cell>
          <cell r="S485">
            <v>4</v>
          </cell>
        </row>
        <row r="486">
          <cell r="R486" t="str">
            <v>Oregon Pre-Merger QF</v>
          </cell>
          <cell r="S486">
            <v>4</v>
          </cell>
        </row>
        <row r="487">
          <cell r="R487" t="str">
            <v>Oregon Wind Farm QF</v>
          </cell>
          <cell r="S487">
            <v>4</v>
          </cell>
        </row>
        <row r="488">
          <cell r="R488" t="str">
            <v>P4 Production</v>
          </cell>
          <cell r="S488">
            <v>2</v>
          </cell>
        </row>
        <row r="489">
          <cell r="R489" t="str">
            <v>P4 Production (De-rate)</v>
          </cell>
          <cell r="S489">
            <v>1</v>
          </cell>
        </row>
        <row r="490">
          <cell r="R490" t="str">
            <v>Pacific Gas and Electric s524491</v>
          </cell>
          <cell r="S490">
            <v>1</v>
          </cell>
        </row>
        <row r="491">
          <cell r="R491" t="str">
            <v>PGE Cove</v>
          </cell>
          <cell r="S491">
            <v>2</v>
          </cell>
        </row>
        <row r="492">
          <cell r="R492" t="str">
            <v>Pine City Wind QF</v>
          </cell>
          <cell r="S492">
            <v>4</v>
          </cell>
        </row>
        <row r="493">
          <cell r="R493" t="str">
            <v>Pioneer Wind Park I QF</v>
          </cell>
          <cell r="S493">
            <v>4</v>
          </cell>
        </row>
        <row r="494">
          <cell r="R494" t="str">
            <v>Pioneer Wind Park II QF</v>
          </cell>
          <cell r="S494">
            <v>4</v>
          </cell>
        </row>
        <row r="495">
          <cell r="R495" t="str">
            <v>Pipeline Chehalis - Lateral</v>
          </cell>
          <cell r="S495">
            <v>11</v>
          </cell>
        </row>
        <row r="496">
          <cell r="R496" t="str">
            <v>Pipeline Chehalis - Main</v>
          </cell>
          <cell r="S496">
            <v>11</v>
          </cell>
        </row>
        <row r="497">
          <cell r="R497" t="str">
            <v>Pipeline Currant Creek Lateral</v>
          </cell>
          <cell r="S497">
            <v>11</v>
          </cell>
        </row>
        <row r="498">
          <cell r="R498" t="str">
            <v>Pipeline Hermiston Owned</v>
          </cell>
          <cell r="S498">
            <v>11</v>
          </cell>
        </row>
        <row r="499">
          <cell r="R499" t="str">
            <v>Pipeline Kern River Gas</v>
          </cell>
          <cell r="S499">
            <v>11</v>
          </cell>
        </row>
        <row r="500">
          <cell r="R500" t="str">
            <v>Pipeline Lake Side Lateral</v>
          </cell>
          <cell r="S500">
            <v>11</v>
          </cell>
        </row>
        <row r="501">
          <cell r="R501" t="str">
            <v>Pipeline Naughton</v>
          </cell>
          <cell r="S501">
            <v>14</v>
          </cell>
        </row>
        <row r="502">
          <cell r="R502" t="str">
            <v>Pipeline Reservation Fees</v>
          </cell>
          <cell r="S502">
            <v>11</v>
          </cell>
        </row>
        <row r="503">
          <cell r="R503" t="str">
            <v>Pipeline Southern System Expansion</v>
          </cell>
          <cell r="S503">
            <v>11</v>
          </cell>
        </row>
        <row r="504">
          <cell r="R504" t="str">
            <v>Power County North Wind QF p575612</v>
          </cell>
          <cell r="S504">
            <v>4</v>
          </cell>
        </row>
        <row r="505">
          <cell r="R505" t="str">
            <v>Power County South Wind QF p575614</v>
          </cell>
          <cell r="S505">
            <v>4</v>
          </cell>
        </row>
        <row r="506">
          <cell r="R506" t="str">
            <v>PSCo Exchange</v>
          </cell>
          <cell r="S506">
            <v>6</v>
          </cell>
        </row>
        <row r="507">
          <cell r="R507" t="str">
            <v>PSCo Exchange deliver</v>
          </cell>
          <cell r="S507">
            <v>6</v>
          </cell>
        </row>
        <row r="508">
          <cell r="R508" t="str">
            <v>PSCo FC III delivery</v>
          </cell>
          <cell r="S508">
            <v>6</v>
          </cell>
        </row>
        <row r="509">
          <cell r="R509" t="str">
            <v>PSCo FC III Generation</v>
          </cell>
          <cell r="S509">
            <v>6</v>
          </cell>
        </row>
        <row r="510">
          <cell r="R510" t="str">
            <v>PSCo Sale summer</v>
          </cell>
          <cell r="S510">
            <v>1</v>
          </cell>
        </row>
        <row r="511">
          <cell r="R511" t="str">
            <v>PSCo Sale winter</v>
          </cell>
          <cell r="S511">
            <v>1</v>
          </cell>
        </row>
        <row r="512">
          <cell r="R512" t="str">
            <v>Redding Exchange In</v>
          </cell>
          <cell r="S512">
            <v>6</v>
          </cell>
        </row>
        <row r="513">
          <cell r="R513" t="str">
            <v>Redding Exchange Out</v>
          </cell>
          <cell r="S513">
            <v>6</v>
          </cell>
        </row>
        <row r="514">
          <cell r="R514" t="str">
            <v>Ramp Loss East</v>
          </cell>
          <cell r="S514">
            <v>8</v>
          </cell>
        </row>
        <row r="515">
          <cell r="R515" t="str">
            <v>Ramp Loss West</v>
          </cell>
          <cell r="S515">
            <v>8</v>
          </cell>
        </row>
        <row r="516">
          <cell r="R516" t="str">
            <v>Rock River I</v>
          </cell>
          <cell r="S516">
            <v>2</v>
          </cell>
        </row>
        <row r="517">
          <cell r="R517" t="str">
            <v>Rolling Hills Wind</v>
          </cell>
          <cell r="S517">
            <v>9</v>
          </cell>
        </row>
        <row r="518">
          <cell r="R518" t="str">
            <v>Roseburg Dillard QF</v>
          </cell>
          <cell r="S518">
            <v>4</v>
          </cell>
        </row>
        <row r="519">
          <cell r="R519" t="str">
            <v>Roseburg Forest Products</v>
          </cell>
          <cell r="S519">
            <v>2</v>
          </cell>
        </row>
        <row r="520">
          <cell r="R520" t="str">
            <v>Salt River Project</v>
          </cell>
          <cell r="S520">
            <v>1</v>
          </cell>
        </row>
        <row r="521">
          <cell r="R521" t="str">
            <v>SCE Settlement</v>
          </cell>
          <cell r="S521">
            <v>1</v>
          </cell>
        </row>
        <row r="522">
          <cell r="R522" t="str">
            <v>Schwendiman QF</v>
          </cell>
          <cell r="S522">
            <v>4</v>
          </cell>
        </row>
        <row r="523">
          <cell r="R523" t="str">
            <v>SCE s513948</v>
          </cell>
          <cell r="S523">
            <v>1</v>
          </cell>
        </row>
        <row r="524">
          <cell r="R524" t="str">
            <v>SCL State Line delivery</v>
          </cell>
          <cell r="S524">
            <v>6</v>
          </cell>
        </row>
        <row r="525">
          <cell r="R525" t="str">
            <v>SCL State Line delivery LLH</v>
          </cell>
          <cell r="S525">
            <v>6</v>
          </cell>
        </row>
        <row r="526">
          <cell r="R526" t="str">
            <v>SCL State Line generation</v>
          </cell>
          <cell r="S526">
            <v>6</v>
          </cell>
        </row>
        <row r="527">
          <cell r="R527" t="str">
            <v>SCL State Line reserves</v>
          </cell>
          <cell r="S527">
            <v>6</v>
          </cell>
        </row>
        <row r="528">
          <cell r="R528" t="str">
            <v>SDGE s513949</v>
          </cell>
          <cell r="S528">
            <v>1</v>
          </cell>
        </row>
        <row r="529">
          <cell r="R529" t="str">
            <v>Seven Mile Wind</v>
          </cell>
          <cell r="S529">
            <v>9</v>
          </cell>
        </row>
        <row r="530">
          <cell r="R530" t="str">
            <v>Seven Mile II Wind</v>
          </cell>
          <cell r="S530">
            <v>9</v>
          </cell>
        </row>
        <row r="531">
          <cell r="R531" t="str">
            <v>Shell p489963</v>
          </cell>
          <cell r="S531">
            <v>6</v>
          </cell>
        </row>
        <row r="532">
          <cell r="R532" t="str">
            <v>Shell s489962</v>
          </cell>
          <cell r="S532">
            <v>6</v>
          </cell>
        </row>
        <row r="533">
          <cell r="R533" t="str">
            <v>Sierra Pacific II</v>
          </cell>
          <cell r="S533">
            <v>1</v>
          </cell>
        </row>
        <row r="534">
          <cell r="R534" t="str">
            <v>Simplot Phosphates</v>
          </cell>
          <cell r="S534">
            <v>4</v>
          </cell>
        </row>
        <row r="535">
          <cell r="R535" t="str">
            <v>Small Purchases east</v>
          </cell>
          <cell r="S535">
            <v>2</v>
          </cell>
        </row>
        <row r="536">
          <cell r="R536" t="str">
            <v>Small Purchases west</v>
          </cell>
          <cell r="S536">
            <v>2</v>
          </cell>
        </row>
        <row r="537">
          <cell r="R537" t="str">
            <v>SMUD</v>
          </cell>
          <cell r="S537">
            <v>1</v>
          </cell>
        </row>
        <row r="538">
          <cell r="R538" t="str">
            <v>SMUD Provisional</v>
          </cell>
          <cell r="S538">
            <v>1</v>
          </cell>
        </row>
        <row r="539">
          <cell r="R539" t="str">
            <v>SMUD Monthly</v>
          </cell>
          <cell r="S539">
            <v>1</v>
          </cell>
        </row>
        <row r="540">
          <cell r="R540" t="str">
            <v>Spanish Fork Wind 2 QF</v>
          </cell>
          <cell r="S540">
            <v>4</v>
          </cell>
        </row>
        <row r="541">
          <cell r="R541" t="str">
            <v>Station Service East</v>
          </cell>
          <cell r="S541">
            <v>8</v>
          </cell>
        </row>
        <row r="542">
          <cell r="R542" t="str">
            <v>Station Service West</v>
          </cell>
          <cell r="S542">
            <v>8</v>
          </cell>
        </row>
        <row r="543">
          <cell r="R543" t="str">
            <v>STF Index Trades - Buy - East</v>
          </cell>
          <cell r="S543">
            <v>13</v>
          </cell>
        </row>
        <row r="544">
          <cell r="R544" t="str">
            <v>STF Index Trades - Buy - West</v>
          </cell>
          <cell r="S544">
            <v>13</v>
          </cell>
        </row>
        <row r="545">
          <cell r="R545" t="str">
            <v>STF Index Trades - Sell - East</v>
          </cell>
          <cell r="S545">
            <v>12</v>
          </cell>
        </row>
        <row r="546">
          <cell r="R546" t="str">
            <v>STF Index Trades - Sell - West</v>
          </cell>
          <cell r="S546">
            <v>12</v>
          </cell>
        </row>
        <row r="547">
          <cell r="R547" t="str">
            <v>STF Trading Margin</v>
          </cell>
          <cell r="S547">
            <v>12</v>
          </cell>
        </row>
        <row r="548">
          <cell r="R548" t="str">
            <v>Sunnyside (QF) additional</v>
          </cell>
          <cell r="S548">
            <v>4</v>
          </cell>
        </row>
        <row r="549">
          <cell r="R549" t="str">
            <v>Sunnyside (QF) base</v>
          </cell>
          <cell r="S549">
            <v>4</v>
          </cell>
        </row>
        <row r="550">
          <cell r="R550" t="str">
            <v>Tesoro QF</v>
          </cell>
          <cell r="S550">
            <v>4</v>
          </cell>
        </row>
        <row r="551">
          <cell r="R551" t="str">
            <v>Three Buttes Wind</v>
          </cell>
          <cell r="S551">
            <v>2</v>
          </cell>
        </row>
        <row r="552">
          <cell r="R552" t="str">
            <v>Threemile Canyon Wind QF p500139</v>
          </cell>
          <cell r="S552">
            <v>4</v>
          </cell>
        </row>
        <row r="553">
          <cell r="R553" t="str">
            <v>Top of the World Wind p522807</v>
          </cell>
          <cell r="S553">
            <v>2</v>
          </cell>
        </row>
        <row r="554">
          <cell r="R554" t="str">
            <v>Top of the World Wind p575862</v>
          </cell>
          <cell r="S554">
            <v>2</v>
          </cell>
        </row>
        <row r="555">
          <cell r="R555" t="str">
            <v>TransAlta p371343</v>
          </cell>
          <cell r="S555">
            <v>6</v>
          </cell>
        </row>
        <row r="556">
          <cell r="R556" t="str">
            <v>TransAlta Purchase Flat</v>
          </cell>
          <cell r="S556">
            <v>2</v>
          </cell>
        </row>
        <row r="557">
          <cell r="R557" t="str">
            <v>TransAlta Purchase Index</v>
          </cell>
          <cell r="S557">
            <v>2</v>
          </cell>
        </row>
        <row r="558">
          <cell r="R558" t="str">
            <v>TransAlta s371344</v>
          </cell>
          <cell r="S558">
            <v>6</v>
          </cell>
        </row>
        <row r="559">
          <cell r="R559" t="str">
            <v>Transmission East</v>
          </cell>
          <cell r="S559">
            <v>10</v>
          </cell>
        </row>
        <row r="560">
          <cell r="R560" t="str">
            <v>Transmission West</v>
          </cell>
          <cell r="S560">
            <v>10</v>
          </cell>
        </row>
        <row r="561">
          <cell r="R561" t="str">
            <v>Tri-State Exchange</v>
          </cell>
          <cell r="S561">
            <v>6</v>
          </cell>
        </row>
        <row r="562">
          <cell r="R562" t="str">
            <v>Tri-State Exchange return</v>
          </cell>
          <cell r="S562">
            <v>6</v>
          </cell>
        </row>
        <row r="563">
          <cell r="R563" t="str">
            <v>Tri-State Purchase</v>
          </cell>
          <cell r="S563">
            <v>2</v>
          </cell>
        </row>
        <row r="564">
          <cell r="R564" t="str">
            <v>UAMPS s223863</v>
          </cell>
          <cell r="S564">
            <v>1</v>
          </cell>
        </row>
        <row r="565">
          <cell r="R565" t="str">
            <v>UAMPS s404236</v>
          </cell>
          <cell r="S565">
            <v>1</v>
          </cell>
        </row>
        <row r="566">
          <cell r="R566" t="str">
            <v>UBS AG 6X16 at 4C</v>
          </cell>
          <cell r="S566">
            <v>3</v>
          </cell>
        </row>
        <row r="567">
          <cell r="R567" t="str">
            <v>UBS p223199</v>
          </cell>
          <cell r="S567">
            <v>3</v>
          </cell>
        </row>
        <row r="568">
          <cell r="R568" t="str">
            <v>UBS p268848</v>
          </cell>
          <cell r="S568">
            <v>3</v>
          </cell>
        </row>
        <row r="569">
          <cell r="R569" t="str">
            <v>UBS p268850</v>
          </cell>
          <cell r="S569">
            <v>3</v>
          </cell>
        </row>
        <row r="570">
          <cell r="R570" t="str">
            <v>UMPA II</v>
          </cell>
          <cell r="S570">
            <v>1</v>
          </cell>
        </row>
        <row r="571">
          <cell r="R571" t="str">
            <v>US Magnesium QF</v>
          </cell>
          <cell r="S571">
            <v>4</v>
          </cell>
        </row>
        <row r="572">
          <cell r="R572" t="str">
            <v>US Magnesium Reserve</v>
          </cell>
          <cell r="S572">
            <v>2</v>
          </cell>
        </row>
        <row r="573">
          <cell r="R573" t="str">
            <v>Utah QF</v>
          </cell>
          <cell r="S573">
            <v>4</v>
          </cell>
        </row>
        <row r="574">
          <cell r="R574" t="str">
            <v>Utah Pre-MSP QF</v>
          </cell>
          <cell r="S574">
            <v>4</v>
          </cell>
        </row>
        <row r="575">
          <cell r="R575" t="str">
            <v>Utah Post-Merger Pre-MSP QF</v>
          </cell>
          <cell r="S575">
            <v>4</v>
          </cell>
        </row>
        <row r="576">
          <cell r="R576" t="str">
            <v>Utah Post-MSP QF</v>
          </cell>
          <cell r="S576">
            <v>4</v>
          </cell>
        </row>
        <row r="577">
          <cell r="R577" t="str">
            <v>Utah Pre-Merger QF</v>
          </cell>
          <cell r="S577">
            <v>4</v>
          </cell>
        </row>
        <row r="578">
          <cell r="R578" t="str">
            <v>Washington QF</v>
          </cell>
          <cell r="S578">
            <v>4</v>
          </cell>
        </row>
        <row r="579">
          <cell r="R579" t="str">
            <v>Washington Pre-MSP QF</v>
          </cell>
          <cell r="S579">
            <v>4</v>
          </cell>
        </row>
        <row r="580">
          <cell r="R580" t="str">
            <v>Washington Post-Merger Pre-MSP QF</v>
          </cell>
          <cell r="S580">
            <v>4</v>
          </cell>
        </row>
        <row r="581">
          <cell r="R581" t="str">
            <v>Washington Post-MSP QF</v>
          </cell>
          <cell r="S581">
            <v>4</v>
          </cell>
        </row>
        <row r="582">
          <cell r="R582" t="str">
            <v>Washington Pre-Merger QF</v>
          </cell>
          <cell r="S582">
            <v>4</v>
          </cell>
        </row>
        <row r="583">
          <cell r="R583" t="str">
            <v>West Valley Toll</v>
          </cell>
          <cell r="S583">
            <v>2</v>
          </cell>
        </row>
        <row r="584">
          <cell r="R584" t="str">
            <v>Weyerhaeuser QF</v>
          </cell>
          <cell r="S584">
            <v>4</v>
          </cell>
        </row>
        <row r="585">
          <cell r="R585" t="str">
            <v>Weyerhaeuser Reserve</v>
          </cell>
          <cell r="S585">
            <v>2</v>
          </cell>
        </row>
        <row r="586">
          <cell r="R586" t="str">
            <v>Wolverine Creek</v>
          </cell>
          <cell r="S586">
            <v>2</v>
          </cell>
        </row>
        <row r="587">
          <cell r="R587" t="str">
            <v>Wyoming QF</v>
          </cell>
          <cell r="S587">
            <v>4</v>
          </cell>
        </row>
        <row r="588">
          <cell r="R588" t="str">
            <v>Wyoming Pre-MSP QF</v>
          </cell>
          <cell r="S588">
            <v>4</v>
          </cell>
        </row>
        <row r="589">
          <cell r="R589" t="str">
            <v>Wyoming Post-Merger Pre-MSP QF</v>
          </cell>
          <cell r="S589">
            <v>4</v>
          </cell>
        </row>
        <row r="590">
          <cell r="R590" t="str">
            <v>Wyoming Post-MSP QF</v>
          </cell>
          <cell r="S590">
            <v>4</v>
          </cell>
        </row>
        <row r="591">
          <cell r="R591" t="str">
            <v>Wyoming Pre-Merger QF</v>
          </cell>
          <cell r="S591">
            <v>4</v>
          </cell>
        </row>
        <row r="592">
          <cell r="R592">
            <v>0</v>
          </cell>
          <cell r="S592">
            <v>0</v>
          </cell>
        </row>
        <row r="593">
          <cell r="R593">
            <v>0</v>
          </cell>
          <cell r="S593">
            <v>0</v>
          </cell>
        </row>
        <row r="594">
          <cell r="R594">
            <v>0</v>
          </cell>
          <cell r="S594">
            <v>0</v>
          </cell>
        </row>
        <row r="595">
          <cell r="R595">
            <v>0</v>
          </cell>
          <cell r="S595">
            <v>0</v>
          </cell>
        </row>
      </sheetData>
      <sheetData sheetId="6">
        <row r="258">
          <cell r="R258" t="str">
            <v>AMP Resources (Cove Fort)</v>
          </cell>
          <cell r="S258">
            <v>2</v>
          </cell>
        </row>
        <row r="259">
          <cell r="R259" t="str">
            <v>APGI 7X24 return</v>
          </cell>
          <cell r="S259">
            <v>6</v>
          </cell>
        </row>
        <row r="260">
          <cell r="R260" t="str">
            <v>APGI LLH return</v>
          </cell>
          <cell r="S260">
            <v>6</v>
          </cell>
        </row>
        <row r="261">
          <cell r="R261" t="str">
            <v>APS 6X16 at 4C</v>
          </cell>
          <cell r="S261">
            <v>3</v>
          </cell>
        </row>
        <row r="262">
          <cell r="R262" t="str">
            <v>APS 7X16 at 4C</v>
          </cell>
          <cell r="S262">
            <v>3</v>
          </cell>
        </row>
        <row r="263">
          <cell r="R263" t="str">
            <v>APS 7X16 at Mona</v>
          </cell>
          <cell r="S263">
            <v>3</v>
          </cell>
        </row>
        <row r="264">
          <cell r="R264" t="str">
            <v>APS Exchange</v>
          </cell>
          <cell r="S264">
            <v>6</v>
          </cell>
        </row>
        <row r="265">
          <cell r="R265" t="str">
            <v>APS Exchange deliver</v>
          </cell>
          <cell r="S265">
            <v>6</v>
          </cell>
        </row>
        <row r="266">
          <cell r="R266" t="str">
            <v>APS p207861</v>
          </cell>
          <cell r="S266">
            <v>6</v>
          </cell>
        </row>
        <row r="267">
          <cell r="R267" t="str">
            <v>APS s207860</v>
          </cell>
          <cell r="S267">
            <v>6</v>
          </cell>
        </row>
        <row r="268">
          <cell r="R268" t="str">
            <v>APS Supplemental Purchase coal</v>
          </cell>
          <cell r="S268">
            <v>2</v>
          </cell>
        </row>
        <row r="269">
          <cell r="R269" t="str">
            <v>APS Supplemental Purchase other</v>
          </cell>
          <cell r="S269">
            <v>2</v>
          </cell>
        </row>
        <row r="270">
          <cell r="R270" t="str">
            <v>Aquila hydro hedge</v>
          </cell>
          <cell r="S270">
            <v>2</v>
          </cell>
        </row>
        <row r="271">
          <cell r="R271" t="str">
            <v>Biomass (QF)</v>
          </cell>
          <cell r="S271">
            <v>4</v>
          </cell>
        </row>
        <row r="272">
          <cell r="R272" t="str">
            <v>Biomass Non-Generation</v>
          </cell>
          <cell r="S272">
            <v>4</v>
          </cell>
        </row>
        <row r="273">
          <cell r="R273" t="str">
            <v>Biomass One QF</v>
          </cell>
          <cell r="S273">
            <v>4</v>
          </cell>
        </row>
        <row r="274">
          <cell r="R274" t="str">
            <v>Black Hills</v>
          </cell>
          <cell r="S274">
            <v>1</v>
          </cell>
        </row>
        <row r="275">
          <cell r="R275" t="str">
            <v>Black Hills Losses</v>
          </cell>
          <cell r="S275">
            <v>1</v>
          </cell>
        </row>
        <row r="276">
          <cell r="R276" t="str">
            <v>Black Hills Reserve (CTs)</v>
          </cell>
          <cell r="S276">
            <v>6</v>
          </cell>
        </row>
        <row r="277">
          <cell r="R277" t="str">
            <v>Blanding</v>
          </cell>
          <cell r="S277">
            <v>1</v>
          </cell>
        </row>
        <row r="278">
          <cell r="R278" t="str">
            <v>Blanding Purchase</v>
          </cell>
          <cell r="S278">
            <v>2</v>
          </cell>
        </row>
        <row r="279">
          <cell r="R279" t="str">
            <v>Blue Mountain Wind QF</v>
          </cell>
          <cell r="S279">
            <v>4</v>
          </cell>
        </row>
        <row r="280">
          <cell r="R280" t="str">
            <v>BPA FC II delivery</v>
          </cell>
          <cell r="S280">
            <v>6</v>
          </cell>
        </row>
        <row r="281">
          <cell r="R281" t="str">
            <v>BPA FC II Generation</v>
          </cell>
          <cell r="S281">
            <v>6</v>
          </cell>
        </row>
        <row r="282">
          <cell r="R282" t="str">
            <v>BPA FC IV delivery</v>
          </cell>
          <cell r="S282">
            <v>6</v>
          </cell>
        </row>
        <row r="283">
          <cell r="R283" t="str">
            <v>BPA FC IV Generation</v>
          </cell>
          <cell r="S283">
            <v>6</v>
          </cell>
        </row>
        <row r="284">
          <cell r="R284" t="str">
            <v>BPA Flathead Sale</v>
          </cell>
          <cell r="S284">
            <v>1</v>
          </cell>
        </row>
        <row r="285">
          <cell r="R285" t="str">
            <v>BPA Hermiston Losses</v>
          </cell>
          <cell r="S285">
            <v>8</v>
          </cell>
        </row>
        <row r="286">
          <cell r="R286" t="str">
            <v>BPA Palisades return</v>
          </cell>
          <cell r="S286">
            <v>6</v>
          </cell>
        </row>
        <row r="287">
          <cell r="R287" t="str">
            <v>BPA Palisades storage</v>
          </cell>
          <cell r="S287">
            <v>6</v>
          </cell>
        </row>
        <row r="288">
          <cell r="R288" t="str">
            <v>BPA Peaking</v>
          </cell>
          <cell r="S288">
            <v>6</v>
          </cell>
        </row>
        <row r="289">
          <cell r="R289" t="str">
            <v>BPA Peaking Replacement</v>
          </cell>
          <cell r="S289">
            <v>6</v>
          </cell>
        </row>
        <row r="290">
          <cell r="R290" t="str">
            <v>BPA So. Idaho Exchange In</v>
          </cell>
          <cell r="S290">
            <v>6</v>
          </cell>
        </row>
        <row r="291">
          <cell r="R291" t="str">
            <v>BPA So. Idaho Exchange Out</v>
          </cell>
          <cell r="S291">
            <v>6</v>
          </cell>
        </row>
        <row r="292">
          <cell r="R292" t="str">
            <v>BPA Spring Energy</v>
          </cell>
          <cell r="S292">
            <v>6</v>
          </cell>
        </row>
        <row r="293">
          <cell r="R293" t="str">
            <v>BPA Spring Energy deliver</v>
          </cell>
          <cell r="S293">
            <v>6</v>
          </cell>
        </row>
        <row r="294">
          <cell r="R294" t="str">
            <v>BPA Summer Storage</v>
          </cell>
          <cell r="S294">
            <v>6</v>
          </cell>
        </row>
        <row r="295">
          <cell r="R295" t="str">
            <v>BPA Summer Storage return</v>
          </cell>
          <cell r="S295">
            <v>6</v>
          </cell>
        </row>
        <row r="296">
          <cell r="R296" t="str">
            <v>BPA Wind Sale</v>
          </cell>
          <cell r="S296">
            <v>1</v>
          </cell>
        </row>
        <row r="297">
          <cell r="R297" t="str">
            <v>Bridger Losses In</v>
          </cell>
          <cell r="S297">
            <v>8</v>
          </cell>
        </row>
        <row r="298">
          <cell r="R298" t="str">
            <v>Bridger Losses Out</v>
          </cell>
          <cell r="S298">
            <v>8</v>
          </cell>
        </row>
        <row r="299">
          <cell r="R299" t="str">
            <v>Bridger Losses Out</v>
          </cell>
          <cell r="S299">
            <v>8</v>
          </cell>
        </row>
        <row r="300">
          <cell r="R300" t="str">
            <v>Cal ISO East - Four Corners Purchase</v>
          </cell>
          <cell r="S300">
            <v>13</v>
          </cell>
        </row>
        <row r="301">
          <cell r="R301" t="str">
            <v>Cal ISO East - Four Corners Sale</v>
          </cell>
          <cell r="S301">
            <v>12</v>
          </cell>
        </row>
        <row r="302">
          <cell r="R302" t="str">
            <v>Cal ISO East - Mona Purchase</v>
          </cell>
          <cell r="S302">
            <v>13</v>
          </cell>
        </row>
        <row r="303">
          <cell r="R303" t="str">
            <v>Cal ISO East - Mona Sale</v>
          </cell>
          <cell r="S303">
            <v>12</v>
          </cell>
        </row>
        <row r="304">
          <cell r="R304" t="str">
            <v>Cal ISO West - COB Purchase</v>
          </cell>
          <cell r="S304">
            <v>13</v>
          </cell>
        </row>
        <row r="305">
          <cell r="R305" t="str">
            <v>Cal ISO West - COB Sale</v>
          </cell>
          <cell r="S305">
            <v>12</v>
          </cell>
        </row>
        <row r="306">
          <cell r="R306" t="str">
            <v>California QF</v>
          </cell>
          <cell r="S306">
            <v>4</v>
          </cell>
        </row>
        <row r="307">
          <cell r="R307" t="str">
            <v>California Pre-MSP QF</v>
          </cell>
          <cell r="S307">
            <v>4</v>
          </cell>
        </row>
        <row r="308">
          <cell r="R308" t="str">
            <v>California Post-Merger Pre-MSP QF</v>
          </cell>
          <cell r="S308">
            <v>4</v>
          </cell>
        </row>
        <row r="309">
          <cell r="R309" t="str">
            <v>California Post-MSP QF</v>
          </cell>
          <cell r="S309">
            <v>4</v>
          </cell>
        </row>
        <row r="310">
          <cell r="R310" t="str">
            <v>California Pre-Merger QF</v>
          </cell>
          <cell r="S310">
            <v>4</v>
          </cell>
        </row>
        <row r="311">
          <cell r="R311" t="str">
            <v>Canadian Entitlement CEAEA</v>
          </cell>
          <cell r="S311">
            <v>5</v>
          </cell>
        </row>
        <row r="312">
          <cell r="R312" t="str">
            <v>Cargill p483225</v>
          </cell>
          <cell r="S312">
            <v>6</v>
          </cell>
        </row>
        <row r="313">
          <cell r="R313" t="str">
            <v>Cargill p485290</v>
          </cell>
          <cell r="S313">
            <v>6</v>
          </cell>
        </row>
        <row r="314">
          <cell r="R314" t="str">
            <v>Cargill s483226</v>
          </cell>
          <cell r="S314">
            <v>6</v>
          </cell>
        </row>
        <row r="315">
          <cell r="R315" t="str">
            <v>Cargill s485289</v>
          </cell>
          <cell r="S315">
            <v>6</v>
          </cell>
        </row>
        <row r="316">
          <cell r="R316" t="str">
            <v>Chehalis Station Service</v>
          </cell>
          <cell r="S316">
            <v>2</v>
          </cell>
        </row>
        <row r="317">
          <cell r="R317" t="str">
            <v>Chelan - Rocky Reach</v>
          </cell>
          <cell r="S317">
            <v>5</v>
          </cell>
        </row>
        <row r="318">
          <cell r="R318" t="str">
            <v>Chevron Wind QF</v>
          </cell>
          <cell r="S318">
            <v>4</v>
          </cell>
        </row>
        <row r="319">
          <cell r="R319" t="str">
            <v>Clark Displacement</v>
          </cell>
          <cell r="S319">
            <v>2</v>
          </cell>
        </row>
        <row r="320">
          <cell r="R320" t="str">
            <v>Clark Displacement Buy Back</v>
          </cell>
          <cell r="S320">
            <v>2</v>
          </cell>
        </row>
        <row r="321">
          <cell r="R321" t="str">
            <v>Clark River Road reserve</v>
          </cell>
          <cell r="S321">
            <v>2</v>
          </cell>
        </row>
        <row r="322">
          <cell r="R322" t="str">
            <v>CLARK S&amp;I</v>
          </cell>
          <cell r="S322">
            <v>2</v>
          </cell>
        </row>
        <row r="323">
          <cell r="R323" t="str">
            <v>Clark S&amp;I Base Capacity</v>
          </cell>
          <cell r="S323">
            <v>2</v>
          </cell>
        </row>
        <row r="324">
          <cell r="R324" t="str">
            <v>CLARK Storage &amp; Integration</v>
          </cell>
          <cell r="S324">
            <v>2</v>
          </cell>
        </row>
        <row r="325">
          <cell r="R325" t="str">
            <v>Clay Basin Gas Storage</v>
          </cell>
          <cell r="S325">
            <v>11</v>
          </cell>
        </row>
        <row r="326">
          <cell r="R326" t="str">
            <v>Co-Gen II QF</v>
          </cell>
          <cell r="S326">
            <v>4</v>
          </cell>
        </row>
        <row r="327">
          <cell r="R327" t="str">
            <v>Combine Hills</v>
          </cell>
          <cell r="S327">
            <v>2</v>
          </cell>
        </row>
        <row r="328">
          <cell r="R328" t="str">
            <v>Constellation p257677</v>
          </cell>
          <cell r="S328">
            <v>2</v>
          </cell>
        </row>
        <row r="329">
          <cell r="R329" t="str">
            <v>Constellation p257678</v>
          </cell>
          <cell r="S329">
            <v>2</v>
          </cell>
        </row>
        <row r="330">
          <cell r="R330" t="str">
            <v>Constellation p268849</v>
          </cell>
          <cell r="S330">
            <v>2</v>
          </cell>
        </row>
        <row r="331">
          <cell r="R331" t="str">
            <v>Cowlitz Swift deliver</v>
          </cell>
          <cell r="S331">
            <v>6</v>
          </cell>
        </row>
        <row r="332">
          <cell r="R332" t="str">
            <v>D.R. Johnson (QF)</v>
          </cell>
          <cell r="S332">
            <v>4</v>
          </cell>
        </row>
        <row r="333">
          <cell r="R333" t="str">
            <v>Deseret G&amp;T Expansion</v>
          </cell>
          <cell r="S333">
            <v>2</v>
          </cell>
        </row>
        <row r="334">
          <cell r="R334" t="str">
            <v>Deseret Purchase</v>
          </cell>
          <cell r="S334">
            <v>2</v>
          </cell>
        </row>
        <row r="335">
          <cell r="R335" t="str">
            <v>Douglas - Wells</v>
          </cell>
          <cell r="S335">
            <v>5</v>
          </cell>
        </row>
        <row r="336">
          <cell r="R336" t="str">
            <v>Douglas County Forest Products QF</v>
          </cell>
          <cell r="S336">
            <v>4</v>
          </cell>
        </row>
        <row r="337">
          <cell r="R337" t="str">
            <v>Douglas PUD - Lands Energy Share</v>
          </cell>
          <cell r="S337">
            <v>5</v>
          </cell>
        </row>
        <row r="338">
          <cell r="R338" t="str">
            <v>Douglas PUD Settlement</v>
          </cell>
          <cell r="S338">
            <v>2</v>
          </cell>
        </row>
        <row r="339">
          <cell r="R339" t="str">
            <v>DSM Cool Keeper Reserve</v>
          </cell>
          <cell r="S339">
            <v>8</v>
          </cell>
        </row>
        <row r="340">
          <cell r="R340" t="str">
            <v>DSM Idaho Irrigation</v>
          </cell>
          <cell r="S340">
            <v>8</v>
          </cell>
        </row>
        <row r="341">
          <cell r="R341" t="str">
            <v>DSM Idaho Irrigation Shifted</v>
          </cell>
          <cell r="S341">
            <v>8</v>
          </cell>
        </row>
        <row r="342">
          <cell r="R342" t="str">
            <v>DSM Utah Irrigation</v>
          </cell>
          <cell r="S342">
            <v>8</v>
          </cell>
        </row>
        <row r="343">
          <cell r="R343" t="str">
            <v>DSM Utah Irrigation Shifted</v>
          </cell>
          <cell r="S343">
            <v>8</v>
          </cell>
        </row>
        <row r="344">
          <cell r="R344" t="str">
            <v>Duke HLH</v>
          </cell>
          <cell r="S344">
            <v>2</v>
          </cell>
        </row>
        <row r="345">
          <cell r="R345" t="str">
            <v>Duke p99206</v>
          </cell>
          <cell r="S345">
            <v>2</v>
          </cell>
        </row>
        <row r="346">
          <cell r="R346" t="str">
            <v>Dunlap I Wind</v>
          </cell>
          <cell r="S346">
            <v>9</v>
          </cell>
        </row>
        <row r="347">
          <cell r="R347" t="str">
            <v>East Control Area Sale</v>
          </cell>
          <cell r="S347">
            <v>1</v>
          </cell>
        </row>
        <row r="348">
          <cell r="R348" t="str">
            <v>Electric Swaps - East</v>
          </cell>
          <cell r="S348">
            <v>13</v>
          </cell>
        </row>
        <row r="349">
          <cell r="R349" t="str">
            <v>Electric Swaps - East Buy</v>
          </cell>
          <cell r="S349">
            <v>13</v>
          </cell>
        </row>
        <row r="350">
          <cell r="R350" t="str">
            <v>Electric Swaps - East Sell</v>
          </cell>
          <cell r="S350">
            <v>12</v>
          </cell>
        </row>
        <row r="351">
          <cell r="R351" t="str">
            <v>Electric Swaps - West</v>
          </cell>
          <cell r="S351">
            <v>13</v>
          </cell>
        </row>
        <row r="352">
          <cell r="R352" t="str">
            <v>Electric Swaps - West Buy</v>
          </cell>
          <cell r="S352">
            <v>13</v>
          </cell>
        </row>
        <row r="353">
          <cell r="R353" t="str">
            <v>Electric Swaps - West Sell</v>
          </cell>
          <cell r="S353">
            <v>12</v>
          </cell>
        </row>
        <row r="354">
          <cell r="R354" t="str">
            <v>Evergreen BioPower QF</v>
          </cell>
          <cell r="S354">
            <v>4</v>
          </cell>
        </row>
        <row r="355">
          <cell r="R355" t="str">
            <v>EWEB FC I delivery</v>
          </cell>
          <cell r="S355">
            <v>6</v>
          </cell>
        </row>
        <row r="356">
          <cell r="R356" t="str">
            <v>EWEB FC I Generation</v>
          </cell>
          <cell r="S356">
            <v>6</v>
          </cell>
        </row>
        <row r="357">
          <cell r="R357" t="str">
            <v>EWEB/BPA Wind Sale</v>
          </cell>
          <cell r="S357">
            <v>6</v>
          </cell>
        </row>
        <row r="358">
          <cell r="R358" t="str">
            <v>Excess Gas Sales</v>
          </cell>
          <cell r="S358">
            <v>11</v>
          </cell>
        </row>
        <row r="359">
          <cell r="R359" t="str">
            <v>ExxonMobil QF</v>
          </cell>
          <cell r="S359">
            <v>4</v>
          </cell>
        </row>
        <row r="360">
          <cell r="R360" t="str">
            <v>ExxonMobil QF</v>
          </cell>
          <cell r="S360">
            <v>4</v>
          </cell>
        </row>
        <row r="361">
          <cell r="R361" t="str">
            <v>Five Pine Wind QF</v>
          </cell>
          <cell r="S361">
            <v>4</v>
          </cell>
        </row>
        <row r="362">
          <cell r="R362" t="str">
            <v>Flathead &amp; ENI Sale</v>
          </cell>
          <cell r="S362">
            <v>1</v>
          </cell>
        </row>
        <row r="363">
          <cell r="R363" t="str">
            <v>Foote Creek I Generation</v>
          </cell>
          <cell r="S363">
            <v>9</v>
          </cell>
        </row>
        <row r="364">
          <cell r="R364" t="str">
            <v>Fort James (CoGen)</v>
          </cell>
          <cell r="S364">
            <v>2</v>
          </cell>
        </row>
        <row r="365">
          <cell r="R365" t="str">
            <v>Gas Swaps</v>
          </cell>
          <cell r="S365">
            <v>11</v>
          </cell>
        </row>
        <row r="366">
          <cell r="R366" t="str">
            <v>Gas Physical - East</v>
          </cell>
          <cell r="S366">
            <v>11</v>
          </cell>
        </row>
        <row r="367">
          <cell r="R367" t="str">
            <v>Gas Physical - West</v>
          </cell>
          <cell r="S367">
            <v>11</v>
          </cell>
        </row>
        <row r="368">
          <cell r="R368" t="str">
            <v>Gas Physical - Chehalis</v>
          </cell>
          <cell r="S368">
            <v>11</v>
          </cell>
        </row>
        <row r="369">
          <cell r="R369" t="str">
            <v>Gas Physical - Existing East</v>
          </cell>
          <cell r="S369">
            <v>11</v>
          </cell>
        </row>
        <row r="370">
          <cell r="R370" t="str">
            <v>Gas Physical - Hermiston</v>
          </cell>
          <cell r="S370">
            <v>11</v>
          </cell>
        </row>
        <row r="371">
          <cell r="R371" t="str">
            <v>Gas Physical - New East</v>
          </cell>
          <cell r="S371">
            <v>11</v>
          </cell>
        </row>
        <row r="372">
          <cell r="R372" t="str">
            <v>Gas Swaps - East</v>
          </cell>
          <cell r="S372">
            <v>11</v>
          </cell>
        </row>
        <row r="373">
          <cell r="R373" t="str">
            <v>Gas Swaps - West</v>
          </cell>
          <cell r="S373">
            <v>11</v>
          </cell>
        </row>
        <row r="374">
          <cell r="R374" t="str">
            <v>Gas Swaps - Chehalis</v>
          </cell>
          <cell r="S374">
            <v>11</v>
          </cell>
        </row>
        <row r="375">
          <cell r="R375" t="str">
            <v>Gas Swaps - Existing East</v>
          </cell>
          <cell r="S375">
            <v>11</v>
          </cell>
        </row>
        <row r="376">
          <cell r="R376" t="str">
            <v>Gas Swaps - Hermiston</v>
          </cell>
          <cell r="S376">
            <v>11</v>
          </cell>
        </row>
        <row r="377">
          <cell r="R377" t="str">
            <v>Gas Swaps - New East</v>
          </cell>
          <cell r="S377">
            <v>11</v>
          </cell>
        </row>
        <row r="378">
          <cell r="R378" t="str">
            <v>Gem State (City of Idaho Falls)</v>
          </cell>
          <cell r="S378">
            <v>2</v>
          </cell>
        </row>
        <row r="379">
          <cell r="R379" t="str">
            <v>Gem State Power Cost</v>
          </cell>
          <cell r="S379">
            <v>2</v>
          </cell>
        </row>
        <row r="380">
          <cell r="R380" t="str">
            <v>Glenrock Wind</v>
          </cell>
          <cell r="S380">
            <v>9</v>
          </cell>
        </row>
        <row r="381">
          <cell r="R381" t="str">
            <v>Glenrock III Wind</v>
          </cell>
          <cell r="S381">
            <v>9</v>
          </cell>
        </row>
        <row r="382">
          <cell r="R382" t="str">
            <v>Goodnoe Wind</v>
          </cell>
          <cell r="S382">
            <v>2</v>
          </cell>
        </row>
        <row r="383">
          <cell r="R383" t="str">
            <v>Grant - Priest Rapids</v>
          </cell>
          <cell r="S383">
            <v>5</v>
          </cell>
        </row>
        <row r="384">
          <cell r="R384" t="str">
            <v>Grant - Wanapum</v>
          </cell>
          <cell r="S384">
            <v>5</v>
          </cell>
        </row>
        <row r="385">
          <cell r="R385" t="str">
            <v>Grant County</v>
          </cell>
          <cell r="S385">
            <v>2</v>
          </cell>
        </row>
        <row r="386">
          <cell r="R386" t="str">
            <v>Grant Displacement</v>
          </cell>
          <cell r="S386">
            <v>5</v>
          </cell>
        </row>
        <row r="387">
          <cell r="R387" t="str">
            <v>Grant Meaningful Priority</v>
          </cell>
          <cell r="S387">
            <v>5</v>
          </cell>
        </row>
        <row r="388">
          <cell r="R388" t="str">
            <v>Grant Reasonable</v>
          </cell>
          <cell r="S388">
            <v>5</v>
          </cell>
        </row>
        <row r="389">
          <cell r="R389" t="str">
            <v>Grant Power Auction</v>
          </cell>
          <cell r="S389">
            <v>5</v>
          </cell>
        </row>
        <row r="390">
          <cell r="R390" t="str">
            <v>High Plains Wind</v>
          </cell>
          <cell r="S390">
            <v>9</v>
          </cell>
        </row>
        <row r="391">
          <cell r="R391" t="str">
            <v>High Plateau Wind QF</v>
          </cell>
          <cell r="S391">
            <v>4</v>
          </cell>
        </row>
        <row r="392">
          <cell r="R392" t="str">
            <v>Hermiston Purchase</v>
          </cell>
          <cell r="S392">
            <v>2</v>
          </cell>
        </row>
        <row r="393">
          <cell r="R393" t="str">
            <v>Hurricane Purchase</v>
          </cell>
          <cell r="S393">
            <v>2</v>
          </cell>
        </row>
        <row r="394">
          <cell r="R394" t="str">
            <v>Hurricane Sale</v>
          </cell>
          <cell r="S394">
            <v>1</v>
          </cell>
        </row>
        <row r="395">
          <cell r="R395" t="str">
            <v>Idaho Power P278538</v>
          </cell>
          <cell r="S395">
            <v>2</v>
          </cell>
        </row>
        <row r="396">
          <cell r="R396" t="str">
            <v>Idaho Power P278538 HLH</v>
          </cell>
          <cell r="S396">
            <v>2</v>
          </cell>
        </row>
        <row r="397">
          <cell r="R397" t="str">
            <v>Idaho Power P278538 LLH</v>
          </cell>
          <cell r="S397">
            <v>2</v>
          </cell>
        </row>
        <row r="398">
          <cell r="R398" t="str">
            <v>Idaho Power RTSA Purchase</v>
          </cell>
          <cell r="S398">
            <v>2</v>
          </cell>
        </row>
        <row r="399">
          <cell r="R399" t="str">
            <v>Idaho Power RTSA return</v>
          </cell>
          <cell r="S399">
            <v>8</v>
          </cell>
        </row>
        <row r="400">
          <cell r="R400" t="str">
            <v>Idaho QF</v>
          </cell>
          <cell r="S400">
            <v>4</v>
          </cell>
        </row>
        <row r="401">
          <cell r="R401" t="str">
            <v>Idaho Pre-MSP QF</v>
          </cell>
          <cell r="S401">
            <v>4</v>
          </cell>
        </row>
        <row r="402">
          <cell r="R402" t="str">
            <v>Idaho Post-Merger Pre-MSP QF</v>
          </cell>
          <cell r="S402">
            <v>4</v>
          </cell>
        </row>
        <row r="403">
          <cell r="R403" t="str">
            <v>Idaho Post-MSP QF</v>
          </cell>
          <cell r="S403">
            <v>4</v>
          </cell>
        </row>
        <row r="404">
          <cell r="R404" t="str">
            <v>Idaho Pre-Merger QF</v>
          </cell>
          <cell r="S404">
            <v>4</v>
          </cell>
        </row>
        <row r="405">
          <cell r="R405" t="str">
            <v>IPP Purchase</v>
          </cell>
          <cell r="S405">
            <v>2</v>
          </cell>
        </row>
        <row r="406">
          <cell r="R406" t="str">
            <v>IPP Sale (LADWP)</v>
          </cell>
          <cell r="S406">
            <v>1</v>
          </cell>
        </row>
        <row r="407">
          <cell r="R407" t="str">
            <v>IRP - DSM East Irrigation Ld Control</v>
          </cell>
          <cell r="S407">
            <v>7</v>
          </cell>
        </row>
        <row r="408">
          <cell r="R408" t="str">
            <v>IRP - DSM East Irrigation Ld Control - Return</v>
          </cell>
          <cell r="S408">
            <v>7</v>
          </cell>
        </row>
        <row r="409">
          <cell r="R409" t="str">
            <v>IRP - DSM East Summer Ld Control</v>
          </cell>
          <cell r="S409">
            <v>7</v>
          </cell>
        </row>
        <row r="410">
          <cell r="R410" t="str">
            <v>IRP - DSM East Summer Ld Control - Return</v>
          </cell>
          <cell r="S410">
            <v>7</v>
          </cell>
        </row>
        <row r="411">
          <cell r="R411" t="str">
            <v>IRP - DSM West Irrigation Ld Control</v>
          </cell>
          <cell r="S411">
            <v>7</v>
          </cell>
        </row>
        <row r="412">
          <cell r="R412" t="str">
            <v>IRP - DSM West Irrigation Ld Control - Return</v>
          </cell>
          <cell r="S412">
            <v>7</v>
          </cell>
        </row>
        <row r="413">
          <cell r="R413" t="str">
            <v>IRP - FOT Four Corners</v>
          </cell>
          <cell r="S413">
            <v>7</v>
          </cell>
        </row>
        <row r="414">
          <cell r="R414" t="str">
            <v>IRP - FOT Mid-C</v>
          </cell>
          <cell r="S414">
            <v>7</v>
          </cell>
        </row>
        <row r="415">
          <cell r="R415" t="str">
            <v>IRP - FOT West Main</v>
          </cell>
          <cell r="S415">
            <v>7</v>
          </cell>
        </row>
        <row r="416">
          <cell r="R416" t="str">
            <v>IRP - Wind Mid-C</v>
          </cell>
          <cell r="S416">
            <v>7</v>
          </cell>
        </row>
        <row r="417">
          <cell r="R417" t="str">
            <v>IRP - Wind Walla Walla</v>
          </cell>
          <cell r="S417">
            <v>7</v>
          </cell>
        </row>
        <row r="418">
          <cell r="R418" t="str">
            <v>IRP - Wind Wyoming SE</v>
          </cell>
          <cell r="S418">
            <v>7</v>
          </cell>
        </row>
        <row r="419">
          <cell r="R419" t="str">
            <v>IRP - Wind Wyoming SW</v>
          </cell>
          <cell r="S419">
            <v>7</v>
          </cell>
        </row>
        <row r="420">
          <cell r="R420" t="str">
            <v>IRP - Wind Yakima</v>
          </cell>
          <cell r="S420">
            <v>7</v>
          </cell>
        </row>
        <row r="421">
          <cell r="R421" t="str">
            <v>Kennecott Generation Adjustment</v>
          </cell>
          <cell r="S421">
            <v>8</v>
          </cell>
        </row>
        <row r="422">
          <cell r="R422" t="str">
            <v>Kennecott Incentive</v>
          </cell>
          <cell r="S422">
            <v>2</v>
          </cell>
        </row>
        <row r="423">
          <cell r="R423" t="str">
            <v>Kennecott Incentive (Historical)</v>
          </cell>
          <cell r="S423">
            <v>2</v>
          </cell>
        </row>
        <row r="424">
          <cell r="R424" t="str">
            <v>Kennecott QF</v>
          </cell>
          <cell r="S424">
            <v>4</v>
          </cell>
        </row>
        <row r="425">
          <cell r="R425" t="str">
            <v>Kennecott Refinery QF</v>
          </cell>
          <cell r="S425">
            <v>4</v>
          </cell>
        </row>
        <row r="426">
          <cell r="R426" t="str">
            <v>Kennecott Smelter QF</v>
          </cell>
          <cell r="S426">
            <v>4</v>
          </cell>
        </row>
        <row r="427">
          <cell r="R427" t="str">
            <v>LADWP s491300</v>
          </cell>
          <cell r="S427">
            <v>1</v>
          </cell>
        </row>
        <row r="428">
          <cell r="R428" t="str">
            <v>LADWP s491301</v>
          </cell>
          <cell r="S428">
            <v>1</v>
          </cell>
        </row>
        <row r="429">
          <cell r="R429" t="str">
            <v>LADWP p491303</v>
          </cell>
          <cell r="S429">
            <v>2</v>
          </cell>
        </row>
        <row r="430">
          <cell r="R430" t="str">
            <v>LADWP s491303</v>
          </cell>
          <cell r="S430">
            <v>2</v>
          </cell>
        </row>
        <row r="431">
          <cell r="R431" t="str">
            <v>LADWP p491304</v>
          </cell>
          <cell r="S431">
            <v>2</v>
          </cell>
        </row>
        <row r="432">
          <cell r="R432" t="str">
            <v>LADWP s491304</v>
          </cell>
          <cell r="S432">
            <v>2</v>
          </cell>
        </row>
        <row r="433">
          <cell r="R433" t="str">
            <v>Leaning Juniper 1</v>
          </cell>
          <cell r="S433">
            <v>2</v>
          </cell>
        </row>
        <row r="434">
          <cell r="R434" t="str">
            <v>Lewis River Loss of Efficiency</v>
          </cell>
          <cell r="S434">
            <v>8</v>
          </cell>
        </row>
        <row r="435">
          <cell r="R435" t="str">
            <v>Lewis River Motoring Loss</v>
          </cell>
          <cell r="S435">
            <v>8</v>
          </cell>
        </row>
        <row r="436">
          <cell r="R436" t="str">
            <v>Lower Ridge Wind QF</v>
          </cell>
          <cell r="S436">
            <v>4</v>
          </cell>
        </row>
        <row r="437">
          <cell r="R437" t="str">
            <v>MagCorp Buythrough</v>
          </cell>
          <cell r="S437">
            <v>8</v>
          </cell>
        </row>
        <row r="438">
          <cell r="R438" t="str">
            <v>MagCorp Buythrough Winter</v>
          </cell>
          <cell r="S438">
            <v>8</v>
          </cell>
        </row>
        <row r="439">
          <cell r="R439" t="str">
            <v>MagCorp Curtailment</v>
          </cell>
          <cell r="S439">
            <v>8</v>
          </cell>
        </row>
        <row r="440">
          <cell r="R440" t="str">
            <v>MagCorp Curtailment (Historical)</v>
          </cell>
          <cell r="S440">
            <v>8</v>
          </cell>
        </row>
        <row r="441">
          <cell r="R441" t="str">
            <v>MagCorp Curtailment Winter</v>
          </cell>
          <cell r="S441">
            <v>8</v>
          </cell>
        </row>
        <row r="442">
          <cell r="R442" t="str">
            <v>MagCorp Curtailment Winter (Historical)</v>
          </cell>
          <cell r="S442">
            <v>8</v>
          </cell>
        </row>
        <row r="443">
          <cell r="R443" t="str">
            <v>Marengo</v>
          </cell>
          <cell r="S443">
            <v>9</v>
          </cell>
        </row>
        <row r="444">
          <cell r="R444" t="str">
            <v>Marengo I</v>
          </cell>
          <cell r="S444">
            <v>9</v>
          </cell>
        </row>
        <row r="445">
          <cell r="R445" t="str">
            <v>Marengo II</v>
          </cell>
          <cell r="S445">
            <v>9</v>
          </cell>
        </row>
        <row r="446">
          <cell r="R446" t="str">
            <v>McFadden Ridge Wind</v>
          </cell>
          <cell r="S446">
            <v>9</v>
          </cell>
        </row>
        <row r="447">
          <cell r="R447" t="str">
            <v>Monsanto Curtailment</v>
          </cell>
          <cell r="S447">
            <v>8</v>
          </cell>
        </row>
        <row r="448">
          <cell r="R448" t="str">
            <v>Monsanto Buythrough</v>
          </cell>
          <cell r="S448">
            <v>8</v>
          </cell>
        </row>
        <row r="449">
          <cell r="R449" t="str">
            <v>Monsanto Curtailment (Historical)</v>
          </cell>
          <cell r="S449">
            <v>2</v>
          </cell>
        </row>
        <row r="450">
          <cell r="R450" t="str">
            <v>Monsanto Excess Demand</v>
          </cell>
          <cell r="S450">
            <v>8</v>
          </cell>
        </row>
        <row r="451">
          <cell r="R451" t="str">
            <v>Morgan Stanley p189046</v>
          </cell>
          <cell r="S451">
            <v>2</v>
          </cell>
        </row>
        <row r="452">
          <cell r="R452" t="str">
            <v>Morgan Stanley p196538</v>
          </cell>
          <cell r="S452">
            <v>3</v>
          </cell>
        </row>
        <row r="453">
          <cell r="R453" t="str">
            <v>Morgan Stanley p206006</v>
          </cell>
          <cell r="S453">
            <v>3</v>
          </cell>
        </row>
        <row r="454">
          <cell r="R454" t="str">
            <v>Morgan Stanley p206008</v>
          </cell>
          <cell r="S454">
            <v>3</v>
          </cell>
        </row>
        <row r="455">
          <cell r="R455" t="str">
            <v>Morgan Stanley p207863</v>
          </cell>
          <cell r="S455">
            <v>6</v>
          </cell>
        </row>
        <row r="456">
          <cell r="R456" t="str">
            <v>Morgan Stanley p244840</v>
          </cell>
          <cell r="S456">
            <v>3</v>
          </cell>
        </row>
        <row r="457">
          <cell r="R457" t="str">
            <v>Morgan Stanley p244841</v>
          </cell>
          <cell r="S457">
            <v>3</v>
          </cell>
        </row>
        <row r="458">
          <cell r="R458" t="str">
            <v>Morgan Stanley p272153</v>
          </cell>
          <cell r="S458">
            <v>2</v>
          </cell>
        </row>
        <row r="459">
          <cell r="R459" t="str">
            <v>Morgan Stanley p272154</v>
          </cell>
          <cell r="S459">
            <v>2</v>
          </cell>
        </row>
        <row r="460">
          <cell r="R460" t="str">
            <v>Morgan Stanley p272156</v>
          </cell>
          <cell r="S460">
            <v>2</v>
          </cell>
        </row>
        <row r="461">
          <cell r="R461" t="str">
            <v>Morgan Stanley p272157</v>
          </cell>
          <cell r="S461">
            <v>2</v>
          </cell>
        </row>
        <row r="462">
          <cell r="R462" t="str">
            <v>Morgan Stanley p272158</v>
          </cell>
          <cell r="S462">
            <v>2</v>
          </cell>
        </row>
        <row r="463">
          <cell r="R463" t="str">
            <v>Morgan Stanley s207862</v>
          </cell>
          <cell r="S463">
            <v>2</v>
          </cell>
        </row>
        <row r="464">
          <cell r="R464" t="str">
            <v>Mountain Wind 1 QF</v>
          </cell>
          <cell r="S464">
            <v>4</v>
          </cell>
        </row>
        <row r="465">
          <cell r="R465" t="str">
            <v>Mountain Wind 2 QF</v>
          </cell>
          <cell r="S465">
            <v>4</v>
          </cell>
        </row>
        <row r="466">
          <cell r="R466" t="str">
            <v>Mule Hollow Wind QF</v>
          </cell>
          <cell r="S466">
            <v>4</v>
          </cell>
        </row>
        <row r="467">
          <cell r="R467" t="str">
            <v>NCPA p309009</v>
          </cell>
          <cell r="S467">
            <v>6</v>
          </cell>
        </row>
        <row r="468">
          <cell r="R468" t="str">
            <v>NCPA s309008</v>
          </cell>
          <cell r="S468">
            <v>6</v>
          </cell>
        </row>
        <row r="469">
          <cell r="R469" t="str">
            <v>Nebo Capacity Payment</v>
          </cell>
          <cell r="S469">
            <v>2</v>
          </cell>
        </row>
        <row r="470">
          <cell r="R470" t="str">
            <v>Non-Owned East - Obligation</v>
          </cell>
          <cell r="S470">
            <v>2</v>
          </cell>
        </row>
        <row r="471">
          <cell r="R471" t="str">
            <v>Non-Owned East - Offset</v>
          </cell>
          <cell r="S471">
            <v>2</v>
          </cell>
        </row>
        <row r="472">
          <cell r="R472" t="str">
            <v>Non-Owned West - Obligation</v>
          </cell>
          <cell r="S472">
            <v>2</v>
          </cell>
        </row>
        <row r="473">
          <cell r="R473" t="str">
            <v>Non-Owned West - Offset</v>
          </cell>
          <cell r="S473">
            <v>2</v>
          </cell>
        </row>
        <row r="474">
          <cell r="R474" t="str">
            <v>Non-Owned East Wind - Obligation</v>
          </cell>
          <cell r="S474">
            <v>2</v>
          </cell>
        </row>
        <row r="475">
          <cell r="R475" t="str">
            <v>Non-Owned East Wind - Offset</v>
          </cell>
          <cell r="S475">
            <v>2</v>
          </cell>
        </row>
        <row r="476">
          <cell r="R476" t="str">
            <v>Non-Owned West Wind - Obligation</v>
          </cell>
          <cell r="S476">
            <v>2</v>
          </cell>
        </row>
        <row r="477">
          <cell r="R477" t="str">
            <v>Non-Owned West Wind - Offset</v>
          </cell>
          <cell r="S477">
            <v>2</v>
          </cell>
        </row>
        <row r="478">
          <cell r="R478" t="str">
            <v>North Point Wind QF</v>
          </cell>
          <cell r="S478">
            <v>4</v>
          </cell>
        </row>
        <row r="479">
          <cell r="R479" t="str">
            <v>NUCOR</v>
          </cell>
          <cell r="S479">
            <v>2</v>
          </cell>
        </row>
        <row r="480">
          <cell r="R480" t="str">
            <v>NUCOR (De-rate)</v>
          </cell>
          <cell r="S480">
            <v>2</v>
          </cell>
        </row>
        <row r="481">
          <cell r="R481" t="str">
            <v>NVE s523485</v>
          </cell>
          <cell r="S481">
            <v>1</v>
          </cell>
        </row>
        <row r="482">
          <cell r="R482" t="str">
            <v>NVE s811499</v>
          </cell>
          <cell r="S482">
            <v>1</v>
          </cell>
        </row>
        <row r="483">
          <cell r="R483" t="str">
            <v>Oregon QF</v>
          </cell>
          <cell r="S483">
            <v>4</v>
          </cell>
        </row>
        <row r="484">
          <cell r="R484" t="str">
            <v>Oregon Pre-MSP QF</v>
          </cell>
          <cell r="S484">
            <v>4</v>
          </cell>
        </row>
        <row r="485">
          <cell r="R485" t="str">
            <v>Oregon Post-Merger Pre-MSP QF</v>
          </cell>
          <cell r="S485">
            <v>4</v>
          </cell>
        </row>
        <row r="486">
          <cell r="R486" t="str">
            <v>Oregon Post-MSP QF</v>
          </cell>
          <cell r="S486">
            <v>4</v>
          </cell>
        </row>
        <row r="487">
          <cell r="R487" t="str">
            <v>Oregon Pre-Merger QF</v>
          </cell>
          <cell r="S487">
            <v>4</v>
          </cell>
        </row>
        <row r="488">
          <cell r="R488" t="str">
            <v>Oregon Wind Farm QF</v>
          </cell>
          <cell r="S488">
            <v>4</v>
          </cell>
        </row>
        <row r="489">
          <cell r="R489" t="str">
            <v>P4 Production</v>
          </cell>
          <cell r="S489">
            <v>2</v>
          </cell>
        </row>
        <row r="490">
          <cell r="R490" t="str">
            <v>P4 Production (De-rate)</v>
          </cell>
          <cell r="S490">
            <v>1</v>
          </cell>
        </row>
        <row r="491">
          <cell r="R491" t="str">
            <v>Pacific Gas and Electric s524491</v>
          </cell>
          <cell r="S491">
            <v>1</v>
          </cell>
        </row>
        <row r="492">
          <cell r="R492" t="str">
            <v>PGE Cove</v>
          </cell>
          <cell r="S492">
            <v>2</v>
          </cell>
        </row>
        <row r="493">
          <cell r="R493" t="str">
            <v>Pine City Wind QF</v>
          </cell>
          <cell r="S493">
            <v>4</v>
          </cell>
        </row>
        <row r="494">
          <cell r="R494" t="str">
            <v>Pioneer Wind Park I QF</v>
          </cell>
          <cell r="S494">
            <v>4</v>
          </cell>
        </row>
        <row r="495">
          <cell r="R495" t="str">
            <v>Pioneer Wind Park II QF</v>
          </cell>
          <cell r="S495">
            <v>4</v>
          </cell>
        </row>
        <row r="496">
          <cell r="R496" t="str">
            <v>Pipeline Chehalis - Lateral</v>
          </cell>
          <cell r="S496">
            <v>11</v>
          </cell>
        </row>
        <row r="497">
          <cell r="R497" t="str">
            <v>Pipeline Chehalis - Main</v>
          </cell>
          <cell r="S497">
            <v>11</v>
          </cell>
        </row>
        <row r="498">
          <cell r="R498" t="str">
            <v>Pipeline Currant Creek Lateral</v>
          </cell>
          <cell r="S498">
            <v>11</v>
          </cell>
        </row>
        <row r="499">
          <cell r="R499" t="str">
            <v>Pipeline Hermiston Owned</v>
          </cell>
          <cell r="S499">
            <v>11</v>
          </cell>
        </row>
        <row r="500">
          <cell r="R500" t="str">
            <v>Pipeline Kern River Gas</v>
          </cell>
          <cell r="S500">
            <v>11</v>
          </cell>
        </row>
        <row r="501">
          <cell r="R501" t="str">
            <v>Pipeline Lake Side Lateral</v>
          </cell>
          <cell r="S501">
            <v>11</v>
          </cell>
        </row>
        <row r="502">
          <cell r="R502" t="str">
            <v>Pipeline Naughton</v>
          </cell>
          <cell r="S502">
            <v>14</v>
          </cell>
        </row>
        <row r="503">
          <cell r="R503" t="str">
            <v>Pipeline Reservation Fees</v>
          </cell>
          <cell r="S503">
            <v>11</v>
          </cell>
        </row>
        <row r="504">
          <cell r="R504" t="str">
            <v>Pipeline Southern System Expansion</v>
          </cell>
          <cell r="S504">
            <v>11</v>
          </cell>
        </row>
        <row r="505">
          <cell r="R505" t="str">
            <v>Power County North Wind QF p575612</v>
          </cell>
          <cell r="S505">
            <v>4</v>
          </cell>
        </row>
        <row r="506">
          <cell r="R506" t="str">
            <v>Power County South Wind QF p575614</v>
          </cell>
          <cell r="S506">
            <v>4</v>
          </cell>
        </row>
        <row r="507">
          <cell r="R507" t="str">
            <v>PSCo Exchange</v>
          </cell>
          <cell r="S507">
            <v>6</v>
          </cell>
        </row>
        <row r="508">
          <cell r="R508" t="str">
            <v>PSCo Exchange deliver</v>
          </cell>
          <cell r="S508">
            <v>6</v>
          </cell>
        </row>
        <row r="509">
          <cell r="R509" t="str">
            <v>PSCo FC III delivery</v>
          </cell>
          <cell r="S509">
            <v>6</v>
          </cell>
        </row>
        <row r="510">
          <cell r="R510" t="str">
            <v>PSCo FC III Generation</v>
          </cell>
          <cell r="S510">
            <v>6</v>
          </cell>
        </row>
        <row r="511">
          <cell r="R511" t="str">
            <v>PSCo Sale summer</v>
          </cell>
          <cell r="S511">
            <v>1</v>
          </cell>
        </row>
        <row r="512">
          <cell r="R512" t="str">
            <v>PSCo Sale winter</v>
          </cell>
          <cell r="S512">
            <v>1</v>
          </cell>
        </row>
        <row r="513">
          <cell r="R513" t="str">
            <v>Redding Exchange In</v>
          </cell>
          <cell r="S513">
            <v>6</v>
          </cell>
        </row>
        <row r="514">
          <cell r="R514" t="str">
            <v>Redding Exchange Out</v>
          </cell>
          <cell r="S514">
            <v>6</v>
          </cell>
        </row>
        <row r="515">
          <cell r="R515" t="str">
            <v>Ramp Loss East</v>
          </cell>
          <cell r="S515">
            <v>8</v>
          </cell>
        </row>
        <row r="516">
          <cell r="R516" t="str">
            <v>Ramp Loss West</v>
          </cell>
          <cell r="S516">
            <v>8</v>
          </cell>
        </row>
        <row r="517">
          <cell r="R517" t="str">
            <v>Rock River I</v>
          </cell>
          <cell r="S517">
            <v>2</v>
          </cell>
        </row>
        <row r="518">
          <cell r="R518" t="str">
            <v>Rolling Hills Wind</v>
          </cell>
          <cell r="S518">
            <v>9</v>
          </cell>
        </row>
        <row r="519">
          <cell r="R519" t="str">
            <v>Roseburg Dillard QF</v>
          </cell>
          <cell r="S519">
            <v>4</v>
          </cell>
        </row>
        <row r="520">
          <cell r="R520" t="str">
            <v>Roseburg Forest Products</v>
          </cell>
          <cell r="S520">
            <v>2</v>
          </cell>
        </row>
        <row r="521">
          <cell r="R521" t="str">
            <v>Salt River Project</v>
          </cell>
          <cell r="S521">
            <v>1</v>
          </cell>
        </row>
        <row r="522">
          <cell r="R522" t="str">
            <v>SCE Settlement</v>
          </cell>
          <cell r="S522">
            <v>1</v>
          </cell>
        </row>
        <row r="523">
          <cell r="R523" t="str">
            <v>Schwendiman QF</v>
          </cell>
          <cell r="S523">
            <v>4</v>
          </cell>
        </row>
        <row r="524">
          <cell r="R524" t="str">
            <v>SCE s513948</v>
          </cell>
          <cell r="S524">
            <v>1</v>
          </cell>
        </row>
        <row r="525">
          <cell r="R525" t="str">
            <v>SCL State Line delivery</v>
          </cell>
          <cell r="S525">
            <v>6</v>
          </cell>
        </row>
        <row r="526">
          <cell r="R526" t="str">
            <v>SCL State Line delivery LLH</v>
          </cell>
          <cell r="S526">
            <v>6</v>
          </cell>
        </row>
        <row r="527">
          <cell r="R527" t="str">
            <v>SCL State Line generation</v>
          </cell>
          <cell r="S527">
            <v>6</v>
          </cell>
        </row>
        <row r="528">
          <cell r="R528" t="str">
            <v>SCL State Line reserves</v>
          </cell>
          <cell r="S528">
            <v>6</v>
          </cell>
        </row>
        <row r="529">
          <cell r="R529" t="str">
            <v>SDGE s513949</v>
          </cell>
          <cell r="S529">
            <v>1</v>
          </cell>
        </row>
        <row r="530">
          <cell r="R530" t="str">
            <v>Seven Mile Wind</v>
          </cell>
          <cell r="S530">
            <v>9</v>
          </cell>
        </row>
        <row r="531">
          <cell r="R531" t="str">
            <v>Seven Mile II Wind</v>
          </cell>
          <cell r="S531">
            <v>9</v>
          </cell>
        </row>
        <row r="532">
          <cell r="R532" t="str">
            <v>Shell p489963</v>
          </cell>
          <cell r="S532">
            <v>6</v>
          </cell>
        </row>
        <row r="533">
          <cell r="R533" t="str">
            <v>Shell s489962</v>
          </cell>
          <cell r="S533">
            <v>6</v>
          </cell>
        </row>
        <row r="534">
          <cell r="R534" t="str">
            <v>Sierra Pacific II</v>
          </cell>
          <cell r="S534">
            <v>1</v>
          </cell>
        </row>
        <row r="535">
          <cell r="R535" t="str">
            <v>Simplot Phosphates</v>
          </cell>
          <cell r="S535">
            <v>4</v>
          </cell>
        </row>
        <row r="536">
          <cell r="R536" t="str">
            <v>Small Purchases east</v>
          </cell>
          <cell r="S536">
            <v>2</v>
          </cell>
        </row>
        <row r="537">
          <cell r="R537" t="str">
            <v>Small Purchases west</v>
          </cell>
          <cell r="S537">
            <v>2</v>
          </cell>
        </row>
        <row r="538">
          <cell r="R538" t="str">
            <v>SMUD</v>
          </cell>
          <cell r="S538">
            <v>1</v>
          </cell>
        </row>
        <row r="539">
          <cell r="R539" t="str">
            <v>SMUD Provisional</v>
          </cell>
          <cell r="S539">
            <v>1</v>
          </cell>
        </row>
        <row r="540">
          <cell r="R540" t="str">
            <v>SMUD Monthly</v>
          </cell>
          <cell r="S540">
            <v>1</v>
          </cell>
        </row>
        <row r="541">
          <cell r="R541" t="str">
            <v>Spanish Fork Wind 2 QF</v>
          </cell>
          <cell r="S541">
            <v>4</v>
          </cell>
        </row>
        <row r="542">
          <cell r="R542" t="str">
            <v>Station Service East</v>
          </cell>
          <cell r="S542">
            <v>8</v>
          </cell>
        </row>
        <row r="543">
          <cell r="R543" t="str">
            <v>Station Service West</v>
          </cell>
          <cell r="S543">
            <v>8</v>
          </cell>
        </row>
        <row r="544">
          <cell r="R544" t="str">
            <v>STF Index Trades - Buy - East</v>
          </cell>
          <cell r="S544">
            <v>13</v>
          </cell>
        </row>
        <row r="545">
          <cell r="R545" t="str">
            <v>STF Index Trades - Buy - West</v>
          </cell>
          <cell r="S545">
            <v>13</v>
          </cell>
        </row>
        <row r="546">
          <cell r="R546" t="str">
            <v>STF Index Trades - Sell - East</v>
          </cell>
          <cell r="S546">
            <v>12</v>
          </cell>
        </row>
        <row r="547">
          <cell r="R547" t="str">
            <v>STF Index Trades - Sell - West</v>
          </cell>
          <cell r="S547">
            <v>12</v>
          </cell>
        </row>
        <row r="548">
          <cell r="R548" t="str">
            <v>STF Trading Margin</v>
          </cell>
          <cell r="S548">
            <v>12</v>
          </cell>
        </row>
        <row r="549">
          <cell r="R549" t="str">
            <v>Sunnyside (QF) additional</v>
          </cell>
          <cell r="S549">
            <v>4</v>
          </cell>
        </row>
        <row r="550">
          <cell r="R550" t="str">
            <v>Sunnyside (QF) base</v>
          </cell>
          <cell r="S550">
            <v>4</v>
          </cell>
        </row>
        <row r="551">
          <cell r="R551" t="str">
            <v>Tesoro QF</v>
          </cell>
          <cell r="S551">
            <v>4</v>
          </cell>
        </row>
        <row r="552">
          <cell r="R552" t="str">
            <v>Three Buttes Wind</v>
          </cell>
          <cell r="S552">
            <v>2</v>
          </cell>
        </row>
        <row r="553">
          <cell r="R553" t="str">
            <v>Threemile Canyon Wind QF p500139</v>
          </cell>
          <cell r="S553">
            <v>4</v>
          </cell>
        </row>
        <row r="554">
          <cell r="R554" t="str">
            <v>Top of the World Wind p522807</v>
          </cell>
          <cell r="S554">
            <v>2</v>
          </cell>
        </row>
        <row r="555">
          <cell r="R555" t="str">
            <v>Top of the World Wind p575862</v>
          </cell>
          <cell r="S555">
            <v>2</v>
          </cell>
        </row>
        <row r="556">
          <cell r="R556" t="str">
            <v>TransAlta p371343</v>
          </cell>
          <cell r="S556">
            <v>6</v>
          </cell>
        </row>
        <row r="557">
          <cell r="R557" t="str">
            <v>TransAlta Purchase Flat</v>
          </cell>
          <cell r="S557">
            <v>2</v>
          </cell>
        </row>
        <row r="558">
          <cell r="R558" t="str">
            <v>TransAlta Purchase Index</v>
          </cell>
          <cell r="S558">
            <v>2</v>
          </cell>
        </row>
        <row r="559">
          <cell r="R559" t="str">
            <v>TransAlta s371344</v>
          </cell>
          <cell r="S559">
            <v>6</v>
          </cell>
        </row>
        <row r="560">
          <cell r="R560" t="str">
            <v>Transmission East</v>
          </cell>
          <cell r="S560">
            <v>10</v>
          </cell>
        </row>
        <row r="561">
          <cell r="R561" t="str">
            <v>Transmission West</v>
          </cell>
          <cell r="S561">
            <v>10</v>
          </cell>
        </row>
        <row r="562">
          <cell r="R562" t="str">
            <v>Tri-State Exchange</v>
          </cell>
          <cell r="S562">
            <v>6</v>
          </cell>
        </row>
        <row r="563">
          <cell r="R563" t="str">
            <v>Tri-State Exchange return</v>
          </cell>
          <cell r="S563">
            <v>6</v>
          </cell>
        </row>
        <row r="564">
          <cell r="R564" t="str">
            <v>Tri-State Purchase</v>
          </cell>
          <cell r="S564">
            <v>2</v>
          </cell>
        </row>
        <row r="565">
          <cell r="R565" t="str">
            <v>UAMPS s223863</v>
          </cell>
          <cell r="S565">
            <v>1</v>
          </cell>
        </row>
        <row r="566">
          <cell r="R566" t="str">
            <v>UAMPS s404236</v>
          </cell>
          <cell r="S566">
            <v>1</v>
          </cell>
        </row>
        <row r="567">
          <cell r="R567" t="str">
            <v>UBS AG 6X16 at 4C</v>
          </cell>
          <cell r="S567">
            <v>3</v>
          </cell>
        </row>
        <row r="568">
          <cell r="R568" t="str">
            <v>UBS p223199</v>
          </cell>
          <cell r="S568">
            <v>3</v>
          </cell>
        </row>
        <row r="569">
          <cell r="R569" t="str">
            <v>UBS p268848</v>
          </cell>
          <cell r="S569">
            <v>3</v>
          </cell>
        </row>
        <row r="570">
          <cell r="R570" t="str">
            <v>UBS p268850</v>
          </cell>
          <cell r="S570">
            <v>3</v>
          </cell>
        </row>
        <row r="571">
          <cell r="R571" t="str">
            <v>UMPA II</v>
          </cell>
          <cell r="S571">
            <v>1</v>
          </cell>
        </row>
        <row r="572">
          <cell r="R572" t="str">
            <v>US Magnesium QF</v>
          </cell>
          <cell r="S572">
            <v>4</v>
          </cell>
        </row>
        <row r="573">
          <cell r="R573" t="str">
            <v>US Magnesium Reserve</v>
          </cell>
          <cell r="S573">
            <v>2</v>
          </cell>
        </row>
        <row r="574">
          <cell r="R574" t="str">
            <v>Utah QF</v>
          </cell>
          <cell r="S574">
            <v>4</v>
          </cell>
        </row>
        <row r="575">
          <cell r="R575" t="str">
            <v>Utah Pre-MSP QF</v>
          </cell>
          <cell r="S575">
            <v>4</v>
          </cell>
        </row>
        <row r="576">
          <cell r="R576" t="str">
            <v>Utah Post-Merger Pre-MSP QF</v>
          </cell>
          <cell r="S576">
            <v>4</v>
          </cell>
        </row>
        <row r="577">
          <cell r="R577" t="str">
            <v>Utah Post-MSP QF</v>
          </cell>
          <cell r="S577">
            <v>4</v>
          </cell>
        </row>
        <row r="578">
          <cell r="R578" t="str">
            <v>Utah Pre-Merger QF</v>
          </cell>
          <cell r="S578">
            <v>4</v>
          </cell>
        </row>
        <row r="579">
          <cell r="R579" t="str">
            <v>Washington QF</v>
          </cell>
          <cell r="S579">
            <v>4</v>
          </cell>
        </row>
        <row r="580">
          <cell r="R580" t="str">
            <v>Washington Pre-MSP QF</v>
          </cell>
          <cell r="S580">
            <v>4</v>
          </cell>
        </row>
        <row r="581">
          <cell r="R581" t="str">
            <v>Washington Post-Merger Pre-MSP QF</v>
          </cell>
          <cell r="S581">
            <v>4</v>
          </cell>
        </row>
        <row r="582">
          <cell r="R582" t="str">
            <v>Washington Post-MSP QF</v>
          </cell>
          <cell r="S582">
            <v>4</v>
          </cell>
        </row>
        <row r="583">
          <cell r="R583" t="str">
            <v>Washington Pre-Merger QF</v>
          </cell>
          <cell r="S583">
            <v>4</v>
          </cell>
        </row>
        <row r="584">
          <cell r="R584" t="str">
            <v>West Valley Toll</v>
          </cell>
          <cell r="S584">
            <v>2</v>
          </cell>
        </row>
        <row r="585">
          <cell r="R585" t="str">
            <v>Weyerhaeuser QF</v>
          </cell>
          <cell r="S585">
            <v>4</v>
          </cell>
        </row>
        <row r="586">
          <cell r="R586" t="str">
            <v>Weyerhaeuser Reserve</v>
          </cell>
          <cell r="S586">
            <v>2</v>
          </cell>
        </row>
        <row r="587">
          <cell r="R587" t="str">
            <v>Wolverine Creek</v>
          </cell>
          <cell r="S587">
            <v>2</v>
          </cell>
        </row>
        <row r="588">
          <cell r="R588" t="str">
            <v>Wyoming QF</v>
          </cell>
          <cell r="S588">
            <v>4</v>
          </cell>
        </row>
        <row r="589">
          <cell r="R589" t="str">
            <v>Wyoming Pre-MSP QF</v>
          </cell>
          <cell r="S589">
            <v>4</v>
          </cell>
        </row>
        <row r="590">
          <cell r="R590" t="str">
            <v>Wyoming Post-Merger Pre-MSP QF</v>
          </cell>
          <cell r="S590">
            <v>4</v>
          </cell>
        </row>
        <row r="591">
          <cell r="R591" t="str">
            <v>Wyoming Post-MSP QF</v>
          </cell>
          <cell r="S591">
            <v>4</v>
          </cell>
        </row>
        <row r="592">
          <cell r="R592" t="str">
            <v>Wyoming Pre-Merger QF</v>
          </cell>
          <cell r="S592">
            <v>4</v>
          </cell>
        </row>
        <row r="593">
          <cell r="R593">
            <v>0</v>
          </cell>
          <cell r="S593">
            <v>0</v>
          </cell>
        </row>
        <row r="594">
          <cell r="R594">
            <v>0</v>
          </cell>
          <cell r="S594">
            <v>0</v>
          </cell>
        </row>
        <row r="595">
          <cell r="R595">
            <v>0</v>
          </cell>
          <cell r="S595">
            <v>0</v>
          </cell>
        </row>
        <row r="596">
          <cell r="R596">
            <v>0</v>
          </cell>
          <cell r="S596">
            <v>0</v>
          </cell>
        </row>
      </sheetData>
      <sheetData sheetId="7"/>
      <sheetData sheetId="8"/>
      <sheetData sheetId="9"/>
      <sheetData sheetId="10">
        <row r="41">
          <cell r="A41">
            <v>37196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2013Summary"/>
      <sheetName val="Depr Comparison"/>
      <sheetName val="California"/>
      <sheetName val="Idaho"/>
      <sheetName val="Oregon"/>
      <sheetName val="Utah"/>
      <sheetName val="Washington"/>
      <sheetName val="Wyoming"/>
      <sheetName val="AZ,CO,MT"/>
      <sheetName val="Prod_Trans"/>
      <sheetName val="OregonAccel"/>
      <sheetName val="Controls"/>
      <sheetName val="Reserve"/>
      <sheetName val="Oregon Reserve"/>
      <sheetName val="Controls2013"/>
      <sheetName val="Controls2013 Oregon Accel"/>
      <sheetName val="Mining"/>
      <sheetName val="Acct"/>
      <sheetName val="IdahoJun2013"/>
      <sheetName val="UtahJune2013"/>
      <sheetName val="WyomingJune2013"/>
      <sheetName val="TransmissionJune201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>
        <row r="1">
          <cell r="B1" t="str">
            <v>Location</v>
          </cell>
        </row>
      </sheetData>
      <sheetData sheetId="13" refreshError="1"/>
      <sheetData sheetId="14" refreshError="1"/>
      <sheetData sheetId="15">
        <row r="8">
          <cell r="A8">
            <v>0</v>
          </cell>
          <cell r="B8">
            <v>0</v>
          </cell>
          <cell r="C8">
            <v>0</v>
          </cell>
          <cell r="D8">
            <v>0</v>
          </cell>
          <cell r="E8">
            <v>0</v>
          </cell>
          <cell r="F8" t="str">
            <v>ACCOUNT</v>
          </cell>
          <cell r="G8">
            <v>0</v>
          </cell>
          <cell r="H8">
            <v>40908</v>
          </cell>
          <cell r="I8">
            <v>0</v>
          </cell>
          <cell r="J8" t="str">
            <v>RETIREMENTS</v>
          </cell>
          <cell r="K8">
            <v>0</v>
          </cell>
          <cell r="L8">
            <v>41274</v>
          </cell>
          <cell r="M8">
            <v>0</v>
          </cell>
          <cell r="N8" t="str">
            <v>RETIREMENTS</v>
          </cell>
          <cell r="O8">
            <v>0</v>
          </cell>
          <cell r="P8">
            <v>41639</v>
          </cell>
          <cell r="Q8">
            <v>0</v>
          </cell>
          <cell r="R8">
            <v>40908</v>
          </cell>
          <cell r="S8">
            <v>0</v>
          </cell>
          <cell r="T8" t="str">
            <v>RATE</v>
          </cell>
          <cell r="U8">
            <v>0</v>
          </cell>
          <cell r="V8" t="str">
            <v>AMOUNT</v>
          </cell>
          <cell r="W8">
            <v>0</v>
          </cell>
          <cell r="X8" t="str">
            <v>RETIREMENTS</v>
          </cell>
          <cell r="Y8">
            <v>0</v>
          </cell>
          <cell r="Z8" t="str">
            <v>PCT</v>
          </cell>
          <cell r="AA8">
            <v>0</v>
          </cell>
          <cell r="AB8" t="str">
            <v>AMOUNT</v>
          </cell>
          <cell r="AC8">
            <v>0</v>
          </cell>
          <cell r="AD8">
            <v>41274</v>
          </cell>
          <cell r="AE8">
            <v>0</v>
          </cell>
          <cell r="AF8" t="str">
            <v>RATE</v>
          </cell>
          <cell r="AG8">
            <v>0</v>
          </cell>
          <cell r="AH8" t="str">
            <v>AMOUNT</v>
          </cell>
          <cell r="AI8">
            <v>0</v>
          </cell>
          <cell r="AJ8" t="str">
            <v>RETIREMENTS</v>
          </cell>
          <cell r="AK8">
            <v>0</v>
          </cell>
          <cell r="AL8" t="str">
            <v>PCT</v>
          </cell>
          <cell r="AM8">
            <v>0</v>
          </cell>
          <cell r="AN8" t="str">
            <v>AMOUNT</v>
          </cell>
          <cell r="AO8">
            <v>0</v>
          </cell>
          <cell r="AP8">
            <v>41274</v>
          </cell>
        </row>
        <row r="9">
          <cell r="A9">
            <v>0</v>
          </cell>
          <cell r="B9">
            <v>0</v>
          </cell>
          <cell r="C9">
            <v>0</v>
          </cell>
          <cell r="D9">
            <v>0</v>
          </cell>
          <cell r="E9">
            <v>0</v>
          </cell>
          <cell r="F9">
            <v>-1</v>
          </cell>
          <cell r="G9">
            <v>0</v>
          </cell>
          <cell r="H9">
            <v>-2</v>
          </cell>
          <cell r="I9">
            <v>0</v>
          </cell>
          <cell r="J9">
            <v>-3</v>
          </cell>
          <cell r="K9">
            <v>0</v>
          </cell>
          <cell r="L9" t="str">
            <v>(4)=(2)+(3)</v>
          </cell>
          <cell r="M9">
            <v>0</v>
          </cell>
          <cell r="N9">
            <v>-5</v>
          </cell>
          <cell r="O9">
            <v>0</v>
          </cell>
          <cell r="P9" t="str">
            <v>(6)=(4)+(5)</v>
          </cell>
          <cell r="Q9">
            <v>0</v>
          </cell>
          <cell r="R9">
            <v>-7</v>
          </cell>
          <cell r="S9">
            <v>0</v>
          </cell>
          <cell r="T9">
            <v>-8</v>
          </cell>
          <cell r="U9">
            <v>0</v>
          </cell>
          <cell r="V9">
            <v>-9</v>
          </cell>
          <cell r="W9">
            <v>0</v>
          </cell>
          <cell r="X9">
            <v>-10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 t="str">
            <v>(11)=(7)+(9)+(10)</v>
          </cell>
          <cell r="AE9">
            <v>0</v>
          </cell>
          <cell r="AF9">
            <v>-12</v>
          </cell>
          <cell r="AG9">
            <v>0</v>
          </cell>
          <cell r="AH9">
            <v>-13</v>
          </cell>
          <cell r="AI9">
            <v>0</v>
          </cell>
          <cell r="AJ9">
            <v>-14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 t="str">
            <v>(15)=(11)+(13)+(14)</v>
          </cell>
        </row>
        <row r="10">
          <cell r="A10">
            <v>0</v>
          </cell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</row>
        <row r="11">
          <cell r="A11">
            <v>0</v>
          </cell>
          <cell r="B11" t="str">
            <v>Location</v>
          </cell>
          <cell r="C11">
            <v>0</v>
          </cell>
          <cell r="D11">
            <v>0</v>
          </cell>
          <cell r="E11" t="str">
            <v>STEAM PRODUCTION PLANT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</row>
        <row r="12">
          <cell r="A12">
            <v>0</v>
          </cell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</row>
        <row r="13">
          <cell r="A13">
            <v>0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 t="str">
            <v>BLUNDELL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</row>
        <row r="14">
          <cell r="A14" t="str">
            <v xml:space="preserve">310.20 0181         </v>
          </cell>
          <cell r="B14">
            <v>181</v>
          </cell>
          <cell r="C14" t="str">
            <v>ProdTrans</v>
          </cell>
          <cell r="D14" t="str">
            <v xml:space="preserve">310.20 0181         </v>
          </cell>
          <cell r="E14">
            <v>310.2</v>
          </cell>
          <cell r="F14" t="str">
            <v>Land Rights</v>
          </cell>
          <cell r="G14">
            <v>0</v>
          </cell>
          <cell r="H14">
            <v>35883106.869999997</v>
          </cell>
          <cell r="I14">
            <v>0</v>
          </cell>
          <cell r="J14">
            <v>0</v>
          </cell>
          <cell r="K14">
            <v>0</v>
          </cell>
          <cell r="L14">
            <v>35883106.869999997</v>
          </cell>
          <cell r="M14">
            <v>0</v>
          </cell>
          <cell r="N14">
            <v>0</v>
          </cell>
          <cell r="O14">
            <v>0</v>
          </cell>
          <cell r="P14">
            <v>35883106.869999997</v>
          </cell>
          <cell r="Q14">
            <v>0</v>
          </cell>
          <cell r="R14">
            <v>18954981</v>
          </cell>
          <cell r="S14">
            <v>0</v>
          </cell>
          <cell r="T14">
            <v>2.27</v>
          </cell>
          <cell r="U14">
            <v>0</v>
          </cell>
          <cell r="V14">
            <v>814547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19769528</v>
          </cell>
          <cell r="AE14">
            <v>0</v>
          </cell>
          <cell r="AF14">
            <v>2.27</v>
          </cell>
          <cell r="AG14">
            <v>0</v>
          </cell>
          <cell r="AH14">
            <v>814547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20584075</v>
          </cell>
        </row>
        <row r="15">
          <cell r="A15" t="str">
            <v xml:space="preserve">311.00 0181         </v>
          </cell>
          <cell r="B15">
            <v>181</v>
          </cell>
          <cell r="C15" t="str">
            <v>ProdTrans</v>
          </cell>
          <cell r="D15" t="str">
            <v xml:space="preserve">311.00 0181         </v>
          </cell>
          <cell r="E15">
            <v>311</v>
          </cell>
          <cell r="F15" t="str">
            <v>Structures and Improvements</v>
          </cell>
          <cell r="G15">
            <v>0</v>
          </cell>
          <cell r="H15">
            <v>8026576.1799999997</v>
          </cell>
          <cell r="I15">
            <v>0</v>
          </cell>
          <cell r="J15">
            <v>-19101.739999999998</v>
          </cell>
          <cell r="K15">
            <v>0</v>
          </cell>
          <cell r="L15">
            <v>8007474.4399999995</v>
          </cell>
          <cell r="M15">
            <v>0</v>
          </cell>
          <cell r="N15">
            <v>-19707.560000000001</v>
          </cell>
          <cell r="O15">
            <v>0</v>
          </cell>
          <cell r="P15">
            <v>7987766.8799999999</v>
          </cell>
          <cell r="Q15">
            <v>0</v>
          </cell>
          <cell r="R15">
            <v>4056001</v>
          </cell>
          <cell r="S15">
            <v>0</v>
          </cell>
          <cell r="T15">
            <v>1.69</v>
          </cell>
          <cell r="U15">
            <v>0</v>
          </cell>
          <cell r="V15">
            <v>135488</v>
          </cell>
          <cell r="W15">
            <v>0</v>
          </cell>
          <cell r="X15">
            <v>-19101.739999999998</v>
          </cell>
          <cell r="Y15">
            <v>0</v>
          </cell>
          <cell r="Z15">
            <v>-30</v>
          </cell>
          <cell r="AA15">
            <v>0</v>
          </cell>
          <cell r="AB15">
            <v>-5730.5219999999999</v>
          </cell>
          <cell r="AC15">
            <v>0</v>
          </cell>
          <cell r="AD15">
            <v>4166656.7379999999</v>
          </cell>
          <cell r="AE15">
            <v>0</v>
          </cell>
          <cell r="AF15">
            <v>1.69</v>
          </cell>
          <cell r="AG15">
            <v>0</v>
          </cell>
          <cell r="AH15">
            <v>135160</v>
          </cell>
          <cell r="AI15">
            <v>0</v>
          </cell>
          <cell r="AJ15">
            <v>-19707.560000000001</v>
          </cell>
          <cell r="AK15">
            <v>0</v>
          </cell>
          <cell r="AL15">
            <v>-30</v>
          </cell>
          <cell r="AM15">
            <v>0</v>
          </cell>
          <cell r="AN15">
            <v>-5912.268</v>
          </cell>
          <cell r="AO15">
            <v>0</v>
          </cell>
          <cell r="AP15">
            <v>4276196.91</v>
          </cell>
        </row>
        <row r="16">
          <cell r="A16" t="str">
            <v xml:space="preserve">312.00 0181         </v>
          </cell>
          <cell r="B16">
            <v>181</v>
          </cell>
          <cell r="C16" t="str">
            <v>ProdTrans</v>
          </cell>
          <cell r="D16" t="str">
            <v xml:space="preserve">312.00 0181         </v>
          </cell>
          <cell r="E16">
            <v>312</v>
          </cell>
          <cell r="F16" t="str">
            <v>Boiler Plant Equipment</v>
          </cell>
          <cell r="G16">
            <v>0</v>
          </cell>
          <cell r="H16">
            <v>28217346.91</v>
          </cell>
          <cell r="I16">
            <v>0</v>
          </cell>
          <cell r="J16">
            <v>-224670.18</v>
          </cell>
          <cell r="K16">
            <v>0</v>
          </cell>
          <cell r="L16">
            <v>27992676.73</v>
          </cell>
          <cell r="M16">
            <v>0</v>
          </cell>
          <cell r="N16">
            <v>-234822.98999999996</v>
          </cell>
          <cell r="O16">
            <v>0</v>
          </cell>
          <cell r="P16">
            <v>27757853.740000002</v>
          </cell>
          <cell r="Q16">
            <v>0</v>
          </cell>
          <cell r="R16">
            <v>12572148</v>
          </cell>
          <cell r="S16">
            <v>0</v>
          </cell>
          <cell r="T16">
            <v>3.14</v>
          </cell>
          <cell r="U16">
            <v>0</v>
          </cell>
          <cell r="V16">
            <v>882497</v>
          </cell>
          <cell r="W16">
            <v>0</v>
          </cell>
          <cell r="X16">
            <v>-224670.18</v>
          </cell>
          <cell r="Y16">
            <v>0</v>
          </cell>
          <cell r="Z16">
            <v>-10</v>
          </cell>
          <cell r="AA16">
            <v>0</v>
          </cell>
          <cell r="AB16">
            <v>-22467.017999999996</v>
          </cell>
          <cell r="AC16">
            <v>0</v>
          </cell>
          <cell r="AD16">
            <v>13207507.802000001</v>
          </cell>
          <cell r="AE16">
            <v>0</v>
          </cell>
          <cell r="AF16">
            <v>3.14</v>
          </cell>
          <cell r="AG16">
            <v>0</v>
          </cell>
          <cell r="AH16">
            <v>875283</v>
          </cell>
          <cell r="AI16">
            <v>0</v>
          </cell>
          <cell r="AJ16">
            <v>-234822.98999999996</v>
          </cell>
          <cell r="AK16">
            <v>0</v>
          </cell>
          <cell r="AL16">
            <v>-10</v>
          </cell>
          <cell r="AM16">
            <v>0</v>
          </cell>
          <cell r="AN16">
            <v>-23482.298999999995</v>
          </cell>
          <cell r="AO16">
            <v>0</v>
          </cell>
          <cell r="AP16">
            <v>13824485.513</v>
          </cell>
        </row>
        <row r="17">
          <cell r="A17" t="str">
            <v xml:space="preserve">314.00 0181         </v>
          </cell>
          <cell r="B17">
            <v>181</v>
          </cell>
          <cell r="C17" t="str">
            <v>ProdTrans</v>
          </cell>
          <cell r="D17" t="str">
            <v xml:space="preserve">314.00 0181         </v>
          </cell>
          <cell r="E17">
            <v>314</v>
          </cell>
          <cell r="F17" t="str">
            <v>Turbogenerator Units</v>
          </cell>
          <cell r="G17">
            <v>0</v>
          </cell>
          <cell r="H17">
            <v>32037766.34</v>
          </cell>
          <cell r="I17">
            <v>0</v>
          </cell>
          <cell r="J17">
            <v>-236289.24000000005</v>
          </cell>
          <cell r="K17">
            <v>0</v>
          </cell>
          <cell r="L17">
            <v>31801477.100000001</v>
          </cell>
          <cell r="M17">
            <v>0</v>
          </cell>
          <cell r="N17">
            <v>-248067.71999999994</v>
          </cell>
          <cell r="O17">
            <v>0</v>
          </cell>
          <cell r="P17">
            <v>31553409.380000003</v>
          </cell>
          <cell r="Q17">
            <v>0</v>
          </cell>
          <cell r="R17">
            <v>11896784</v>
          </cell>
          <cell r="S17">
            <v>0</v>
          </cell>
          <cell r="T17">
            <v>2.12</v>
          </cell>
          <cell r="U17">
            <v>0</v>
          </cell>
          <cell r="V17">
            <v>676696</v>
          </cell>
          <cell r="W17">
            <v>0</v>
          </cell>
          <cell r="X17">
            <v>-236289.24000000005</v>
          </cell>
          <cell r="Y17">
            <v>0</v>
          </cell>
          <cell r="Z17">
            <v>-15</v>
          </cell>
          <cell r="AA17">
            <v>0</v>
          </cell>
          <cell r="AB17">
            <v>-35443.386000000006</v>
          </cell>
          <cell r="AC17">
            <v>0</v>
          </cell>
          <cell r="AD17">
            <v>12301747.374</v>
          </cell>
          <cell r="AE17">
            <v>0</v>
          </cell>
          <cell r="AF17">
            <v>2.12</v>
          </cell>
          <cell r="AG17">
            <v>0</v>
          </cell>
          <cell r="AH17">
            <v>671562</v>
          </cell>
          <cell r="AI17">
            <v>0</v>
          </cell>
          <cell r="AJ17">
            <v>-248067.71999999994</v>
          </cell>
          <cell r="AK17">
            <v>0</v>
          </cell>
          <cell r="AL17">
            <v>-15</v>
          </cell>
          <cell r="AM17">
            <v>0</v>
          </cell>
          <cell r="AN17">
            <v>-37210.157999999996</v>
          </cell>
          <cell r="AO17">
            <v>0</v>
          </cell>
          <cell r="AP17">
            <v>12688031.495999999</v>
          </cell>
        </row>
        <row r="18">
          <cell r="A18" t="str">
            <v xml:space="preserve">315.00 0181         </v>
          </cell>
          <cell r="B18">
            <v>181</v>
          </cell>
          <cell r="C18" t="str">
            <v>ProdTrans</v>
          </cell>
          <cell r="D18" t="str">
            <v xml:space="preserve">315.00 0181         </v>
          </cell>
          <cell r="E18">
            <v>315</v>
          </cell>
          <cell r="F18" t="str">
            <v>Accessory Electric Equipment</v>
          </cell>
          <cell r="G18">
            <v>0</v>
          </cell>
          <cell r="H18">
            <v>7501209.7300000004</v>
          </cell>
          <cell r="I18">
            <v>0</v>
          </cell>
          <cell r="J18">
            <v>-16803.150000000005</v>
          </cell>
          <cell r="K18">
            <v>0</v>
          </cell>
          <cell r="L18">
            <v>7484406.5800000001</v>
          </cell>
          <cell r="M18">
            <v>0</v>
          </cell>
          <cell r="N18">
            <v>-17696.71</v>
          </cell>
          <cell r="O18">
            <v>0</v>
          </cell>
          <cell r="P18">
            <v>7466709.8700000001</v>
          </cell>
          <cell r="Q18">
            <v>0</v>
          </cell>
          <cell r="R18">
            <v>3310874</v>
          </cell>
          <cell r="S18">
            <v>0</v>
          </cell>
          <cell r="T18">
            <v>1.61</v>
          </cell>
          <cell r="U18">
            <v>0</v>
          </cell>
          <cell r="V18">
            <v>120634</v>
          </cell>
          <cell r="W18">
            <v>0</v>
          </cell>
          <cell r="X18">
            <v>-16803.150000000005</v>
          </cell>
          <cell r="Y18">
            <v>0</v>
          </cell>
          <cell r="Z18">
            <v>-10</v>
          </cell>
          <cell r="AA18">
            <v>0</v>
          </cell>
          <cell r="AB18">
            <v>-1680.3150000000005</v>
          </cell>
          <cell r="AC18">
            <v>0</v>
          </cell>
          <cell r="AD18">
            <v>3413024.5350000001</v>
          </cell>
          <cell r="AE18">
            <v>0</v>
          </cell>
          <cell r="AF18">
            <v>1.61</v>
          </cell>
          <cell r="AG18">
            <v>0</v>
          </cell>
          <cell r="AH18">
            <v>120356</v>
          </cell>
          <cell r="AI18">
            <v>0</v>
          </cell>
          <cell r="AJ18">
            <v>-17696.71</v>
          </cell>
          <cell r="AK18">
            <v>0</v>
          </cell>
          <cell r="AL18">
            <v>-10</v>
          </cell>
          <cell r="AM18">
            <v>0</v>
          </cell>
          <cell r="AN18">
            <v>-1769.6709999999998</v>
          </cell>
          <cell r="AO18">
            <v>0</v>
          </cell>
          <cell r="AP18">
            <v>3513914.1540000001</v>
          </cell>
        </row>
        <row r="19">
          <cell r="A19" t="str">
            <v xml:space="preserve">316.00 0181         </v>
          </cell>
          <cell r="B19">
            <v>181</v>
          </cell>
          <cell r="C19" t="str">
            <v>ProdTrans</v>
          </cell>
          <cell r="D19" t="str">
            <v xml:space="preserve">316.00 0181         </v>
          </cell>
          <cell r="E19">
            <v>316</v>
          </cell>
          <cell r="F19" t="str">
            <v>Miscellaneous Power Plant Equipment</v>
          </cell>
          <cell r="G19">
            <v>0</v>
          </cell>
          <cell r="H19">
            <v>1241261.6299999999</v>
          </cell>
          <cell r="I19">
            <v>0</v>
          </cell>
          <cell r="J19">
            <v>-20004.310000000001</v>
          </cell>
          <cell r="K19">
            <v>0</v>
          </cell>
          <cell r="L19">
            <v>1221257.3199999998</v>
          </cell>
          <cell r="M19">
            <v>0</v>
          </cell>
          <cell r="N19">
            <v>-20004.310000000001</v>
          </cell>
          <cell r="O19">
            <v>0</v>
          </cell>
          <cell r="P19">
            <v>1201253.0099999998</v>
          </cell>
          <cell r="Q19">
            <v>0</v>
          </cell>
          <cell r="R19">
            <v>447831</v>
          </cell>
          <cell r="S19">
            <v>0</v>
          </cell>
          <cell r="T19">
            <v>1.96</v>
          </cell>
          <cell r="U19">
            <v>0</v>
          </cell>
          <cell r="V19">
            <v>24133</v>
          </cell>
          <cell r="W19">
            <v>0</v>
          </cell>
          <cell r="X19">
            <v>-20004.310000000001</v>
          </cell>
          <cell r="Y19">
            <v>0</v>
          </cell>
          <cell r="Z19">
            <v>-10</v>
          </cell>
          <cell r="AA19">
            <v>0</v>
          </cell>
          <cell r="AB19">
            <v>-2000.431</v>
          </cell>
          <cell r="AC19">
            <v>0</v>
          </cell>
          <cell r="AD19">
            <v>449959.25900000002</v>
          </cell>
          <cell r="AE19">
            <v>0</v>
          </cell>
          <cell r="AF19">
            <v>1.96</v>
          </cell>
          <cell r="AG19">
            <v>0</v>
          </cell>
          <cell r="AH19">
            <v>23741</v>
          </cell>
          <cell r="AI19">
            <v>0</v>
          </cell>
          <cell r="AJ19">
            <v>-20004.310000000001</v>
          </cell>
          <cell r="AK19">
            <v>0</v>
          </cell>
          <cell r="AL19">
            <v>-10</v>
          </cell>
          <cell r="AM19">
            <v>0</v>
          </cell>
          <cell r="AN19">
            <v>-2000.431</v>
          </cell>
          <cell r="AO19">
            <v>0</v>
          </cell>
          <cell r="AP19">
            <v>451695.51800000004</v>
          </cell>
        </row>
        <row r="20">
          <cell r="A20">
            <v>0</v>
          </cell>
          <cell r="B20">
            <v>0</v>
          </cell>
          <cell r="C20">
            <v>0</v>
          </cell>
          <cell r="D20">
            <v>0</v>
          </cell>
          <cell r="E20">
            <v>0</v>
          </cell>
          <cell r="F20" t="str">
            <v>TOTAL BLUNDELL</v>
          </cell>
          <cell r="G20">
            <v>0</v>
          </cell>
          <cell r="H20">
            <v>112907267.66</v>
          </cell>
          <cell r="I20">
            <v>0</v>
          </cell>
          <cell r="J20">
            <v>-516868.62000000005</v>
          </cell>
          <cell r="K20">
            <v>0</v>
          </cell>
          <cell r="L20">
            <v>112390399.03999998</v>
          </cell>
          <cell r="M20">
            <v>0</v>
          </cell>
          <cell r="N20">
            <v>-540299.28999999992</v>
          </cell>
          <cell r="O20">
            <v>0</v>
          </cell>
          <cell r="P20">
            <v>111850099.75000001</v>
          </cell>
          <cell r="Q20">
            <v>0</v>
          </cell>
          <cell r="R20">
            <v>51238619</v>
          </cell>
          <cell r="S20">
            <v>0</v>
          </cell>
          <cell r="T20">
            <v>0</v>
          </cell>
          <cell r="U20">
            <v>0</v>
          </cell>
          <cell r="V20">
            <v>2653995</v>
          </cell>
          <cell r="W20">
            <v>0</v>
          </cell>
          <cell r="X20">
            <v>-516868.62000000005</v>
          </cell>
          <cell r="Y20">
            <v>0</v>
          </cell>
          <cell r="Z20">
            <v>0</v>
          </cell>
          <cell r="AA20">
            <v>0</v>
          </cell>
          <cell r="AB20">
            <v>-67321.672000000006</v>
          </cell>
          <cell r="AC20">
            <v>0</v>
          </cell>
          <cell r="AD20">
            <v>53308423.708000004</v>
          </cell>
          <cell r="AE20">
            <v>0</v>
          </cell>
          <cell r="AF20">
            <v>0</v>
          </cell>
          <cell r="AG20">
            <v>0</v>
          </cell>
          <cell r="AH20">
            <v>2640649</v>
          </cell>
          <cell r="AI20">
            <v>0</v>
          </cell>
          <cell r="AJ20">
            <v>-540299.28999999992</v>
          </cell>
          <cell r="AK20">
            <v>0</v>
          </cell>
          <cell r="AL20">
            <v>0</v>
          </cell>
          <cell r="AM20">
            <v>0</v>
          </cell>
          <cell r="AN20">
            <v>-70374.82699999999</v>
          </cell>
          <cell r="AO20">
            <v>0</v>
          </cell>
          <cell r="AP20">
            <v>55338398.590999998</v>
          </cell>
        </row>
        <row r="21">
          <cell r="A21">
            <v>0</v>
          </cell>
          <cell r="B21">
            <v>0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</row>
        <row r="22">
          <cell r="A22">
            <v>0</v>
          </cell>
          <cell r="B22">
            <v>0</v>
          </cell>
          <cell r="C22">
            <v>0</v>
          </cell>
          <cell r="D22">
            <v>0</v>
          </cell>
          <cell r="E22">
            <v>0</v>
          </cell>
          <cell r="F22" t="str">
            <v>CARBON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</row>
        <row r="23">
          <cell r="A23" t="str">
            <v xml:space="preserve">311.00 0101         </v>
          </cell>
          <cell r="B23">
            <v>101</v>
          </cell>
          <cell r="C23" t="str">
            <v>ProdTrans</v>
          </cell>
          <cell r="D23" t="str">
            <v xml:space="preserve">311.00 0101         </v>
          </cell>
          <cell r="E23">
            <v>311</v>
          </cell>
          <cell r="F23" t="str">
            <v>Structures and Improvements</v>
          </cell>
          <cell r="G23">
            <v>0</v>
          </cell>
          <cell r="H23">
            <v>15364075.57</v>
          </cell>
          <cell r="I23">
            <v>0</v>
          </cell>
          <cell r="J23">
            <v>-50484.289999999979</v>
          </cell>
          <cell r="K23">
            <v>0</v>
          </cell>
          <cell r="L23">
            <v>15313591.280000001</v>
          </cell>
          <cell r="M23">
            <v>0</v>
          </cell>
          <cell r="N23">
            <v>-51969.62</v>
          </cell>
          <cell r="O23">
            <v>0</v>
          </cell>
          <cell r="P23">
            <v>15261621.660000002</v>
          </cell>
          <cell r="Q23">
            <v>0</v>
          </cell>
          <cell r="R23">
            <v>9043571</v>
          </cell>
          <cell r="S23">
            <v>0</v>
          </cell>
          <cell r="T23">
            <v>2.5499999999999998</v>
          </cell>
          <cell r="U23">
            <v>0</v>
          </cell>
          <cell r="V23">
            <v>391140</v>
          </cell>
          <cell r="W23">
            <v>0</v>
          </cell>
          <cell r="X23">
            <v>-50484.289999999979</v>
          </cell>
          <cell r="Y23">
            <v>0</v>
          </cell>
          <cell r="Z23">
            <v>-30</v>
          </cell>
          <cell r="AA23">
            <v>0</v>
          </cell>
          <cell r="AB23">
            <v>-15145.286999999993</v>
          </cell>
          <cell r="AC23">
            <v>0</v>
          </cell>
          <cell r="AD23">
            <v>9369081.4230000004</v>
          </cell>
          <cell r="AE23">
            <v>0</v>
          </cell>
          <cell r="AF23">
            <v>2.5499999999999998</v>
          </cell>
          <cell r="AG23">
            <v>0</v>
          </cell>
          <cell r="AH23">
            <v>389834</v>
          </cell>
          <cell r="AI23">
            <v>0</v>
          </cell>
          <cell r="AJ23">
            <v>-51969.62</v>
          </cell>
          <cell r="AK23">
            <v>0</v>
          </cell>
          <cell r="AL23">
            <v>-30</v>
          </cell>
          <cell r="AM23">
            <v>0</v>
          </cell>
          <cell r="AN23">
            <v>-15590.886</v>
          </cell>
          <cell r="AO23">
            <v>0</v>
          </cell>
          <cell r="AP23">
            <v>9691354.9170000013</v>
          </cell>
        </row>
        <row r="24">
          <cell r="A24" t="str">
            <v xml:space="preserve">312.00 0101         </v>
          </cell>
          <cell r="B24">
            <v>101</v>
          </cell>
          <cell r="C24" t="str">
            <v>ProdTrans</v>
          </cell>
          <cell r="D24" t="str">
            <v xml:space="preserve">312.00 0101         </v>
          </cell>
          <cell r="E24">
            <v>312</v>
          </cell>
          <cell r="F24" t="str">
            <v>Boiler Plant Equipment</v>
          </cell>
          <cell r="G24">
            <v>0</v>
          </cell>
          <cell r="H24">
            <v>68831424.890000001</v>
          </cell>
          <cell r="I24">
            <v>0</v>
          </cell>
          <cell r="J24">
            <v>-525222.25999999989</v>
          </cell>
          <cell r="K24">
            <v>0</v>
          </cell>
          <cell r="L24">
            <v>68306202.629999995</v>
          </cell>
          <cell r="M24">
            <v>0</v>
          </cell>
          <cell r="N24">
            <v>-542397.47000000009</v>
          </cell>
          <cell r="O24">
            <v>0</v>
          </cell>
          <cell r="P24">
            <v>67763805.159999996</v>
          </cell>
          <cell r="Q24">
            <v>0</v>
          </cell>
          <cell r="R24">
            <v>36934687</v>
          </cell>
          <cell r="S24">
            <v>0</v>
          </cell>
          <cell r="T24">
            <v>3.25</v>
          </cell>
          <cell r="U24">
            <v>0</v>
          </cell>
          <cell r="V24">
            <v>2228486</v>
          </cell>
          <cell r="W24">
            <v>0</v>
          </cell>
          <cell r="X24">
            <v>-525222.25999999989</v>
          </cell>
          <cell r="Y24">
            <v>0</v>
          </cell>
          <cell r="Z24">
            <v>-10</v>
          </cell>
          <cell r="AA24">
            <v>0</v>
          </cell>
          <cell r="AB24">
            <v>-52522.225999999988</v>
          </cell>
          <cell r="AC24">
            <v>0</v>
          </cell>
          <cell r="AD24">
            <v>38585428.513999999</v>
          </cell>
          <cell r="AE24">
            <v>0</v>
          </cell>
          <cell r="AF24">
            <v>3.25</v>
          </cell>
          <cell r="AG24">
            <v>0</v>
          </cell>
          <cell r="AH24">
            <v>2211138</v>
          </cell>
          <cell r="AI24">
            <v>0</v>
          </cell>
          <cell r="AJ24">
            <v>-542397.47000000009</v>
          </cell>
          <cell r="AK24">
            <v>0</v>
          </cell>
          <cell r="AL24">
            <v>-10</v>
          </cell>
          <cell r="AM24">
            <v>0</v>
          </cell>
          <cell r="AN24">
            <v>-54239.74700000001</v>
          </cell>
          <cell r="AO24">
            <v>0</v>
          </cell>
          <cell r="AP24">
            <v>40199929.296999998</v>
          </cell>
        </row>
        <row r="25">
          <cell r="A25" t="str">
            <v xml:space="preserve">314.00 0101         </v>
          </cell>
          <cell r="B25">
            <v>101</v>
          </cell>
          <cell r="C25" t="str">
            <v>ProdTrans</v>
          </cell>
          <cell r="D25" t="str">
            <v xml:space="preserve">314.00 0101         </v>
          </cell>
          <cell r="E25">
            <v>314</v>
          </cell>
          <cell r="F25" t="str">
            <v>Turbogenerator Units</v>
          </cell>
          <cell r="G25">
            <v>0</v>
          </cell>
          <cell r="H25">
            <v>28351048.870000001</v>
          </cell>
          <cell r="I25">
            <v>0</v>
          </cell>
          <cell r="J25">
            <v>-254299.33999999994</v>
          </cell>
          <cell r="K25">
            <v>0</v>
          </cell>
          <cell r="L25">
            <v>28096749.530000001</v>
          </cell>
          <cell r="M25">
            <v>0</v>
          </cell>
          <cell r="N25">
            <v>-261850.21000000005</v>
          </cell>
          <cell r="O25">
            <v>0</v>
          </cell>
          <cell r="P25">
            <v>27834899.32</v>
          </cell>
          <cell r="Q25">
            <v>0</v>
          </cell>
          <cell r="R25">
            <v>14895098</v>
          </cell>
          <cell r="S25">
            <v>0</v>
          </cell>
          <cell r="T25">
            <v>3</v>
          </cell>
          <cell r="U25">
            <v>0</v>
          </cell>
          <cell r="V25">
            <v>846717</v>
          </cell>
          <cell r="W25">
            <v>0</v>
          </cell>
          <cell r="X25">
            <v>-254299.33999999994</v>
          </cell>
          <cell r="Y25">
            <v>0</v>
          </cell>
          <cell r="Z25">
            <v>-15</v>
          </cell>
          <cell r="AA25">
            <v>0</v>
          </cell>
          <cell r="AB25">
            <v>-38144.900999999991</v>
          </cell>
          <cell r="AC25">
            <v>0</v>
          </cell>
          <cell r="AD25">
            <v>15449370.759</v>
          </cell>
          <cell r="AE25">
            <v>0</v>
          </cell>
          <cell r="AF25">
            <v>3</v>
          </cell>
          <cell r="AG25">
            <v>0</v>
          </cell>
          <cell r="AH25">
            <v>838975</v>
          </cell>
          <cell r="AI25">
            <v>0</v>
          </cell>
          <cell r="AJ25">
            <v>-261850.21000000005</v>
          </cell>
          <cell r="AK25">
            <v>0</v>
          </cell>
          <cell r="AL25">
            <v>-15</v>
          </cell>
          <cell r="AM25">
            <v>0</v>
          </cell>
          <cell r="AN25">
            <v>-39277.531500000012</v>
          </cell>
          <cell r="AO25">
            <v>0</v>
          </cell>
          <cell r="AP25">
            <v>15987218.017499998</v>
          </cell>
        </row>
        <row r="26">
          <cell r="A26" t="str">
            <v xml:space="preserve">315.00 0101         </v>
          </cell>
          <cell r="B26">
            <v>101</v>
          </cell>
          <cell r="C26" t="str">
            <v>ProdTrans</v>
          </cell>
          <cell r="D26" t="str">
            <v xml:space="preserve">315.00 0101         </v>
          </cell>
          <cell r="E26">
            <v>315</v>
          </cell>
          <cell r="F26" t="str">
            <v>Accessory Electric Equipment</v>
          </cell>
          <cell r="G26">
            <v>0</v>
          </cell>
          <cell r="H26">
            <v>6218094.1699999999</v>
          </cell>
          <cell r="I26">
            <v>0</v>
          </cell>
          <cell r="J26">
            <v>-27291.839999999993</v>
          </cell>
          <cell r="K26">
            <v>0</v>
          </cell>
          <cell r="L26">
            <v>6190802.3300000001</v>
          </cell>
          <cell r="M26">
            <v>0</v>
          </cell>
          <cell r="N26">
            <v>-28451.760000000002</v>
          </cell>
          <cell r="O26">
            <v>0</v>
          </cell>
          <cell r="P26">
            <v>6162350.5700000003</v>
          </cell>
          <cell r="Q26">
            <v>0</v>
          </cell>
          <cell r="R26">
            <v>3254763</v>
          </cell>
          <cell r="S26">
            <v>0</v>
          </cell>
          <cell r="T26">
            <v>2.31</v>
          </cell>
          <cell r="U26">
            <v>0</v>
          </cell>
          <cell r="V26">
            <v>143323</v>
          </cell>
          <cell r="W26">
            <v>0</v>
          </cell>
          <cell r="X26">
            <v>-27291.839999999993</v>
          </cell>
          <cell r="Y26">
            <v>0</v>
          </cell>
          <cell r="Z26">
            <v>-10</v>
          </cell>
          <cell r="AA26">
            <v>0</v>
          </cell>
          <cell r="AB26">
            <v>-2729.1839999999993</v>
          </cell>
          <cell r="AC26">
            <v>0</v>
          </cell>
          <cell r="AD26">
            <v>3368064.9760000003</v>
          </cell>
          <cell r="AE26">
            <v>0</v>
          </cell>
          <cell r="AF26">
            <v>2.31</v>
          </cell>
          <cell r="AG26">
            <v>0</v>
          </cell>
          <cell r="AH26">
            <v>142679</v>
          </cell>
          <cell r="AI26">
            <v>0</v>
          </cell>
          <cell r="AJ26">
            <v>-28451.760000000002</v>
          </cell>
          <cell r="AK26">
            <v>0</v>
          </cell>
          <cell r="AL26">
            <v>-10</v>
          </cell>
          <cell r="AM26">
            <v>0</v>
          </cell>
          <cell r="AN26">
            <v>-2845.1760000000004</v>
          </cell>
          <cell r="AO26">
            <v>0</v>
          </cell>
          <cell r="AP26">
            <v>3479447.0400000005</v>
          </cell>
        </row>
        <row r="27">
          <cell r="A27" t="str">
            <v xml:space="preserve">316.00 0101         </v>
          </cell>
          <cell r="B27">
            <v>101</v>
          </cell>
          <cell r="C27" t="str">
            <v>ProdTrans</v>
          </cell>
          <cell r="D27" t="str">
            <v xml:space="preserve">316.00 0101         </v>
          </cell>
          <cell r="E27">
            <v>316</v>
          </cell>
          <cell r="F27" t="str">
            <v>Miscellaneous Power Plant Equipment</v>
          </cell>
          <cell r="G27">
            <v>0</v>
          </cell>
          <cell r="H27">
            <v>809545.62</v>
          </cell>
          <cell r="I27">
            <v>0</v>
          </cell>
          <cell r="J27">
            <v>-12006.87</v>
          </cell>
          <cell r="K27">
            <v>0</v>
          </cell>
          <cell r="L27">
            <v>797538.75</v>
          </cell>
          <cell r="M27">
            <v>0</v>
          </cell>
          <cell r="N27">
            <v>-12006.85</v>
          </cell>
          <cell r="O27">
            <v>0</v>
          </cell>
          <cell r="P27">
            <v>785531.9</v>
          </cell>
          <cell r="Q27">
            <v>0</v>
          </cell>
          <cell r="R27">
            <v>313789</v>
          </cell>
          <cell r="S27">
            <v>0</v>
          </cell>
          <cell r="T27">
            <v>2.58</v>
          </cell>
          <cell r="U27">
            <v>0</v>
          </cell>
          <cell r="V27">
            <v>20731</v>
          </cell>
          <cell r="W27">
            <v>0</v>
          </cell>
          <cell r="X27">
            <v>-12006.87</v>
          </cell>
          <cell r="Y27">
            <v>0</v>
          </cell>
          <cell r="Z27">
            <v>-10</v>
          </cell>
          <cell r="AA27">
            <v>0</v>
          </cell>
          <cell r="AB27">
            <v>-1200.6870000000001</v>
          </cell>
          <cell r="AC27">
            <v>0</v>
          </cell>
          <cell r="AD27">
            <v>321312.44300000003</v>
          </cell>
          <cell r="AE27">
            <v>0</v>
          </cell>
          <cell r="AF27">
            <v>2.58</v>
          </cell>
          <cell r="AG27">
            <v>0</v>
          </cell>
          <cell r="AH27">
            <v>20422</v>
          </cell>
          <cell r="AI27">
            <v>0</v>
          </cell>
          <cell r="AJ27">
            <v>-12006.85</v>
          </cell>
          <cell r="AK27">
            <v>0</v>
          </cell>
          <cell r="AL27">
            <v>-10</v>
          </cell>
          <cell r="AM27">
            <v>0</v>
          </cell>
          <cell r="AN27">
            <v>-1200.6849999999999</v>
          </cell>
          <cell r="AO27">
            <v>0</v>
          </cell>
          <cell r="AP27">
            <v>328526.90800000005</v>
          </cell>
        </row>
        <row r="28">
          <cell r="A28">
            <v>0</v>
          </cell>
          <cell r="B28">
            <v>0</v>
          </cell>
          <cell r="C28">
            <v>0</v>
          </cell>
          <cell r="D28">
            <v>0</v>
          </cell>
          <cell r="E28">
            <v>0</v>
          </cell>
          <cell r="F28" t="str">
            <v>TOTAL CARBON</v>
          </cell>
          <cell r="G28">
            <v>0</v>
          </cell>
          <cell r="H28">
            <v>119574189.12000002</v>
          </cell>
          <cell r="I28">
            <v>0</v>
          </cell>
          <cell r="J28">
            <v>-869304.59999999974</v>
          </cell>
          <cell r="K28">
            <v>0</v>
          </cell>
          <cell r="L28">
            <v>118704884.52</v>
          </cell>
          <cell r="M28">
            <v>0</v>
          </cell>
          <cell r="N28">
            <v>-896675.91000000015</v>
          </cell>
          <cell r="O28">
            <v>0</v>
          </cell>
          <cell r="P28">
            <v>117808208.60999998</v>
          </cell>
          <cell r="Q28">
            <v>0</v>
          </cell>
          <cell r="R28">
            <v>64441908</v>
          </cell>
          <cell r="S28">
            <v>0</v>
          </cell>
          <cell r="T28">
            <v>0</v>
          </cell>
          <cell r="U28">
            <v>0</v>
          </cell>
          <cell r="V28">
            <v>3630397</v>
          </cell>
          <cell r="W28">
            <v>0</v>
          </cell>
          <cell r="X28">
            <v>-869304.59999999974</v>
          </cell>
          <cell r="Y28">
            <v>0</v>
          </cell>
          <cell r="Z28">
            <v>0</v>
          </cell>
          <cell r="AA28">
            <v>0</v>
          </cell>
          <cell r="AB28">
            <v>-109742.28499999996</v>
          </cell>
          <cell r="AC28">
            <v>0</v>
          </cell>
          <cell r="AD28">
            <v>67093258.115000002</v>
          </cell>
          <cell r="AE28">
            <v>0</v>
          </cell>
          <cell r="AF28">
            <v>0</v>
          </cell>
          <cell r="AG28">
            <v>0</v>
          </cell>
          <cell r="AH28">
            <v>3603048</v>
          </cell>
          <cell r="AI28">
            <v>0</v>
          </cell>
          <cell r="AJ28">
            <v>-896675.91000000015</v>
          </cell>
          <cell r="AK28">
            <v>0</v>
          </cell>
          <cell r="AL28">
            <v>0</v>
          </cell>
          <cell r="AM28">
            <v>0</v>
          </cell>
          <cell r="AN28">
            <v>-113154.02550000003</v>
          </cell>
          <cell r="AO28">
            <v>0</v>
          </cell>
          <cell r="AP28">
            <v>69686476.179500014</v>
          </cell>
        </row>
        <row r="29">
          <cell r="A29">
            <v>0</v>
          </cell>
          <cell r="B29">
            <v>0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</row>
        <row r="30">
          <cell r="A30">
            <v>0</v>
          </cell>
          <cell r="B30">
            <v>0</v>
          </cell>
          <cell r="C30">
            <v>0</v>
          </cell>
          <cell r="D30">
            <v>0</v>
          </cell>
          <cell r="E30">
            <v>0</v>
          </cell>
          <cell r="F30" t="str">
            <v>CHOLLA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</row>
        <row r="31">
          <cell r="A31" t="str">
            <v xml:space="preserve">310.20 0102         </v>
          </cell>
          <cell r="B31">
            <v>102</v>
          </cell>
          <cell r="C31" t="str">
            <v>ProdTrans</v>
          </cell>
          <cell r="D31" t="str">
            <v xml:space="preserve">310.20 0102         </v>
          </cell>
          <cell r="E31">
            <v>310.2</v>
          </cell>
          <cell r="F31" t="str">
            <v>Land Rights</v>
          </cell>
          <cell r="G31">
            <v>0</v>
          </cell>
          <cell r="H31">
            <v>1201891.8500000001</v>
          </cell>
          <cell r="I31">
            <v>0</v>
          </cell>
          <cell r="J31">
            <v>0</v>
          </cell>
          <cell r="K31">
            <v>0</v>
          </cell>
          <cell r="L31">
            <v>1201891.8500000001</v>
          </cell>
          <cell r="M31">
            <v>0</v>
          </cell>
          <cell r="N31">
            <v>0</v>
          </cell>
          <cell r="O31">
            <v>0</v>
          </cell>
          <cell r="P31">
            <v>1201891.8500000001</v>
          </cell>
          <cell r="Q31">
            <v>0</v>
          </cell>
          <cell r="R31">
            <v>121464</v>
          </cell>
          <cell r="S31">
            <v>0</v>
          </cell>
          <cell r="T31">
            <v>2.94</v>
          </cell>
          <cell r="U31">
            <v>0</v>
          </cell>
          <cell r="V31">
            <v>35336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156800</v>
          </cell>
          <cell r="AE31">
            <v>0</v>
          </cell>
          <cell r="AF31">
            <v>2.94</v>
          </cell>
          <cell r="AG31">
            <v>0</v>
          </cell>
          <cell r="AH31">
            <v>35336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192136</v>
          </cell>
        </row>
        <row r="32">
          <cell r="A32" t="str">
            <v xml:space="preserve">311.00 0102         </v>
          </cell>
          <cell r="B32">
            <v>102</v>
          </cell>
          <cell r="C32" t="str">
            <v>ProdTrans</v>
          </cell>
          <cell r="D32" t="str">
            <v xml:space="preserve">311.00 0102         </v>
          </cell>
          <cell r="E32">
            <v>311</v>
          </cell>
          <cell r="F32" t="str">
            <v>Structures and Improvements</v>
          </cell>
          <cell r="G32">
            <v>0</v>
          </cell>
          <cell r="H32">
            <v>59823656.619999997</v>
          </cell>
          <cell r="I32">
            <v>0</v>
          </cell>
          <cell r="J32">
            <v>-144588.84000000003</v>
          </cell>
          <cell r="K32">
            <v>0</v>
          </cell>
          <cell r="L32">
            <v>59679067.779999994</v>
          </cell>
          <cell r="M32">
            <v>0</v>
          </cell>
          <cell r="N32">
            <v>-149332.13</v>
          </cell>
          <cell r="O32">
            <v>0</v>
          </cell>
          <cell r="P32">
            <v>59529735.649999991</v>
          </cell>
          <cell r="Q32">
            <v>0</v>
          </cell>
          <cell r="R32">
            <v>22580228</v>
          </cell>
          <cell r="S32">
            <v>0</v>
          </cell>
          <cell r="T32">
            <v>1.57</v>
          </cell>
          <cell r="U32">
            <v>0</v>
          </cell>
          <cell r="V32">
            <v>938096</v>
          </cell>
          <cell r="W32">
            <v>0</v>
          </cell>
          <cell r="X32">
            <v>-144588.84000000003</v>
          </cell>
          <cell r="Y32">
            <v>0</v>
          </cell>
          <cell r="Z32">
            <v>-30</v>
          </cell>
          <cell r="AA32">
            <v>0</v>
          </cell>
          <cell r="AB32">
            <v>-43376.652000000009</v>
          </cell>
          <cell r="AC32">
            <v>0</v>
          </cell>
          <cell r="AD32">
            <v>23330358.508000001</v>
          </cell>
          <cell r="AE32">
            <v>0</v>
          </cell>
          <cell r="AF32">
            <v>1.57</v>
          </cell>
          <cell r="AG32">
            <v>0</v>
          </cell>
          <cell r="AH32">
            <v>935789</v>
          </cell>
          <cell r="AI32">
            <v>0</v>
          </cell>
          <cell r="AJ32">
            <v>-149332.13</v>
          </cell>
          <cell r="AK32">
            <v>0</v>
          </cell>
          <cell r="AL32">
            <v>-30</v>
          </cell>
          <cell r="AM32">
            <v>0</v>
          </cell>
          <cell r="AN32">
            <v>-44799.639000000003</v>
          </cell>
          <cell r="AO32">
            <v>0</v>
          </cell>
          <cell r="AP32">
            <v>24072015.739000004</v>
          </cell>
        </row>
        <row r="33">
          <cell r="A33" t="str">
            <v xml:space="preserve">312.00 0102         </v>
          </cell>
          <cell r="B33">
            <v>102</v>
          </cell>
          <cell r="C33" t="str">
            <v>ProdTrans</v>
          </cell>
          <cell r="D33" t="str">
            <v xml:space="preserve">312.00 0102         </v>
          </cell>
          <cell r="E33">
            <v>312</v>
          </cell>
          <cell r="F33" t="str">
            <v>Boiler Plant Equipment</v>
          </cell>
          <cell r="G33">
            <v>0</v>
          </cell>
          <cell r="H33">
            <v>325922912.70999998</v>
          </cell>
          <cell r="I33">
            <v>0</v>
          </cell>
          <cell r="J33">
            <v>-2331654.4300000006</v>
          </cell>
          <cell r="K33">
            <v>0</v>
          </cell>
          <cell r="L33">
            <v>323591258.27999997</v>
          </cell>
          <cell r="M33">
            <v>0</v>
          </cell>
          <cell r="N33">
            <v>-2414193.6799999997</v>
          </cell>
          <cell r="O33">
            <v>0</v>
          </cell>
          <cell r="P33">
            <v>321177064.59999996</v>
          </cell>
          <cell r="Q33">
            <v>0</v>
          </cell>
          <cell r="R33">
            <v>95109183</v>
          </cell>
          <cell r="S33">
            <v>0</v>
          </cell>
          <cell r="T33">
            <v>1.5</v>
          </cell>
          <cell r="U33">
            <v>0</v>
          </cell>
          <cell r="V33">
            <v>4871356</v>
          </cell>
          <cell r="W33">
            <v>0</v>
          </cell>
          <cell r="X33">
            <v>-2331654.4300000006</v>
          </cell>
          <cell r="Y33">
            <v>0</v>
          </cell>
          <cell r="Z33">
            <v>-10</v>
          </cell>
          <cell r="AA33">
            <v>0</v>
          </cell>
          <cell r="AB33">
            <v>-233165.44300000006</v>
          </cell>
          <cell r="AC33">
            <v>0</v>
          </cell>
          <cell r="AD33">
            <v>97415719.126999989</v>
          </cell>
          <cell r="AE33">
            <v>0</v>
          </cell>
          <cell r="AF33">
            <v>1.5</v>
          </cell>
          <cell r="AG33">
            <v>0</v>
          </cell>
          <cell r="AH33">
            <v>4835762</v>
          </cell>
          <cell r="AI33">
            <v>0</v>
          </cell>
          <cell r="AJ33">
            <v>-2414193.6799999997</v>
          </cell>
          <cell r="AK33">
            <v>0</v>
          </cell>
          <cell r="AL33">
            <v>-10</v>
          </cell>
          <cell r="AM33">
            <v>0</v>
          </cell>
          <cell r="AN33">
            <v>-241419.36799999996</v>
          </cell>
          <cell r="AO33">
            <v>0</v>
          </cell>
          <cell r="AP33">
            <v>99595868.078999996</v>
          </cell>
        </row>
        <row r="34">
          <cell r="A34" t="str">
            <v xml:space="preserve">314.00 0102         </v>
          </cell>
          <cell r="B34">
            <v>102</v>
          </cell>
          <cell r="C34" t="str">
            <v>ProdTrans</v>
          </cell>
          <cell r="D34" t="str">
            <v xml:space="preserve">314.00 0102         </v>
          </cell>
          <cell r="E34">
            <v>314</v>
          </cell>
          <cell r="F34" t="str">
            <v>Turbogenerator Units</v>
          </cell>
          <cell r="G34">
            <v>0</v>
          </cell>
          <cell r="H34">
            <v>66047987.369999997</v>
          </cell>
          <cell r="I34">
            <v>0</v>
          </cell>
          <cell r="J34">
            <v>-704400.02000000014</v>
          </cell>
          <cell r="K34">
            <v>0</v>
          </cell>
          <cell r="L34">
            <v>65343587.349999994</v>
          </cell>
          <cell r="M34">
            <v>0</v>
          </cell>
          <cell r="N34">
            <v>-719501.55</v>
          </cell>
          <cell r="O34">
            <v>0</v>
          </cell>
          <cell r="P34">
            <v>64624085.799999997</v>
          </cell>
          <cell r="Q34">
            <v>0</v>
          </cell>
          <cell r="R34">
            <v>23812449</v>
          </cell>
          <cell r="S34">
            <v>0</v>
          </cell>
          <cell r="T34">
            <v>1.71</v>
          </cell>
          <cell r="U34">
            <v>0</v>
          </cell>
          <cell r="V34">
            <v>1123398</v>
          </cell>
          <cell r="W34">
            <v>0</v>
          </cell>
          <cell r="X34">
            <v>-704400.02000000014</v>
          </cell>
          <cell r="Y34">
            <v>0</v>
          </cell>
          <cell r="Z34">
            <v>-15</v>
          </cell>
          <cell r="AA34">
            <v>0</v>
          </cell>
          <cell r="AB34">
            <v>-105660.00300000003</v>
          </cell>
          <cell r="AC34">
            <v>0</v>
          </cell>
          <cell r="AD34">
            <v>24125786.977000002</v>
          </cell>
          <cell r="AE34">
            <v>0</v>
          </cell>
          <cell r="AF34">
            <v>1.71</v>
          </cell>
          <cell r="AG34">
            <v>0</v>
          </cell>
          <cell r="AH34">
            <v>1111224</v>
          </cell>
          <cell r="AI34">
            <v>0</v>
          </cell>
          <cell r="AJ34">
            <v>-719501.55</v>
          </cell>
          <cell r="AK34">
            <v>0</v>
          </cell>
          <cell r="AL34">
            <v>-15</v>
          </cell>
          <cell r="AM34">
            <v>0</v>
          </cell>
          <cell r="AN34">
            <v>-107925.2325</v>
          </cell>
          <cell r="AO34">
            <v>0</v>
          </cell>
          <cell r="AP34">
            <v>24409584.194499999</v>
          </cell>
        </row>
        <row r="35">
          <cell r="A35" t="str">
            <v xml:space="preserve">315.00 0102         </v>
          </cell>
          <cell r="B35">
            <v>102</v>
          </cell>
          <cell r="C35" t="str">
            <v>ProdTrans</v>
          </cell>
          <cell r="D35" t="str">
            <v xml:space="preserve">315.00 0102         </v>
          </cell>
          <cell r="E35">
            <v>315</v>
          </cell>
          <cell r="F35" t="str">
            <v>Accessory Electric Equipment</v>
          </cell>
          <cell r="G35">
            <v>0</v>
          </cell>
          <cell r="H35">
            <v>66675755.640000001</v>
          </cell>
          <cell r="I35">
            <v>0</v>
          </cell>
          <cell r="J35">
            <v>-183012.45000000004</v>
          </cell>
          <cell r="K35">
            <v>0</v>
          </cell>
          <cell r="L35">
            <v>66492743.189999998</v>
          </cell>
          <cell r="M35">
            <v>0</v>
          </cell>
          <cell r="N35">
            <v>-192654.27999999994</v>
          </cell>
          <cell r="O35">
            <v>0</v>
          </cell>
          <cell r="P35">
            <v>66300088.909999996</v>
          </cell>
          <cell r="Q35">
            <v>0</v>
          </cell>
          <cell r="R35">
            <v>25673903</v>
          </cell>
          <cell r="S35">
            <v>0</v>
          </cell>
          <cell r="T35">
            <v>1.29</v>
          </cell>
          <cell r="U35">
            <v>0</v>
          </cell>
          <cell r="V35">
            <v>858937</v>
          </cell>
          <cell r="W35">
            <v>0</v>
          </cell>
          <cell r="X35">
            <v>-183012.45000000004</v>
          </cell>
          <cell r="Y35">
            <v>0</v>
          </cell>
          <cell r="Z35">
            <v>-10</v>
          </cell>
          <cell r="AA35">
            <v>0</v>
          </cell>
          <cell r="AB35">
            <v>-18301.245000000006</v>
          </cell>
          <cell r="AC35">
            <v>0</v>
          </cell>
          <cell r="AD35">
            <v>26331526.305</v>
          </cell>
          <cell r="AE35">
            <v>0</v>
          </cell>
          <cell r="AF35">
            <v>1.29</v>
          </cell>
          <cell r="AG35">
            <v>0</v>
          </cell>
          <cell r="AH35">
            <v>856514</v>
          </cell>
          <cell r="AI35">
            <v>0</v>
          </cell>
          <cell r="AJ35">
            <v>-192654.27999999994</v>
          </cell>
          <cell r="AK35">
            <v>0</v>
          </cell>
          <cell r="AL35">
            <v>-10</v>
          </cell>
          <cell r="AM35">
            <v>0</v>
          </cell>
          <cell r="AN35">
            <v>-19265.427999999993</v>
          </cell>
          <cell r="AO35">
            <v>0</v>
          </cell>
          <cell r="AP35">
            <v>26976120.596999999</v>
          </cell>
        </row>
        <row r="36">
          <cell r="A36" t="str">
            <v xml:space="preserve">316.00 0102         </v>
          </cell>
          <cell r="B36">
            <v>102</v>
          </cell>
          <cell r="C36" t="str">
            <v>ProdTrans</v>
          </cell>
          <cell r="D36" t="str">
            <v xml:space="preserve">316.00 0102         </v>
          </cell>
          <cell r="E36">
            <v>316</v>
          </cell>
          <cell r="F36" t="str">
            <v>Miscellaneous Power Plant Equipment</v>
          </cell>
          <cell r="G36">
            <v>0</v>
          </cell>
          <cell r="H36">
            <v>4155951.08</v>
          </cell>
          <cell r="I36">
            <v>0</v>
          </cell>
          <cell r="J36">
            <v>-74438.559999999983</v>
          </cell>
          <cell r="K36">
            <v>0</v>
          </cell>
          <cell r="L36">
            <v>4081512.52</v>
          </cell>
          <cell r="M36">
            <v>0</v>
          </cell>
          <cell r="N36">
            <v>-74438.559999999983</v>
          </cell>
          <cell r="O36">
            <v>0</v>
          </cell>
          <cell r="P36">
            <v>4007073.96</v>
          </cell>
          <cell r="Q36">
            <v>0</v>
          </cell>
          <cell r="R36">
            <v>1440057</v>
          </cell>
          <cell r="S36">
            <v>0</v>
          </cell>
          <cell r="T36">
            <v>1.68</v>
          </cell>
          <cell r="U36">
            <v>0</v>
          </cell>
          <cell r="V36">
            <v>69195</v>
          </cell>
          <cell r="W36">
            <v>0</v>
          </cell>
          <cell r="X36">
            <v>-74438.559999999983</v>
          </cell>
          <cell r="Y36">
            <v>0</v>
          </cell>
          <cell r="Z36">
            <v>-10</v>
          </cell>
          <cell r="AA36">
            <v>0</v>
          </cell>
          <cell r="AB36">
            <v>-7443.8559999999989</v>
          </cell>
          <cell r="AC36">
            <v>0</v>
          </cell>
          <cell r="AD36">
            <v>1427369.584</v>
          </cell>
          <cell r="AE36">
            <v>0</v>
          </cell>
          <cell r="AF36">
            <v>1.68</v>
          </cell>
          <cell r="AG36">
            <v>0</v>
          </cell>
          <cell r="AH36">
            <v>67944</v>
          </cell>
          <cell r="AI36">
            <v>0</v>
          </cell>
          <cell r="AJ36">
            <v>-74438.559999999983</v>
          </cell>
          <cell r="AK36">
            <v>0</v>
          </cell>
          <cell r="AL36">
            <v>-10</v>
          </cell>
          <cell r="AM36">
            <v>0</v>
          </cell>
          <cell r="AN36">
            <v>-7443.8559999999989</v>
          </cell>
          <cell r="AO36">
            <v>0</v>
          </cell>
          <cell r="AP36">
            <v>1413431.1680000001</v>
          </cell>
        </row>
        <row r="37">
          <cell r="A37">
            <v>0</v>
          </cell>
          <cell r="B37">
            <v>0</v>
          </cell>
          <cell r="C37">
            <v>0</v>
          </cell>
          <cell r="D37">
            <v>0</v>
          </cell>
          <cell r="E37">
            <v>0</v>
          </cell>
          <cell r="F37" t="str">
            <v>TOTAL CHOLLA</v>
          </cell>
          <cell r="G37">
            <v>0</v>
          </cell>
          <cell r="H37">
            <v>523828155.26999992</v>
          </cell>
          <cell r="I37">
            <v>0</v>
          </cell>
          <cell r="J37">
            <v>-3438094.3000000007</v>
          </cell>
          <cell r="K37">
            <v>0</v>
          </cell>
          <cell r="L37">
            <v>520390060.96999997</v>
          </cell>
          <cell r="M37">
            <v>0</v>
          </cell>
          <cell r="N37">
            <v>-3550120.1999999993</v>
          </cell>
          <cell r="O37">
            <v>0</v>
          </cell>
          <cell r="P37">
            <v>516839940.76999992</v>
          </cell>
          <cell r="Q37">
            <v>0</v>
          </cell>
          <cell r="R37">
            <v>168737284</v>
          </cell>
          <cell r="S37">
            <v>0</v>
          </cell>
          <cell r="T37">
            <v>0</v>
          </cell>
          <cell r="U37">
            <v>0</v>
          </cell>
          <cell r="V37">
            <v>7896318</v>
          </cell>
          <cell r="W37">
            <v>0</v>
          </cell>
          <cell r="X37">
            <v>-3438094.3000000007</v>
          </cell>
          <cell r="Y37">
            <v>0</v>
          </cell>
          <cell r="Z37">
            <v>0</v>
          </cell>
          <cell r="AA37">
            <v>0</v>
          </cell>
          <cell r="AB37">
            <v>-407947.19900000008</v>
          </cell>
          <cell r="AC37">
            <v>0</v>
          </cell>
          <cell r="AD37">
            <v>172787560.50099999</v>
          </cell>
          <cell r="AE37">
            <v>0</v>
          </cell>
          <cell r="AF37">
            <v>0</v>
          </cell>
          <cell r="AG37">
            <v>0</v>
          </cell>
          <cell r="AH37">
            <v>7842569</v>
          </cell>
          <cell r="AI37">
            <v>0</v>
          </cell>
          <cell r="AJ37">
            <v>-3550120.1999999993</v>
          </cell>
          <cell r="AK37">
            <v>0</v>
          </cell>
          <cell r="AL37">
            <v>0</v>
          </cell>
          <cell r="AM37">
            <v>0</v>
          </cell>
          <cell r="AN37">
            <v>-420853.52349999995</v>
          </cell>
          <cell r="AO37">
            <v>0</v>
          </cell>
          <cell r="AP37">
            <v>176659155.7775</v>
          </cell>
        </row>
        <row r="38">
          <cell r="A38">
            <v>0</v>
          </cell>
          <cell r="B38">
            <v>0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 t="str">
            <v>COLSTRIP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</row>
        <row r="40">
          <cell r="A40" t="str">
            <v xml:space="preserve">311.00 0103         </v>
          </cell>
          <cell r="B40">
            <v>103</v>
          </cell>
          <cell r="C40" t="str">
            <v>ProdTrans</v>
          </cell>
          <cell r="D40" t="str">
            <v xml:space="preserve">311.00 0103         </v>
          </cell>
          <cell r="E40">
            <v>311</v>
          </cell>
          <cell r="F40" t="str">
            <v>Structures and Improvements</v>
          </cell>
          <cell r="G40">
            <v>0</v>
          </cell>
          <cell r="H40">
            <v>58963335.350000001</v>
          </cell>
          <cell r="I40">
            <v>0</v>
          </cell>
          <cell r="J40">
            <v>-156452.87</v>
          </cell>
          <cell r="K40">
            <v>0</v>
          </cell>
          <cell r="L40">
            <v>58806882.480000004</v>
          </cell>
          <cell r="M40">
            <v>0</v>
          </cell>
          <cell r="N40">
            <v>-161315.34999999995</v>
          </cell>
          <cell r="O40">
            <v>0</v>
          </cell>
          <cell r="P40">
            <v>58645567.130000003</v>
          </cell>
          <cell r="Q40">
            <v>0</v>
          </cell>
          <cell r="R40">
            <v>32403454</v>
          </cell>
          <cell r="S40">
            <v>0</v>
          </cell>
          <cell r="T40">
            <v>1.38</v>
          </cell>
          <cell r="U40">
            <v>0</v>
          </cell>
          <cell r="V40">
            <v>812615</v>
          </cell>
          <cell r="W40">
            <v>0</v>
          </cell>
          <cell r="X40">
            <v>-156452.87</v>
          </cell>
          <cell r="Y40">
            <v>0</v>
          </cell>
          <cell r="Z40">
            <v>-30</v>
          </cell>
          <cell r="AA40">
            <v>0</v>
          </cell>
          <cell r="AB40">
            <v>-46935.860999999997</v>
          </cell>
          <cell r="AC40">
            <v>0</v>
          </cell>
          <cell r="AD40">
            <v>33012680.268999998</v>
          </cell>
          <cell r="AE40">
            <v>0</v>
          </cell>
          <cell r="AF40">
            <v>1.38</v>
          </cell>
          <cell r="AG40">
            <v>0</v>
          </cell>
          <cell r="AH40">
            <v>810422</v>
          </cell>
          <cell r="AI40">
            <v>0</v>
          </cell>
          <cell r="AJ40">
            <v>-161315.34999999995</v>
          </cell>
          <cell r="AK40">
            <v>0</v>
          </cell>
          <cell r="AL40">
            <v>-30</v>
          </cell>
          <cell r="AM40">
            <v>0</v>
          </cell>
          <cell r="AN40">
            <v>-48394.604999999981</v>
          </cell>
          <cell r="AO40">
            <v>0</v>
          </cell>
          <cell r="AP40">
            <v>33613392.313999996</v>
          </cell>
        </row>
        <row r="41">
          <cell r="A41" t="str">
            <v xml:space="preserve">312.00 0103         </v>
          </cell>
          <cell r="B41">
            <v>103</v>
          </cell>
          <cell r="C41" t="str">
            <v>ProdTrans</v>
          </cell>
          <cell r="D41" t="str">
            <v xml:space="preserve">312.00 0103         </v>
          </cell>
          <cell r="E41">
            <v>312</v>
          </cell>
          <cell r="F41" t="str">
            <v>Boiler Plant Equipment</v>
          </cell>
          <cell r="G41">
            <v>0</v>
          </cell>
          <cell r="H41">
            <v>114250014.19</v>
          </cell>
          <cell r="I41">
            <v>0</v>
          </cell>
          <cell r="J41">
            <v>-1328633.6600000001</v>
          </cell>
          <cell r="K41">
            <v>0</v>
          </cell>
          <cell r="L41">
            <v>112921380.53</v>
          </cell>
          <cell r="M41">
            <v>0</v>
          </cell>
          <cell r="N41">
            <v>-1367953.63</v>
          </cell>
          <cell r="O41">
            <v>0</v>
          </cell>
          <cell r="P41">
            <v>111553426.90000001</v>
          </cell>
          <cell r="Q41">
            <v>0</v>
          </cell>
          <cell r="R41">
            <v>62967414</v>
          </cell>
          <cell r="S41">
            <v>0</v>
          </cell>
          <cell r="T41">
            <v>1.5</v>
          </cell>
          <cell r="U41">
            <v>0</v>
          </cell>
          <cell r="V41">
            <v>1703785</v>
          </cell>
          <cell r="W41">
            <v>0</v>
          </cell>
          <cell r="X41">
            <v>-1328633.6600000001</v>
          </cell>
          <cell r="Y41">
            <v>0</v>
          </cell>
          <cell r="Z41">
            <v>-10</v>
          </cell>
          <cell r="AA41">
            <v>0</v>
          </cell>
          <cell r="AB41">
            <v>-132863.36600000001</v>
          </cell>
          <cell r="AC41">
            <v>0</v>
          </cell>
          <cell r="AD41">
            <v>63209701.974000007</v>
          </cell>
          <cell r="AE41">
            <v>0</v>
          </cell>
          <cell r="AF41">
            <v>1.5</v>
          </cell>
          <cell r="AG41">
            <v>0</v>
          </cell>
          <cell r="AH41">
            <v>1683561</v>
          </cell>
          <cell r="AI41">
            <v>0</v>
          </cell>
          <cell r="AJ41">
            <v>-1367953.63</v>
          </cell>
          <cell r="AK41">
            <v>0</v>
          </cell>
          <cell r="AL41">
            <v>-10</v>
          </cell>
          <cell r="AM41">
            <v>0</v>
          </cell>
          <cell r="AN41">
            <v>-136795.36299999998</v>
          </cell>
          <cell r="AO41">
            <v>0</v>
          </cell>
          <cell r="AP41">
            <v>63388513.981000006</v>
          </cell>
        </row>
        <row r="42">
          <cell r="A42" t="str">
            <v xml:space="preserve">314.00 0103         </v>
          </cell>
          <cell r="B42">
            <v>103</v>
          </cell>
          <cell r="C42" t="str">
            <v>ProdTrans</v>
          </cell>
          <cell r="D42" t="str">
            <v xml:space="preserve">314.00 0103         </v>
          </cell>
          <cell r="E42">
            <v>314</v>
          </cell>
          <cell r="F42" t="str">
            <v>Turbogenerator Units</v>
          </cell>
          <cell r="G42">
            <v>0</v>
          </cell>
          <cell r="H42">
            <v>34705785.420000002</v>
          </cell>
          <cell r="I42">
            <v>0</v>
          </cell>
          <cell r="J42">
            <v>-343330.44000000006</v>
          </cell>
          <cell r="K42">
            <v>0</v>
          </cell>
          <cell r="L42">
            <v>34362454.980000004</v>
          </cell>
          <cell r="M42">
            <v>0</v>
          </cell>
          <cell r="N42">
            <v>-356240.86000000016</v>
          </cell>
          <cell r="O42">
            <v>0</v>
          </cell>
          <cell r="P42">
            <v>34006214.120000005</v>
          </cell>
          <cell r="Q42">
            <v>0</v>
          </cell>
          <cell r="R42">
            <v>14945002</v>
          </cell>
          <cell r="S42">
            <v>0</v>
          </cell>
          <cell r="T42">
            <v>1.86</v>
          </cell>
          <cell r="U42">
            <v>0</v>
          </cell>
          <cell r="V42">
            <v>642335</v>
          </cell>
          <cell r="W42">
            <v>0</v>
          </cell>
          <cell r="X42">
            <v>-343330.44000000006</v>
          </cell>
          <cell r="Y42">
            <v>0</v>
          </cell>
          <cell r="Z42">
            <v>-15</v>
          </cell>
          <cell r="AA42">
            <v>0</v>
          </cell>
          <cell r="AB42">
            <v>-51499.566000000006</v>
          </cell>
          <cell r="AC42">
            <v>0</v>
          </cell>
          <cell r="AD42">
            <v>15192506.994000001</v>
          </cell>
          <cell r="AE42">
            <v>0</v>
          </cell>
          <cell r="AF42">
            <v>1.86</v>
          </cell>
          <cell r="AG42">
            <v>0</v>
          </cell>
          <cell r="AH42">
            <v>635829</v>
          </cell>
          <cell r="AI42">
            <v>0</v>
          </cell>
          <cell r="AJ42">
            <v>-356240.86000000016</v>
          </cell>
          <cell r="AK42">
            <v>0</v>
          </cell>
          <cell r="AL42">
            <v>-15</v>
          </cell>
          <cell r="AM42">
            <v>0</v>
          </cell>
          <cell r="AN42">
            <v>-53436.129000000023</v>
          </cell>
          <cell r="AO42">
            <v>0</v>
          </cell>
          <cell r="AP42">
            <v>15418659.005000001</v>
          </cell>
        </row>
        <row r="43">
          <cell r="A43" t="str">
            <v xml:space="preserve">315.00 0103         </v>
          </cell>
          <cell r="B43">
            <v>103</v>
          </cell>
          <cell r="C43" t="str">
            <v>ProdTrans</v>
          </cell>
          <cell r="D43" t="str">
            <v xml:space="preserve">315.00 0103         </v>
          </cell>
          <cell r="E43">
            <v>315</v>
          </cell>
          <cell r="F43" t="str">
            <v>Accessory Electric Equipment</v>
          </cell>
          <cell r="G43">
            <v>0</v>
          </cell>
          <cell r="H43">
            <v>8949684.2100000009</v>
          </cell>
          <cell r="I43">
            <v>0</v>
          </cell>
          <cell r="J43">
            <v>-27210.139999999996</v>
          </cell>
          <cell r="K43">
            <v>0</v>
          </cell>
          <cell r="L43">
            <v>8922474.0700000003</v>
          </cell>
          <cell r="M43">
            <v>0</v>
          </cell>
          <cell r="N43">
            <v>-28587.85</v>
          </cell>
          <cell r="O43">
            <v>0</v>
          </cell>
          <cell r="P43">
            <v>8893886.2200000007</v>
          </cell>
          <cell r="Q43">
            <v>0</v>
          </cell>
          <cell r="R43">
            <v>5153507</v>
          </cell>
          <cell r="S43">
            <v>0</v>
          </cell>
          <cell r="T43">
            <v>1.31</v>
          </cell>
          <cell r="U43">
            <v>0</v>
          </cell>
          <cell r="V43">
            <v>117063</v>
          </cell>
          <cell r="W43">
            <v>0</v>
          </cell>
          <cell r="X43">
            <v>-27210.139999999996</v>
          </cell>
          <cell r="Y43">
            <v>0</v>
          </cell>
          <cell r="Z43">
            <v>-10</v>
          </cell>
          <cell r="AA43">
            <v>0</v>
          </cell>
          <cell r="AB43">
            <v>-2721.0139999999997</v>
          </cell>
          <cell r="AC43">
            <v>0</v>
          </cell>
          <cell r="AD43">
            <v>5240638.8459999999</v>
          </cell>
          <cell r="AE43">
            <v>0</v>
          </cell>
          <cell r="AF43">
            <v>1.31</v>
          </cell>
          <cell r="AG43">
            <v>0</v>
          </cell>
          <cell r="AH43">
            <v>116697</v>
          </cell>
          <cell r="AI43">
            <v>0</v>
          </cell>
          <cell r="AJ43">
            <v>-28587.85</v>
          </cell>
          <cell r="AK43">
            <v>0</v>
          </cell>
          <cell r="AL43">
            <v>-10</v>
          </cell>
          <cell r="AM43">
            <v>0</v>
          </cell>
          <cell r="AN43">
            <v>-2858.7849999999999</v>
          </cell>
          <cell r="AO43">
            <v>0</v>
          </cell>
          <cell r="AP43">
            <v>5325889.2110000001</v>
          </cell>
        </row>
        <row r="44">
          <cell r="A44" t="str">
            <v xml:space="preserve">316.00 0103         </v>
          </cell>
          <cell r="B44">
            <v>103</v>
          </cell>
          <cell r="C44" t="str">
            <v>ProdTrans</v>
          </cell>
          <cell r="D44" t="str">
            <v xml:space="preserve">316.00 0103         </v>
          </cell>
          <cell r="E44">
            <v>316</v>
          </cell>
          <cell r="F44" t="str">
            <v>Miscellaneous Power Plant Equipment</v>
          </cell>
          <cell r="G44">
            <v>0</v>
          </cell>
          <cell r="H44">
            <v>2203473.2799999998</v>
          </cell>
          <cell r="I44">
            <v>0</v>
          </cell>
          <cell r="J44">
            <v>-39469.180000000015</v>
          </cell>
          <cell r="K44">
            <v>0</v>
          </cell>
          <cell r="L44">
            <v>2164004.0999999996</v>
          </cell>
          <cell r="M44">
            <v>0</v>
          </cell>
          <cell r="N44">
            <v>-39469.180000000015</v>
          </cell>
          <cell r="O44">
            <v>0</v>
          </cell>
          <cell r="P44">
            <v>2124534.9199999995</v>
          </cell>
          <cell r="Q44">
            <v>0</v>
          </cell>
          <cell r="R44">
            <v>1034382</v>
          </cell>
          <cell r="S44">
            <v>0</v>
          </cell>
          <cell r="T44">
            <v>1.85</v>
          </cell>
          <cell r="U44">
            <v>0</v>
          </cell>
          <cell r="V44">
            <v>40399</v>
          </cell>
          <cell r="W44">
            <v>0</v>
          </cell>
          <cell r="X44">
            <v>-39469.180000000015</v>
          </cell>
          <cell r="Y44">
            <v>0</v>
          </cell>
          <cell r="Z44">
            <v>-10</v>
          </cell>
          <cell r="AA44">
            <v>0</v>
          </cell>
          <cell r="AB44">
            <v>-3946.9180000000015</v>
          </cell>
          <cell r="AC44">
            <v>0</v>
          </cell>
          <cell r="AD44">
            <v>1031364.902</v>
          </cell>
          <cell r="AE44">
            <v>0</v>
          </cell>
          <cell r="AF44">
            <v>1.85</v>
          </cell>
          <cell r="AG44">
            <v>0</v>
          </cell>
          <cell r="AH44">
            <v>39669</v>
          </cell>
          <cell r="AI44">
            <v>0</v>
          </cell>
          <cell r="AJ44">
            <v>-39469.180000000015</v>
          </cell>
          <cell r="AK44">
            <v>0</v>
          </cell>
          <cell r="AL44">
            <v>-10</v>
          </cell>
          <cell r="AM44">
            <v>0</v>
          </cell>
          <cell r="AN44">
            <v>-3946.9180000000015</v>
          </cell>
          <cell r="AO44">
            <v>0</v>
          </cell>
          <cell r="AP44">
            <v>1027617.804</v>
          </cell>
        </row>
        <row r="45">
          <cell r="A45">
            <v>0</v>
          </cell>
          <cell r="B45">
            <v>0</v>
          </cell>
          <cell r="C45">
            <v>0</v>
          </cell>
          <cell r="D45">
            <v>0</v>
          </cell>
          <cell r="E45">
            <v>0</v>
          </cell>
          <cell r="F45" t="str">
            <v>TOTAL COLSTRIP</v>
          </cell>
          <cell r="G45">
            <v>0</v>
          </cell>
          <cell r="H45">
            <v>219072292.44999999</v>
          </cell>
          <cell r="I45">
            <v>0</v>
          </cell>
          <cell r="J45">
            <v>-1895096.29</v>
          </cell>
          <cell r="K45">
            <v>0</v>
          </cell>
          <cell r="L45">
            <v>217177196.16</v>
          </cell>
          <cell r="M45">
            <v>0</v>
          </cell>
          <cell r="N45">
            <v>-1953566.8699999999</v>
          </cell>
          <cell r="O45">
            <v>0</v>
          </cell>
          <cell r="P45">
            <v>215223629.28999999</v>
          </cell>
          <cell r="Q45">
            <v>0</v>
          </cell>
          <cell r="R45">
            <v>116503759</v>
          </cell>
          <cell r="S45">
            <v>0</v>
          </cell>
          <cell r="T45">
            <v>0</v>
          </cell>
          <cell r="U45">
            <v>0</v>
          </cell>
          <cell r="V45">
            <v>3316197</v>
          </cell>
          <cell r="W45">
            <v>0</v>
          </cell>
          <cell r="X45">
            <v>-1895096.29</v>
          </cell>
          <cell r="Y45">
            <v>0</v>
          </cell>
          <cell r="Z45">
            <v>0</v>
          </cell>
          <cell r="AA45">
            <v>0</v>
          </cell>
          <cell r="AB45">
            <v>-237966.72500000001</v>
          </cell>
          <cell r="AC45">
            <v>0</v>
          </cell>
          <cell r="AD45">
            <v>117686892.985</v>
          </cell>
          <cell r="AE45">
            <v>0</v>
          </cell>
          <cell r="AF45">
            <v>0</v>
          </cell>
          <cell r="AG45">
            <v>0</v>
          </cell>
          <cell r="AH45">
            <v>3286178</v>
          </cell>
          <cell r="AI45">
            <v>0</v>
          </cell>
          <cell r="AJ45">
            <v>-1953566.8699999999</v>
          </cell>
          <cell r="AK45">
            <v>0</v>
          </cell>
          <cell r="AL45">
            <v>0</v>
          </cell>
          <cell r="AM45">
            <v>0</v>
          </cell>
          <cell r="AN45">
            <v>-245431.8</v>
          </cell>
          <cell r="AO45">
            <v>0</v>
          </cell>
          <cell r="AP45">
            <v>118774072.315</v>
          </cell>
        </row>
        <row r="46">
          <cell r="A46">
            <v>0</v>
          </cell>
          <cell r="B46">
            <v>0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</row>
        <row r="47">
          <cell r="A47">
            <v>0</v>
          </cell>
          <cell r="B47">
            <v>0</v>
          </cell>
          <cell r="C47">
            <v>0</v>
          </cell>
          <cell r="D47">
            <v>0</v>
          </cell>
          <cell r="E47">
            <v>0</v>
          </cell>
          <cell r="F47" t="str">
            <v>CRAIG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</row>
        <row r="48">
          <cell r="A48" t="str">
            <v xml:space="preserve">311.00 0104         </v>
          </cell>
          <cell r="B48">
            <v>104</v>
          </cell>
          <cell r="C48" t="str">
            <v>ProdTrans</v>
          </cell>
          <cell r="D48" t="str">
            <v xml:space="preserve">311.00 0104         </v>
          </cell>
          <cell r="E48">
            <v>311</v>
          </cell>
          <cell r="F48" t="str">
            <v>Structures and Improvements</v>
          </cell>
          <cell r="G48">
            <v>0</v>
          </cell>
          <cell r="H48">
            <v>36736993.539999999</v>
          </cell>
          <cell r="I48">
            <v>0</v>
          </cell>
          <cell r="J48">
            <v>-114694.22000000004</v>
          </cell>
          <cell r="K48">
            <v>0</v>
          </cell>
          <cell r="L48">
            <v>36622299.32</v>
          </cell>
          <cell r="M48">
            <v>0</v>
          </cell>
          <cell r="N48">
            <v>-118139.12</v>
          </cell>
          <cell r="O48">
            <v>0</v>
          </cell>
          <cell r="P48">
            <v>36504160.200000003</v>
          </cell>
          <cell r="Q48">
            <v>0</v>
          </cell>
          <cell r="R48">
            <v>21837142</v>
          </cell>
          <cell r="S48">
            <v>0</v>
          </cell>
          <cell r="T48">
            <v>2.0299999999999998</v>
          </cell>
          <cell r="U48">
            <v>0</v>
          </cell>
          <cell r="V48">
            <v>744597</v>
          </cell>
          <cell r="W48">
            <v>0</v>
          </cell>
          <cell r="X48">
            <v>-114694.22000000004</v>
          </cell>
          <cell r="Y48">
            <v>0</v>
          </cell>
          <cell r="Z48">
            <v>-30</v>
          </cell>
          <cell r="AA48">
            <v>0</v>
          </cell>
          <cell r="AB48">
            <v>-34408.266000000018</v>
          </cell>
          <cell r="AC48">
            <v>0</v>
          </cell>
          <cell r="AD48">
            <v>22432636.514000002</v>
          </cell>
          <cell r="AE48">
            <v>0</v>
          </cell>
          <cell r="AF48">
            <v>2.0299999999999998</v>
          </cell>
          <cell r="AG48">
            <v>0</v>
          </cell>
          <cell r="AH48">
            <v>742234</v>
          </cell>
          <cell r="AI48">
            <v>0</v>
          </cell>
          <cell r="AJ48">
            <v>-118139.12</v>
          </cell>
          <cell r="AK48">
            <v>0</v>
          </cell>
          <cell r="AL48">
            <v>-30</v>
          </cell>
          <cell r="AM48">
            <v>0</v>
          </cell>
          <cell r="AN48">
            <v>-35441.735999999997</v>
          </cell>
          <cell r="AO48">
            <v>0</v>
          </cell>
          <cell r="AP48">
            <v>23021289.658</v>
          </cell>
        </row>
        <row r="49">
          <cell r="A49" t="str">
            <v xml:space="preserve">312.00 0104         </v>
          </cell>
          <cell r="B49">
            <v>104</v>
          </cell>
          <cell r="C49" t="str">
            <v>ProdTrans</v>
          </cell>
          <cell r="D49" t="str">
            <v xml:space="preserve">312.00 0104         </v>
          </cell>
          <cell r="E49">
            <v>312</v>
          </cell>
          <cell r="F49" t="str">
            <v>Boiler Plant Equipment</v>
          </cell>
          <cell r="G49">
            <v>0</v>
          </cell>
          <cell r="H49">
            <v>93178559.280000001</v>
          </cell>
          <cell r="I49">
            <v>0</v>
          </cell>
          <cell r="J49">
            <v>-972100.15999999992</v>
          </cell>
          <cell r="K49">
            <v>0</v>
          </cell>
          <cell r="L49">
            <v>92206459.120000005</v>
          </cell>
          <cell r="M49">
            <v>0</v>
          </cell>
          <cell r="N49">
            <v>-995138.40000000014</v>
          </cell>
          <cell r="O49">
            <v>0</v>
          </cell>
          <cell r="P49">
            <v>91211320.719999999</v>
          </cell>
          <cell r="Q49">
            <v>0</v>
          </cell>
          <cell r="R49">
            <v>45033353</v>
          </cell>
          <cell r="S49">
            <v>0</v>
          </cell>
          <cell r="T49">
            <v>2.4500000000000002</v>
          </cell>
          <cell r="U49">
            <v>0</v>
          </cell>
          <cell r="V49">
            <v>2270966</v>
          </cell>
          <cell r="W49">
            <v>0</v>
          </cell>
          <cell r="X49">
            <v>-972100.15999999992</v>
          </cell>
          <cell r="Y49">
            <v>0</v>
          </cell>
          <cell r="Z49">
            <v>-10</v>
          </cell>
          <cell r="AA49">
            <v>0</v>
          </cell>
          <cell r="AB49">
            <v>-97210.016000000003</v>
          </cell>
          <cell r="AC49">
            <v>0</v>
          </cell>
          <cell r="AD49">
            <v>46235008.824000001</v>
          </cell>
          <cell r="AE49">
            <v>0</v>
          </cell>
          <cell r="AF49">
            <v>2.4500000000000002</v>
          </cell>
          <cell r="AG49">
            <v>0</v>
          </cell>
          <cell r="AH49">
            <v>2246868</v>
          </cell>
          <cell r="AI49">
            <v>0</v>
          </cell>
          <cell r="AJ49">
            <v>-995138.40000000014</v>
          </cell>
          <cell r="AK49">
            <v>0</v>
          </cell>
          <cell r="AL49">
            <v>-10</v>
          </cell>
          <cell r="AM49">
            <v>0</v>
          </cell>
          <cell r="AN49">
            <v>-99513.840000000026</v>
          </cell>
          <cell r="AO49">
            <v>0</v>
          </cell>
          <cell r="AP49">
            <v>47387224.583999999</v>
          </cell>
        </row>
        <row r="50">
          <cell r="A50" t="str">
            <v xml:space="preserve">314.00 0104         </v>
          </cell>
          <cell r="B50">
            <v>104</v>
          </cell>
          <cell r="C50" t="str">
            <v>ProdTrans</v>
          </cell>
          <cell r="D50" t="str">
            <v xml:space="preserve">314.00 0104         </v>
          </cell>
          <cell r="E50">
            <v>314</v>
          </cell>
          <cell r="F50" t="str">
            <v>Turbogenerator Units</v>
          </cell>
          <cell r="G50">
            <v>0</v>
          </cell>
          <cell r="H50">
            <v>26345535.329999998</v>
          </cell>
          <cell r="I50">
            <v>0</v>
          </cell>
          <cell r="J50">
            <v>-276711.86</v>
          </cell>
          <cell r="K50">
            <v>0</v>
          </cell>
          <cell r="L50">
            <v>26068823.469999999</v>
          </cell>
          <cell r="M50">
            <v>0</v>
          </cell>
          <cell r="N50">
            <v>-281214.65999999997</v>
          </cell>
          <cell r="O50">
            <v>0</v>
          </cell>
          <cell r="P50">
            <v>25787608.809999999</v>
          </cell>
          <cell r="Q50">
            <v>0</v>
          </cell>
          <cell r="R50">
            <v>10376414</v>
          </cell>
          <cell r="S50">
            <v>0</v>
          </cell>
          <cell r="T50">
            <v>2.4</v>
          </cell>
          <cell r="U50">
            <v>0</v>
          </cell>
          <cell r="V50">
            <v>628972</v>
          </cell>
          <cell r="W50">
            <v>0</v>
          </cell>
          <cell r="X50">
            <v>-276711.86</v>
          </cell>
          <cell r="Y50">
            <v>0</v>
          </cell>
          <cell r="Z50">
            <v>-15</v>
          </cell>
          <cell r="AA50">
            <v>0</v>
          </cell>
          <cell r="AB50">
            <v>-41506.779000000002</v>
          </cell>
          <cell r="AC50">
            <v>0</v>
          </cell>
          <cell r="AD50">
            <v>10687167.361000001</v>
          </cell>
          <cell r="AE50">
            <v>0</v>
          </cell>
          <cell r="AF50">
            <v>2.4</v>
          </cell>
          <cell r="AG50">
            <v>0</v>
          </cell>
          <cell r="AH50">
            <v>622277</v>
          </cell>
          <cell r="AI50">
            <v>0</v>
          </cell>
          <cell r="AJ50">
            <v>-281214.65999999997</v>
          </cell>
          <cell r="AK50">
            <v>0</v>
          </cell>
          <cell r="AL50">
            <v>-15</v>
          </cell>
          <cell r="AM50">
            <v>0</v>
          </cell>
          <cell r="AN50">
            <v>-42182.198999999993</v>
          </cell>
          <cell r="AO50">
            <v>0</v>
          </cell>
          <cell r="AP50">
            <v>10986047.502000002</v>
          </cell>
        </row>
        <row r="51">
          <cell r="A51" t="str">
            <v xml:space="preserve">315.00 0104         </v>
          </cell>
          <cell r="B51">
            <v>104</v>
          </cell>
          <cell r="C51" t="str">
            <v>ProdTrans</v>
          </cell>
          <cell r="D51" t="str">
            <v xml:space="preserve">315.00 0104         </v>
          </cell>
          <cell r="E51">
            <v>315</v>
          </cell>
          <cell r="F51" t="str">
            <v>Accessory Electric Equipment</v>
          </cell>
          <cell r="G51">
            <v>0</v>
          </cell>
          <cell r="H51">
            <v>16876687.699999999</v>
          </cell>
          <cell r="I51">
            <v>0</v>
          </cell>
          <cell r="J51">
            <v>-64810.159999999989</v>
          </cell>
          <cell r="K51">
            <v>0</v>
          </cell>
          <cell r="L51">
            <v>16811877.539999999</v>
          </cell>
          <cell r="M51">
            <v>0</v>
          </cell>
          <cell r="N51">
            <v>-67567.77999999997</v>
          </cell>
          <cell r="O51">
            <v>0</v>
          </cell>
          <cell r="P51">
            <v>16744309.76</v>
          </cell>
          <cell r="Q51">
            <v>0</v>
          </cell>
          <cell r="R51">
            <v>10257023</v>
          </cell>
          <cell r="S51">
            <v>0</v>
          </cell>
          <cell r="T51">
            <v>1.96</v>
          </cell>
          <cell r="U51">
            <v>0</v>
          </cell>
          <cell r="V51">
            <v>330148</v>
          </cell>
          <cell r="W51">
            <v>0</v>
          </cell>
          <cell r="X51">
            <v>-64810.159999999989</v>
          </cell>
          <cell r="Y51">
            <v>0</v>
          </cell>
          <cell r="Z51">
            <v>-10</v>
          </cell>
          <cell r="AA51">
            <v>0</v>
          </cell>
          <cell r="AB51">
            <v>-6481.0159999999987</v>
          </cell>
          <cell r="AC51">
            <v>0</v>
          </cell>
          <cell r="AD51">
            <v>10515879.823999999</v>
          </cell>
          <cell r="AE51">
            <v>0</v>
          </cell>
          <cell r="AF51">
            <v>1.96</v>
          </cell>
          <cell r="AG51">
            <v>0</v>
          </cell>
          <cell r="AH51">
            <v>328851</v>
          </cell>
          <cell r="AI51">
            <v>0</v>
          </cell>
          <cell r="AJ51">
            <v>-67567.77999999997</v>
          </cell>
          <cell r="AK51">
            <v>0</v>
          </cell>
          <cell r="AL51">
            <v>-10</v>
          </cell>
          <cell r="AM51">
            <v>0</v>
          </cell>
          <cell r="AN51">
            <v>-6756.7779999999966</v>
          </cell>
          <cell r="AO51">
            <v>0</v>
          </cell>
          <cell r="AP51">
            <v>10770406.265999999</v>
          </cell>
        </row>
        <row r="52">
          <cell r="A52" t="str">
            <v xml:space="preserve">316.00 0104         </v>
          </cell>
          <cell r="B52">
            <v>104</v>
          </cell>
          <cell r="C52" t="str">
            <v>ProdTrans</v>
          </cell>
          <cell r="D52" t="str">
            <v xml:space="preserve">316.00 0104         </v>
          </cell>
          <cell r="E52">
            <v>316</v>
          </cell>
          <cell r="F52" t="str">
            <v>Miscellaneous Power Plant Equipment</v>
          </cell>
          <cell r="G52">
            <v>0</v>
          </cell>
          <cell r="H52">
            <v>1714396.36</v>
          </cell>
          <cell r="I52">
            <v>0</v>
          </cell>
          <cell r="J52">
            <v>-34192.159999999996</v>
          </cell>
          <cell r="K52">
            <v>0</v>
          </cell>
          <cell r="L52">
            <v>1680204.2000000002</v>
          </cell>
          <cell r="M52">
            <v>0</v>
          </cell>
          <cell r="N52">
            <v>-34192.159999999996</v>
          </cell>
          <cell r="O52">
            <v>0</v>
          </cell>
          <cell r="P52">
            <v>1646012.0400000003</v>
          </cell>
          <cell r="Q52">
            <v>0</v>
          </cell>
          <cell r="R52">
            <v>896624</v>
          </cell>
          <cell r="S52">
            <v>0</v>
          </cell>
          <cell r="T52">
            <v>2.42</v>
          </cell>
          <cell r="U52">
            <v>0</v>
          </cell>
          <cell r="V52">
            <v>41075</v>
          </cell>
          <cell r="W52">
            <v>0</v>
          </cell>
          <cell r="X52">
            <v>-34192.159999999996</v>
          </cell>
          <cell r="Y52">
            <v>0</v>
          </cell>
          <cell r="Z52">
            <v>-10</v>
          </cell>
          <cell r="AA52">
            <v>0</v>
          </cell>
          <cell r="AB52">
            <v>-3419.2159999999999</v>
          </cell>
          <cell r="AC52">
            <v>0</v>
          </cell>
          <cell r="AD52">
            <v>900087.62399999995</v>
          </cell>
          <cell r="AE52">
            <v>0</v>
          </cell>
          <cell r="AF52">
            <v>2.42</v>
          </cell>
          <cell r="AG52">
            <v>0</v>
          </cell>
          <cell r="AH52">
            <v>40247</v>
          </cell>
          <cell r="AI52">
            <v>0</v>
          </cell>
          <cell r="AJ52">
            <v>-34192.159999999996</v>
          </cell>
          <cell r="AK52">
            <v>0</v>
          </cell>
          <cell r="AL52">
            <v>-10</v>
          </cell>
          <cell r="AM52">
            <v>0</v>
          </cell>
          <cell r="AN52">
            <v>-3419.2159999999999</v>
          </cell>
          <cell r="AO52">
            <v>0</v>
          </cell>
          <cell r="AP52">
            <v>902723.24799999991</v>
          </cell>
        </row>
        <row r="53">
          <cell r="A53">
            <v>0</v>
          </cell>
          <cell r="B53">
            <v>0</v>
          </cell>
          <cell r="C53">
            <v>0</v>
          </cell>
          <cell r="D53">
            <v>0</v>
          </cell>
          <cell r="E53">
            <v>0</v>
          </cell>
          <cell r="F53" t="str">
            <v>TOTAL CRAIG</v>
          </cell>
          <cell r="G53">
            <v>0</v>
          </cell>
          <cell r="H53">
            <v>174852172.20999998</v>
          </cell>
          <cell r="I53">
            <v>0</v>
          </cell>
          <cell r="J53">
            <v>-1462508.5599999996</v>
          </cell>
          <cell r="K53">
            <v>0</v>
          </cell>
          <cell r="L53">
            <v>173389663.64999998</v>
          </cell>
          <cell r="M53">
            <v>0</v>
          </cell>
          <cell r="N53">
            <v>-1496252.1199999999</v>
          </cell>
          <cell r="O53">
            <v>0</v>
          </cell>
          <cell r="P53">
            <v>171893411.52999997</v>
          </cell>
          <cell r="Q53">
            <v>0</v>
          </cell>
          <cell r="R53">
            <v>88400556</v>
          </cell>
          <cell r="S53">
            <v>0</v>
          </cell>
          <cell r="T53">
            <v>0</v>
          </cell>
          <cell r="U53">
            <v>0</v>
          </cell>
          <cell r="V53">
            <v>4015758</v>
          </cell>
          <cell r="W53">
            <v>0</v>
          </cell>
          <cell r="X53">
            <v>-1462508.5599999996</v>
          </cell>
          <cell r="Y53">
            <v>0</v>
          </cell>
          <cell r="Z53">
            <v>0</v>
          </cell>
          <cell r="AA53">
            <v>0</v>
          </cell>
          <cell r="AB53">
            <v>-183025.29300000001</v>
          </cell>
          <cell r="AC53">
            <v>0</v>
          </cell>
          <cell r="AD53">
            <v>90770780.147</v>
          </cell>
          <cell r="AE53">
            <v>0</v>
          </cell>
          <cell r="AF53">
            <v>0</v>
          </cell>
          <cell r="AG53">
            <v>0</v>
          </cell>
          <cell r="AH53">
            <v>3980477</v>
          </cell>
          <cell r="AI53">
            <v>0</v>
          </cell>
          <cell r="AJ53">
            <v>-1496252.1199999999</v>
          </cell>
          <cell r="AK53">
            <v>0</v>
          </cell>
          <cell r="AL53">
            <v>0</v>
          </cell>
          <cell r="AM53">
            <v>0</v>
          </cell>
          <cell r="AN53">
            <v>-187313.769</v>
          </cell>
          <cell r="AO53">
            <v>0</v>
          </cell>
          <cell r="AP53">
            <v>93067691.258000001</v>
          </cell>
        </row>
        <row r="54">
          <cell r="A54">
            <v>0</v>
          </cell>
          <cell r="B54">
            <v>0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</row>
        <row r="55">
          <cell r="A55">
            <v>0</v>
          </cell>
          <cell r="B55">
            <v>0</v>
          </cell>
          <cell r="C55">
            <v>0</v>
          </cell>
          <cell r="D55">
            <v>0</v>
          </cell>
          <cell r="E55">
            <v>0</v>
          </cell>
          <cell r="F55" t="str">
            <v>DAVE JOHNSTON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</row>
        <row r="56">
          <cell r="A56" t="str">
            <v xml:space="preserve">310.20 0105         </v>
          </cell>
          <cell r="B56">
            <v>105</v>
          </cell>
          <cell r="C56" t="str">
            <v>ProdTrans</v>
          </cell>
          <cell r="D56" t="str">
            <v xml:space="preserve">310.20 0105         </v>
          </cell>
          <cell r="E56">
            <v>310.2</v>
          </cell>
          <cell r="F56" t="str">
            <v>Land Rights</v>
          </cell>
          <cell r="G56">
            <v>0</v>
          </cell>
          <cell r="H56">
            <v>99970.26</v>
          </cell>
          <cell r="I56">
            <v>0</v>
          </cell>
          <cell r="J56">
            <v>0</v>
          </cell>
          <cell r="K56">
            <v>0</v>
          </cell>
          <cell r="L56">
            <v>99970.26</v>
          </cell>
          <cell r="M56">
            <v>0</v>
          </cell>
          <cell r="N56">
            <v>0</v>
          </cell>
          <cell r="O56">
            <v>0</v>
          </cell>
          <cell r="P56">
            <v>99970.26</v>
          </cell>
          <cell r="Q56">
            <v>0</v>
          </cell>
          <cell r="R56">
            <v>63605</v>
          </cell>
          <cell r="S56">
            <v>0</v>
          </cell>
          <cell r="T56">
            <v>1.77</v>
          </cell>
          <cell r="U56">
            <v>0</v>
          </cell>
          <cell r="V56">
            <v>1769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65374</v>
          </cell>
          <cell r="AE56">
            <v>0</v>
          </cell>
          <cell r="AF56">
            <v>1.77</v>
          </cell>
          <cell r="AG56">
            <v>0</v>
          </cell>
          <cell r="AH56">
            <v>1769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67143</v>
          </cell>
        </row>
        <row r="57">
          <cell r="A57" t="str">
            <v xml:space="preserve">311.00 0105         </v>
          </cell>
          <cell r="B57">
            <v>105</v>
          </cell>
          <cell r="C57" t="str">
            <v>ProdTrans</v>
          </cell>
          <cell r="D57" t="str">
            <v xml:space="preserve">311.00 0105         </v>
          </cell>
          <cell r="E57">
            <v>311</v>
          </cell>
          <cell r="F57" t="str">
            <v>Structures and Improvements</v>
          </cell>
          <cell r="G57">
            <v>0</v>
          </cell>
          <cell r="H57">
            <v>138592968.06</v>
          </cell>
          <cell r="I57">
            <v>0</v>
          </cell>
          <cell r="J57">
            <v>-238106.46999999997</v>
          </cell>
          <cell r="K57">
            <v>0</v>
          </cell>
          <cell r="L57">
            <v>138354861.59</v>
          </cell>
          <cell r="M57">
            <v>0</v>
          </cell>
          <cell r="N57">
            <v>-246160.03</v>
          </cell>
          <cell r="O57">
            <v>0</v>
          </cell>
          <cell r="P57">
            <v>138108701.56</v>
          </cell>
          <cell r="Q57">
            <v>0</v>
          </cell>
          <cell r="R57">
            <v>33274404</v>
          </cell>
          <cell r="S57">
            <v>0</v>
          </cell>
          <cell r="T57">
            <v>2.77</v>
          </cell>
          <cell r="U57">
            <v>0</v>
          </cell>
          <cell r="V57">
            <v>3835727</v>
          </cell>
          <cell r="W57">
            <v>0</v>
          </cell>
          <cell r="X57">
            <v>-238106.46999999997</v>
          </cell>
          <cell r="Y57">
            <v>0</v>
          </cell>
          <cell r="Z57">
            <v>-30</v>
          </cell>
          <cell r="AA57">
            <v>0</v>
          </cell>
          <cell r="AB57">
            <v>-71431.940999999992</v>
          </cell>
          <cell r="AC57">
            <v>0</v>
          </cell>
          <cell r="AD57">
            <v>36800592.589000002</v>
          </cell>
          <cell r="AE57">
            <v>0</v>
          </cell>
          <cell r="AF57">
            <v>2.77</v>
          </cell>
          <cell r="AG57">
            <v>0</v>
          </cell>
          <cell r="AH57">
            <v>3829020</v>
          </cell>
          <cell r="AI57">
            <v>0</v>
          </cell>
          <cell r="AJ57">
            <v>-246160.03</v>
          </cell>
          <cell r="AK57">
            <v>0</v>
          </cell>
          <cell r="AL57">
            <v>-30</v>
          </cell>
          <cell r="AM57">
            <v>0</v>
          </cell>
          <cell r="AN57">
            <v>-73848.009000000005</v>
          </cell>
          <cell r="AO57">
            <v>0</v>
          </cell>
          <cell r="AP57">
            <v>40309604.549999997</v>
          </cell>
        </row>
        <row r="58">
          <cell r="A58" t="str">
            <v xml:space="preserve">312.00 0105         </v>
          </cell>
          <cell r="B58">
            <v>105</v>
          </cell>
          <cell r="C58" t="str">
            <v>ProdTrans</v>
          </cell>
          <cell r="D58" t="str">
            <v xml:space="preserve">312.00 0105         </v>
          </cell>
          <cell r="E58">
            <v>312</v>
          </cell>
          <cell r="F58" t="str">
            <v>Boiler Plant Equipment</v>
          </cell>
          <cell r="G58">
            <v>0</v>
          </cell>
          <cell r="H58">
            <v>575213448.22000003</v>
          </cell>
          <cell r="I58">
            <v>0</v>
          </cell>
          <cell r="J58">
            <v>-2870894.9199999995</v>
          </cell>
          <cell r="K58">
            <v>0</v>
          </cell>
          <cell r="L58">
            <v>572342553.30000007</v>
          </cell>
          <cell r="M58">
            <v>0</v>
          </cell>
          <cell r="N58">
            <v>-3017942.85</v>
          </cell>
          <cell r="O58">
            <v>0</v>
          </cell>
          <cell r="P58">
            <v>569324610.45000005</v>
          </cell>
          <cell r="Q58">
            <v>0</v>
          </cell>
          <cell r="R58">
            <v>153351223</v>
          </cell>
          <cell r="S58">
            <v>0</v>
          </cell>
          <cell r="T58">
            <v>2.88</v>
          </cell>
          <cell r="U58">
            <v>0</v>
          </cell>
          <cell r="V58">
            <v>16524806</v>
          </cell>
          <cell r="W58">
            <v>0</v>
          </cell>
          <cell r="X58">
            <v>-2870894.9199999995</v>
          </cell>
          <cell r="Y58">
            <v>0</v>
          </cell>
          <cell r="Z58">
            <v>-10</v>
          </cell>
          <cell r="AA58">
            <v>0</v>
          </cell>
          <cell r="AB58">
            <v>-287089.49199999997</v>
          </cell>
          <cell r="AC58">
            <v>0</v>
          </cell>
          <cell r="AD58">
            <v>166718044.588</v>
          </cell>
          <cell r="AE58">
            <v>0</v>
          </cell>
          <cell r="AF58">
            <v>2.88</v>
          </cell>
          <cell r="AG58">
            <v>0</v>
          </cell>
          <cell r="AH58">
            <v>16440007</v>
          </cell>
          <cell r="AI58">
            <v>0</v>
          </cell>
          <cell r="AJ58">
            <v>-3017942.85</v>
          </cell>
          <cell r="AK58">
            <v>0</v>
          </cell>
          <cell r="AL58">
            <v>-10</v>
          </cell>
          <cell r="AM58">
            <v>0</v>
          </cell>
          <cell r="AN58">
            <v>-301794.28499999997</v>
          </cell>
          <cell r="AO58">
            <v>0</v>
          </cell>
          <cell r="AP58">
            <v>179838314.45300001</v>
          </cell>
        </row>
        <row r="59">
          <cell r="A59" t="str">
            <v xml:space="preserve">314.00 0105         </v>
          </cell>
          <cell r="B59">
            <v>105</v>
          </cell>
          <cell r="C59" t="str">
            <v>ProdTrans</v>
          </cell>
          <cell r="D59" t="str">
            <v xml:space="preserve">314.00 0105         </v>
          </cell>
          <cell r="E59">
            <v>314</v>
          </cell>
          <cell r="F59" t="str">
            <v>Turbogenerator Units</v>
          </cell>
          <cell r="G59">
            <v>0</v>
          </cell>
          <cell r="H59">
            <v>91968161.640000001</v>
          </cell>
          <cell r="I59">
            <v>0</v>
          </cell>
          <cell r="J59">
            <v>-864714.89</v>
          </cell>
          <cell r="K59">
            <v>0</v>
          </cell>
          <cell r="L59">
            <v>91103446.75</v>
          </cell>
          <cell r="M59">
            <v>0</v>
          </cell>
          <cell r="N59">
            <v>-890853.53999999992</v>
          </cell>
          <cell r="O59">
            <v>0</v>
          </cell>
          <cell r="P59">
            <v>90212593.209999993</v>
          </cell>
          <cell r="Q59">
            <v>0</v>
          </cell>
          <cell r="R59">
            <v>36805513</v>
          </cell>
          <cell r="S59">
            <v>0</v>
          </cell>
          <cell r="T59">
            <v>2.87</v>
          </cell>
          <cell r="U59">
            <v>0</v>
          </cell>
          <cell r="V59">
            <v>2627078</v>
          </cell>
          <cell r="W59">
            <v>0</v>
          </cell>
          <cell r="X59">
            <v>-864714.89</v>
          </cell>
          <cell r="Y59">
            <v>0</v>
          </cell>
          <cell r="Z59">
            <v>-15</v>
          </cell>
          <cell r="AA59">
            <v>0</v>
          </cell>
          <cell r="AB59">
            <v>-129707.2335</v>
          </cell>
          <cell r="AC59">
            <v>0</v>
          </cell>
          <cell r="AD59">
            <v>38438168.876500003</v>
          </cell>
          <cell r="AE59">
            <v>0</v>
          </cell>
          <cell r="AF59">
            <v>2.87</v>
          </cell>
          <cell r="AG59">
            <v>0</v>
          </cell>
          <cell r="AH59">
            <v>2601885</v>
          </cell>
          <cell r="AI59">
            <v>0</v>
          </cell>
          <cell r="AJ59">
            <v>-890853.53999999992</v>
          </cell>
          <cell r="AK59">
            <v>0</v>
          </cell>
          <cell r="AL59">
            <v>-15</v>
          </cell>
          <cell r="AM59">
            <v>0</v>
          </cell>
          <cell r="AN59">
            <v>-133628.03099999999</v>
          </cell>
          <cell r="AO59">
            <v>0</v>
          </cell>
          <cell r="AP59">
            <v>40015572.305500001</v>
          </cell>
        </row>
        <row r="60">
          <cell r="A60" t="str">
            <v xml:space="preserve">315.00 0105         </v>
          </cell>
          <cell r="B60">
            <v>105</v>
          </cell>
          <cell r="C60" t="str">
            <v>ProdTrans</v>
          </cell>
          <cell r="D60" t="str">
            <v xml:space="preserve">315.00 0105         </v>
          </cell>
          <cell r="E60">
            <v>315</v>
          </cell>
          <cell r="F60" t="str">
            <v>Accessory Electric Equipment</v>
          </cell>
          <cell r="G60">
            <v>0</v>
          </cell>
          <cell r="H60">
            <v>53047376.119999997</v>
          </cell>
          <cell r="I60">
            <v>0</v>
          </cell>
          <cell r="J60">
            <v>-107681.62999999998</v>
          </cell>
          <cell r="K60">
            <v>0</v>
          </cell>
          <cell r="L60">
            <v>52939694.489999995</v>
          </cell>
          <cell r="M60">
            <v>0</v>
          </cell>
          <cell r="N60">
            <v>-112573.86999999997</v>
          </cell>
          <cell r="O60">
            <v>0</v>
          </cell>
          <cell r="P60">
            <v>52827120.619999997</v>
          </cell>
          <cell r="Q60">
            <v>0</v>
          </cell>
          <cell r="R60">
            <v>12322395</v>
          </cell>
          <cell r="S60">
            <v>0</v>
          </cell>
          <cell r="T60">
            <v>2.2400000000000002</v>
          </cell>
          <cell r="U60">
            <v>0</v>
          </cell>
          <cell r="V60">
            <v>1187055</v>
          </cell>
          <cell r="W60">
            <v>0</v>
          </cell>
          <cell r="X60">
            <v>-107681.62999999998</v>
          </cell>
          <cell r="Y60">
            <v>0</v>
          </cell>
          <cell r="Z60">
            <v>-10</v>
          </cell>
          <cell r="AA60">
            <v>0</v>
          </cell>
          <cell r="AB60">
            <v>-10768.162999999999</v>
          </cell>
          <cell r="AC60">
            <v>0</v>
          </cell>
          <cell r="AD60">
            <v>13391000.206999999</v>
          </cell>
          <cell r="AE60">
            <v>0</v>
          </cell>
          <cell r="AF60">
            <v>2.2400000000000002</v>
          </cell>
          <cell r="AG60">
            <v>0</v>
          </cell>
          <cell r="AH60">
            <v>1184588</v>
          </cell>
          <cell r="AI60">
            <v>0</v>
          </cell>
          <cell r="AJ60">
            <v>-112573.86999999997</v>
          </cell>
          <cell r="AK60">
            <v>0</v>
          </cell>
          <cell r="AL60">
            <v>-10</v>
          </cell>
          <cell r="AM60">
            <v>0</v>
          </cell>
          <cell r="AN60">
            <v>-11257.386999999997</v>
          </cell>
          <cell r="AO60">
            <v>0</v>
          </cell>
          <cell r="AP60">
            <v>14451756.949999999</v>
          </cell>
        </row>
        <row r="61">
          <cell r="A61" t="str">
            <v xml:space="preserve">316.00 0105         </v>
          </cell>
          <cell r="B61">
            <v>105</v>
          </cell>
          <cell r="C61" t="str">
            <v>ProdTrans</v>
          </cell>
          <cell r="D61" t="str">
            <v xml:space="preserve">316.00 0105         </v>
          </cell>
          <cell r="E61">
            <v>316</v>
          </cell>
          <cell r="F61" t="str">
            <v>Miscellaneous Power Plant Equipment</v>
          </cell>
          <cell r="G61">
            <v>0</v>
          </cell>
          <cell r="H61">
            <v>8457617.3599999994</v>
          </cell>
          <cell r="I61">
            <v>0</v>
          </cell>
          <cell r="J61">
            <v>-116457.26000000001</v>
          </cell>
          <cell r="K61">
            <v>0</v>
          </cell>
          <cell r="L61">
            <v>8341160.0999999996</v>
          </cell>
          <cell r="M61">
            <v>0</v>
          </cell>
          <cell r="N61">
            <v>-116457.26000000001</v>
          </cell>
          <cell r="O61">
            <v>0</v>
          </cell>
          <cell r="P61">
            <v>8224702.8399999999</v>
          </cell>
          <cell r="Q61">
            <v>0</v>
          </cell>
          <cell r="R61">
            <v>1742727</v>
          </cell>
          <cell r="S61">
            <v>0</v>
          </cell>
          <cell r="T61">
            <v>4.88</v>
          </cell>
          <cell r="U61">
            <v>0</v>
          </cell>
          <cell r="V61">
            <v>409890</v>
          </cell>
          <cell r="W61">
            <v>0</v>
          </cell>
          <cell r="X61">
            <v>-116457.26000000001</v>
          </cell>
          <cell r="Y61">
            <v>0</v>
          </cell>
          <cell r="Z61">
            <v>-10</v>
          </cell>
          <cell r="AA61">
            <v>0</v>
          </cell>
          <cell r="AB61">
            <v>-11645.726000000001</v>
          </cell>
          <cell r="AC61">
            <v>0</v>
          </cell>
          <cell r="AD61">
            <v>2024514.014</v>
          </cell>
          <cell r="AE61">
            <v>0</v>
          </cell>
          <cell r="AF61">
            <v>4.88</v>
          </cell>
          <cell r="AG61">
            <v>0</v>
          </cell>
          <cell r="AH61">
            <v>404207</v>
          </cell>
          <cell r="AI61">
            <v>0</v>
          </cell>
          <cell r="AJ61">
            <v>-116457.26000000001</v>
          </cell>
          <cell r="AK61">
            <v>0</v>
          </cell>
          <cell r="AL61">
            <v>-10</v>
          </cell>
          <cell r="AM61">
            <v>0</v>
          </cell>
          <cell r="AN61">
            <v>-11645.726000000001</v>
          </cell>
          <cell r="AO61">
            <v>0</v>
          </cell>
          <cell r="AP61">
            <v>2300618.0279999999</v>
          </cell>
        </row>
        <row r="62">
          <cell r="A62">
            <v>0</v>
          </cell>
          <cell r="B62">
            <v>0</v>
          </cell>
          <cell r="C62">
            <v>0</v>
          </cell>
          <cell r="D62">
            <v>0</v>
          </cell>
          <cell r="E62">
            <v>0</v>
          </cell>
          <cell r="F62" t="str">
            <v>TOTAL DAVE JOHNSTON</v>
          </cell>
          <cell r="G62">
            <v>0</v>
          </cell>
          <cell r="H62">
            <v>867379541.65999997</v>
          </cell>
          <cell r="I62">
            <v>0</v>
          </cell>
          <cell r="J62">
            <v>-4197855.17</v>
          </cell>
          <cell r="K62">
            <v>0</v>
          </cell>
          <cell r="L62">
            <v>863181686.49000013</v>
          </cell>
          <cell r="M62">
            <v>0</v>
          </cell>
          <cell r="N62">
            <v>-4383987.55</v>
          </cell>
          <cell r="O62">
            <v>0</v>
          </cell>
          <cell r="P62">
            <v>858797698.94000006</v>
          </cell>
          <cell r="Q62">
            <v>0</v>
          </cell>
          <cell r="R62">
            <v>237559867</v>
          </cell>
          <cell r="S62">
            <v>0</v>
          </cell>
          <cell r="T62">
            <v>0</v>
          </cell>
          <cell r="U62">
            <v>0</v>
          </cell>
          <cell r="V62">
            <v>24586325</v>
          </cell>
          <cell r="W62">
            <v>0</v>
          </cell>
          <cell r="X62">
            <v>-4197855.17</v>
          </cell>
          <cell r="Y62">
            <v>0</v>
          </cell>
          <cell r="Z62">
            <v>0</v>
          </cell>
          <cell r="AA62">
            <v>0</v>
          </cell>
          <cell r="AB62">
            <v>-510642.55549999996</v>
          </cell>
          <cell r="AC62">
            <v>0</v>
          </cell>
          <cell r="AD62">
            <v>257437694.27449998</v>
          </cell>
          <cell r="AE62">
            <v>0</v>
          </cell>
          <cell r="AF62">
            <v>0</v>
          </cell>
          <cell r="AG62">
            <v>0</v>
          </cell>
          <cell r="AH62">
            <v>24461476</v>
          </cell>
          <cell r="AI62">
            <v>0</v>
          </cell>
          <cell r="AJ62">
            <v>-4383987.55</v>
          </cell>
          <cell r="AK62">
            <v>0</v>
          </cell>
          <cell r="AL62">
            <v>0</v>
          </cell>
          <cell r="AM62">
            <v>0</v>
          </cell>
          <cell r="AN62">
            <v>-532173.43799999997</v>
          </cell>
          <cell r="AO62">
            <v>0</v>
          </cell>
          <cell r="AP62">
            <v>276983009.28650004</v>
          </cell>
        </row>
        <row r="63">
          <cell r="A63">
            <v>0</v>
          </cell>
          <cell r="B63">
            <v>0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</row>
        <row r="64">
          <cell r="A64">
            <v>0</v>
          </cell>
          <cell r="B64">
            <v>0</v>
          </cell>
          <cell r="C64">
            <v>0</v>
          </cell>
          <cell r="D64">
            <v>0</v>
          </cell>
          <cell r="E64">
            <v>0</v>
          </cell>
          <cell r="F64" t="str">
            <v>GADSBY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</row>
        <row r="65">
          <cell r="A65" t="str">
            <v xml:space="preserve">311.00 0106         </v>
          </cell>
          <cell r="B65">
            <v>106</v>
          </cell>
          <cell r="C65" t="str">
            <v>ProdTrans</v>
          </cell>
          <cell r="D65" t="str">
            <v xml:space="preserve">311.00 0106         </v>
          </cell>
          <cell r="E65">
            <v>311</v>
          </cell>
          <cell r="F65" t="str">
            <v>Structures and Improvements</v>
          </cell>
          <cell r="G65">
            <v>0</v>
          </cell>
          <cell r="H65">
            <v>15268515.08</v>
          </cell>
          <cell r="I65">
            <v>0</v>
          </cell>
          <cell r="J65">
            <v>-60189.56</v>
          </cell>
          <cell r="K65">
            <v>0</v>
          </cell>
          <cell r="L65">
            <v>15208325.52</v>
          </cell>
          <cell r="M65">
            <v>0</v>
          </cell>
          <cell r="N65">
            <v>-61847.72</v>
          </cell>
          <cell r="O65">
            <v>0</v>
          </cell>
          <cell r="P65">
            <v>15146477.799999999</v>
          </cell>
          <cell r="Q65">
            <v>0</v>
          </cell>
          <cell r="R65">
            <v>15723548</v>
          </cell>
          <cell r="S65">
            <v>0</v>
          </cell>
          <cell r="T65">
            <v>1.28</v>
          </cell>
          <cell r="U65">
            <v>0</v>
          </cell>
          <cell r="V65">
            <v>195052</v>
          </cell>
          <cell r="W65">
            <v>0</v>
          </cell>
          <cell r="X65">
            <v>-60189.56</v>
          </cell>
          <cell r="Y65">
            <v>0</v>
          </cell>
          <cell r="Z65">
            <v>-30</v>
          </cell>
          <cell r="AA65">
            <v>0</v>
          </cell>
          <cell r="AB65">
            <v>-18056.867999999999</v>
          </cell>
          <cell r="AC65">
            <v>0</v>
          </cell>
          <cell r="AD65">
            <v>15840353.571999999</v>
          </cell>
          <cell r="AE65">
            <v>0</v>
          </cell>
          <cell r="AF65">
            <v>1.28</v>
          </cell>
          <cell r="AG65">
            <v>0</v>
          </cell>
          <cell r="AH65">
            <v>194271</v>
          </cell>
          <cell r="AI65">
            <v>0</v>
          </cell>
          <cell r="AJ65">
            <v>-61847.72</v>
          </cell>
          <cell r="AK65">
            <v>0</v>
          </cell>
          <cell r="AL65">
            <v>-30</v>
          </cell>
          <cell r="AM65">
            <v>0</v>
          </cell>
          <cell r="AN65">
            <v>-18554.316000000003</v>
          </cell>
          <cell r="AO65">
            <v>0</v>
          </cell>
          <cell r="AP65">
            <v>15954222.535999998</v>
          </cell>
        </row>
        <row r="66">
          <cell r="A66" t="str">
            <v xml:space="preserve">312.00 0106         </v>
          </cell>
          <cell r="B66">
            <v>106</v>
          </cell>
          <cell r="C66" t="str">
            <v>ProdTrans</v>
          </cell>
          <cell r="D66" t="str">
            <v xml:space="preserve">312.00 0106         </v>
          </cell>
          <cell r="E66">
            <v>312</v>
          </cell>
          <cell r="F66" t="str">
            <v>Boiler Plant Equipment</v>
          </cell>
          <cell r="G66">
            <v>0</v>
          </cell>
          <cell r="H66">
            <v>37464585.539999999</v>
          </cell>
          <cell r="I66">
            <v>0</v>
          </cell>
          <cell r="J66">
            <v>-510562.20999999985</v>
          </cell>
          <cell r="K66">
            <v>0</v>
          </cell>
          <cell r="L66">
            <v>36954023.329999998</v>
          </cell>
          <cell r="M66">
            <v>0</v>
          </cell>
          <cell r="N66">
            <v>-518044.40999999986</v>
          </cell>
          <cell r="O66">
            <v>0</v>
          </cell>
          <cell r="P66">
            <v>36435978.920000002</v>
          </cell>
          <cell r="Q66">
            <v>0</v>
          </cell>
          <cell r="R66">
            <v>38411429</v>
          </cell>
          <cell r="S66">
            <v>0</v>
          </cell>
          <cell r="T66">
            <v>1.36</v>
          </cell>
          <cell r="U66">
            <v>0</v>
          </cell>
          <cell r="V66">
            <v>506047</v>
          </cell>
          <cell r="W66">
            <v>0</v>
          </cell>
          <cell r="X66">
            <v>-510562.20999999985</v>
          </cell>
          <cell r="Y66">
            <v>0</v>
          </cell>
          <cell r="Z66">
            <v>-10</v>
          </cell>
          <cell r="AA66">
            <v>0</v>
          </cell>
          <cell r="AB66">
            <v>-51056.22099999999</v>
          </cell>
          <cell r="AC66">
            <v>0</v>
          </cell>
          <cell r="AD66">
            <v>38355857.568999998</v>
          </cell>
          <cell r="AE66">
            <v>0</v>
          </cell>
          <cell r="AF66">
            <v>1.36</v>
          </cell>
          <cell r="AG66">
            <v>0</v>
          </cell>
          <cell r="AH66">
            <v>499052</v>
          </cell>
          <cell r="AI66">
            <v>0</v>
          </cell>
          <cell r="AJ66">
            <v>-518044.40999999986</v>
          </cell>
          <cell r="AK66">
            <v>0</v>
          </cell>
          <cell r="AL66">
            <v>-10</v>
          </cell>
          <cell r="AM66">
            <v>0</v>
          </cell>
          <cell r="AN66">
            <v>-51804.440999999984</v>
          </cell>
          <cell r="AO66">
            <v>0</v>
          </cell>
          <cell r="AP66">
            <v>38285060.718000002</v>
          </cell>
        </row>
        <row r="67">
          <cell r="A67" t="str">
            <v xml:space="preserve">314.00 0106         </v>
          </cell>
          <cell r="B67">
            <v>106</v>
          </cell>
          <cell r="C67" t="str">
            <v>ProdTrans</v>
          </cell>
          <cell r="D67" t="str">
            <v xml:space="preserve">314.00 0106         </v>
          </cell>
          <cell r="E67">
            <v>314</v>
          </cell>
          <cell r="F67" t="str">
            <v>Turbogenerator Units</v>
          </cell>
          <cell r="G67">
            <v>0</v>
          </cell>
          <cell r="H67">
            <v>18863810.73</v>
          </cell>
          <cell r="I67">
            <v>0</v>
          </cell>
          <cell r="J67">
            <v>-351563.44999999995</v>
          </cell>
          <cell r="K67">
            <v>0</v>
          </cell>
          <cell r="L67">
            <v>18512247.280000001</v>
          </cell>
          <cell r="M67">
            <v>0</v>
          </cell>
          <cell r="N67">
            <v>-351701.93</v>
          </cell>
          <cell r="O67">
            <v>0</v>
          </cell>
          <cell r="P67">
            <v>18160545.350000001</v>
          </cell>
          <cell r="Q67">
            <v>0</v>
          </cell>
          <cell r="R67">
            <v>19218312</v>
          </cell>
          <cell r="S67">
            <v>0</v>
          </cell>
          <cell r="T67">
            <v>1.07</v>
          </cell>
          <cell r="U67">
            <v>0</v>
          </cell>
          <cell r="V67">
            <v>199962</v>
          </cell>
          <cell r="W67">
            <v>0</v>
          </cell>
          <cell r="X67">
            <v>-351563.44999999995</v>
          </cell>
          <cell r="Y67">
            <v>0</v>
          </cell>
          <cell r="Z67">
            <v>-15</v>
          </cell>
          <cell r="AA67">
            <v>0</v>
          </cell>
          <cell r="AB67">
            <v>-52734.517499999987</v>
          </cell>
          <cell r="AC67">
            <v>0</v>
          </cell>
          <cell r="AD67">
            <v>19013976.032500003</v>
          </cell>
          <cell r="AE67">
            <v>0</v>
          </cell>
          <cell r="AF67">
            <v>1.07</v>
          </cell>
          <cell r="AG67">
            <v>0</v>
          </cell>
          <cell r="AH67">
            <v>196199</v>
          </cell>
          <cell r="AI67">
            <v>0</v>
          </cell>
          <cell r="AJ67">
            <v>-351701.93</v>
          </cell>
          <cell r="AK67">
            <v>0</v>
          </cell>
          <cell r="AL67">
            <v>-15</v>
          </cell>
          <cell r="AM67">
            <v>0</v>
          </cell>
          <cell r="AN67">
            <v>-52755.289499999999</v>
          </cell>
          <cell r="AO67">
            <v>0</v>
          </cell>
          <cell r="AP67">
            <v>18805717.813000001</v>
          </cell>
        </row>
        <row r="68">
          <cell r="A68" t="str">
            <v xml:space="preserve">315.00 0106         </v>
          </cell>
          <cell r="B68">
            <v>106</v>
          </cell>
          <cell r="C68" t="str">
            <v>ProdTrans</v>
          </cell>
          <cell r="D68" t="str">
            <v xml:space="preserve">315.00 0106         </v>
          </cell>
          <cell r="E68">
            <v>315</v>
          </cell>
          <cell r="F68" t="str">
            <v>Accessory Electric Equipment</v>
          </cell>
          <cell r="G68">
            <v>0</v>
          </cell>
          <cell r="H68">
            <v>7862653.5800000001</v>
          </cell>
          <cell r="I68">
            <v>0</v>
          </cell>
          <cell r="J68">
            <v>-42519.92000000002</v>
          </cell>
          <cell r="K68">
            <v>0</v>
          </cell>
          <cell r="L68">
            <v>7820133.6600000001</v>
          </cell>
          <cell r="M68">
            <v>0</v>
          </cell>
          <cell r="N68">
            <v>-44114.3</v>
          </cell>
          <cell r="O68">
            <v>0</v>
          </cell>
          <cell r="P68">
            <v>7776019.3600000003</v>
          </cell>
          <cell r="Q68">
            <v>0</v>
          </cell>
          <cell r="R68">
            <v>6383412</v>
          </cell>
          <cell r="S68">
            <v>0</v>
          </cell>
          <cell r="T68">
            <v>0.97</v>
          </cell>
          <cell r="U68">
            <v>0</v>
          </cell>
          <cell r="V68">
            <v>76062</v>
          </cell>
          <cell r="W68">
            <v>0</v>
          </cell>
          <cell r="X68">
            <v>-42519.92000000002</v>
          </cell>
          <cell r="Y68">
            <v>0</v>
          </cell>
          <cell r="Z68">
            <v>-10</v>
          </cell>
          <cell r="AA68">
            <v>0</v>
          </cell>
          <cell r="AB68">
            <v>-4251.992000000002</v>
          </cell>
          <cell r="AC68">
            <v>0</v>
          </cell>
          <cell r="AD68">
            <v>6412702.0880000005</v>
          </cell>
          <cell r="AE68">
            <v>0</v>
          </cell>
          <cell r="AF68">
            <v>0.97</v>
          </cell>
          <cell r="AG68">
            <v>0</v>
          </cell>
          <cell r="AH68">
            <v>75641</v>
          </cell>
          <cell r="AI68">
            <v>0</v>
          </cell>
          <cell r="AJ68">
            <v>-44114.3</v>
          </cell>
          <cell r="AK68">
            <v>0</v>
          </cell>
          <cell r="AL68">
            <v>-10</v>
          </cell>
          <cell r="AM68">
            <v>0</v>
          </cell>
          <cell r="AN68">
            <v>-4411.43</v>
          </cell>
          <cell r="AO68">
            <v>0</v>
          </cell>
          <cell r="AP68">
            <v>6439817.3580000009</v>
          </cell>
        </row>
        <row r="69">
          <cell r="A69" t="str">
            <v xml:space="preserve">316.00 0106         </v>
          </cell>
          <cell r="B69">
            <v>106</v>
          </cell>
          <cell r="C69" t="str">
            <v>ProdTrans</v>
          </cell>
          <cell r="D69" t="str">
            <v xml:space="preserve">316.00 0106         </v>
          </cell>
          <cell r="E69">
            <v>316</v>
          </cell>
          <cell r="F69" t="str">
            <v>Miscellaneous Power Plant Equipment</v>
          </cell>
          <cell r="G69">
            <v>0</v>
          </cell>
          <cell r="H69">
            <v>457978.74</v>
          </cell>
          <cell r="I69">
            <v>0</v>
          </cell>
          <cell r="J69">
            <v>-9530.14</v>
          </cell>
          <cell r="K69">
            <v>0</v>
          </cell>
          <cell r="L69">
            <v>448448.6</v>
          </cell>
          <cell r="M69">
            <v>0</v>
          </cell>
          <cell r="N69">
            <v>-9530.14</v>
          </cell>
          <cell r="O69">
            <v>0</v>
          </cell>
          <cell r="P69">
            <v>438918.45999999996</v>
          </cell>
          <cell r="Q69">
            <v>0</v>
          </cell>
          <cell r="R69">
            <v>400569</v>
          </cell>
          <cell r="S69">
            <v>0</v>
          </cell>
          <cell r="T69">
            <v>3.08</v>
          </cell>
          <cell r="U69">
            <v>0</v>
          </cell>
          <cell r="V69">
            <v>13959</v>
          </cell>
          <cell r="W69">
            <v>0</v>
          </cell>
          <cell r="X69">
            <v>-9530.14</v>
          </cell>
          <cell r="Y69">
            <v>0</v>
          </cell>
          <cell r="Z69">
            <v>-10</v>
          </cell>
          <cell r="AA69">
            <v>0</v>
          </cell>
          <cell r="AB69">
            <v>-953.0139999999999</v>
          </cell>
          <cell r="AC69">
            <v>0</v>
          </cell>
          <cell r="AD69">
            <v>404044.84599999996</v>
          </cell>
          <cell r="AE69">
            <v>0</v>
          </cell>
          <cell r="AF69">
            <v>3.08</v>
          </cell>
          <cell r="AG69">
            <v>0</v>
          </cell>
          <cell r="AH69">
            <v>13665</v>
          </cell>
          <cell r="AI69">
            <v>0</v>
          </cell>
          <cell r="AJ69">
            <v>-9530.14</v>
          </cell>
          <cell r="AK69">
            <v>0</v>
          </cell>
          <cell r="AL69">
            <v>-10</v>
          </cell>
          <cell r="AM69">
            <v>0</v>
          </cell>
          <cell r="AN69">
            <v>-953.0139999999999</v>
          </cell>
          <cell r="AO69">
            <v>0</v>
          </cell>
          <cell r="AP69">
            <v>407226.69199999992</v>
          </cell>
        </row>
        <row r="70">
          <cell r="A70">
            <v>0</v>
          </cell>
          <cell r="B70">
            <v>0</v>
          </cell>
          <cell r="C70">
            <v>0</v>
          </cell>
          <cell r="D70">
            <v>0</v>
          </cell>
          <cell r="E70">
            <v>0</v>
          </cell>
          <cell r="F70" t="str">
            <v>TOTAL GADSBY</v>
          </cell>
          <cell r="G70">
            <v>0</v>
          </cell>
          <cell r="H70">
            <v>79917543.669999987</v>
          </cell>
          <cell r="I70">
            <v>0</v>
          </cell>
          <cell r="J70">
            <v>-974365.2799999998</v>
          </cell>
          <cell r="K70">
            <v>0</v>
          </cell>
          <cell r="L70">
            <v>78943178.389999986</v>
          </cell>
          <cell r="M70">
            <v>0</v>
          </cell>
          <cell r="N70">
            <v>-985238.49999999988</v>
          </cell>
          <cell r="O70">
            <v>0</v>
          </cell>
          <cell r="P70">
            <v>77957939.889999986</v>
          </cell>
          <cell r="Q70">
            <v>0</v>
          </cell>
          <cell r="R70">
            <v>80137270</v>
          </cell>
          <cell r="S70">
            <v>0</v>
          </cell>
          <cell r="T70">
            <v>0</v>
          </cell>
          <cell r="U70">
            <v>0</v>
          </cell>
          <cell r="V70">
            <v>991082</v>
          </cell>
          <cell r="W70">
            <v>0</v>
          </cell>
          <cell r="X70">
            <v>-974365.2799999998</v>
          </cell>
          <cell r="Y70">
            <v>0</v>
          </cell>
          <cell r="Z70">
            <v>0</v>
          </cell>
          <cell r="AA70">
            <v>0</v>
          </cell>
          <cell r="AB70">
            <v>-127052.61249999997</v>
          </cell>
          <cell r="AC70">
            <v>0</v>
          </cell>
          <cell r="AD70">
            <v>80026934.107500002</v>
          </cell>
          <cell r="AE70">
            <v>0</v>
          </cell>
          <cell r="AF70">
            <v>0</v>
          </cell>
          <cell r="AG70">
            <v>0</v>
          </cell>
          <cell r="AH70">
            <v>978828</v>
          </cell>
          <cell r="AI70">
            <v>0</v>
          </cell>
          <cell r="AJ70">
            <v>-985238.49999999988</v>
          </cell>
          <cell r="AK70">
            <v>0</v>
          </cell>
          <cell r="AL70">
            <v>0</v>
          </cell>
          <cell r="AM70">
            <v>0</v>
          </cell>
          <cell r="AN70">
            <v>-128478.49049999999</v>
          </cell>
          <cell r="AO70">
            <v>0</v>
          </cell>
          <cell r="AP70">
            <v>79892045.116999999</v>
          </cell>
        </row>
        <row r="71">
          <cell r="A71">
            <v>0</v>
          </cell>
          <cell r="B71">
            <v>0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</row>
        <row r="72">
          <cell r="A72">
            <v>0</v>
          </cell>
          <cell r="B72">
            <v>0</v>
          </cell>
          <cell r="C72">
            <v>0</v>
          </cell>
          <cell r="D72">
            <v>0</v>
          </cell>
          <cell r="E72">
            <v>0</v>
          </cell>
          <cell r="F72" t="str">
            <v>HAYDEN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</row>
        <row r="73">
          <cell r="A73" t="str">
            <v xml:space="preserve">311.00 0107         </v>
          </cell>
          <cell r="B73">
            <v>107</v>
          </cell>
          <cell r="C73" t="str">
            <v>ProdTrans</v>
          </cell>
          <cell r="D73" t="str">
            <v xml:space="preserve">311.00 0107         </v>
          </cell>
          <cell r="E73">
            <v>311</v>
          </cell>
          <cell r="F73" t="str">
            <v>Structures and Improvements</v>
          </cell>
          <cell r="G73">
            <v>0</v>
          </cell>
          <cell r="H73">
            <v>17564004.789999999</v>
          </cell>
          <cell r="I73">
            <v>0</v>
          </cell>
          <cell r="J73">
            <v>-32999.49</v>
          </cell>
          <cell r="K73">
            <v>0</v>
          </cell>
          <cell r="L73">
            <v>17531005.300000001</v>
          </cell>
          <cell r="M73">
            <v>0</v>
          </cell>
          <cell r="N73">
            <v>-34067.390000000007</v>
          </cell>
          <cell r="O73">
            <v>0</v>
          </cell>
          <cell r="P73">
            <v>17496937.91</v>
          </cell>
          <cell r="Q73">
            <v>0</v>
          </cell>
          <cell r="R73">
            <v>4268155</v>
          </cell>
          <cell r="S73">
            <v>0</v>
          </cell>
          <cell r="T73">
            <v>1.94</v>
          </cell>
          <cell r="U73">
            <v>0</v>
          </cell>
          <cell r="V73">
            <v>340422</v>
          </cell>
          <cell r="W73">
            <v>0</v>
          </cell>
          <cell r="X73">
            <v>-32999.49</v>
          </cell>
          <cell r="Y73">
            <v>0</v>
          </cell>
          <cell r="Z73">
            <v>-30</v>
          </cell>
          <cell r="AA73">
            <v>0</v>
          </cell>
          <cell r="AB73">
            <v>-9899.8469999999998</v>
          </cell>
          <cell r="AC73">
            <v>0</v>
          </cell>
          <cell r="AD73">
            <v>4565677.6629999997</v>
          </cell>
          <cell r="AE73">
            <v>0</v>
          </cell>
          <cell r="AF73">
            <v>1.94</v>
          </cell>
          <cell r="AG73">
            <v>0</v>
          </cell>
          <cell r="AH73">
            <v>339771</v>
          </cell>
          <cell r="AI73">
            <v>0</v>
          </cell>
          <cell r="AJ73">
            <v>-34067.390000000007</v>
          </cell>
          <cell r="AK73">
            <v>0</v>
          </cell>
          <cell r="AL73">
            <v>-30</v>
          </cell>
          <cell r="AM73">
            <v>0</v>
          </cell>
          <cell r="AN73">
            <v>-10220.217000000002</v>
          </cell>
          <cell r="AO73">
            <v>0</v>
          </cell>
          <cell r="AP73">
            <v>4861161.0559999999</v>
          </cell>
        </row>
        <row r="74">
          <cell r="A74" t="str">
            <v xml:space="preserve">312.00 0107         </v>
          </cell>
          <cell r="B74">
            <v>107</v>
          </cell>
          <cell r="C74" t="str">
            <v>ProdTrans</v>
          </cell>
          <cell r="D74" t="str">
            <v xml:space="preserve">312.00 0107         </v>
          </cell>
          <cell r="E74">
            <v>312</v>
          </cell>
          <cell r="F74" t="str">
            <v>Boiler Plant Equipment</v>
          </cell>
          <cell r="G74">
            <v>0</v>
          </cell>
          <cell r="H74">
            <v>52104183.170000002</v>
          </cell>
          <cell r="I74">
            <v>0</v>
          </cell>
          <cell r="J74">
            <v>-451740.52</v>
          </cell>
          <cell r="K74">
            <v>0</v>
          </cell>
          <cell r="L74">
            <v>51652442.649999999</v>
          </cell>
          <cell r="M74">
            <v>0</v>
          </cell>
          <cell r="N74">
            <v>-468279.97</v>
          </cell>
          <cell r="O74">
            <v>0</v>
          </cell>
          <cell r="P74">
            <v>51184162.68</v>
          </cell>
          <cell r="Q74">
            <v>0</v>
          </cell>
          <cell r="R74">
            <v>28185580</v>
          </cell>
          <cell r="S74">
            <v>0</v>
          </cell>
          <cell r="T74">
            <v>2.72</v>
          </cell>
          <cell r="U74">
            <v>0</v>
          </cell>
          <cell r="V74">
            <v>1411090</v>
          </cell>
          <cell r="W74">
            <v>0</v>
          </cell>
          <cell r="X74">
            <v>-451740.52</v>
          </cell>
          <cell r="Y74">
            <v>0</v>
          </cell>
          <cell r="Z74">
            <v>-10</v>
          </cell>
          <cell r="AA74">
            <v>0</v>
          </cell>
          <cell r="AB74">
            <v>-45174.052000000003</v>
          </cell>
          <cell r="AC74">
            <v>0</v>
          </cell>
          <cell r="AD74">
            <v>29099755.427999999</v>
          </cell>
          <cell r="AE74">
            <v>0</v>
          </cell>
          <cell r="AF74">
            <v>2.72</v>
          </cell>
          <cell r="AG74">
            <v>0</v>
          </cell>
          <cell r="AH74">
            <v>1398578</v>
          </cell>
          <cell r="AI74">
            <v>0</v>
          </cell>
          <cell r="AJ74">
            <v>-468279.97</v>
          </cell>
          <cell r="AK74">
            <v>0</v>
          </cell>
          <cell r="AL74">
            <v>-10</v>
          </cell>
          <cell r="AM74">
            <v>0</v>
          </cell>
          <cell r="AN74">
            <v>-46827.996999999996</v>
          </cell>
          <cell r="AO74">
            <v>0</v>
          </cell>
          <cell r="AP74">
            <v>29983225.460999999</v>
          </cell>
        </row>
        <row r="75">
          <cell r="A75" t="str">
            <v xml:space="preserve">314.00 0107         </v>
          </cell>
          <cell r="B75">
            <v>107</v>
          </cell>
          <cell r="C75" t="str">
            <v>ProdTrans</v>
          </cell>
          <cell r="D75" t="str">
            <v xml:space="preserve">314.00 0107         </v>
          </cell>
          <cell r="E75">
            <v>314</v>
          </cell>
          <cell r="F75" t="str">
            <v>Turbogenerator Units</v>
          </cell>
          <cell r="G75">
            <v>0</v>
          </cell>
          <cell r="H75">
            <v>7979216.1900000004</v>
          </cell>
          <cell r="I75">
            <v>0</v>
          </cell>
          <cell r="J75">
            <v>-94961.760000000009</v>
          </cell>
          <cell r="K75">
            <v>0</v>
          </cell>
          <cell r="L75">
            <v>7884254.4300000006</v>
          </cell>
          <cell r="M75">
            <v>0</v>
          </cell>
          <cell r="N75">
            <v>-96524.98000000001</v>
          </cell>
          <cell r="O75">
            <v>0</v>
          </cell>
          <cell r="P75">
            <v>7787729.4500000002</v>
          </cell>
          <cell r="Q75">
            <v>0</v>
          </cell>
          <cell r="R75">
            <v>4140125</v>
          </cell>
          <cell r="S75">
            <v>0</v>
          </cell>
          <cell r="T75">
            <v>2.1800000000000002</v>
          </cell>
          <cell r="U75">
            <v>0</v>
          </cell>
          <cell r="V75">
            <v>172912</v>
          </cell>
          <cell r="W75">
            <v>0</v>
          </cell>
          <cell r="X75">
            <v>-94961.760000000009</v>
          </cell>
          <cell r="Y75">
            <v>0</v>
          </cell>
          <cell r="Z75">
            <v>-15</v>
          </cell>
          <cell r="AA75">
            <v>0</v>
          </cell>
          <cell r="AB75">
            <v>-14244.264000000001</v>
          </cell>
          <cell r="AC75">
            <v>0</v>
          </cell>
          <cell r="AD75">
            <v>4203830.9759999998</v>
          </cell>
          <cell r="AE75">
            <v>0</v>
          </cell>
          <cell r="AF75">
            <v>2.1800000000000002</v>
          </cell>
          <cell r="AG75">
            <v>0</v>
          </cell>
          <cell r="AH75">
            <v>170825</v>
          </cell>
          <cell r="AI75">
            <v>0</v>
          </cell>
          <cell r="AJ75">
            <v>-96524.98000000001</v>
          </cell>
          <cell r="AK75">
            <v>0</v>
          </cell>
          <cell r="AL75">
            <v>-15</v>
          </cell>
          <cell r="AM75">
            <v>0</v>
          </cell>
          <cell r="AN75">
            <v>-14478.747000000001</v>
          </cell>
          <cell r="AO75">
            <v>0</v>
          </cell>
          <cell r="AP75">
            <v>4263652.2489999989</v>
          </cell>
        </row>
        <row r="76">
          <cell r="A76" t="str">
            <v xml:space="preserve">315.00 0107         </v>
          </cell>
          <cell r="B76">
            <v>107</v>
          </cell>
          <cell r="C76" t="str">
            <v>ProdTrans</v>
          </cell>
          <cell r="D76" t="str">
            <v xml:space="preserve">315.00 0107         </v>
          </cell>
          <cell r="E76">
            <v>315</v>
          </cell>
          <cell r="F76" t="str">
            <v>Accessory Electric Equipment</v>
          </cell>
          <cell r="G76">
            <v>0</v>
          </cell>
          <cell r="H76">
            <v>2532418.13</v>
          </cell>
          <cell r="I76">
            <v>0</v>
          </cell>
          <cell r="J76">
            <v>-12877.410000000002</v>
          </cell>
          <cell r="K76">
            <v>0</v>
          </cell>
          <cell r="L76">
            <v>2519540.7199999997</v>
          </cell>
          <cell r="M76">
            <v>0</v>
          </cell>
          <cell r="N76">
            <v>-13390.240000000002</v>
          </cell>
          <cell r="O76">
            <v>0</v>
          </cell>
          <cell r="P76">
            <v>2506150.4799999995</v>
          </cell>
          <cell r="Q76">
            <v>0</v>
          </cell>
          <cell r="R76">
            <v>1839935</v>
          </cell>
          <cell r="S76">
            <v>0</v>
          </cell>
          <cell r="T76">
            <v>1.73</v>
          </cell>
          <cell r="U76">
            <v>0</v>
          </cell>
          <cell r="V76">
            <v>43699</v>
          </cell>
          <cell r="W76">
            <v>0</v>
          </cell>
          <cell r="X76">
            <v>-12877.410000000002</v>
          </cell>
          <cell r="Y76">
            <v>0</v>
          </cell>
          <cell r="Z76">
            <v>-10</v>
          </cell>
          <cell r="AA76">
            <v>0</v>
          </cell>
          <cell r="AB76">
            <v>-1287.7410000000002</v>
          </cell>
          <cell r="AC76">
            <v>0</v>
          </cell>
          <cell r="AD76">
            <v>1869468.8490000002</v>
          </cell>
          <cell r="AE76">
            <v>0</v>
          </cell>
          <cell r="AF76">
            <v>1.73</v>
          </cell>
          <cell r="AG76">
            <v>0</v>
          </cell>
          <cell r="AH76">
            <v>43472</v>
          </cell>
          <cell r="AI76">
            <v>0</v>
          </cell>
          <cell r="AJ76">
            <v>-13390.240000000002</v>
          </cell>
          <cell r="AK76">
            <v>0</v>
          </cell>
          <cell r="AL76">
            <v>-10</v>
          </cell>
          <cell r="AM76">
            <v>0</v>
          </cell>
          <cell r="AN76">
            <v>-1339.0240000000003</v>
          </cell>
          <cell r="AO76">
            <v>0</v>
          </cell>
          <cell r="AP76">
            <v>1898211.5850000002</v>
          </cell>
        </row>
        <row r="77">
          <cell r="A77" t="str">
            <v xml:space="preserve">316.00 0107         </v>
          </cell>
          <cell r="B77">
            <v>107</v>
          </cell>
          <cell r="C77" t="str">
            <v>ProdTrans</v>
          </cell>
          <cell r="D77" t="str">
            <v xml:space="preserve">316.00 0107         </v>
          </cell>
          <cell r="E77">
            <v>316</v>
          </cell>
          <cell r="F77" t="str">
            <v>Miscellaneous Power Plant Equipment</v>
          </cell>
          <cell r="G77">
            <v>0</v>
          </cell>
          <cell r="H77">
            <v>1204187.6200000001</v>
          </cell>
          <cell r="I77">
            <v>0</v>
          </cell>
          <cell r="J77">
            <v>-23200.519999999997</v>
          </cell>
          <cell r="K77">
            <v>0</v>
          </cell>
          <cell r="L77">
            <v>1180987.1000000001</v>
          </cell>
          <cell r="M77">
            <v>0</v>
          </cell>
          <cell r="N77">
            <v>-23200.53</v>
          </cell>
          <cell r="O77">
            <v>0</v>
          </cell>
          <cell r="P77">
            <v>1157786.57</v>
          </cell>
          <cell r="Q77">
            <v>0</v>
          </cell>
          <cell r="R77">
            <v>678648</v>
          </cell>
          <cell r="S77">
            <v>0</v>
          </cell>
          <cell r="T77">
            <v>2.46</v>
          </cell>
          <cell r="U77">
            <v>0</v>
          </cell>
          <cell r="V77">
            <v>29338</v>
          </cell>
          <cell r="W77">
            <v>0</v>
          </cell>
          <cell r="X77">
            <v>-23200.519999999997</v>
          </cell>
          <cell r="Y77">
            <v>0</v>
          </cell>
          <cell r="Z77">
            <v>-10</v>
          </cell>
          <cell r="AA77">
            <v>0</v>
          </cell>
          <cell r="AB77">
            <v>-2320.0519999999997</v>
          </cell>
          <cell r="AC77">
            <v>0</v>
          </cell>
          <cell r="AD77">
            <v>682465.42799999996</v>
          </cell>
          <cell r="AE77">
            <v>0</v>
          </cell>
          <cell r="AF77">
            <v>2.46</v>
          </cell>
          <cell r="AG77">
            <v>0</v>
          </cell>
          <cell r="AH77">
            <v>28767</v>
          </cell>
          <cell r="AI77">
            <v>0</v>
          </cell>
          <cell r="AJ77">
            <v>-23200.53</v>
          </cell>
          <cell r="AK77">
            <v>0</v>
          </cell>
          <cell r="AL77">
            <v>-10</v>
          </cell>
          <cell r="AM77">
            <v>0</v>
          </cell>
          <cell r="AN77">
            <v>-2320.0529999999999</v>
          </cell>
          <cell r="AO77">
            <v>0</v>
          </cell>
          <cell r="AP77">
            <v>685711.84499999997</v>
          </cell>
        </row>
        <row r="78">
          <cell r="A78">
            <v>0</v>
          </cell>
          <cell r="B78">
            <v>0</v>
          </cell>
          <cell r="C78">
            <v>0</v>
          </cell>
          <cell r="D78">
            <v>0</v>
          </cell>
          <cell r="E78">
            <v>0</v>
          </cell>
          <cell r="F78" t="str">
            <v>TOTAL HAYDEN</v>
          </cell>
          <cell r="G78">
            <v>0</v>
          </cell>
          <cell r="H78">
            <v>81384009.900000006</v>
          </cell>
          <cell r="I78">
            <v>0</v>
          </cell>
          <cell r="J78">
            <v>-615779.70000000007</v>
          </cell>
          <cell r="K78">
            <v>0</v>
          </cell>
          <cell r="L78">
            <v>80768230.200000003</v>
          </cell>
          <cell r="M78">
            <v>0</v>
          </cell>
          <cell r="N78">
            <v>-635463.11</v>
          </cell>
          <cell r="O78">
            <v>0</v>
          </cell>
          <cell r="P78">
            <v>80132767.090000004</v>
          </cell>
          <cell r="Q78">
            <v>0</v>
          </cell>
          <cell r="R78">
            <v>39112443</v>
          </cell>
          <cell r="S78">
            <v>0</v>
          </cell>
          <cell r="T78">
            <v>0</v>
          </cell>
          <cell r="U78">
            <v>0</v>
          </cell>
          <cell r="V78">
            <v>1997461</v>
          </cell>
          <cell r="W78">
            <v>0</v>
          </cell>
          <cell r="X78">
            <v>-615779.70000000007</v>
          </cell>
          <cell r="Y78">
            <v>0</v>
          </cell>
          <cell r="Z78">
            <v>0</v>
          </cell>
          <cell r="AA78">
            <v>0</v>
          </cell>
          <cell r="AB78">
            <v>-72925.955999999991</v>
          </cell>
          <cell r="AC78">
            <v>0</v>
          </cell>
          <cell r="AD78">
            <v>40421198.344000004</v>
          </cell>
          <cell r="AE78">
            <v>0</v>
          </cell>
          <cell r="AF78">
            <v>0</v>
          </cell>
          <cell r="AG78">
            <v>0</v>
          </cell>
          <cell r="AH78">
            <v>1981413</v>
          </cell>
          <cell r="AI78">
            <v>0</v>
          </cell>
          <cell r="AJ78">
            <v>-635463.11</v>
          </cell>
          <cell r="AK78">
            <v>0</v>
          </cell>
          <cell r="AL78">
            <v>0</v>
          </cell>
          <cell r="AM78">
            <v>0</v>
          </cell>
          <cell r="AN78">
            <v>-75186.038</v>
          </cell>
          <cell r="AO78">
            <v>0</v>
          </cell>
          <cell r="AP78">
            <v>41691962.195999995</v>
          </cell>
        </row>
        <row r="79">
          <cell r="A79">
            <v>0</v>
          </cell>
          <cell r="B79">
            <v>0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</row>
        <row r="80">
          <cell r="A80">
            <v>0</v>
          </cell>
          <cell r="B80">
            <v>0</v>
          </cell>
          <cell r="C80">
            <v>0</v>
          </cell>
          <cell r="D80">
            <v>0</v>
          </cell>
          <cell r="E80">
            <v>0</v>
          </cell>
          <cell r="F80" t="str">
            <v>HUNTER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</row>
        <row r="81">
          <cell r="A81" t="str">
            <v xml:space="preserve">310.20 0108         </v>
          </cell>
          <cell r="B81">
            <v>108</v>
          </cell>
          <cell r="C81" t="str">
            <v>ProdTrans</v>
          </cell>
          <cell r="D81" t="str">
            <v xml:space="preserve">310.20 0108         </v>
          </cell>
          <cell r="E81">
            <v>310.2</v>
          </cell>
          <cell r="F81" t="str">
            <v>Land Rights</v>
          </cell>
          <cell r="G81">
            <v>0</v>
          </cell>
          <cell r="H81">
            <v>246337.54</v>
          </cell>
          <cell r="I81">
            <v>0</v>
          </cell>
          <cell r="J81">
            <v>0</v>
          </cell>
          <cell r="K81">
            <v>0</v>
          </cell>
          <cell r="L81">
            <v>246337.54</v>
          </cell>
          <cell r="M81">
            <v>0</v>
          </cell>
          <cell r="N81">
            <v>0</v>
          </cell>
          <cell r="O81">
            <v>0</v>
          </cell>
          <cell r="P81">
            <v>246337.54</v>
          </cell>
          <cell r="Q81">
            <v>0</v>
          </cell>
          <cell r="R81">
            <v>129260</v>
          </cell>
          <cell r="S81">
            <v>0</v>
          </cell>
          <cell r="T81">
            <v>1.29</v>
          </cell>
          <cell r="U81">
            <v>0</v>
          </cell>
          <cell r="V81">
            <v>3178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132438</v>
          </cell>
          <cell r="AE81">
            <v>0</v>
          </cell>
          <cell r="AF81">
            <v>1.29</v>
          </cell>
          <cell r="AG81">
            <v>0</v>
          </cell>
          <cell r="AH81">
            <v>3178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135616</v>
          </cell>
        </row>
        <row r="82">
          <cell r="A82" t="str">
            <v xml:space="preserve">311.00 0108         </v>
          </cell>
          <cell r="B82">
            <v>108</v>
          </cell>
          <cell r="C82" t="str">
            <v>ProdTrans</v>
          </cell>
          <cell r="D82" t="str">
            <v xml:space="preserve">311.00 0108         </v>
          </cell>
          <cell r="E82">
            <v>311</v>
          </cell>
          <cell r="F82" t="str">
            <v>Structures and Improvements</v>
          </cell>
          <cell r="G82">
            <v>0</v>
          </cell>
          <cell r="H82">
            <v>206941130.49000001</v>
          </cell>
          <cell r="I82">
            <v>0</v>
          </cell>
          <cell r="J82">
            <v>-617685.29000000015</v>
          </cell>
          <cell r="K82">
            <v>0</v>
          </cell>
          <cell r="L82">
            <v>206323445.20000002</v>
          </cell>
          <cell r="M82">
            <v>0</v>
          </cell>
          <cell r="N82">
            <v>-636405.47999999986</v>
          </cell>
          <cell r="O82">
            <v>0</v>
          </cell>
          <cell r="P82">
            <v>205687039.72000003</v>
          </cell>
          <cell r="Q82">
            <v>0</v>
          </cell>
          <cell r="R82">
            <v>112578914</v>
          </cell>
          <cell r="S82">
            <v>0</v>
          </cell>
          <cell r="T82">
            <v>1.51</v>
          </cell>
          <cell r="U82">
            <v>0</v>
          </cell>
          <cell r="V82">
            <v>3120148</v>
          </cell>
          <cell r="W82">
            <v>0</v>
          </cell>
          <cell r="X82">
            <v>-617685.29000000015</v>
          </cell>
          <cell r="Y82">
            <v>0</v>
          </cell>
          <cell r="Z82">
            <v>-30</v>
          </cell>
          <cell r="AA82">
            <v>0</v>
          </cell>
          <cell r="AB82">
            <v>-185305.58700000003</v>
          </cell>
          <cell r="AC82">
            <v>0</v>
          </cell>
          <cell r="AD82">
            <v>114896071.123</v>
          </cell>
          <cell r="AE82">
            <v>0</v>
          </cell>
          <cell r="AF82">
            <v>1.51</v>
          </cell>
          <cell r="AG82">
            <v>0</v>
          </cell>
          <cell r="AH82">
            <v>3110679</v>
          </cell>
          <cell r="AI82">
            <v>0</v>
          </cell>
          <cell r="AJ82">
            <v>-636405.47999999986</v>
          </cell>
          <cell r="AK82">
            <v>0</v>
          </cell>
          <cell r="AL82">
            <v>-30</v>
          </cell>
          <cell r="AM82">
            <v>0</v>
          </cell>
          <cell r="AN82">
            <v>-190921.64399999994</v>
          </cell>
          <cell r="AO82">
            <v>0</v>
          </cell>
          <cell r="AP82">
            <v>117179422.999</v>
          </cell>
        </row>
        <row r="83">
          <cell r="A83" t="str">
            <v xml:space="preserve">312.00 0108         </v>
          </cell>
          <cell r="B83">
            <v>108</v>
          </cell>
          <cell r="C83" t="str">
            <v>ProdTrans</v>
          </cell>
          <cell r="D83" t="str">
            <v xml:space="preserve">312.00 0108         </v>
          </cell>
          <cell r="E83">
            <v>312</v>
          </cell>
          <cell r="F83" t="str">
            <v>Boiler Plant Equipment</v>
          </cell>
          <cell r="G83">
            <v>0</v>
          </cell>
          <cell r="H83">
            <v>632231547.27999997</v>
          </cell>
          <cell r="I83">
            <v>0</v>
          </cell>
          <cell r="J83">
            <v>-5625583.3800000008</v>
          </cell>
          <cell r="K83">
            <v>0</v>
          </cell>
          <cell r="L83">
            <v>626605963.89999998</v>
          </cell>
          <cell r="M83">
            <v>0</v>
          </cell>
          <cell r="N83">
            <v>-5792087.2299999995</v>
          </cell>
          <cell r="O83">
            <v>0</v>
          </cell>
          <cell r="P83">
            <v>620813876.66999996</v>
          </cell>
          <cell r="Q83">
            <v>0</v>
          </cell>
          <cell r="R83">
            <v>236747622</v>
          </cell>
          <cell r="S83">
            <v>0</v>
          </cell>
          <cell r="T83">
            <v>1.83</v>
          </cell>
          <cell r="U83">
            <v>0</v>
          </cell>
          <cell r="V83">
            <v>11518363</v>
          </cell>
          <cell r="W83">
            <v>0</v>
          </cell>
          <cell r="X83">
            <v>-5625583.3800000008</v>
          </cell>
          <cell r="Y83">
            <v>0</v>
          </cell>
          <cell r="Z83">
            <v>-10</v>
          </cell>
          <cell r="AA83">
            <v>0</v>
          </cell>
          <cell r="AB83">
            <v>-562558.33800000011</v>
          </cell>
          <cell r="AC83">
            <v>0</v>
          </cell>
          <cell r="AD83">
            <v>242077843.28200001</v>
          </cell>
          <cell r="AE83">
            <v>0</v>
          </cell>
          <cell r="AF83">
            <v>1.83</v>
          </cell>
          <cell r="AG83">
            <v>0</v>
          </cell>
          <cell r="AH83">
            <v>11413892</v>
          </cell>
          <cell r="AI83">
            <v>0</v>
          </cell>
          <cell r="AJ83">
            <v>-5792087.2299999995</v>
          </cell>
          <cell r="AK83">
            <v>0</v>
          </cell>
          <cell r="AL83">
            <v>-10</v>
          </cell>
          <cell r="AM83">
            <v>0</v>
          </cell>
          <cell r="AN83">
            <v>-579208.723</v>
          </cell>
          <cell r="AO83">
            <v>0</v>
          </cell>
          <cell r="AP83">
            <v>247120439.32900003</v>
          </cell>
        </row>
        <row r="84">
          <cell r="A84" t="str">
            <v xml:space="preserve">314.00 0108         </v>
          </cell>
          <cell r="B84">
            <v>108</v>
          </cell>
          <cell r="C84" t="str">
            <v>ProdTrans</v>
          </cell>
          <cell r="D84" t="str">
            <v xml:space="preserve">314.00 0108         </v>
          </cell>
          <cell r="E84">
            <v>314</v>
          </cell>
          <cell r="F84" t="str">
            <v>Turbogenerator Units</v>
          </cell>
          <cell r="G84">
            <v>0</v>
          </cell>
          <cell r="H84">
            <v>189228621.09999999</v>
          </cell>
          <cell r="I84">
            <v>0</v>
          </cell>
          <cell r="J84">
            <v>-1453660.1600000001</v>
          </cell>
          <cell r="K84">
            <v>0</v>
          </cell>
          <cell r="L84">
            <v>187774960.94</v>
          </cell>
          <cell r="M84">
            <v>0</v>
          </cell>
          <cell r="N84">
            <v>-1513503.9399999997</v>
          </cell>
          <cell r="O84">
            <v>0</v>
          </cell>
          <cell r="P84">
            <v>186261457</v>
          </cell>
          <cell r="Q84">
            <v>0</v>
          </cell>
          <cell r="R84">
            <v>57761424</v>
          </cell>
          <cell r="S84">
            <v>0</v>
          </cell>
          <cell r="T84">
            <v>2.2599999999999998</v>
          </cell>
          <cell r="U84">
            <v>0</v>
          </cell>
          <cell r="V84">
            <v>4260140</v>
          </cell>
          <cell r="W84">
            <v>0</v>
          </cell>
          <cell r="X84">
            <v>-1453660.1600000001</v>
          </cell>
          <cell r="Y84">
            <v>0</v>
          </cell>
          <cell r="Z84">
            <v>-15</v>
          </cell>
          <cell r="AA84">
            <v>0</v>
          </cell>
          <cell r="AB84">
            <v>-218049.02400000003</v>
          </cell>
          <cell r="AC84">
            <v>0</v>
          </cell>
          <cell r="AD84">
            <v>60349854.816000007</v>
          </cell>
          <cell r="AE84">
            <v>0</v>
          </cell>
          <cell r="AF84">
            <v>2.2599999999999998</v>
          </cell>
          <cell r="AG84">
            <v>0</v>
          </cell>
          <cell r="AH84">
            <v>4226612</v>
          </cell>
          <cell r="AI84">
            <v>0</v>
          </cell>
          <cell r="AJ84">
            <v>-1513503.9399999997</v>
          </cell>
          <cell r="AK84">
            <v>0</v>
          </cell>
          <cell r="AL84">
            <v>-15</v>
          </cell>
          <cell r="AM84">
            <v>0</v>
          </cell>
          <cell r="AN84">
            <v>-227025.59099999993</v>
          </cell>
          <cell r="AO84">
            <v>0</v>
          </cell>
          <cell r="AP84">
            <v>62835937.285000011</v>
          </cell>
        </row>
        <row r="85">
          <cell r="A85" t="str">
            <v xml:space="preserve">315.00 0108         </v>
          </cell>
          <cell r="B85">
            <v>108</v>
          </cell>
          <cell r="C85" t="str">
            <v>ProdTrans</v>
          </cell>
          <cell r="D85" t="str">
            <v xml:space="preserve">315.00 0108         </v>
          </cell>
          <cell r="E85">
            <v>315</v>
          </cell>
          <cell r="F85" t="str">
            <v>Accessory Electric Equipment</v>
          </cell>
          <cell r="G85">
            <v>0</v>
          </cell>
          <cell r="H85">
            <v>98505362.329999998</v>
          </cell>
          <cell r="I85">
            <v>0</v>
          </cell>
          <cell r="J85">
            <v>-339546.5</v>
          </cell>
          <cell r="K85">
            <v>0</v>
          </cell>
          <cell r="L85">
            <v>98165815.829999998</v>
          </cell>
          <cell r="M85">
            <v>0</v>
          </cell>
          <cell r="N85">
            <v>-355139.13999999996</v>
          </cell>
          <cell r="O85">
            <v>0</v>
          </cell>
          <cell r="P85">
            <v>97810676.689999998</v>
          </cell>
          <cell r="Q85">
            <v>0</v>
          </cell>
          <cell r="R85">
            <v>52502381</v>
          </cell>
          <cell r="S85">
            <v>0</v>
          </cell>
          <cell r="T85">
            <v>1.49</v>
          </cell>
          <cell r="U85">
            <v>0</v>
          </cell>
          <cell r="V85">
            <v>1465200</v>
          </cell>
          <cell r="W85">
            <v>0</v>
          </cell>
          <cell r="X85">
            <v>-339546.5</v>
          </cell>
          <cell r="Y85">
            <v>0</v>
          </cell>
          <cell r="Z85">
            <v>-10</v>
          </cell>
          <cell r="AA85">
            <v>0</v>
          </cell>
          <cell r="AB85">
            <v>-33954.65</v>
          </cell>
          <cell r="AC85">
            <v>0</v>
          </cell>
          <cell r="AD85">
            <v>53594079.850000001</v>
          </cell>
          <cell r="AE85">
            <v>0</v>
          </cell>
          <cell r="AF85">
            <v>1.49</v>
          </cell>
          <cell r="AG85">
            <v>0</v>
          </cell>
          <cell r="AH85">
            <v>1460025</v>
          </cell>
          <cell r="AI85">
            <v>0</v>
          </cell>
          <cell r="AJ85">
            <v>-355139.13999999996</v>
          </cell>
          <cell r="AK85">
            <v>0</v>
          </cell>
          <cell r="AL85">
            <v>-10</v>
          </cell>
          <cell r="AM85">
            <v>0</v>
          </cell>
          <cell r="AN85">
            <v>-35513.913999999997</v>
          </cell>
          <cell r="AO85">
            <v>0</v>
          </cell>
          <cell r="AP85">
            <v>54663451.796000004</v>
          </cell>
        </row>
        <row r="86">
          <cell r="A86" t="str">
            <v xml:space="preserve">316.00 0108         </v>
          </cell>
          <cell r="B86">
            <v>108</v>
          </cell>
          <cell r="C86" t="str">
            <v>ProdTrans</v>
          </cell>
          <cell r="D86" t="str">
            <v xml:space="preserve">316.00 0108         </v>
          </cell>
          <cell r="E86">
            <v>316</v>
          </cell>
          <cell r="F86" t="str">
            <v>Miscellaneous Power Plant Equipment</v>
          </cell>
          <cell r="G86">
            <v>0</v>
          </cell>
          <cell r="H86">
            <v>3645567.81</v>
          </cell>
          <cell r="I86">
            <v>0</v>
          </cell>
          <cell r="J86">
            <v>-69221.059999999983</v>
          </cell>
          <cell r="K86">
            <v>0</v>
          </cell>
          <cell r="L86">
            <v>3576346.75</v>
          </cell>
          <cell r="M86">
            <v>0</v>
          </cell>
          <cell r="N86">
            <v>-69221.059999999983</v>
          </cell>
          <cell r="O86">
            <v>0</v>
          </cell>
          <cell r="P86">
            <v>3507125.69</v>
          </cell>
          <cell r="Q86">
            <v>0</v>
          </cell>
          <cell r="R86">
            <v>1606519</v>
          </cell>
          <cell r="S86">
            <v>0</v>
          </cell>
          <cell r="T86">
            <v>1.94</v>
          </cell>
          <cell r="U86">
            <v>0</v>
          </cell>
          <cell r="V86">
            <v>70053</v>
          </cell>
          <cell r="W86">
            <v>0</v>
          </cell>
          <cell r="X86">
            <v>-69221.059999999983</v>
          </cell>
          <cell r="Y86">
            <v>0</v>
          </cell>
          <cell r="Z86">
            <v>-10</v>
          </cell>
          <cell r="AA86">
            <v>0</v>
          </cell>
          <cell r="AB86">
            <v>-6922.1059999999989</v>
          </cell>
          <cell r="AC86">
            <v>0</v>
          </cell>
          <cell r="AD86">
            <v>1600428.834</v>
          </cell>
          <cell r="AE86">
            <v>0</v>
          </cell>
          <cell r="AF86">
            <v>1.94</v>
          </cell>
          <cell r="AG86">
            <v>0</v>
          </cell>
          <cell r="AH86">
            <v>68710</v>
          </cell>
          <cell r="AI86">
            <v>0</v>
          </cell>
          <cell r="AJ86">
            <v>-69221.059999999983</v>
          </cell>
          <cell r="AK86">
            <v>0</v>
          </cell>
          <cell r="AL86">
            <v>-10</v>
          </cell>
          <cell r="AM86">
            <v>0</v>
          </cell>
          <cell r="AN86">
            <v>-6922.1059999999989</v>
          </cell>
          <cell r="AO86">
            <v>0</v>
          </cell>
          <cell r="AP86">
            <v>1592995.6680000001</v>
          </cell>
        </row>
        <row r="87">
          <cell r="A87">
            <v>0</v>
          </cell>
          <cell r="B87">
            <v>0</v>
          </cell>
          <cell r="C87">
            <v>0</v>
          </cell>
          <cell r="D87">
            <v>0</v>
          </cell>
          <cell r="E87">
            <v>0</v>
          </cell>
          <cell r="F87" t="str">
            <v>TOTAL HUNTER</v>
          </cell>
          <cell r="G87">
            <v>0</v>
          </cell>
          <cell r="H87">
            <v>1130798566.55</v>
          </cell>
          <cell r="I87">
            <v>0</v>
          </cell>
          <cell r="J87">
            <v>-8105696.3900000006</v>
          </cell>
          <cell r="K87">
            <v>0</v>
          </cell>
          <cell r="L87">
            <v>1122692870.1599998</v>
          </cell>
          <cell r="M87">
            <v>0</v>
          </cell>
          <cell r="N87">
            <v>-8366356.8499999978</v>
          </cell>
          <cell r="O87">
            <v>0</v>
          </cell>
          <cell r="P87">
            <v>1114326513.3099999</v>
          </cell>
          <cell r="Q87">
            <v>0</v>
          </cell>
          <cell r="R87">
            <v>461326120</v>
          </cell>
          <cell r="S87">
            <v>0</v>
          </cell>
          <cell r="T87">
            <v>0</v>
          </cell>
          <cell r="U87">
            <v>0</v>
          </cell>
          <cell r="V87">
            <v>20437082</v>
          </cell>
          <cell r="W87">
            <v>0</v>
          </cell>
          <cell r="X87">
            <v>-8105696.3900000006</v>
          </cell>
          <cell r="Y87">
            <v>0</v>
          </cell>
          <cell r="Z87">
            <v>0</v>
          </cell>
          <cell r="AA87">
            <v>0</v>
          </cell>
          <cell r="AB87">
            <v>-1006789.7050000003</v>
          </cell>
          <cell r="AC87">
            <v>0</v>
          </cell>
          <cell r="AD87">
            <v>472650715.90499997</v>
          </cell>
          <cell r="AE87">
            <v>0</v>
          </cell>
          <cell r="AF87">
            <v>0</v>
          </cell>
          <cell r="AG87">
            <v>0</v>
          </cell>
          <cell r="AH87">
            <v>20283096</v>
          </cell>
          <cell r="AI87">
            <v>0</v>
          </cell>
          <cell r="AJ87">
            <v>-8366356.8499999978</v>
          </cell>
          <cell r="AK87">
            <v>0</v>
          </cell>
          <cell r="AL87">
            <v>0</v>
          </cell>
          <cell r="AM87">
            <v>0</v>
          </cell>
          <cell r="AN87">
            <v>-1039591.9779999999</v>
          </cell>
          <cell r="AO87">
            <v>0</v>
          </cell>
          <cell r="AP87">
            <v>483527863.07700002</v>
          </cell>
        </row>
        <row r="88">
          <cell r="A88">
            <v>0</v>
          </cell>
          <cell r="B88">
            <v>0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</row>
        <row r="89">
          <cell r="A89">
            <v>0</v>
          </cell>
          <cell r="B89">
            <v>0</v>
          </cell>
          <cell r="C89">
            <v>0</v>
          </cell>
          <cell r="D89">
            <v>0</v>
          </cell>
          <cell r="E89">
            <v>0</v>
          </cell>
          <cell r="F89" t="str">
            <v>HUNTINGTON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</row>
        <row r="90">
          <cell r="A90" t="str">
            <v xml:space="preserve">311.00 0109         </v>
          </cell>
          <cell r="B90">
            <v>109</v>
          </cell>
          <cell r="C90" t="str">
            <v>ProdTrans</v>
          </cell>
          <cell r="D90" t="str">
            <v xml:space="preserve">311.00 0109         </v>
          </cell>
          <cell r="E90">
            <v>311</v>
          </cell>
          <cell r="F90" t="str">
            <v>Structures and Improvements</v>
          </cell>
          <cell r="G90">
            <v>0</v>
          </cell>
          <cell r="H90">
            <v>116716543.27</v>
          </cell>
          <cell r="I90">
            <v>0</v>
          </cell>
          <cell r="J90">
            <v>-355506.82000000018</v>
          </cell>
          <cell r="K90">
            <v>0</v>
          </cell>
          <cell r="L90">
            <v>116361036.45</v>
          </cell>
          <cell r="M90">
            <v>0</v>
          </cell>
          <cell r="N90">
            <v>-366164.66000000009</v>
          </cell>
          <cell r="O90">
            <v>0</v>
          </cell>
          <cell r="P90">
            <v>115994871.79000001</v>
          </cell>
          <cell r="Q90">
            <v>0</v>
          </cell>
          <cell r="R90">
            <v>59563288</v>
          </cell>
          <cell r="S90">
            <v>0</v>
          </cell>
          <cell r="T90">
            <v>1.77</v>
          </cell>
          <cell r="U90">
            <v>0</v>
          </cell>
          <cell r="V90">
            <v>2062737</v>
          </cell>
          <cell r="W90">
            <v>0</v>
          </cell>
          <cell r="X90">
            <v>-355506.82000000018</v>
          </cell>
          <cell r="Y90">
            <v>0</v>
          </cell>
          <cell r="Z90">
            <v>-30</v>
          </cell>
          <cell r="AA90">
            <v>0</v>
          </cell>
          <cell r="AB90">
            <v>-106652.04600000005</v>
          </cell>
          <cell r="AC90">
            <v>0</v>
          </cell>
          <cell r="AD90">
            <v>61163866.134000003</v>
          </cell>
          <cell r="AE90">
            <v>0</v>
          </cell>
          <cell r="AF90">
            <v>1.77</v>
          </cell>
          <cell r="AG90">
            <v>0</v>
          </cell>
          <cell r="AH90">
            <v>2056350</v>
          </cell>
          <cell r="AI90">
            <v>0</v>
          </cell>
          <cell r="AJ90">
            <v>-366164.66000000009</v>
          </cell>
          <cell r="AK90">
            <v>0</v>
          </cell>
          <cell r="AL90">
            <v>-30</v>
          </cell>
          <cell r="AM90">
            <v>0</v>
          </cell>
          <cell r="AN90">
            <v>-109849.39800000003</v>
          </cell>
          <cell r="AO90">
            <v>0</v>
          </cell>
          <cell r="AP90">
            <v>62744202.076000005</v>
          </cell>
        </row>
        <row r="91">
          <cell r="A91" t="str">
            <v xml:space="preserve">312.00 0109         </v>
          </cell>
          <cell r="B91">
            <v>109</v>
          </cell>
          <cell r="C91" t="str">
            <v>ProdTrans</v>
          </cell>
          <cell r="D91" t="str">
            <v xml:space="preserve">312.00 0109         </v>
          </cell>
          <cell r="E91">
            <v>312</v>
          </cell>
          <cell r="F91" t="str">
            <v>Boiler Plant Equipment</v>
          </cell>
          <cell r="G91">
            <v>0</v>
          </cell>
          <cell r="H91">
            <v>527118936.17000002</v>
          </cell>
          <cell r="I91">
            <v>0</v>
          </cell>
          <cell r="J91">
            <v>-2542103.7700000009</v>
          </cell>
          <cell r="K91">
            <v>0</v>
          </cell>
          <cell r="L91">
            <v>524576832.40000004</v>
          </cell>
          <cell r="M91">
            <v>0</v>
          </cell>
          <cell r="N91">
            <v>-2677494.62</v>
          </cell>
          <cell r="O91">
            <v>0</v>
          </cell>
          <cell r="P91">
            <v>521899337.78000003</v>
          </cell>
          <cell r="Q91">
            <v>0</v>
          </cell>
          <cell r="R91">
            <v>124574585</v>
          </cell>
          <cell r="S91">
            <v>0</v>
          </cell>
          <cell r="T91">
            <v>2.63</v>
          </cell>
          <cell r="U91">
            <v>0</v>
          </cell>
          <cell r="V91">
            <v>13829799</v>
          </cell>
          <cell r="W91">
            <v>0</v>
          </cell>
          <cell r="X91">
            <v>-2542103.7700000009</v>
          </cell>
          <cell r="Y91">
            <v>0</v>
          </cell>
          <cell r="Z91">
            <v>-10</v>
          </cell>
          <cell r="AA91">
            <v>0</v>
          </cell>
          <cell r="AB91">
            <v>-254210.37700000009</v>
          </cell>
          <cell r="AC91">
            <v>0</v>
          </cell>
          <cell r="AD91">
            <v>135608069.85299999</v>
          </cell>
          <cell r="AE91">
            <v>0</v>
          </cell>
          <cell r="AF91">
            <v>2.63</v>
          </cell>
          <cell r="AG91">
            <v>0</v>
          </cell>
          <cell r="AH91">
            <v>13761162</v>
          </cell>
          <cell r="AI91">
            <v>0</v>
          </cell>
          <cell r="AJ91">
            <v>-2677494.62</v>
          </cell>
          <cell r="AK91">
            <v>0</v>
          </cell>
          <cell r="AL91">
            <v>-10</v>
          </cell>
          <cell r="AM91">
            <v>0</v>
          </cell>
          <cell r="AN91">
            <v>-267749.46200000006</v>
          </cell>
          <cell r="AO91">
            <v>0</v>
          </cell>
          <cell r="AP91">
            <v>146423987.77099997</v>
          </cell>
        </row>
        <row r="92">
          <cell r="A92" t="str">
            <v xml:space="preserve">314.00 0109         </v>
          </cell>
          <cell r="B92">
            <v>109</v>
          </cell>
          <cell r="C92" t="str">
            <v>ProdTrans</v>
          </cell>
          <cell r="D92" t="str">
            <v xml:space="preserve">314.00 0109         </v>
          </cell>
          <cell r="E92">
            <v>314</v>
          </cell>
          <cell r="F92" t="str">
            <v>Turbogenerator Units</v>
          </cell>
          <cell r="G92">
            <v>0</v>
          </cell>
          <cell r="H92">
            <v>122867593.25</v>
          </cell>
          <cell r="I92">
            <v>0</v>
          </cell>
          <cell r="J92">
            <v>-973763.61000000034</v>
          </cell>
          <cell r="K92">
            <v>0</v>
          </cell>
          <cell r="L92">
            <v>121893829.64</v>
          </cell>
          <cell r="M92">
            <v>0</v>
          </cell>
          <cell r="N92">
            <v>-1010005.2200000003</v>
          </cell>
          <cell r="O92">
            <v>0</v>
          </cell>
          <cell r="P92">
            <v>120883824.42</v>
          </cell>
          <cell r="Q92">
            <v>0</v>
          </cell>
          <cell r="R92">
            <v>39389991</v>
          </cell>
          <cell r="S92">
            <v>0</v>
          </cell>
          <cell r="T92">
            <v>2.5299999999999998</v>
          </cell>
          <cell r="U92">
            <v>0</v>
          </cell>
          <cell r="V92">
            <v>3096232</v>
          </cell>
          <cell r="W92">
            <v>0</v>
          </cell>
          <cell r="X92">
            <v>-973763.61000000034</v>
          </cell>
          <cell r="Y92">
            <v>0</v>
          </cell>
          <cell r="Z92">
            <v>-15</v>
          </cell>
          <cell r="AA92">
            <v>0</v>
          </cell>
          <cell r="AB92">
            <v>-146064.54150000005</v>
          </cell>
          <cell r="AC92">
            <v>0</v>
          </cell>
          <cell r="AD92">
            <v>41366394.848499998</v>
          </cell>
          <cell r="AE92">
            <v>0</v>
          </cell>
          <cell r="AF92">
            <v>2.5299999999999998</v>
          </cell>
          <cell r="AG92">
            <v>0</v>
          </cell>
          <cell r="AH92">
            <v>3071137</v>
          </cell>
          <cell r="AI92">
            <v>0</v>
          </cell>
          <cell r="AJ92">
            <v>-1010005.2200000003</v>
          </cell>
          <cell r="AK92">
            <v>0</v>
          </cell>
          <cell r="AL92">
            <v>-15</v>
          </cell>
          <cell r="AM92">
            <v>0</v>
          </cell>
          <cell r="AN92">
            <v>-151500.78300000005</v>
          </cell>
          <cell r="AO92">
            <v>0</v>
          </cell>
          <cell r="AP92">
            <v>43276025.8455</v>
          </cell>
        </row>
        <row r="93">
          <cell r="A93" t="str">
            <v xml:space="preserve">315.00 0109         </v>
          </cell>
          <cell r="B93">
            <v>109</v>
          </cell>
          <cell r="C93" t="str">
            <v>ProdTrans</v>
          </cell>
          <cell r="D93" t="str">
            <v xml:space="preserve">315.00 0109         </v>
          </cell>
          <cell r="E93">
            <v>315</v>
          </cell>
          <cell r="F93" t="str">
            <v>Accessory Electric Equipment</v>
          </cell>
          <cell r="G93">
            <v>0</v>
          </cell>
          <cell r="H93">
            <v>46421368.829999998</v>
          </cell>
          <cell r="I93">
            <v>0</v>
          </cell>
          <cell r="J93">
            <v>-135428.10000000003</v>
          </cell>
          <cell r="K93">
            <v>0</v>
          </cell>
          <cell r="L93">
            <v>46285940.729999997</v>
          </cell>
          <cell r="M93">
            <v>0</v>
          </cell>
          <cell r="N93">
            <v>-141266.82</v>
          </cell>
          <cell r="O93">
            <v>0</v>
          </cell>
          <cell r="P93">
            <v>46144673.909999996</v>
          </cell>
          <cell r="Q93">
            <v>0</v>
          </cell>
          <cell r="R93">
            <v>19034731</v>
          </cell>
          <cell r="S93">
            <v>0</v>
          </cell>
          <cell r="T93">
            <v>1.81</v>
          </cell>
          <cell r="U93">
            <v>0</v>
          </cell>
          <cell r="V93">
            <v>839001</v>
          </cell>
          <cell r="W93">
            <v>0</v>
          </cell>
          <cell r="X93">
            <v>-135428.10000000003</v>
          </cell>
          <cell r="Y93">
            <v>0</v>
          </cell>
          <cell r="Z93">
            <v>-10</v>
          </cell>
          <cell r="AA93">
            <v>0</v>
          </cell>
          <cell r="AB93">
            <v>-13542.810000000005</v>
          </cell>
          <cell r="AC93">
            <v>0</v>
          </cell>
          <cell r="AD93">
            <v>19724761.09</v>
          </cell>
          <cell r="AE93">
            <v>0</v>
          </cell>
          <cell r="AF93">
            <v>1.81</v>
          </cell>
          <cell r="AG93">
            <v>0</v>
          </cell>
          <cell r="AH93">
            <v>836497</v>
          </cell>
          <cell r="AI93">
            <v>0</v>
          </cell>
          <cell r="AJ93">
            <v>-141266.82</v>
          </cell>
          <cell r="AK93">
            <v>0</v>
          </cell>
          <cell r="AL93">
            <v>-10</v>
          </cell>
          <cell r="AM93">
            <v>0</v>
          </cell>
          <cell r="AN93">
            <v>-14126.682000000003</v>
          </cell>
          <cell r="AO93">
            <v>0</v>
          </cell>
          <cell r="AP93">
            <v>20405864.588</v>
          </cell>
        </row>
        <row r="94">
          <cell r="A94" t="str">
            <v xml:space="preserve">316.00 0109         </v>
          </cell>
          <cell r="B94">
            <v>109</v>
          </cell>
          <cell r="C94" t="str">
            <v>ProdTrans</v>
          </cell>
          <cell r="D94" t="str">
            <v xml:space="preserve">316.00 0109         </v>
          </cell>
          <cell r="E94">
            <v>316</v>
          </cell>
          <cell r="F94" t="str">
            <v>Miscellaneous Power Plant Equipment</v>
          </cell>
          <cell r="G94">
            <v>0</v>
          </cell>
          <cell r="H94">
            <v>2717959.41</v>
          </cell>
          <cell r="I94">
            <v>0</v>
          </cell>
          <cell r="J94">
            <v>-44684.62</v>
          </cell>
          <cell r="K94">
            <v>0</v>
          </cell>
          <cell r="L94">
            <v>2673274.79</v>
          </cell>
          <cell r="M94">
            <v>0</v>
          </cell>
          <cell r="N94">
            <v>-44684.61</v>
          </cell>
          <cell r="O94">
            <v>0</v>
          </cell>
          <cell r="P94">
            <v>2628590.1800000002</v>
          </cell>
          <cell r="Q94">
            <v>0</v>
          </cell>
          <cell r="R94">
            <v>821110</v>
          </cell>
          <cell r="S94">
            <v>0</v>
          </cell>
          <cell r="T94">
            <v>2.5499999999999998</v>
          </cell>
          <cell r="U94">
            <v>0</v>
          </cell>
          <cell r="V94">
            <v>68738</v>
          </cell>
          <cell r="W94">
            <v>0</v>
          </cell>
          <cell r="X94">
            <v>-44684.62</v>
          </cell>
          <cell r="Y94">
            <v>0</v>
          </cell>
          <cell r="Z94">
            <v>-10</v>
          </cell>
          <cell r="AA94">
            <v>0</v>
          </cell>
          <cell r="AB94">
            <v>-4468.4620000000004</v>
          </cell>
          <cell r="AC94">
            <v>0</v>
          </cell>
          <cell r="AD94">
            <v>840694.91799999995</v>
          </cell>
          <cell r="AE94">
            <v>0</v>
          </cell>
          <cell r="AF94">
            <v>2.5499999999999998</v>
          </cell>
          <cell r="AG94">
            <v>0</v>
          </cell>
          <cell r="AH94">
            <v>67599</v>
          </cell>
          <cell r="AI94">
            <v>0</v>
          </cell>
          <cell r="AJ94">
            <v>-44684.61</v>
          </cell>
          <cell r="AK94">
            <v>0</v>
          </cell>
          <cell r="AL94">
            <v>-10</v>
          </cell>
          <cell r="AM94">
            <v>0</v>
          </cell>
          <cell r="AN94">
            <v>-4468.4609999999993</v>
          </cell>
          <cell r="AO94">
            <v>0</v>
          </cell>
          <cell r="AP94">
            <v>859140.84699999995</v>
          </cell>
        </row>
        <row r="95">
          <cell r="A95">
            <v>0</v>
          </cell>
          <cell r="B95">
            <v>0</v>
          </cell>
          <cell r="C95">
            <v>0</v>
          </cell>
          <cell r="D95">
            <v>0</v>
          </cell>
          <cell r="E95">
            <v>0</v>
          </cell>
          <cell r="F95" t="str">
            <v>TOTAL HUNTINGTON</v>
          </cell>
          <cell r="G95">
            <v>0</v>
          </cell>
          <cell r="H95">
            <v>815842400.93000007</v>
          </cell>
          <cell r="I95">
            <v>0</v>
          </cell>
          <cell r="J95">
            <v>-4051486.9200000018</v>
          </cell>
          <cell r="K95">
            <v>0</v>
          </cell>
          <cell r="L95">
            <v>811790914.00999999</v>
          </cell>
          <cell r="M95">
            <v>0</v>
          </cell>
          <cell r="N95">
            <v>-4239615.9300000006</v>
          </cell>
          <cell r="O95">
            <v>0</v>
          </cell>
          <cell r="P95">
            <v>807551298.07999992</v>
          </cell>
          <cell r="Q95">
            <v>0</v>
          </cell>
          <cell r="R95">
            <v>243383705</v>
          </cell>
          <cell r="S95">
            <v>0</v>
          </cell>
          <cell r="T95">
            <v>0</v>
          </cell>
          <cell r="U95">
            <v>0</v>
          </cell>
          <cell r="V95">
            <v>19896507</v>
          </cell>
          <cell r="W95">
            <v>0</v>
          </cell>
          <cell r="X95">
            <v>-4051486.9200000018</v>
          </cell>
          <cell r="Y95">
            <v>0</v>
          </cell>
          <cell r="Z95">
            <v>0</v>
          </cell>
          <cell r="AA95">
            <v>0</v>
          </cell>
          <cell r="AB95">
            <v>-524938.23650000023</v>
          </cell>
          <cell r="AC95">
            <v>0</v>
          </cell>
          <cell r="AD95">
            <v>258703786.84350002</v>
          </cell>
          <cell r="AE95">
            <v>0</v>
          </cell>
          <cell r="AF95">
            <v>0</v>
          </cell>
          <cell r="AG95">
            <v>0</v>
          </cell>
          <cell r="AH95">
            <v>19792745</v>
          </cell>
          <cell r="AI95">
            <v>0</v>
          </cell>
          <cell r="AJ95">
            <v>-4239615.9300000006</v>
          </cell>
          <cell r="AK95">
            <v>0</v>
          </cell>
          <cell r="AL95">
            <v>0</v>
          </cell>
          <cell r="AM95">
            <v>0</v>
          </cell>
          <cell r="AN95">
            <v>-547694.7860000002</v>
          </cell>
          <cell r="AO95">
            <v>0</v>
          </cell>
          <cell r="AP95">
            <v>273709221.12749994</v>
          </cell>
        </row>
        <row r="96">
          <cell r="A96">
            <v>0</v>
          </cell>
          <cell r="B96">
            <v>0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</row>
        <row r="97">
          <cell r="A97">
            <v>0</v>
          </cell>
          <cell r="B97">
            <v>0</v>
          </cell>
          <cell r="C97">
            <v>0</v>
          </cell>
          <cell r="D97">
            <v>0</v>
          </cell>
          <cell r="E97">
            <v>0</v>
          </cell>
          <cell r="F97" t="str">
            <v>JAMES RIVER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</row>
        <row r="98">
          <cell r="A98" t="str">
            <v xml:space="preserve">311.00 0191         </v>
          </cell>
          <cell r="B98">
            <v>191</v>
          </cell>
          <cell r="C98" t="str">
            <v>ProdTrans</v>
          </cell>
          <cell r="D98" t="str">
            <v xml:space="preserve">311.00 0191         </v>
          </cell>
          <cell r="E98">
            <v>311</v>
          </cell>
          <cell r="F98" t="str">
            <v>Structures and Improvements</v>
          </cell>
          <cell r="G98">
            <v>0</v>
          </cell>
          <cell r="H98">
            <v>5733734.1399999997</v>
          </cell>
          <cell r="I98">
            <v>0</v>
          </cell>
          <cell r="J98">
            <v>-10744.5</v>
          </cell>
          <cell r="K98">
            <v>0</v>
          </cell>
          <cell r="L98">
            <v>5722989.6399999997</v>
          </cell>
          <cell r="M98">
            <v>0</v>
          </cell>
          <cell r="N98">
            <v>-11104.79</v>
          </cell>
          <cell r="O98">
            <v>0</v>
          </cell>
          <cell r="P98">
            <v>5711884.8499999996</v>
          </cell>
          <cell r="Q98">
            <v>0</v>
          </cell>
          <cell r="R98">
            <v>4411588</v>
          </cell>
          <cell r="S98">
            <v>0</v>
          </cell>
          <cell r="T98">
            <v>5.18</v>
          </cell>
          <cell r="U98">
            <v>0</v>
          </cell>
          <cell r="V98">
            <v>296729</v>
          </cell>
          <cell r="W98">
            <v>0</v>
          </cell>
          <cell r="X98">
            <v>-10744.5</v>
          </cell>
          <cell r="Y98">
            <v>0</v>
          </cell>
          <cell r="Z98">
            <v>-30</v>
          </cell>
          <cell r="AA98">
            <v>0</v>
          </cell>
          <cell r="AB98">
            <v>-3223.35</v>
          </cell>
          <cell r="AC98">
            <v>0</v>
          </cell>
          <cell r="AD98">
            <v>4694349.1500000004</v>
          </cell>
          <cell r="AE98">
            <v>0</v>
          </cell>
          <cell r="AF98">
            <v>5.18</v>
          </cell>
          <cell r="AG98">
            <v>0</v>
          </cell>
          <cell r="AH98">
            <v>296163</v>
          </cell>
          <cell r="AI98">
            <v>0</v>
          </cell>
          <cell r="AJ98">
            <v>-11104.79</v>
          </cell>
          <cell r="AK98">
            <v>0</v>
          </cell>
          <cell r="AL98">
            <v>-30</v>
          </cell>
          <cell r="AM98">
            <v>0</v>
          </cell>
          <cell r="AN98">
            <v>-3331.4369999999999</v>
          </cell>
          <cell r="AO98">
            <v>0</v>
          </cell>
          <cell r="AP98">
            <v>4976075.9230000004</v>
          </cell>
        </row>
        <row r="99">
          <cell r="A99" t="str">
            <v xml:space="preserve">312.00 0191         </v>
          </cell>
          <cell r="B99">
            <v>191</v>
          </cell>
          <cell r="C99" t="str">
            <v>ProdTrans</v>
          </cell>
          <cell r="D99" t="str">
            <v xml:space="preserve">312.00 0191         </v>
          </cell>
          <cell r="E99">
            <v>312</v>
          </cell>
          <cell r="F99" t="str">
            <v>Boiler Plant Equipment</v>
          </cell>
          <cell r="G99">
            <v>0</v>
          </cell>
          <cell r="H99">
            <v>5798092.3600000003</v>
          </cell>
          <cell r="I99">
            <v>0</v>
          </cell>
          <cell r="J99">
            <v>-38986.67</v>
          </cell>
          <cell r="K99">
            <v>0</v>
          </cell>
          <cell r="L99">
            <v>5759105.6900000004</v>
          </cell>
          <cell r="M99">
            <v>0</v>
          </cell>
          <cell r="N99">
            <v>-41658.61</v>
          </cell>
          <cell r="O99">
            <v>0</v>
          </cell>
          <cell r="P99">
            <v>5717447.0800000001</v>
          </cell>
          <cell r="Q99">
            <v>0</v>
          </cell>
          <cell r="R99">
            <v>4457732</v>
          </cell>
          <cell r="S99">
            <v>0</v>
          </cell>
          <cell r="T99">
            <v>5.25</v>
          </cell>
          <cell r="U99">
            <v>0</v>
          </cell>
          <cell r="V99">
            <v>303376</v>
          </cell>
          <cell r="W99">
            <v>0</v>
          </cell>
          <cell r="X99">
            <v>-38986.67</v>
          </cell>
          <cell r="Y99">
            <v>0</v>
          </cell>
          <cell r="Z99">
            <v>-10</v>
          </cell>
          <cell r="AA99">
            <v>0</v>
          </cell>
          <cell r="AB99">
            <v>-3898.6669999999995</v>
          </cell>
          <cell r="AC99">
            <v>0</v>
          </cell>
          <cell r="AD99">
            <v>4718222.6629999997</v>
          </cell>
          <cell r="AE99">
            <v>0</v>
          </cell>
          <cell r="AF99">
            <v>5.25</v>
          </cell>
          <cell r="AG99">
            <v>0</v>
          </cell>
          <cell r="AH99">
            <v>301260</v>
          </cell>
          <cell r="AI99">
            <v>0</v>
          </cell>
          <cell r="AJ99">
            <v>-41658.61</v>
          </cell>
          <cell r="AK99">
            <v>0</v>
          </cell>
          <cell r="AL99">
            <v>-10</v>
          </cell>
          <cell r="AM99">
            <v>0</v>
          </cell>
          <cell r="AN99">
            <v>-4165.8609999999999</v>
          </cell>
          <cell r="AO99">
            <v>0</v>
          </cell>
          <cell r="AP99">
            <v>4973658.1919999998</v>
          </cell>
        </row>
        <row r="100">
          <cell r="A100" t="str">
            <v xml:space="preserve">314.00 0191         </v>
          </cell>
          <cell r="B100">
            <v>191</v>
          </cell>
          <cell r="C100" t="str">
            <v>ProdTrans</v>
          </cell>
          <cell r="D100" t="str">
            <v xml:space="preserve">314.00 0191         </v>
          </cell>
          <cell r="E100">
            <v>314</v>
          </cell>
          <cell r="F100" t="str">
            <v>Turbogenerator Units</v>
          </cell>
          <cell r="G100">
            <v>0</v>
          </cell>
          <cell r="H100">
            <v>18616437.710000001</v>
          </cell>
          <cell r="I100">
            <v>0</v>
          </cell>
          <cell r="J100">
            <v>-151432.75</v>
          </cell>
          <cell r="K100">
            <v>0</v>
          </cell>
          <cell r="L100">
            <v>18465004.960000001</v>
          </cell>
          <cell r="M100">
            <v>0</v>
          </cell>
          <cell r="N100">
            <v>-162616.89000000001</v>
          </cell>
          <cell r="O100">
            <v>0</v>
          </cell>
          <cell r="P100">
            <v>18302388.07</v>
          </cell>
          <cell r="Q100">
            <v>0</v>
          </cell>
          <cell r="R100">
            <v>14291857</v>
          </cell>
          <cell r="S100">
            <v>0</v>
          </cell>
          <cell r="T100">
            <v>5.35</v>
          </cell>
          <cell r="U100">
            <v>0</v>
          </cell>
          <cell r="V100">
            <v>991929</v>
          </cell>
          <cell r="W100">
            <v>0</v>
          </cell>
          <cell r="X100">
            <v>-151432.75</v>
          </cell>
          <cell r="Y100">
            <v>0</v>
          </cell>
          <cell r="Z100">
            <v>-15</v>
          </cell>
          <cell r="AA100">
            <v>0</v>
          </cell>
          <cell r="AB100">
            <v>-22714.912499999999</v>
          </cell>
          <cell r="AC100">
            <v>0</v>
          </cell>
          <cell r="AD100">
            <v>15109638.3375</v>
          </cell>
          <cell r="AE100">
            <v>0</v>
          </cell>
          <cell r="AF100">
            <v>5.35</v>
          </cell>
          <cell r="AG100">
            <v>0</v>
          </cell>
          <cell r="AH100">
            <v>983528</v>
          </cell>
          <cell r="AI100">
            <v>0</v>
          </cell>
          <cell r="AJ100">
            <v>-162616.89000000001</v>
          </cell>
          <cell r="AK100">
            <v>0</v>
          </cell>
          <cell r="AL100">
            <v>-15</v>
          </cell>
          <cell r="AM100">
            <v>0</v>
          </cell>
          <cell r="AN100">
            <v>-24392.533500000001</v>
          </cell>
          <cell r="AO100">
            <v>0</v>
          </cell>
          <cell r="AP100">
            <v>15906156.913999999</v>
          </cell>
        </row>
        <row r="101">
          <cell r="A101" t="str">
            <v xml:space="preserve">315.00 0191         </v>
          </cell>
          <cell r="B101">
            <v>191</v>
          </cell>
          <cell r="C101" t="str">
            <v>ProdTrans</v>
          </cell>
          <cell r="D101" t="str">
            <v xml:space="preserve">315.00 0191         </v>
          </cell>
          <cell r="E101">
            <v>315</v>
          </cell>
          <cell r="F101" t="str">
            <v>Accessory Electric Equipment</v>
          </cell>
          <cell r="G101">
            <v>0</v>
          </cell>
          <cell r="H101">
            <v>4302275.7699999996</v>
          </cell>
          <cell r="I101">
            <v>0</v>
          </cell>
          <cell r="J101">
            <v>-7324.01</v>
          </cell>
          <cell r="K101">
            <v>0</v>
          </cell>
          <cell r="L101">
            <v>4294951.76</v>
          </cell>
          <cell r="M101">
            <v>0</v>
          </cell>
          <cell r="N101">
            <v>-7756.57</v>
          </cell>
          <cell r="O101">
            <v>0</v>
          </cell>
          <cell r="P101">
            <v>4287195.1899999995</v>
          </cell>
          <cell r="Q101">
            <v>0</v>
          </cell>
          <cell r="R101">
            <v>3297379</v>
          </cell>
          <cell r="S101">
            <v>0</v>
          </cell>
          <cell r="T101">
            <v>5.2</v>
          </cell>
          <cell r="U101">
            <v>0</v>
          </cell>
          <cell r="V101">
            <v>223528</v>
          </cell>
          <cell r="W101">
            <v>0</v>
          </cell>
          <cell r="X101">
            <v>-7324.01</v>
          </cell>
          <cell r="Y101">
            <v>0</v>
          </cell>
          <cell r="Z101">
            <v>-10</v>
          </cell>
          <cell r="AA101">
            <v>0</v>
          </cell>
          <cell r="AB101">
            <v>-732.40100000000007</v>
          </cell>
          <cell r="AC101">
            <v>0</v>
          </cell>
          <cell r="AD101">
            <v>3512850.5890000002</v>
          </cell>
          <cell r="AE101">
            <v>0</v>
          </cell>
          <cell r="AF101">
            <v>5.2</v>
          </cell>
          <cell r="AG101">
            <v>0</v>
          </cell>
          <cell r="AH101">
            <v>223136</v>
          </cell>
          <cell r="AI101">
            <v>0</v>
          </cell>
          <cell r="AJ101">
            <v>-7756.57</v>
          </cell>
          <cell r="AK101">
            <v>0</v>
          </cell>
          <cell r="AL101">
            <v>-10</v>
          </cell>
          <cell r="AM101">
            <v>0</v>
          </cell>
          <cell r="AN101">
            <v>-775.65699999999993</v>
          </cell>
          <cell r="AO101">
            <v>0</v>
          </cell>
          <cell r="AP101">
            <v>3727454.3620000002</v>
          </cell>
        </row>
        <row r="102">
          <cell r="A102">
            <v>0</v>
          </cell>
          <cell r="B102">
            <v>0</v>
          </cell>
          <cell r="C102">
            <v>0</v>
          </cell>
          <cell r="D102">
            <v>0</v>
          </cell>
          <cell r="E102">
            <v>0</v>
          </cell>
          <cell r="F102" t="str">
            <v>TOTAL JAMES RIVER</v>
          </cell>
          <cell r="G102">
            <v>0</v>
          </cell>
          <cell r="H102">
            <v>34450539.980000004</v>
          </cell>
          <cell r="I102">
            <v>0</v>
          </cell>
          <cell r="J102">
            <v>-208487.93</v>
          </cell>
          <cell r="K102">
            <v>0</v>
          </cell>
          <cell r="L102">
            <v>34242052.049999997</v>
          </cell>
          <cell r="M102">
            <v>0</v>
          </cell>
          <cell r="N102">
            <v>-223136.86000000002</v>
          </cell>
          <cell r="O102">
            <v>0</v>
          </cell>
          <cell r="P102">
            <v>34018915.189999998</v>
          </cell>
          <cell r="Q102">
            <v>0</v>
          </cell>
          <cell r="R102">
            <v>26458556</v>
          </cell>
          <cell r="S102">
            <v>0</v>
          </cell>
          <cell r="T102">
            <v>0</v>
          </cell>
          <cell r="U102">
            <v>0</v>
          </cell>
          <cell r="V102">
            <v>1815562</v>
          </cell>
          <cell r="W102">
            <v>0</v>
          </cell>
          <cell r="X102">
            <v>-208487.93</v>
          </cell>
          <cell r="Y102">
            <v>0</v>
          </cell>
          <cell r="Z102">
            <v>0</v>
          </cell>
          <cell r="AA102">
            <v>0</v>
          </cell>
          <cell r="AB102">
            <v>-30569.3305</v>
          </cell>
          <cell r="AC102">
            <v>0</v>
          </cell>
          <cell r="AD102">
            <v>28035060.739500001</v>
          </cell>
          <cell r="AE102">
            <v>0</v>
          </cell>
          <cell r="AF102">
            <v>0</v>
          </cell>
          <cell r="AG102">
            <v>0</v>
          </cell>
          <cell r="AH102">
            <v>1804087</v>
          </cell>
          <cell r="AI102">
            <v>0</v>
          </cell>
          <cell r="AJ102">
            <v>-223136.86000000002</v>
          </cell>
          <cell r="AK102">
            <v>0</v>
          </cell>
          <cell r="AL102">
            <v>0</v>
          </cell>
          <cell r="AM102">
            <v>0</v>
          </cell>
          <cell r="AN102">
            <v>-32665.488499999999</v>
          </cell>
          <cell r="AO102">
            <v>0</v>
          </cell>
          <cell r="AP102">
            <v>29583345.390999999</v>
          </cell>
        </row>
        <row r="103">
          <cell r="A103">
            <v>0</v>
          </cell>
          <cell r="B103">
            <v>0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</row>
        <row r="104">
          <cell r="A104">
            <v>0</v>
          </cell>
          <cell r="B104">
            <v>0</v>
          </cell>
          <cell r="C104">
            <v>0</v>
          </cell>
          <cell r="D104">
            <v>0</v>
          </cell>
          <cell r="E104">
            <v>0</v>
          </cell>
          <cell r="F104" t="str">
            <v>JIM BRIDGER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</row>
        <row r="105">
          <cell r="A105" t="str">
            <v xml:space="preserve">310.20 0110         </v>
          </cell>
          <cell r="B105">
            <v>110</v>
          </cell>
          <cell r="C105" t="str">
            <v>ProdTrans</v>
          </cell>
          <cell r="D105" t="str">
            <v xml:space="preserve">310.20 0110         </v>
          </cell>
          <cell r="E105">
            <v>310.2</v>
          </cell>
          <cell r="F105" t="str">
            <v>Land Rights</v>
          </cell>
          <cell r="G105">
            <v>0</v>
          </cell>
          <cell r="H105">
            <v>281111.09999999998</v>
          </cell>
          <cell r="I105">
            <v>0</v>
          </cell>
          <cell r="J105">
            <v>0</v>
          </cell>
          <cell r="K105">
            <v>0</v>
          </cell>
          <cell r="L105">
            <v>281111.09999999998</v>
          </cell>
          <cell r="M105">
            <v>0</v>
          </cell>
          <cell r="N105">
            <v>0</v>
          </cell>
          <cell r="O105">
            <v>0</v>
          </cell>
          <cell r="P105">
            <v>281111.09999999998</v>
          </cell>
          <cell r="Q105">
            <v>0</v>
          </cell>
          <cell r="R105">
            <v>177737</v>
          </cell>
          <cell r="S105">
            <v>0</v>
          </cell>
          <cell r="T105">
            <v>1.25</v>
          </cell>
          <cell r="U105">
            <v>0</v>
          </cell>
          <cell r="V105">
            <v>3514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181251</v>
          </cell>
          <cell r="AE105">
            <v>0</v>
          </cell>
          <cell r="AF105">
            <v>1.25</v>
          </cell>
          <cell r="AG105">
            <v>0</v>
          </cell>
          <cell r="AH105">
            <v>3514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184765</v>
          </cell>
        </row>
        <row r="106">
          <cell r="A106" t="str">
            <v xml:space="preserve">311.00 0110         </v>
          </cell>
          <cell r="B106">
            <v>110</v>
          </cell>
          <cell r="C106" t="str">
            <v>ProdTrans</v>
          </cell>
          <cell r="D106" t="str">
            <v xml:space="preserve">311.00 0110         </v>
          </cell>
          <cell r="E106">
            <v>311</v>
          </cell>
          <cell r="F106" t="str">
            <v>Structures and Improvements</v>
          </cell>
          <cell r="G106">
            <v>0</v>
          </cell>
          <cell r="H106">
            <v>140256250.56</v>
          </cell>
          <cell r="I106">
            <v>0</v>
          </cell>
          <cell r="J106">
            <v>-453602.04000000004</v>
          </cell>
          <cell r="K106">
            <v>0</v>
          </cell>
          <cell r="L106">
            <v>139802648.52000001</v>
          </cell>
          <cell r="M106">
            <v>0</v>
          </cell>
          <cell r="N106">
            <v>-467091.2699999999</v>
          </cell>
          <cell r="O106">
            <v>0</v>
          </cell>
          <cell r="P106">
            <v>139335557.25</v>
          </cell>
          <cell r="Q106">
            <v>0</v>
          </cell>
          <cell r="R106">
            <v>87044687</v>
          </cell>
          <cell r="S106">
            <v>0</v>
          </cell>
          <cell r="T106">
            <v>1.58</v>
          </cell>
          <cell r="U106">
            <v>0</v>
          </cell>
          <cell r="V106">
            <v>2212465</v>
          </cell>
          <cell r="W106">
            <v>0</v>
          </cell>
          <cell r="X106">
            <v>-453602.04000000004</v>
          </cell>
          <cell r="Y106">
            <v>0</v>
          </cell>
          <cell r="Z106">
            <v>-30</v>
          </cell>
          <cell r="AA106">
            <v>0</v>
          </cell>
          <cell r="AB106">
            <v>-136080.61200000002</v>
          </cell>
          <cell r="AC106">
            <v>0</v>
          </cell>
          <cell r="AD106">
            <v>88667469.34799999</v>
          </cell>
          <cell r="AE106">
            <v>0</v>
          </cell>
          <cell r="AF106">
            <v>1.58</v>
          </cell>
          <cell r="AG106">
            <v>0</v>
          </cell>
          <cell r="AH106">
            <v>2205192</v>
          </cell>
          <cell r="AI106">
            <v>0</v>
          </cell>
          <cell r="AJ106">
            <v>-467091.2699999999</v>
          </cell>
          <cell r="AK106">
            <v>0</v>
          </cell>
          <cell r="AL106">
            <v>-30</v>
          </cell>
          <cell r="AM106">
            <v>0</v>
          </cell>
          <cell r="AN106">
            <v>-140127.38099999996</v>
          </cell>
          <cell r="AO106">
            <v>0</v>
          </cell>
          <cell r="AP106">
            <v>90265442.696999997</v>
          </cell>
        </row>
        <row r="107">
          <cell r="A107" t="str">
            <v xml:space="preserve">312.00 0110         </v>
          </cell>
          <cell r="B107">
            <v>110</v>
          </cell>
          <cell r="C107" t="str">
            <v>ProdTrans</v>
          </cell>
          <cell r="D107" t="str">
            <v xml:space="preserve">312.00 0110         </v>
          </cell>
          <cell r="E107">
            <v>312</v>
          </cell>
          <cell r="F107" t="str">
            <v>Boiler Plant Equipment</v>
          </cell>
          <cell r="G107">
            <v>0</v>
          </cell>
          <cell r="H107">
            <v>675358589.64999998</v>
          </cell>
          <cell r="I107">
            <v>0</v>
          </cell>
          <cell r="J107">
            <v>-6063355.0499999998</v>
          </cell>
          <cell r="K107">
            <v>0</v>
          </cell>
          <cell r="L107">
            <v>669295234.60000002</v>
          </cell>
          <cell r="M107">
            <v>0</v>
          </cell>
          <cell r="N107">
            <v>-6230578.1700000009</v>
          </cell>
          <cell r="O107">
            <v>0</v>
          </cell>
          <cell r="P107">
            <v>663064656.43000007</v>
          </cell>
          <cell r="Q107">
            <v>0</v>
          </cell>
          <cell r="R107">
            <v>293188983</v>
          </cell>
          <cell r="S107">
            <v>0</v>
          </cell>
          <cell r="T107">
            <v>2.02</v>
          </cell>
          <cell r="U107">
            <v>0</v>
          </cell>
          <cell r="V107">
            <v>13581004</v>
          </cell>
          <cell r="W107">
            <v>0</v>
          </cell>
          <cell r="X107">
            <v>-6063355.0499999998</v>
          </cell>
          <cell r="Y107">
            <v>0</v>
          </cell>
          <cell r="Z107">
            <v>-10</v>
          </cell>
          <cell r="AA107">
            <v>0</v>
          </cell>
          <cell r="AB107">
            <v>-606335.505</v>
          </cell>
          <cell r="AC107">
            <v>0</v>
          </cell>
          <cell r="AD107">
            <v>300100296.44499999</v>
          </cell>
          <cell r="AE107">
            <v>0</v>
          </cell>
          <cell r="AF107">
            <v>2.02</v>
          </cell>
          <cell r="AG107">
            <v>0</v>
          </cell>
          <cell r="AH107">
            <v>13456835</v>
          </cell>
          <cell r="AI107">
            <v>0</v>
          </cell>
          <cell r="AJ107">
            <v>-6230578.1700000009</v>
          </cell>
          <cell r="AK107">
            <v>0</v>
          </cell>
          <cell r="AL107">
            <v>-10</v>
          </cell>
          <cell r="AM107">
            <v>0</v>
          </cell>
          <cell r="AN107">
            <v>-623057.81700000016</v>
          </cell>
          <cell r="AO107">
            <v>0</v>
          </cell>
          <cell r="AP107">
            <v>306703495.458</v>
          </cell>
        </row>
        <row r="108">
          <cell r="A108" t="str">
            <v xml:space="preserve">314.00 0110         </v>
          </cell>
          <cell r="B108">
            <v>110</v>
          </cell>
          <cell r="C108" t="str">
            <v>ProdTrans</v>
          </cell>
          <cell r="D108" t="str">
            <v xml:space="preserve">314.00 0110         </v>
          </cell>
          <cell r="E108">
            <v>314</v>
          </cell>
          <cell r="F108" t="str">
            <v>Turbogenerator Units</v>
          </cell>
          <cell r="G108">
            <v>0</v>
          </cell>
          <cell r="H108">
            <v>175249865.94</v>
          </cell>
          <cell r="I108">
            <v>0</v>
          </cell>
          <cell r="J108">
            <v>-1515723.39</v>
          </cell>
          <cell r="K108">
            <v>0</v>
          </cell>
          <cell r="L108">
            <v>173734142.55000001</v>
          </cell>
          <cell r="M108">
            <v>0</v>
          </cell>
          <cell r="N108">
            <v>-1572304.4200000002</v>
          </cell>
          <cell r="O108">
            <v>0</v>
          </cell>
          <cell r="P108">
            <v>172161838.13000003</v>
          </cell>
          <cell r="Q108">
            <v>0</v>
          </cell>
          <cell r="R108">
            <v>69160935</v>
          </cell>
          <cell r="S108">
            <v>0</v>
          </cell>
          <cell r="T108">
            <v>2.35</v>
          </cell>
          <cell r="U108">
            <v>0</v>
          </cell>
          <cell r="V108">
            <v>4100562</v>
          </cell>
          <cell r="W108">
            <v>0</v>
          </cell>
          <cell r="X108">
            <v>-1515723.39</v>
          </cell>
          <cell r="Y108">
            <v>0</v>
          </cell>
          <cell r="Z108">
            <v>-15</v>
          </cell>
          <cell r="AA108">
            <v>0</v>
          </cell>
          <cell r="AB108">
            <v>-227358.50849999997</v>
          </cell>
          <cell r="AC108">
            <v>0</v>
          </cell>
          <cell r="AD108">
            <v>71518415.101500005</v>
          </cell>
          <cell r="AE108">
            <v>0</v>
          </cell>
          <cell r="AF108">
            <v>2.35</v>
          </cell>
          <cell r="AG108">
            <v>0</v>
          </cell>
          <cell r="AH108">
            <v>4064278</v>
          </cell>
          <cell r="AI108">
            <v>0</v>
          </cell>
          <cell r="AJ108">
            <v>-1572304.4200000002</v>
          </cell>
          <cell r="AK108">
            <v>0</v>
          </cell>
          <cell r="AL108">
            <v>-15</v>
          </cell>
          <cell r="AM108">
            <v>0</v>
          </cell>
          <cell r="AN108">
            <v>-235845.663</v>
          </cell>
          <cell r="AO108">
            <v>0</v>
          </cell>
          <cell r="AP108">
            <v>73774543.0185</v>
          </cell>
        </row>
        <row r="109">
          <cell r="A109" t="str">
            <v xml:space="preserve">315.00 0110         </v>
          </cell>
          <cell r="B109">
            <v>110</v>
          </cell>
          <cell r="C109" t="str">
            <v>ProdTrans</v>
          </cell>
          <cell r="D109" t="str">
            <v xml:space="preserve">315.00 0110         </v>
          </cell>
          <cell r="E109">
            <v>315</v>
          </cell>
          <cell r="F109" t="str">
            <v>Accessory Electric Equipment</v>
          </cell>
          <cell r="G109">
            <v>0</v>
          </cell>
          <cell r="H109">
            <v>58882346.939999998</v>
          </cell>
          <cell r="I109">
            <v>0</v>
          </cell>
          <cell r="J109">
            <v>-239598.99999999994</v>
          </cell>
          <cell r="K109">
            <v>0</v>
          </cell>
          <cell r="L109">
            <v>58642747.939999998</v>
          </cell>
          <cell r="M109">
            <v>0</v>
          </cell>
          <cell r="N109">
            <v>-249884.35999999996</v>
          </cell>
          <cell r="O109">
            <v>0</v>
          </cell>
          <cell r="P109">
            <v>58392863.579999998</v>
          </cell>
          <cell r="Q109">
            <v>0</v>
          </cell>
          <cell r="R109">
            <v>35406510</v>
          </cell>
          <cell r="S109">
            <v>0</v>
          </cell>
          <cell r="T109">
            <v>1.49</v>
          </cell>
          <cell r="U109">
            <v>0</v>
          </cell>
          <cell r="V109">
            <v>875562</v>
          </cell>
          <cell r="W109">
            <v>0</v>
          </cell>
          <cell r="X109">
            <v>-239598.99999999994</v>
          </cell>
          <cell r="Y109">
            <v>0</v>
          </cell>
          <cell r="Z109">
            <v>-10</v>
          </cell>
          <cell r="AA109">
            <v>0</v>
          </cell>
          <cell r="AB109">
            <v>-23959.899999999994</v>
          </cell>
          <cell r="AC109">
            <v>0</v>
          </cell>
          <cell r="AD109">
            <v>36018513.100000001</v>
          </cell>
          <cell r="AE109">
            <v>0</v>
          </cell>
          <cell r="AF109">
            <v>1.49</v>
          </cell>
          <cell r="AG109">
            <v>0</v>
          </cell>
          <cell r="AH109">
            <v>871915</v>
          </cell>
          <cell r="AI109">
            <v>0</v>
          </cell>
          <cell r="AJ109">
            <v>-249884.35999999996</v>
          </cell>
          <cell r="AK109">
            <v>0</v>
          </cell>
          <cell r="AL109">
            <v>-10</v>
          </cell>
          <cell r="AM109">
            <v>0</v>
          </cell>
          <cell r="AN109">
            <v>-24988.435999999998</v>
          </cell>
          <cell r="AO109">
            <v>0</v>
          </cell>
          <cell r="AP109">
            <v>36615555.304000005</v>
          </cell>
        </row>
        <row r="110">
          <cell r="A110" t="str">
            <v xml:space="preserve">316.00 0110         </v>
          </cell>
          <cell r="B110">
            <v>110</v>
          </cell>
          <cell r="C110" t="str">
            <v>ProdTrans</v>
          </cell>
          <cell r="D110" t="str">
            <v xml:space="preserve">316.00 0110         </v>
          </cell>
          <cell r="E110">
            <v>316</v>
          </cell>
          <cell r="F110" t="str">
            <v>Miscellaneous Power Plant Equipment</v>
          </cell>
          <cell r="G110">
            <v>0</v>
          </cell>
          <cell r="H110">
            <v>3722954.18</v>
          </cell>
          <cell r="I110">
            <v>0</v>
          </cell>
          <cell r="J110">
            <v>-71241.69</v>
          </cell>
          <cell r="K110">
            <v>0</v>
          </cell>
          <cell r="L110">
            <v>3651712.49</v>
          </cell>
          <cell r="M110">
            <v>0</v>
          </cell>
          <cell r="N110">
            <v>-71241.69</v>
          </cell>
          <cell r="O110">
            <v>0</v>
          </cell>
          <cell r="P110">
            <v>3580470.8000000003</v>
          </cell>
          <cell r="Q110">
            <v>0</v>
          </cell>
          <cell r="R110">
            <v>1789680</v>
          </cell>
          <cell r="S110">
            <v>0</v>
          </cell>
          <cell r="T110">
            <v>1.95</v>
          </cell>
          <cell r="U110">
            <v>0</v>
          </cell>
          <cell r="V110">
            <v>71903</v>
          </cell>
          <cell r="W110">
            <v>0</v>
          </cell>
          <cell r="X110">
            <v>-71241.69</v>
          </cell>
          <cell r="Y110">
            <v>0</v>
          </cell>
          <cell r="Z110">
            <v>-10</v>
          </cell>
          <cell r="AA110">
            <v>0</v>
          </cell>
          <cell r="AB110">
            <v>-7124.1689999999999</v>
          </cell>
          <cell r="AC110">
            <v>0</v>
          </cell>
          <cell r="AD110">
            <v>1783217.1410000001</v>
          </cell>
          <cell r="AE110">
            <v>0</v>
          </cell>
          <cell r="AF110">
            <v>1.95</v>
          </cell>
          <cell r="AG110">
            <v>0</v>
          </cell>
          <cell r="AH110">
            <v>70514</v>
          </cell>
          <cell r="AI110">
            <v>0</v>
          </cell>
          <cell r="AJ110">
            <v>-71241.69</v>
          </cell>
          <cell r="AK110">
            <v>0</v>
          </cell>
          <cell r="AL110">
            <v>-10</v>
          </cell>
          <cell r="AM110">
            <v>0</v>
          </cell>
          <cell r="AN110">
            <v>-7124.1689999999999</v>
          </cell>
          <cell r="AO110">
            <v>0</v>
          </cell>
          <cell r="AP110">
            <v>1775365.2820000001</v>
          </cell>
        </row>
        <row r="111">
          <cell r="A111">
            <v>0</v>
          </cell>
          <cell r="B111">
            <v>0</v>
          </cell>
          <cell r="C111">
            <v>0</v>
          </cell>
          <cell r="D111">
            <v>0</v>
          </cell>
          <cell r="E111">
            <v>0</v>
          </cell>
          <cell r="F111" t="str">
            <v>TOTAL JIM BRIDGER</v>
          </cell>
          <cell r="G111">
            <v>0</v>
          </cell>
          <cell r="H111">
            <v>1053751118.37</v>
          </cell>
          <cell r="I111">
            <v>0</v>
          </cell>
          <cell r="J111">
            <v>-8343521.1699999999</v>
          </cell>
          <cell r="K111">
            <v>0</v>
          </cell>
          <cell r="L111">
            <v>1045407597.2</v>
          </cell>
          <cell r="M111">
            <v>0</v>
          </cell>
          <cell r="N111">
            <v>-8591099.9100000001</v>
          </cell>
          <cell r="O111">
            <v>0</v>
          </cell>
          <cell r="P111">
            <v>1036816497.2900001</v>
          </cell>
          <cell r="Q111">
            <v>0</v>
          </cell>
          <cell r="R111">
            <v>486768532</v>
          </cell>
          <cell r="S111">
            <v>0</v>
          </cell>
          <cell r="T111">
            <v>0</v>
          </cell>
          <cell r="U111">
            <v>0</v>
          </cell>
          <cell r="V111">
            <v>20845010</v>
          </cell>
          <cell r="W111">
            <v>0</v>
          </cell>
          <cell r="X111">
            <v>-8343521.1699999999</v>
          </cell>
          <cell r="Y111">
            <v>0</v>
          </cell>
          <cell r="Z111">
            <v>0</v>
          </cell>
          <cell r="AA111">
            <v>0</v>
          </cell>
          <cell r="AB111">
            <v>-1000858.6945000001</v>
          </cell>
          <cell r="AC111">
            <v>0</v>
          </cell>
          <cell r="AD111">
            <v>498269162.13550001</v>
          </cell>
          <cell r="AE111">
            <v>0</v>
          </cell>
          <cell r="AF111">
            <v>0</v>
          </cell>
          <cell r="AG111">
            <v>0</v>
          </cell>
          <cell r="AH111">
            <v>20672248</v>
          </cell>
          <cell r="AI111">
            <v>0</v>
          </cell>
          <cell r="AJ111">
            <v>-8591099.9100000001</v>
          </cell>
          <cell r="AK111">
            <v>0</v>
          </cell>
          <cell r="AL111">
            <v>0</v>
          </cell>
          <cell r="AM111">
            <v>0</v>
          </cell>
          <cell r="AN111">
            <v>-1031143.466</v>
          </cell>
          <cell r="AO111">
            <v>0</v>
          </cell>
          <cell r="AP111">
            <v>509319166.75949997</v>
          </cell>
        </row>
        <row r="112">
          <cell r="A112">
            <v>0</v>
          </cell>
          <cell r="B112">
            <v>0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</row>
        <row r="113">
          <cell r="A113">
            <v>0</v>
          </cell>
          <cell r="B113">
            <v>0</v>
          </cell>
          <cell r="C113">
            <v>0</v>
          </cell>
          <cell r="D113">
            <v>0</v>
          </cell>
          <cell r="E113">
            <v>0</v>
          </cell>
          <cell r="F113" t="str">
            <v>NAUGHTON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</row>
        <row r="114">
          <cell r="A114" t="str">
            <v xml:space="preserve">310.20 0111         </v>
          </cell>
          <cell r="B114">
            <v>111</v>
          </cell>
          <cell r="C114" t="str">
            <v>ProdTrans</v>
          </cell>
          <cell r="D114" t="str">
            <v xml:space="preserve">310.20 0111         </v>
          </cell>
          <cell r="E114">
            <v>310.2</v>
          </cell>
          <cell r="F114" t="str">
            <v>Land Rights</v>
          </cell>
          <cell r="G114">
            <v>0</v>
          </cell>
          <cell r="H114">
            <v>15015.87</v>
          </cell>
          <cell r="I114">
            <v>0</v>
          </cell>
          <cell r="J114">
            <v>0</v>
          </cell>
          <cell r="K114">
            <v>0</v>
          </cell>
          <cell r="L114">
            <v>15015.87</v>
          </cell>
          <cell r="M114">
            <v>0</v>
          </cell>
          <cell r="N114">
            <v>0</v>
          </cell>
          <cell r="O114">
            <v>0</v>
          </cell>
          <cell r="P114">
            <v>15015.87</v>
          </cell>
          <cell r="Q114">
            <v>0</v>
          </cell>
          <cell r="R114">
            <v>11039</v>
          </cell>
          <cell r="S114">
            <v>0</v>
          </cell>
          <cell r="T114">
            <v>1.39</v>
          </cell>
          <cell r="U114">
            <v>0</v>
          </cell>
          <cell r="V114">
            <v>209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11248</v>
          </cell>
          <cell r="AE114">
            <v>0</v>
          </cell>
          <cell r="AF114">
            <v>1.39</v>
          </cell>
          <cell r="AG114">
            <v>0</v>
          </cell>
          <cell r="AH114">
            <v>209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11457</v>
          </cell>
        </row>
        <row r="115">
          <cell r="A115" t="str">
            <v xml:space="preserve">311.00 0111         </v>
          </cell>
          <cell r="B115">
            <v>111</v>
          </cell>
          <cell r="C115" t="str">
            <v>ProdTrans</v>
          </cell>
          <cell r="D115" t="str">
            <v xml:space="preserve">311.00 0111         </v>
          </cell>
          <cell r="E115">
            <v>311</v>
          </cell>
          <cell r="F115" t="str">
            <v>Structures and Improvements</v>
          </cell>
          <cell r="G115">
            <v>0</v>
          </cell>
          <cell r="H115">
            <v>70399222.079999998</v>
          </cell>
          <cell r="I115">
            <v>0</v>
          </cell>
          <cell r="J115">
            <v>-181827.88999999996</v>
          </cell>
          <cell r="K115">
            <v>0</v>
          </cell>
          <cell r="L115">
            <v>70217394.189999998</v>
          </cell>
          <cell r="M115">
            <v>0</v>
          </cell>
          <cell r="N115">
            <v>-187556.09999999989</v>
          </cell>
          <cell r="O115">
            <v>0</v>
          </cell>
          <cell r="P115">
            <v>70029838.090000004</v>
          </cell>
          <cell r="Q115">
            <v>0</v>
          </cell>
          <cell r="R115">
            <v>36837724</v>
          </cell>
          <cell r="S115">
            <v>0</v>
          </cell>
          <cell r="T115">
            <v>2.63</v>
          </cell>
          <cell r="U115">
            <v>0</v>
          </cell>
          <cell r="V115">
            <v>1849109</v>
          </cell>
          <cell r="W115">
            <v>0</v>
          </cell>
          <cell r="X115">
            <v>-181827.88999999996</v>
          </cell>
          <cell r="Y115">
            <v>0</v>
          </cell>
          <cell r="Z115">
            <v>-30</v>
          </cell>
          <cell r="AA115">
            <v>0</v>
          </cell>
          <cell r="AB115">
            <v>-54548.366999999984</v>
          </cell>
          <cell r="AC115">
            <v>0</v>
          </cell>
          <cell r="AD115">
            <v>38450456.743000001</v>
          </cell>
          <cell r="AE115">
            <v>0</v>
          </cell>
          <cell r="AF115">
            <v>2.63</v>
          </cell>
          <cell r="AG115">
            <v>0</v>
          </cell>
          <cell r="AH115">
            <v>1844251</v>
          </cell>
          <cell r="AI115">
            <v>0</v>
          </cell>
          <cell r="AJ115">
            <v>-187556.09999999989</v>
          </cell>
          <cell r="AK115">
            <v>0</v>
          </cell>
          <cell r="AL115">
            <v>-30</v>
          </cell>
          <cell r="AM115">
            <v>0</v>
          </cell>
          <cell r="AN115">
            <v>-56266.829999999965</v>
          </cell>
          <cell r="AO115">
            <v>0</v>
          </cell>
          <cell r="AP115">
            <v>40050884.813000001</v>
          </cell>
        </row>
        <row r="116">
          <cell r="A116" t="str">
            <v xml:space="preserve">312.00 0111         </v>
          </cell>
          <cell r="B116">
            <v>111</v>
          </cell>
          <cell r="C116" t="str">
            <v>ProdTrans</v>
          </cell>
          <cell r="D116" t="str">
            <v xml:space="preserve">312.00 0111         </v>
          </cell>
          <cell r="E116">
            <v>312</v>
          </cell>
          <cell r="F116" t="str">
            <v>Boiler Plant Equipment</v>
          </cell>
          <cell r="G116">
            <v>0</v>
          </cell>
          <cell r="H116">
            <v>443090329.81</v>
          </cell>
          <cell r="I116">
            <v>0</v>
          </cell>
          <cell r="J116">
            <v>-2550716.2000000002</v>
          </cell>
          <cell r="K116">
            <v>0</v>
          </cell>
          <cell r="L116">
            <v>440539613.61000001</v>
          </cell>
          <cell r="M116">
            <v>0</v>
          </cell>
          <cell r="N116">
            <v>-2660476.59</v>
          </cell>
          <cell r="O116">
            <v>0</v>
          </cell>
          <cell r="P116">
            <v>437879137.02000004</v>
          </cell>
          <cell r="Q116">
            <v>0</v>
          </cell>
          <cell r="R116">
            <v>132342952</v>
          </cell>
          <cell r="S116">
            <v>0</v>
          </cell>
          <cell r="T116">
            <v>2.82</v>
          </cell>
          <cell r="U116">
            <v>0</v>
          </cell>
          <cell r="V116">
            <v>12459182</v>
          </cell>
          <cell r="W116">
            <v>0</v>
          </cell>
          <cell r="X116">
            <v>-2550716.2000000002</v>
          </cell>
          <cell r="Y116">
            <v>0</v>
          </cell>
          <cell r="Z116">
            <v>-10</v>
          </cell>
          <cell r="AA116">
            <v>0</v>
          </cell>
          <cell r="AB116">
            <v>-255071.62</v>
          </cell>
          <cell r="AC116">
            <v>0</v>
          </cell>
          <cell r="AD116">
            <v>141996346.18000001</v>
          </cell>
          <cell r="AE116">
            <v>0</v>
          </cell>
          <cell r="AF116">
            <v>2.82</v>
          </cell>
          <cell r="AG116">
            <v>0</v>
          </cell>
          <cell r="AH116">
            <v>12385704</v>
          </cell>
          <cell r="AI116">
            <v>0</v>
          </cell>
          <cell r="AJ116">
            <v>-2660476.59</v>
          </cell>
          <cell r="AK116">
            <v>0</v>
          </cell>
          <cell r="AL116">
            <v>-10</v>
          </cell>
          <cell r="AM116">
            <v>0</v>
          </cell>
          <cell r="AN116">
            <v>-266047.65899999999</v>
          </cell>
          <cell r="AO116">
            <v>0</v>
          </cell>
          <cell r="AP116">
            <v>151455525.93099999</v>
          </cell>
        </row>
        <row r="117">
          <cell r="A117" t="str">
            <v xml:space="preserve">314.00 0111         </v>
          </cell>
          <cell r="B117">
            <v>111</v>
          </cell>
          <cell r="C117" t="str">
            <v>ProdTrans</v>
          </cell>
          <cell r="D117" t="str">
            <v xml:space="preserve">314.00 0111         </v>
          </cell>
          <cell r="E117">
            <v>314</v>
          </cell>
          <cell r="F117" t="str">
            <v>Turbogenerator Units</v>
          </cell>
          <cell r="G117">
            <v>0</v>
          </cell>
          <cell r="H117">
            <v>76375657.129999995</v>
          </cell>
          <cell r="I117">
            <v>0</v>
          </cell>
          <cell r="J117">
            <v>-630187.02999999991</v>
          </cell>
          <cell r="K117">
            <v>0</v>
          </cell>
          <cell r="L117">
            <v>75745470.099999994</v>
          </cell>
          <cell r="M117">
            <v>0</v>
          </cell>
          <cell r="N117">
            <v>-653185.20000000019</v>
          </cell>
          <cell r="O117">
            <v>0</v>
          </cell>
          <cell r="P117">
            <v>75092284.899999991</v>
          </cell>
          <cell r="Q117">
            <v>0</v>
          </cell>
          <cell r="R117">
            <v>30448941</v>
          </cell>
          <cell r="S117">
            <v>0</v>
          </cell>
          <cell r="T117">
            <v>3.09</v>
          </cell>
          <cell r="U117">
            <v>0</v>
          </cell>
          <cell r="V117">
            <v>2350271</v>
          </cell>
          <cell r="W117">
            <v>0</v>
          </cell>
          <cell r="X117">
            <v>-630187.02999999991</v>
          </cell>
          <cell r="Y117">
            <v>0</v>
          </cell>
          <cell r="Z117">
            <v>-15</v>
          </cell>
          <cell r="AA117">
            <v>0</v>
          </cell>
          <cell r="AB117">
            <v>-94528.054499999998</v>
          </cell>
          <cell r="AC117">
            <v>0</v>
          </cell>
          <cell r="AD117">
            <v>32074496.9155</v>
          </cell>
          <cell r="AE117">
            <v>0</v>
          </cell>
          <cell r="AF117">
            <v>3.09</v>
          </cell>
          <cell r="AG117">
            <v>0</v>
          </cell>
          <cell r="AH117">
            <v>2330443</v>
          </cell>
          <cell r="AI117">
            <v>0</v>
          </cell>
          <cell r="AJ117">
            <v>-653185.20000000019</v>
          </cell>
          <cell r="AK117">
            <v>0</v>
          </cell>
          <cell r="AL117">
            <v>-15</v>
          </cell>
          <cell r="AM117">
            <v>0</v>
          </cell>
          <cell r="AN117">
            <v>-97977.780000000042</v>
          </cell>
          <cell r="AO117">
            <v>0</v>
          </cell>
          <cell r="AP117">
            <v>33653776.935499996</v>
          </cell>
        </row>
        <row r="118">
          <cell r="A118" t="str">
            <v xml:space="preserve">315.00 0111         </v>
          </cell>
          <cell r="B118">
            <v>111</v>
          </cell>
          <cell r="C118" t="str">
            <v>ProdTrans</v>
          </cell>
          <cell r="D118" t="str">
            <v xml:space="preserve">315.00 0111         </v>
          </cell>
          <cell r="E118">
            <v>315</v>
          </cell>
          <cell r="F118" t="str">
            <v>Accessory Electric Equipment</v>
          </cell>
          <cell r="G118">
            <v>0</v>
          </cell>
          <cell r="H118">
            <v>23006767.68</v>
          </cell>
          <cell r="I118">
            <v>0</v>
          </cell>
          <cell r="J118">
            <v>-81084.979999999967</v>
          </cell>
          <cell r="K118">
            <v>0</v>
          </cell>
          <cell r="L118">
            <v>22925682.699999999</v>
          </cell>
          <cell r="M118">
            <v>0</v>
          </cell>
          <cell r="N118">
            <v>-84667.79</v>
          </cell>
          <cell r="O118">
            <v>0</v>
          </cell>
          <cell r="P118">
            <v>22841014.91</v>
          </cell>
          <cell r="Q118">
            <v>0</v>
          </cell>
          <cell r="R118">
            <v>11920358</v>
          </cell>
          <cell r="S118">
            <v>0</v>
          </cell>
          <cell r="T118">
            <v>2.37</v>
          </cell>
          <cell r="U118">
            <v>0</v>
          </cell>
          <cell r="V118">
            <v>544300</v>
          </cell>
          <cell r="W118">
            <v>0</v>
          </cell>
          <cell r="X118">
            <v>-81084.979999999967</v>
          </cell>
          <cell r="Y118">
            <v>0</v>
          </cell>
          <cell r="Z118">
            <v>-10</v>
          </cell>
          <cell r="AA118">
            <v>0</v>
          </cell>
          <cell r="AB118">
            <v>-8108.4979999999969</v>
          </cell>
          <cell r="AC118">
            <v>0</v>
          </cell>
          <cell r="AD118">
            <v>12375464.522</v>
          </cell>
          <cell r="AE118">
            <v>0</v>
          </cell>
          <cell r="AF118">
            <v>2.37</v>
          </cell>
          <cell r="AG118">
            <v>0</v>
          </cell>
          <cell r="AH118">
            <v>542335</v>
          </cell>
          <cell r="AI118">
            <v>0</v>
          </cell>
          <cell r="AJ118">
            <v>-84667.79</v>
          </cell>
          <cell r="AK118">
            <v>0</v>
          </cell>
          <cell r="AL118">
            <v>-10</v>
          </cell>
          <cell r="AM118">
            <v>0</v>
          </cell>
          <cell r="AN118">
            <v>-8466.7789999999986</v>
          </cell>
          <cell r="AO118">
            <v>0</v>
          </cell>
          <cell r="AP118">
            <v>12824664.953000002</v>
          </cell>
        </row>
        <row r="119">
          <cell r="A119" t="str">
            <v xml:space="preserve">316.00 0111         </v>
          </cell>
          <cell r="B119">
            <v>111</v>
          </cell>
          <cell r="C119" t="str">
            <v>ProdTrans</v>
          </cell>
          <cell r="D119" t="str">
            <v xml:space="preserve">316.00 0111         </v>
          </cell>
          <cell r="E119">
            <v>316</v>
          </cell>
          <cell r="F119" t="str">
            <v>Miscellaneous Power Plant Equipment</v>
          </cell>
          <cell r="G119">
            <v>0</v>
          </cell>
          <cell r="H119">
            <v>2011397.3</v>
          </cell>
          <cell r="I119">
            <v>0</v>
          </cell>
          <cell r="J119">
            <v>-35165.389999999992</v>
          </cell>
          <cell r="K119">
            <v>0</v>
          </cell>
          <cell r="L119">
            <v>1976231.9100000001</v>
          </cell>
          <cell r="M119">
            <v>0</v>
          </cell>
          <cell r="N119">
            <v>-35165.389999999992</v>
          </cell>
          <cell r="O119">
            <v>0</v>
          </cell>
          <cell r="P119">
            <v>1941066.5200000003</v>
          </cell>
          <cell r="Q119">
            <v>0</v>
          </cell>
          <cell r="R119">
            <v>640479</v>
          </cell>
          <cell r="S119">
            <v>0</v>
          </cell>
          <cell r="T119">
            <v>2.75</v>
          </cell>
          <cell r="U119">
            <v>0</v>
          </cell>
          <cell r="V119">
            <v>54830</v>
          </cell>
          <cell r="W119">
            <v>0</v>
          </cell>
          <cell r="X119">
            <v>-35165.389999999992</v>
          </cell>
          <cell r="Y119">
            <v>0</v>
          </cell>
          <cell r="Z119">
            <v>-10</v>
          </cell>
          <cell r="AA119">
            <v>0</v>
          </cell>
          <cell r="AB119">
            <v>-3516.5389999999989</v>
          </cell>
          <cell r="AC119">
            <v>0</v>
          </cell>
          <cell r="AD119">
            <v>656627.071</v>
          </cell>
          <cell r="AE119">
            <v>0</v>
          </cell>
          <cell r="AF119">
            <v>2.75</v>
          </cell>
          <cell r="AG119">
            <v>0</v>
          </cell>
          <cell r="AH119">
            <v>53863</v>
          </cell>
          <cell r="AI119">
            <v>0</v>
          </cell>
          <cell r="AJ119">
            <v>-35165.389999999992</v>
          </cell>
          <cell r="AK119">
            <v>0</v>
          </cell>
          <cell r="AL119">
            <v>-10</v>
          </cell>
          <cell r="AM119">
            <v>0</v>
          </cell>
          <cell r="AN119">
            <v>-3516.5389999999989</v>
          </cell>
          <cell r="AO119">
            <v>0</v>
          </cell>
          <cell r="AP119">
            <v>671808.14199999999</v>
          </cell>
        </row>
        <row r="120">
          <cell r="A120">
            <v>0</v>
          </cell>
          <cell r="B120">
            <v>0</v>
          </cell>
          <cell r="C120">
            <v>0</v>
          </cell>
          <cell r="D120">
            <v>0</v>
          </cell>
          <cell r="E120">
            <v>0</v>
          </cell>
          <cell r="F120" t="str">
            <v>TOTAL NAUGHTON</v>
          </cell>
          <cell r="G120">
            <v>0</v>
          </cell>
          <cell r="H120">
            <v>614898389.86999989</v>
          </cell>
          <cell r="I120">
            <v>0</v>
          </cell>
          <cell r="J120">
            <v>-3478981.49</v>
          </cell>
          <cell r="K120">
            <v>0</v>
          </cell>
          <cell r="L120">
            <v>611419408.38</v>
          </cell>
          <cell r="M120">
            <v>0</v>
          </cell>
          <cell r="N120">
            <v>-3621051.0700000003</v>
          </cell>
          <cell r="O120">
            <v>0</v>
          </cell>
          <cell r="P120">
            <v>607798357.30999994</v>
          </cell>
          <cell r="Q120">
            <v>0</v>
          </cell>
          <cell r="R120">
            <v>212201493</v>
          </cell>
          <cell r="S120">
            <v>0</v>
          </cell>
          <cell r="T120">
            <v>0</v>
          </cell>
          <cell r="U120">
            <v>0</v>
          </cell>
          <cell r="V120">
            <v>17257901</v>
          </cell>
          <cell r="W120">
            <v>0</v>
          </cell>
          <cell r="X120">
            <v>-3478981.49</v>
          </cell>
          <cell r="Y120">
            <v>0</v>
          </cell>
          <cell r="Z120">
            <v>0</v>
          </cell>
          <cell r="AA120">
            <v>0</v>
          </cell>
          <cell r="AB120">
            <v>-415773.07849999995</v>
          </cell>
          <cell r="AC120">
            <v>0</v>
          </cell>
          <cell r="AD120">
            <v>225564639.43150005</v>
          </cell>
          <cell r="AE120">
            <v>0</v>
          </cell>
          <cell r="AF120">
            <v>0</v>
          </cell>
          <cell r="AG120">
            <v>0</v>
          </cell>
          <cell r="AH120">
            <v>17156805</v>
          </cell>
          <cell r="AI120">
            <v>0</v>
          </cell>
          <cell r="AJ120">
            <v>-3621051.0700000003</v>
          </cell>
          <cell r="AK120">
            <v>0</v>
          </cell>
          <cell r="AL120">
            <v>0</v>
          </cell>
          <cell r="AM120">
            <v>0</v>
          </cell>
          <cell r="AN120">
            <v>-432275.58699999994</v>
          </cell>
          <cell r="AO120">
            <v>0</v>
          </cell>
          <cell r="AP120">
            <v>238668117.77449998</v>
          </cell>
        </row>
        <row r="121">
          <cell r="A121">
            <v>0</v>
          </cell>
          <cell r="B121">
            <v>0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</row>
        <row r="122">
          <cell r="A122">
            <v>0</v>
          </cell>
          <cell r="B122">
            <v>0</v>
          </cell>
          <cell r="C122">
            <v>0</v>
          </cell>
          <cell r="D122">
            <v>0</v>
          </cell>
          <cell r="E122">
            <v>0</v>
          </cell>
          <cell r="F122" t="str">
            <v>WYODAK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</row>
        <row r="123">
          <cell r="A123" t="str">
            <v xml:space="preserve">310.20 0112         </v>
          </cell>
          <cell r="B123">
            <v>112</v>
          </cell>
          <cell r="C123" t="str">
            <v>ProdTrans</v>
          </cell>
          <cell r="D123" t="str">
            <v xml:space="preserve">310.20 0112         </v>
          </cell>
          <cell r="E123">
            <v>310.2</v>
          </cell>
          <cell r="F123" t="str">
            <v>Land Rights</v>
          </cell>
          <cell r="G123">
            <v>0</v>
          </cell>
          <cell r="H123">
            <v>164796.79999999999</v>
          </cell>
          <cell r="I123">
            <v>0</v>
          </cell>
          <cell r="J123">
            <v>0</v>
          </cell>
          <cell r="K123">
            <v>0</v>
          </cell>
          <cell r="L123">
            <v>164796.79999999999</v>
          </cell>
          <cell r="M123">
            <v>0</v>
          </cell>
          <cell r="N123">
            <v>0</v>
          </cell>
          <cell r="O123">
            <v>0</v>
          </cell>
          <cell r="P123">
            <v>164796.79999999999</v>
          </cell>
          <cell r="Q123">
            <v>0</v>
          </cell>
          <cell r="R123">
            <v>87054</v>
          </cell>
          <cell r="S123">
            <v>0</v>
          </cell>
          <cell r="T123">
            <v>1.42</v>
          </cell>
          <cell r="U123">
            <v>0</v>
          </cell>
          <cell r="V123">
            <v>2340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89394</v>
          </cell>
          <cell r="AE123">
            <v>0</v>
          </cell>
          <cell r="AF123">
            <v>1.42</v>
          </cell>
          <cell r="AG123">
            <v>0</v>
          </cell>
          <cell r="AH123">
            <v>2340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91734</v>
          </cell>
        </row>
        <row r="124">
          <cell r="A124" t="str">
            <v xml:space="preserve">311.00 0112         </v>
          </cell>
          <cell r="B124">
            <v>112</v>
          </cell>
          <cell r="C124" t="str">
            <v>ProdTrans</v>
          </cell>
          <cell r="D124" t="str">
            <v xml:space="preserve">311.00 0112         </v>
          </cell>
          <cell r="E124">
            <v>311</v>
          </cell>
          <cell r="F124" t="str">
            <v>Structures and Improvements</v>
          </cell>
          <cell r="G124">
            <v>0</v>
          </cell>
          <cell r="H124">
            <v>51317577.18</v>
          </cell>
          <cell r="I124">
            <v>0</v>
          </cell>
          <cell r="J124">
            <v>-156684.96999999997</v>
          </cell>
          <cell r="K124">
            <v>0</v>
          </cell>
          <cell r="L124">
            <v>51160892.210000001</v>
          </cell>
          <cell r="M124">
            <v>0</v>
          </cell>
          <cell r="N124">
            <v>-161398.66000000003</v>
          </cell>
          <cell r="O124">
            <v>0</v>
          </cell>
          <cell r="P124">
            <v>50999493.550000004</v>
          </cell>
          <cell r="Q124">
            <v>0</v>
          </cell>
          <cell r="R124">
            <v>26663441</v>
          </cell>
          <cell r="S124">
            <v>0</v>
          </cell>
          <cell r="T124">
            <v>1.51</v>
          </cell>
          <cell r="U124">
            <v>0</v>
          </cell>
          <cell r="V124">
            <v>773712</v>
          </cell>
          <cell r="W124">
            <v>0</v>
          </cell>
          <cell r="X124">
            <v>-156684.96999999997</v>
          </cell>
          <cell r="Y124">
            <v>0</v>
          </cell>
          <cell r="Z124">
            <v>-30</v>
          </cell>
          <cell r="AA124">
            <v>0</v>
          </cell>
          <cell r="AB124">
            <v>-47005.490999999995</v>
          </cell>
          <cell r="AC124">
            <v>0</v>
          </cell>
          <cell r="AD124">
            <v>27233462.539000001</v>
          </cell>
          <cell r="AE124">
            <v>0</v>
          </cell>
          <cell r="AF124">
            <v>1.51</v>
          </cell>
          <cell r="AG124">
            <v>0</v>
          </cell>
          <cell r="AH124">
            <v>771311</v>
          </cell>
          <cell r="AI124">
            <v>0</v>
          </cell>
          <cell r="AJ124">
            <v>-161398.66000000003</v>
          </cell>
          <cell r="AK124">
            <v>0</v>
          </cell>
          <cell r="AL124">
            <v>-30</v>
          </cell>
          <cell r="AM124">
            <v>0</v>
          </cell>
          <cell r="AN124">
            <v>-48419.598000000005</v>
          </cell>
          <cell r="AO124">
            <v>0</v>
          </cell>
          <cell r="AP124">
            <v>27794955.280999999</v>
          </cell>
        </row>
        <row r="125">
          <cell r="A125" t="str">
            <v xml:space="preserve">312.00 0112         </v>
          </cell>
          <cell r="B125">
            <v>112</v>
          </cell>
          <cell r="C125" t="str">
            <v>ProdTrans</v>
          </cell>
          <cell r="D125" t="str">
            <v xml:space="preserve">312.00 0112         </v>
          </cell>
          <cell r="E125">
            <v>312</v>
          </cell>
          <cell r="F125" t="str">
            <v>Boiler Plant Equipment</v>
          </cell>
          <cell r="G125">
            <v>0</v>
          </cell>
          <cell r="H125">
            <v>300866077.38</v>
          </cell>
          <cell r="I125">
            <v>0</v>
          </cell>
          <cell r="J125">
            <v>-2117535.21</v>
          </cell>
          <cell r="K125">
            <v>0</v>
          </cell>
          <cell r="L125">
            <v>298748542.17000002</v>
          </cell>
          <cell r="M125">
            <v>0</v>
          </cell>
          <cell r="N125">
            <v>-2189198.8999999994</v>
          </cell>
          <cell r="O125">
            <v>0</v>
          </cell>
          <cell r="P125">
            <v>296559343.27000004</v>
          </cell>
          <cell r="Q125">
            <v>0</v>
          </cell>
          <cell r="R125">
            <v>85481727</v>
          </cell>
          <cell r="S125">
            <v>0</v>
          </cell>
          <cell r="T125">
            <v>1.79</v>
          </cell>
          <cell r="U125">
            <v>0</v>
          </cell>
          <cell r="V125">
            <v>5366551</v>
          </cell>
          <cell r="W125">
            <v>0</v>
          </cell>
          <cell r="X125">
            <v>-2117535.21</v>
          </cell>
          <cell r="Y125">
            <v>0</v>
          </cell>
          <cell r="Z125">
            <v>-10</v>
          </cell>
          <cell r="AA125">
            <v>0</v>
          </cell>
          <cell r="AB125">
            <v>-211753.52100000001</v>
          </cell>
          <cell r="AC125">
            <v>0</v>
          </cell>
          <cell r="AD125">
            <v>88518989.269000009</v>
          </cell>
          <cell r="AE125">
            <v>0</v>
          </cell>
          <cell r="AF125">
            <v>1.79</v>
          </cell>
          <cell r="AG125">
            <v>0</v>
          </cell>
          <cell r="AH125">
            <v>5328006</v>
          </cell>
          <cell r="AI125">
            <v>0</v>
          </cell>
          <cell r="AJ125">
            <v>-2189198.8999999994</v>
          </cell>
          <cell r="AK125">
            <v>0</v>
          </cell>
          <cell r="AL125">
            <v>-10</v>
          </cell>
          <cell r="AM125">
            <v>0</v>
          </cell>
          <cell r="AN125">
            <v>-218919.88999999993</v>
          </cell>
          <cell r="AO125">
            <v>0</v>
          </cell>
          <cell r="AP125">
            <v>91438876.479000002</v>
          </cell>
        </row>
        <row r="126">
          <cell r="A126" t="str">
            <v xml:space="preserve">314.00 0112         </v>
          </cell>
          <cell r="B126">
            <v>112</v>
          </cell>
          <cell r="C126" t="str">
            <v>ProdTrans</v>
          </cell>
          <cell r="D126" t="str">
            <v xml:space="preserve">314.00 0112         </v>
          </cell>
          <cell r="E126">
            <v>314</v>
          </cell>
          <cell r="F126" t="str">
            <v>Turbogenerator Units</v>
          </cell>
          <cell r="G126">
            <v>0</v>
          </cell>
          <cell r="H126">
            <v>64048524.350000001</v>
          </cell>
          <cell r="I126">
            <v>0</v>
          </cell>
          <cell r="J126">
            <v>-615894.2799999998</v>
          </cell>
          <cell r="K126">
            <v>0</v>
          </cell>
          <cell r="L126">
            <v>63432630.07</v>
          </cell>
          <cell r="M126">
            <v>0</v>
          </cell>
          <cell r="N126">
            <v>-626754.91000000015</v>
          </cell>
          <cell r="O126">
            <v>0</v>
          </cell>
          <cell r="P126">
            <v>62805875.159999996</v>
          </cell>
          <cell r="Q126">
            <v>0</v>
          </cell>
          <cell r="R126">
            <v>20811502</v>
          </cell>
          <cell r="S126">
            <v>0</v>
          </cell>
          <cell r="T126">
            <v>1.82</v>
          </cell>
          <cell r="U126">
            <v>0</v>
          </cell>
          <cell r="V126">
            <v>1160079</v>
          </cell>
          <cell r="W126">
            <v>0</v>
          </cell>
          <cell r="X126">
            <v>-615894.2799999998</v>
          </cell>
          <cell r="Y126">
            <v>0</v>
          </cell>
          <cell r="Z126">
            <v>-15</v>
          </cell>
          <cell r="AA126">
            <v>0</v>
          </cell>
          <cell r="AB126">
            <v>-92384.141999999978</v>
          </cell>
          <cell r="AC126">
            <v>0</v>
          </cell>
          <cell r="AD126">
            <v>21263302.577999998</v>
          </cell>
          <cell r="AE126">
            <v>0</v>
          </cell>
          <cell r="AF126">
            <v>1.82</v>
          </cell>
          <cell r="AG126">
            <v>0</v>
          </cell>
          <cell r="AH126">
            <v>1148770</v>
          </cell>
          <cell r="AI126">
            <v>0</v>
          </cell>
          <cell r="AJ126">
            <v>-626754.91000000015</v>
          </cell>
          <cell r="AK126">
            <v>0</v>
          </cell>
          <cell r="AL126">
            <v>-15</v>
          </cell>
          <cell r="AM126">
            <v>0</v>
          </cell>
          <cell r="AN126">
            <v>-94013.236500000028</v>
          </cell>
          <cell r="AO126">
            <v>0</v>
          </cell>
          <cell r="AP126">
            <v>21691304.431499999</v>
          </cell>
        </row>
        <row r="127">
          <cell r="A127" t="str">
            <v xml:space="preserve">315.00 0112         </v>
          </cell>
          <cell r="B127">
            <v>112</v>
          </cell>
          <cell r="C127" t="str">
            <v>ProdTrans</v>
          </cell>
          <cell r="D127" t="str">
            <v xml:space="preserve">315.00 0112         </v>
          </cell>
          <cell r="E127">
            <v>315</v>
          </cell>
          <cell r="F127" t="str">
            <v>Accessory Electric Equipment</v>
          </cell>
          <cell r="G127">
            <v>0</v>
          </cell>
          <cell r="H127">
            <v>28129327.460000001</v>
          </cell>
          <cell r="I127">
            <v>0</v>
          </cell>
          <cell r="J127">
            <v>-86824.890000000014</v>
          </cell>
          <cell r="K127">
            <v>0</v>
          </cell>
          <cell r="L127">
            <v>28042502.57</v>
          </cell>
          <cell r="M127">
            <v>0</v>
          </cell>
          <cell r="N127">
            <v>-91273.970000000016</v>
          </cell>
          <cell r="O127">
            <v>0</v>
          </cell>
          <cell r="P127">
            <v>27951228.600000001</v>
          </cell>
          <cell r="Q127">
            <v>0</v>
          </cell>
          <cell r="R127">
            <v>11407068</v>
          </cell>
          <cell r="S127">
            <v>0</v>
          </cell>
          <cell r="T127">
            <v>1.43</v>
          </cell>
          <cell r="U127">
            <v>0</v>
          </cell>
          <cell r="V127">
            <v>401629</v>
          </cell>
          <cell r="W127">
            <v>0</v>
          </cell>
          <cell r="X127">
            <v>-86824.890000000014</v>
          </cell>
          <cell r="Y127">
            <v>0</v>
          </cell>
          <cell r="Z127">
            <v>-10</v>
          </cell>
          <cell r="AA127">
            <v>0</v>
          </cell>
          <cell r="AB127">
            <v>-8682.4890000000014</v>
          </cell>
          <cell r="AC127">
            <v>0</v>
          </cell>
          <cell r="AD127">
            <v>11713189.620999999</v>
          </cell>
          <cell r="AE127">
            <v>0</v>
          </cell>
          <cell r="AF127">
            <v>1.43</v>
          </cell>
          <cell r="AG127">
            <v>0</v>
          </cell>
          <cell r="AH127">
            <v>400355</v>
          </cell>
          <cell r="AI127">
            <v>0</v>
          </cell>
          <cell r="AJ127">
            <v>-91273.970000000016</v>
          </cell>
          <cell r="AK127">
            <v>0</v>
          </cell>
          <cell r="AL127">
            <v>-10</v>
          </cell>
          <cell r="AM127">
            <v>0</v>
          </cell>
          <cell r="AN127">
            <v>-9127.3970000000027</v>
          </cell>
          <cell r="AO127">
            <v>0</v>
          </cell>
          <cell r="AP127">
            <v>12013143.253999999</v>
          </cell>
        </row>
        <row r="128">
          <cell r="A128" t="str">
            <v xml:space="preserve">316.00 0112         </v>
          </cell>
          <cell r="B128">
            <v>112</v>
          </cell>
          <cell r="C128" t="str">
            <v>ProdTrans</v>
          </cell>
          <cell r="D128" t="str">
            <v xml:space="preserve">316.00 0112         </v>
          </cell>
          <cell r="E128">
            <v>316</v>
          </cell>
          <cell r="F128" t="str">
            <v>Miscellaneous Power Plant Equipment</v>
          </cell>
          <cell r="G128">
            <v>0</v>
          </cell>
          <cell r="H128">
            <v>1231113.42</v>
          </cell>
          <cell r="I128">
            <v>0</v>
          </cell>
          <cell r="J128">
            <v>-17710.97</v>
          </cell>
          <cell r="K128">
            <v>0</v>
          </cell>
          <cell r="L128">
            <v>1213402.45</v>
          </cell>
          <cell r="M128">
            <v>0</v>
          </cell>
          <cell r="N128">
            <v>-17710.97</v>
          </cell>
          <cell r="O128">
            <v>0</v>
          </cell>
          <cell r="P128">
            <v>1195691.48</v>
          </cell>
          <cell r="Q128">
            <v>0</v>
          </cell>
          <cell r="R128">
            <v>208893</v>
          </cell>
          <cell r="S128">
            <v>0</v>
          </cell>
          <cell r="T128">
            <v>2.63</v>
          </cell>
          <cell r="U128">
            <v>0</v>
          </cell>
          <cell r="V128">
            <v>32145</v>
          </cell>
          <cell r="W128">
            <v>0</v>
          </cell>
          <cell r="X128">
            <v>-17710.97</v>
          </cell>
          <cell r="Y128">
            <v>0</v>
          </cell>
          <cell r="Z128">
            <v>-10</v>
          </cell>
          <cell r="AA128">
            <v>0</v>
          </cell>
          <cell r="AB128">
            <v>-1771.0970000000002</v>
          </cell>
          <cell r="AC128">
            <v>0</v>
          </cell>
          <cell r="AD128">
            <v>221555.93299999999</v>
          </cell>
          <cell r="AE128">
            <v>0</v>
          </cell>
          <cell r="AF128">
            <v>2.63</v>
          </cell>
          <cell r="AG128">
            <v>0</v>
          </cell>
          <cell r="AH128">
            <v>31680</v>
          </cell>
          <cell r="AI128">
            <v>0</v>
          </cell>
          <cell r="AJ128">
            <v>-17710.97</v>
          </cell>
          <cell r="AK128">
            <v>0</v>
          </cell>
          <cell r="AL128">
            <v>-10</v>
          </cell>
          <cell r="AM128">
            <v>0</v>
          </cell>
          <cell r="AN128">
            <v>-1771.0970000000002</v>
          </cell>
          <cell r="AO128">
            <v>0</v>
          </cell>
          <cell r="AP128">
            <v>233753.86599999998</v>
          </cell>
        </row>
        <row r="129">
          <cell r="A129">
            <v>0</v>
          </cell>
          <cell r="B129">
            <v>0</v>
          </cell>
          <cell r="C129">
            <v>0</v>
          </cell>
          <cell r="D129">
            <v>0</v>
          </cell>
          <cell r="E129">
            <v>0</v>
          </cell>
          <cell r="F129" t="str">
            <v>TOTAL WYODAK</v>
          </cell>
          <cell r="G129">
            <v>0</v>
          </cell>
          <cell r="H129">
            <v>445757416.59000003</v>
          </cell>
          <cell r="I129">
            <v>0</v>
          </cell>
          <cell r="J129">
            <v>-2994650.32</v>
          </cell>
          <cell r="K129">
            <v>0</v>
          </cell>
          <cell r="L129">
            <v>442762766.26999998</v>
          </cell>
          <cell r="M129">
            <v>0</v>
          </cell>
          <cell r="N129">
            <v>-3086337.41</v>
          </cell>
          <cell r="O129">
            <v>0</v>
          </cell>
          <cell r="P129">
            <v>439676428.86000013</v>
          </cell>
          <cell r="Q129">
            <v>0</v>
          </cell>
          <cell r="R129">
            <v>144659685</v>
          </cell>
          <cell r="S129">
            <v>0</v>
          </cell>
          <cell r="T129">
            <v>0</v>
          </cell>
          <cell r="U129">
            <v>0</v>
          </cell>
          <cell r="V129">
            <v>7736456</v>
          </cell>
          <cell r="W129">
            <v>0</v>
          </cell>
          <cell r="X129">
            <v>-2994650.32</v>
          </cell>
          <cell r="Y129">
            <v>0</v>
          </cell>
          <cell r="Z129">
            <v>0</v>
          </cell>
          <cell r="AA129">
            <v>0</v>
          </cell>
          <cell r="AB129">
            <v>-361596.74</v>
          </cell>
          <cell r="AC129">
            <v>0</v>
          </cell>
          <cell r="AD129">
            <v>149039893.94</v>
          </cell>
          <cell r="AE129">
            <v>0</v>
          </cell>
          <cell r="AF129">
            <v>0</v>
          </cell>
          <cell r="AG129">
            <v>0</v>
          </cell>
          <cell r="AH129">
            <v>7682462</v>
          </cell>
          <cell r="AI129">
            <v>0</v>
          </cell>
          <cell r="AJ129">
            <v>-3086337.41</v>
          </cell>
          <cell r="AK129">
            <v>0</v>
          </cell>
          <cell r="AL129">
            <v>0</v>
          </cell>
          <cell r="AM129">
            <v>0</v>
          </cell>
          <cell r="AN129">
            <v>-372251.21850000002</v>
          </cell>
          <cell r="AO129">
            <v>0</v>
          </cell>
          <cell r="AP129">
            <v>153263767.31150001</v>
          </cell>
        </row>
        <row r="130">
          <cell r="A130">
            <v>0</v>
          </cell>
          <cell r="B130">
            <v>0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</row>
        <row r="131">
          <cell r="A131">
            <v>0</v>
          </cell>
          <cell r="B131">
            <v>0</v>
          </cell>
          <cell r="C131">
            <v>0</v>
          </cell>
          <cell r="D131">
            <v>0</v>
          </cell>
          <cell r="E131">
            <v>0</v>
          </cell>
          <cell r="F131" t="str">
            <v>TOTAL DEPRECIABLE STEAM PRODUCTION PLANT</v>
          </cell>
          <cell r="G131">
            <v>0</v>
          </cell>
          <cell r="H131">
            <v>6274413604.2299995</v>
          </cell>
          <cell r="I131">
            <v>0</v>
          </cell>
          <cell r="J131">
            <v>-41152696.74000001</v>
          </cell>
          <cell r="K131">
            <v>0</v>
          </cell>
          <cell r="L131">
            <v>6233260907.4899979</v>
          </cell>
          <cell r="M131">
            <v>0</v>
          </cell>
          <cell r="N131">
            <v>-42569201.579999983</v>
          </cell>
          <cell r="O131">
            <v>0</v>
          </cell>
          <cell r="P131">
            <v>6190691705.9100018</v>
          </cell>
          <cell r="Q131">
            <v>0</v>
          </cell>
          <cell r="R131">
            <v>2420929797</v>
          </cell>
          <cell r="S131">
            <v>0</v>
          </cell>
          <cell r="T131">
            <v>0</v>
          </cell>
          <cell r="U131">
            <v>0</v>
          </cell>
          <cell r="V131">
            <v>137076051</v>
          </cell>
          <cell r="W131">
            <v>0</v>
          </cell>
          <cell r="X131">
            <v>-41152696.74000001</v>
          </cell>
          <cell r="Y131">
            <v>0</v>
          </cell>
          <cell r="Z131">
            <v>0</v>
          </cell>
          <cell r="AA131">
            <v>0</v>
          </cell>
          <cell r="AB131">
            <v>-5057150.0830000006</v>
          </cell>
          <cell r="AC131">
            <v>0</v>
          </cell>
          <cell r="AD131">
            <v>2511796001.177</v>
          </cell>
          <cell r="AE131">
            <v>0</v>
          </cell>
          <cell r="AF131">
            <v>0</v>
          </cell>
          <cell r="AG131">
            <v>0</v>
          </cell>
          <cell r="AH131">
            <v>136166081</v>
          </cell>
          <cell r="AI131">
            <v>0</v>
          </cell>
          <cell r="AJ131">
            <v>-42569201.579999983</v>
          </cell>
          <cell r="AK131">
            <v>0</v>
          </cell>
          <cell r="AL131">
            <v>0</v>
          </cell>
          <cell r="AM131">
            <v>0</v>
          </cell>
          <cell r="AN131">
            <v>-5228588.4354999997</v>
          </cell>
          <cell r="AO131">
            <v>0</v>
          </cell>
          <cell r="AP131">
            <v>2600164292.1615009</v>
          </cell>
        </row>
        <row r="132">
          <cell r="A132">
            <v>0</v>
          </cell>
          <cell r="B132">
            <v>0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</row>
        <row r="133">
          <cell r="A133">
            <v>0</v>
          </cell>
          <cell r="B133">
            <v>0</v>
          </cell>
          <cell r="C133">
            <v>0</v>
          </cell>
          <cell r="D133">
            <v>0</v>
          </cell>
          <cell r="E133">
            <v>310.3</v>
          </cell>
          <cell r="F133" t="str">
            <v>Water Rights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</row>
        <row r="134">
          <cell r="A134" t="str">
            <v xml:space="preserve">310.30 0101         </v>
          </cell>
          <cell r="B134">
            <v>101</v>
          </cell>
          <cell r="C134" t="str">
            <v>ProdTrans</v>
          </cell>
          <cell r="D134" t="str">
            <v xml:space="preserve">310.30 0101         </v>
          </cell>
          <cell r="E134">
            <v>310.3</v>
          </cell>
          <cell r="F134" t="str">
            <v>Carbon</v>
          </cell>
          <cell r="G134">
            <v>0</v>
          </cell>
          <cell r="H134">
            <v>865460.63</v>
          </cell>
          <cell r="I134">
            <v>0</v>
          </cell>
          <cell r="J134">
            <v>0</v>
          </cell>
          <cell r="K134">
            <v>0</v>
          </cell>
          <cell r="L134">
            <v>865460.63</v>
          </cell>
          <cell r="M134">
            <v>0</v>
          </cell>
          <cell r="N134">
            <v>0</v>
          </cell>
          <cell r="O134">
            <v>0</v>
          </cell>
          <cell r="P134">
            <v>865460.63</v>
          </cell>
          <cell r="Q134">
            <v>0</v>
          </cell>
          <cell r="R134">
            <v>683010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683010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683010</v>
          </cell>
        </row>
        <row r="135">
          <cell r="A135" t="str">
            <v xml:space="preserve">310.30 0105         </v>
          </cell>
          <cell r="B135">
            <v>105</v>
          </cell>
          <cell r="C135" t="str">
            <v>ProdTrans</v>
          </cell>
          <cell r="D135" t="str">
            <v xml:space="preserve">310.30 0105         </v>
          </cell>
          <cell r="E135">
            <v>310.3</v>
          </cell>
          <cell r="F135" t="str">
            <v>Dave Johnston</v>
          </cell>
          <cell r="G135">
            <v>0</v>
          </cell>
          <cell r="H135">
            <v>9700996.6099999994</v>
          </cell>
          <cell r="I135">
            <v>0</v>
          </cell>
          <cell r="J135">
            <v>0</v>
          </cell>
          <cell r="K135">
            <v>0</v>
          </cell>
          <cell r="L135">
            <v>9700996.6099999994</v>
          </cell>
          <cell r="M135">
            <v>0</v>
          </cell>
          <cell r="N135">
            <v>0</v>
          </cell>
          <cell r="O135">
            <v>0</v>
          </cell>
          <cell r="P135">
            <v>9700996.6099999994</v>
          </cell>
          <cell r="Q135">
            <v>0</v>
          </cell>
          <cell r="R135">
            <v>2534227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2534227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2534227</v>
          </cell>
        </row>
        <row r="136">
          <cell r="A136" t="str">
            <v xml:space="preserve">310.30 0106         </v>
          </cell>
          <cell r="B136">
            <v>106</v>
          </cell>
          <cell r="C136" t="str">
            <v>ProdTrans</v>
          </cell>
          <cell r="D136" t="str">
            <v xml:space="preserve">310.30 0106         </v>
          </cell>
          <cell r="E136">
            <v>310.3</v>
          </cell>
          <cell r="F136" t="str">
            <v>Gadsby</v>
          </cell>
          <cell r="G136">
            <v>0</v>
          </cell>
          <cell r="H136">
            <v>8138.01</v>
          </cell>
          <cell r="I136">
            <v>0</v>
          </cell>
          <cell r="J136">
            <v>0</v>
          </cell>
          <cell r="K136">
            <v>0</v>
          </cell>
          <cell r="L136">
            <v>8138.01</v>
          </cell>
          <cell r="M136">
            <v>0</v>
          </cell>
          <cell r="N136">
            <v>0</v>
          </cell>
          <cell r="O136">
            <v>0</v>
          </cell>
          <cell r="P136">
            <v>8138.01</v>
          </cell>
          <cell r="Q136">
            <v>0</v>
          </cell>
          <cell r="R136">
            <v>12995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12995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12995</v>
          </cell>
        </row>
        <row r="137">
          <cell r="A137" t="str">
            <v xml:space="preserve">310.30 0108         </v>
          </cell>
          <cell r="B137">
            <v>108</v>
          </cell>
          <cell r="C137" t="str">
            <v>ProdTrans</v>
          </cell>
          <cell r="D137" t="str">
            <v xml:space="preserve">310.30 0108         </v>
          </cell>
          <cell r="E137">
            <v>310.3</v>
          </cell>
          <cell r="F137" t="str">
            <v>Hunter</v>
          </cell>
          <cell r="G137">
            <v>0</v>
          </cell>
          <cell r="H137">
            <v>24271831.300000001</v>
          </cell>
          <cell r="I137">
            <v>0</v>
          </cell>
          <cell r="J137">
            <v>0</v>
          </cell>
          <cell r="K137">
            <v>0</v>
          </cell>
          <cell r="L137">
            <v>24271831.300000001</v>
          </cell>
          <cell r="M137">
            <v>0</v>
          </cell>
          <cell r="N137">
            <v>0</v>
          </cell>
          <cell r="O137">
            <v>0</v>
          </cell>
          <cell r="P137">
            <v>24271831.300000001</v>
          </cell>
          <cell r="Q137">
            <v>0</v>
          </cell>
          <cell r="R137">
            <v>10839179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10839179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10839179</v>
          </cell>
        </row>
        <row r="138">
          <cell r="A138" t="str">
            <v xml:space="preserve">310.30 0109         </v>
          </cell>
          <cell r="B138">
            <v>109</v>
          </cell>
          <cell r="C138" t="str">
            <v>ProdTrans</v>
          </cell>
          <cell r="D138" t="str">
            <v xml:space="preserve">310.30 0109         </v>
          </cell>
          <cell r="E138">
            <v>310.3</v>
          </cell>
          <cell r="F138" t="str">
            <v>Huntington</v>
          </cell>
          <cell r="G138">
            <v>0</v>
          </cell>
          <cell r="H138">
            <v>1471639</v>
          </cell>
          <cell r="I138">
            <v>0</v>
          </cell>
          <cell r="J138">
            <v>0</v>
          </cell>
          <cell r="K138">
            <v>0</v>
          </cell>
          <cell r="L138">
            <v>1471639</v>
          </cell>
          <cell r="M138">
            <v>0</v>
          </cell>
          <cell r="N138">
            <v>0</v>
          </cell>
          <cell r="O138">
            <v>0</v>
          </cell>
          <cell r="P138">
            <v>1471639</v>
          </cell>
          <cell r="Q138">
            <v>0</v>
          </cell>
          <cell r="R138">
            <v>981841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981841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981841</v>
          </cell>
        </row>
        <row r="139">
          <cell r="A139" t="str">
            <v xml:space="preserve">310.30 0110         </v>
          </cell>
          <cell r="B139">
            <v>110</v>
          </cell>
          <cell r="C139" t="str">
            <v>ProdTrans</v>
          </cell>
          <cell r="D139" t="str">
            <v xml:space="preserve">310.30 0110         </v>
          </cell>
          <cell r="E139">
            <v>310.3</v>
          </cell>
          <cell r="F139" t="str">
            <v>JimBridger</v>
          </cell>
          <cell r="G139">
            <v>0</v>
          </cell>
          <cell r="H139">
            <v>171270</v>
          </cell>
          <cell r="I139">
            <v>0</v>
          </cell>
          <cell r="J139">
            <v>0</v>
          </cell>
          <cell r="K139">
            <v>0</v>
          </cell>
          <cell r="L139">
            <v>171270</v>
          </cell>
          <cell r="M139">
            <v>0</v>
          </cell>
          <cell r="N139">
            <v>0</v>
          </cell>
          <cell r="O139">
            <v>0</v>
          </cell>
          <cell r="P139">
            <v>171270</v>
          </cell>
          <cell r="Q139">
            <v>0</v>
          </cell>
          <cell r="R139">
            <v>96463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96463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96463</v>
          </cell>
        </row>
        <row r="140">
          <cell r="A140" t="str">
            <v xml:space="preserve">310.30 0111         </v>
          </cell>
          <cell r="B140">
            <v>111</v>
          </cell>
          <cell r="C140" t="str">
            <v>ProdTrans</v>
          </cell>
          <cell r="D140" t="str">
            <v xml:space="preserve">310.30 0111         </v>
          </cell>
          <cell r="E140">
            <v>310.3</v>
          </cell>
          <cell r="F140" t="str">
            <v>Naughton</v>
          </cell>
          <cell r="G140">
            <v>0</v>
          </cell>
          <cell r="H140">
            <v>690.97</v>
          </cell>
          <cell r="I140">
            <v>0</v>
          </cell>
          <cell r="J140">
            <v>0</v>
          </cell>
          <cell r="K140">
            <v>0</v>
          </cell>
          <cell r="L140">
            <v>690.97</v>
          </cell>
          <cell r="M140">
            <v>0</v>
          </cell>
          <cell r="N140">
            <v>0</v>
          </cell>
          <cell r="O140">
            <v>0</v>
          </cell>
          <cell r="P140">
            <v>690.97</v>
          </cell>
          <cell r="Q140">
            <v>0</v>
          </cell>
          <cell r="R140">
            <v>631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631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631</v>
          </cell>
        </row>
        <row r="141">
          <cell r="A141" t="str">
            <v xml:space="preserve">310.30 0112         </v>
          </cell>
          <cell r="B141">
            <v>112</v>
          </cell>
          <cell r="C141" t="str">
            <v>ProdTrans</v>
          </cell>
          <cell r="D141" t="str">
            <v xml:space="preserve">310.30 0112         </v>
          </cell>
          <cell r="E141">
            <v>310.3</v>
          </cell>
          <cell r="F141" t="str">
            <v>Wyodak</v>
          </cell>
          <cell r="G141">
            <v>0</v>
          </cell>
          <cell r="H141">
            <v>13496.8</v>
          </cell>
          <cell r="I141">
            <v>0</v>
          </cell>
          <cell r="J141">
            <v>0</v>
          </cell>
          <cell r="K141">
            <v>0</v>
          </cell>
          <cell r="L141">
            <v>13496.8</v>
          </cell>
          <cell r="M141">
            <v>0</v>
          </cell>
          <cell r="N141">
            <v>0</v>
          </cell>
          <cell r="O141">
            <v>0</v>
          </cell>
          <cell r="P141">
            <v>13496.8</v>
          </cell>
          <cell r="Q141">
            <v>0</v>
          </cell>
          <cell r="R141">
            <v>7722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7722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7722</v>
          </cell>
        </row>
        <row r="142">
          <cell r="A142">
            <v>0</v>
          </cell>
          <cell r="B142">
            <v>0</v>
          </cell>
          <cell r="C142" t="str">
            <v>ProdTrans</v>
          </cell>
          <cell r="D142">
            <v>0</v>
          </cell>
          <cell r="E142">
            <v>0</v>
          </cell>
          <cell r="F142" t="str">
            <v>Total Account 310.30 Water Rights</v>
          </cell>
          <cell r="G142">
            <v>0</v>
          </cell>
          <cell r="H142">
            <v>36503523.319999993</v>
          </cell>
          <cell r="I142">
            <v>0</v>
          </cell>
          <cell r="J142">
            <v>0</v>
          </cell>
          <cell r="K142">
            <v>0</v>
          </cell>
          <cell r="L142">
            <v>36503523.319999993</v>
          </cell>
          <cell r="M142">
            <v>0</v>
          </cell>
          <cell r="N142">
            <v>0</v>
          </cell>
          <cell r="O142">
            <v>0</v>
          </cell>
          <cell r="P142">
            <v>36503523.319999993</v>
          </cell>
          <cell r="Q142">
            <v>0</v>
          </cell>
          <cell r="R142">
            <v>15156068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15156068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15156068</v>
          </cell>
        </row>
        <row r="143">
          <cell r="A143">
            <v>0</v>
          </cell>
          <cell r="B143">
            <v>0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</row>
        <row r="144">
          <cell r="A144">
            <v>0</v>
          </cell>
          <cell r="B144">
            <v>0</v>
          </cell>
          <cell r="C144">
            <v>0</v>
          </cell>
          <cell r="D144">
            <v>0</v>
          </cell>
          <cell r="E144">
            <v>0</v>
          </cell>
          <cell r="F144" t="str">
            <v>TOTAL STEAM PRODUCTION PLANT</v>
          </cell>
          <cell r="G144">
            <v>0</v>
          </cell>
          <cell r="H144">
            <v>6310917127.5500002</v>
          </cell>
          <cell r="I144">
            <v>0</v>
          </cell>
          <cell r="J144">
            <v>-41152696.74000001</v>
          </cell>
          <cell r="K144">
            <v>0</v>
          </cell>
          <cell r="L144">
            <v>6269764430.8099985</v>
          </cell>
          <cell r="M144">
            <v>0</v>
          </cell>
          <cell r="N144">
            <v>-42569201.579999983</v>
          </cell>
          <cell r="O144">
            <v>0</v>
          </cell>
          <cell r="P144">
            <v>6227195229.2300024</v>
          </cell>
          <cell r="Q144">
            <v>0</v>
          </cell>
          <cell r="R144">
            <v>2436085865</v>
          </cell>
          <cell r="S144">
            <v>0</v>
          </cell>
          <cell r="T144">
            <v>0</v>
          </cell>
          <cell r="U144">
            <v>0</v>
          </cell>
          <cell r="V144">
            <v>137076051</v>
          </cell>
          <cell r="W144">
            <v>0</v>
          </cell>
          <cell r="X144">
            <v>-41152696.74000001</v>
          </cell>
          <cell r="Y144">
            <v>0</v>
          </cell>
          <cell r="Z144">
            <v>0</v>
          </cell>
          <cell r="AA144">
            <v>0</v>
          </cell>
          <cell r="AB144">
            <v>-5057150.0830000006</v>
          </cell>
          <cell r="AC144">
            <v>0</v>
          </cell>
          <cell r="AD144">
            <v>2526952069.177</v>
          </cell>
          <cell r="AE144">
            <v>0</v>
          </cell>
          <cell r="AF144">
            <v>0</v>
          </cell>
          <cell r="AG144">
            <v>0</v>
          </cell>
          <cell r="AH144">
            <v>136166081</v>
          </cell>
          <cell r="AI144">
            <v>0</v>
          </cell>
          <cell r="AJ144">
            <v>-42569201.579999983</v>
          </cell>
          <cell r="AK144">
            <v>0</v>
          </cell>
          <cell r="AL144">
            <v>0</v>
          </cell>
          <cell r="AM144">
            <v>0</v>
          </cell>
          <cell r="AN144">
            <v>-5228588.4354999997</v>
          </cell>
          <cell r="AO144">
            <v>0</v>
          </cell>
          <cell r="AP144">
            <v>2615320360.1615009</v>
          </cell>
        </row>
        <row r="145">
          <cell r="A145">
            <v>0</v>
          </cell>
          <cell r="B145">
            <v>0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</row>
        <row r="146">
          <cell r="A146">
            <v>0</v>
          </cell>
          <cell r="B146">
            <v>0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</row>
        <row r="147">
          <cell r="A147">
            <v>0</v>
          </cell>
          <cell r="B147">
            <v>0</v>
          </cell>
          <cell r="C147">
            <v>0</v>
          </cell>
          <cell r="D147">
            <v>0</v>
          </cell>
          <cell r="E147" t="str">
            <v>HYDRAULIC PRODUCTION PLANT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</row>
        <row r="148">
          <cell r="A148">
            <v>0</v>
          </cell>
          <cell r="B148">
            <v>0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</row>
        <row r="149">
          <cell r="A149">
            <v>0</v>
          </cell>
          <cell r="B149">
            <v>0</v>
          </cell>
          <cell r="C149">
            <v>0</v>
          </cell>
          <cell r="D149">
            <v>0</v>
          </cell>
          <cell r="E149">
            <v>0</v>
          </cell>
          <cell r="F149" t="str">
            <v>ASHTON/ST. ANTHONY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</row>
        <row r="150">
          <cell r="A150" t="str">
            <v xml:space="preserve">330.20 0301         </v>
          </cell>
          <cell r="B150">
            <v>301</v>
          </cell>
          <cell r="C150" t="str">
            <v>ProdTrans</v>
          </cell>
          <cell r="D150" t="str">
            <v xml:space="preserve">330.20 0301         </v>
          </cell>
          <cell r="E150">
            <v>330.2</v>
          </cell>
          <cell r="F150" t="str">
            <v>Land Rights</v>
          </cell>
          <cell r="G150">
            <v>0</v>
          </cell>
          <cell r="H150">
            <v>28699.78</v>
          </cell>
          <cell r="I150">
            <v>0</v>
          </cell>
          <cell r="J150">
            <v>0</v>
          </cell>
          <cell r="K150">
            <v>0</v>
          </cell>
          <cell r="L150">
            <v>28699.78</v>
          </cell>
          <cell r="M150">
            <v>0</v>
          </cell>
          <cell r="N150">
            <v>0</v>
          </cell>
          <cell r="O150">
            <v>0</v>
          </cell>
          <cell r="P150">
            <v>28699.78</v>
          </cell>
          <cell r="Q150">
            <v>0</v>
          </cell>
          <cell r="R150">
            <v>15790</v>
          </cell>
          <cell r="S150">
            <v>0</v>
          </cell>
          <cell r="T150">
            <v>2.9631657541065208</v>
          </cell>
          <cell r="U150">
            <v>0</v>
          </cell>
          <cell r="V150">
            <v>850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16640</v>
          </cell>
          <cell r="AE150">
            <v>0</v>
          </cell>
          <cell r="AF150">
            <v>2.9631657541065208</v>
          </cell>
          <cell r="AG150">
            <v>0</v>
          </cell>
          <cell r="AH150">
            <v>850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17490</v>
          </cell>
        </row>
        <row r="151">
          <cell r="A151" t="str">
            <v xml:space="preserve">331.00 0301         </v>
          </cell>
          <cell r="B151">
            <v>301</v>
          </cell>
          <cell r="C151" t="str">
            <v>ProdTrans</v>
          </cell>
          <cell r="D151" t="str">
            <v xml:space="preserve">331.00 0301         </v>
          </cell>
          <cell r="E151">
            <v>331</v>
          </cell>
          <cell r="F151" t="str">
            <v>Structures and Improvements</v>
          </cell>
          <cell r="G151">
            <v>0</v>
          </cell>
          <cell r="H151">
            <v>1179468.81</v>
          </cell>
          <cell r="I151">
            <v>0</v>
          </cell>
          <cell r="J151">
            <v>-3152.9700000000003</v>
          </cell>
          <cell r="K151">
            <v>0</v>
          </cell>
          <cell r="L151">
            <v>1176315.8400000001</v>
          </cell>
          <cell r="M151">
            <v>0</v>
          </cell>
          <cell r="N151">
            <v>-3197.6999999999994</v>
          </cell>
          <cell r="O151">
            <v>0</v>
          </cell>
          <cell r="P151">
            <v>1173118.1400000001</v>
          </cell>
          <cell r="Q151">
            <v>0</v>
          </cell>
          <cell r="R151">
            <v>599314</v>
          </cell>
          <cell r="S151">
            <v>0</v>
          </cell>
          <cell r="T151">
            <v>2.9077950919274027</v>
          </cell>
          <cell r="U151">
            <v>0</v>
          </cell>
          <cell r="V151">
            <v>34251</v>
          </cell>
          <cell r="W151">
            <v>0</v>
          </cell>
          <cell r="X151">
            <v>-3152.9700000000003</v>
          </cell>
          <cell r="Y151">
            <v>0</v>
          </cell>
          <cell r="Z151">
            <v>-40</v>
          </cell>
          <cell r="AA151">
            <v>0</v>
          </cell>
          <cell r="AB151">
            <v>-1261.1880000000001</v>
          </cell>
          <cell r="AC151">
            <v>0</v>
          </cell>
          <cell r="AD151">
            <v>629150.84200000006</v>
          </cell>
          <cell r="AE151">
            <v>0</v>
          </cell>
          <cell r="AF151">
            <v>2.9077950919274027</v>
          </cell>
          <cell r="AG151">
            <v>0</v>
          </cell>
          <cell r="AH151">
            <v>34158</v>
          </cell>
          <cell r="AI151">
            <v>0</v>
          </cell>
          <cell r="AJ151">
            <v>-3197.6999999999994</v>
          </cell>
          <cell r="AK151">
            <v>0</v>
          </cell>
          <cell r="AL151">
            <v>-40</v>
          </cell>
          <cell r="AM151">
            <v>0</v>
          </cell>
          <cell r="AN151">
            <v>-1279.0799999999997</v>
          </cell>
          <cell r="AO151">
            <v>0</v>
          </cell>
          <cell r="AP151">
            <v>658832.06200000015</v>
          </cell>
        </row>
        <row r="152">
          <cell r="A152" t="str">
            <v xml:space="preserve">332.00 0301         </v>
          </cell>
          <cell r="B152">
            <v>301</v>
          </cell>
          <cell r="C152" t="str">
            <v>ProdTrans</v>
          </cell>
          <cell r="D152" t="str">
            <v xml:space="preserve">332.00 0301         </v>
          </cell>
          <cell r="E152">
            <v>332</v>
          </cell>
          <cell r="F152" t="str">
            <v>Reservoirs, Dams and Waterways</v>
          </cell>
          <cell r="G152">
            <v>0</v>
          </cell>
          <cell r="H152">
            <v>14951743.140000001</v>
          </cell>
          <cell r="I152">
            <v>0</v>
          </cell>
          <cell r="J152">
            <v>-17050.059999999998</v>
          </cell>
          <cell r="K152">
            <v>0</v>
          </cell>
          <cell r="L152">
            <v>14934693.08</v>
          </cell>
          <cell r="M152">
            <v>0</v>
          </cell>
          <cell r="N152">
            <v>-17484.510000000002</v>
          </cell>
          <cell r="O152">
            <v>0</v>
          </cell>
          <cell r="P152">
            <v>14917208.57</v>
          </cell>
          <cell r="Q152">
            <v>0</v>
          </cell>
          <cell r="R152">
            <v>2905527</v>
          </cell>
          <cell r="S152">
            <v>0</v>
          </cell>
          <cell r="T152">
            <v>3.0637697053772963</v>
          </cell>
          <cell r="U152">
            <v>0</v>
          </cell>
          <cell r="V152">
            <v>457826</v>
          </cell>
          <cell r="W152">
            <v>0</v>
          </cell>
          <cell r="X152">
            <v>-17050.059999999998</v>
          </cell>
          <cell r="Y152">
            <v>0</v>
          </cell>
          <cell r="Z152">
            <v>-40</v>
          </cell>
          <cell r="AA152">
            <v>0</v>
          </cell>
          <cell r="AB152">
            <v>-6820.0239999999994</v>
          </cell>
          <cell r="AC152">
            <v>0</v>
          </cell>
          <cell r="AD152">
            <v>3339482.9159999997</v>
          </cell>
          <cell r="AE152">
            <v>0</v>
          </cell>
          <cell r="AF152">
            <v>3.0637697053772963</v>
          </cell>
          <cell r="AG152">
            <v>0</v>
          </cell>
          <cell r="AH152">
            <v>457297</v>
          </cell>
          <cell r="AI152">
            <v>0</v>
          </cell>
          <cell r="AJ152">
            <v>-17484.510000000002</v>
          </cell>
          <cell r="AK152">
            <v>0</v>
          </cell>
          <cell r="AL152">
            <v>-40</v>
          </cell>
          <cell r="AM152">
            <v>0</v>
          </cell>
          <cell r="AN152">
            <v>-6993.804000000001</v>
          </cell>
          <cell r="AO152">
            <v>0</v>
          </cell>
          <cell r="AP152">
            <v>3772301.602</v>
          </cell>
        </row>
        <row r="153">
          <cell r="A153" t="str">
            <v xml:space="preserve">333.00 0301         </v>
          </cell>
          <cell r="B153">
            <v>301</v>
          </cell>
          <cell r="C153" t="str">
            <v>ProdTrans</v>
          </cell>
          <cell r="D153" t="str">
            <v xml:space="preserve">333.00 0301         </v>
          </cell>
          <cell r="E153">
            <v>333</v>
          </cell>
          <cell r="F153" t="str">
            <v>Waterwheels, Turbines and Generators</v>
          </cell>
          <cell r="G153">
            <v>0</v>
          </cell>
          <cell r="H153">
            <v>2448998.34</v>
          </cell>
          <cell r="I153">
            <v>0</v>
          </cell>
          <cell r="J153">
            <v>-8628.3499999999985</v>
          </cell>
          <cell r="K153">
            <v>0</v>
          </cell>
          <cell r="L153">
            <v>2440369.9899999998</v>
          </cell>
          <cell r="M153">
            <v>0</v>
          </cell>
          <cell r="N153">
            <v>-8967.9</v>
          </cell>
          <cell r="O153">
            <v>0</v>
          </cell>
          <cell r="P153">
            <v>2431402.09</v>
          </cell>
          <cell r="Q153">
            <v>0</v>
          </cell>
          <cell r="R153">
            <v>1289204</v>
          </cell>
          <cell r="S153">
            <v>0</v>
          </cell>
          <cell r="T153">
            <v>3.160186581523571</v>
          </cell>
          <cell r="U153">
            <v>0</v>
          </cell>
          <cell r="V153">
            <v>77257</v>
          </cell>
          <cell r="W153">
            <v>0</v>
          </cell>
          <cell r="X153">
            <v>-8628.3499999999985</v>
          </cell>
          <cell r="Y153">
            <v>0</v>
          </cell>
          <cell r="Z153">
            <v>-40</v>
          </cell>
          <cell r="AA153">
            <v>0</v>
          </cell>
          <cell r="AB153">
            <v>-3451.3399999999992</v>
          </cell>
          <cell r="AC153">
            <v>0</v>
          </cell>
          <cell r="AD153">
            <v>1354381.3099999998</v>
          </cell>
          <cell r="AE153">
            <v>0</v>
          </cell>
          <cell r="AF153">
            <v>3.160186581523571</v>
          </cell>
          <cell r="AG153">
            <v>0</v>
          </cell>
          <cell r="AH153">
            <v>76979</v>
          </cell>
          <cell r="AI153">
            <v>0</v>
          </cell>
          <cell r="AJ153">
            <v>-8967.9</v>
          </cell>
          <cell r="AK153">
            <v>0</v>
          </cell>
          <cell r="AL153">
            <v>-40</v>
          </cell>
          <cell r="AM153">
            <v>0</v>
          </cell>
          <cell r="AN153">
            <v>-3587.16</v>
          </cell>
          <cell r="AO153">
            <v>0</v>
          </cell>
          <cell r="AP153">
            <v>1418805.25</v>
          </cell>
        </row>
        <row r="154">
          <cell r="A154" t="str">
            <v xml:space="preserve">334.00 0301         </v>
          </cell>
          <cell r="B154">
            <v>301</v>
          </cell>
          <cell r="C154" t="str">
            <v>ProdTrans</v>
          </cell>
          <cell r="D154" t="str">
            <v xml:space="preserve">334.00 0301         </v>
          </cell>
          <cell r="E154">
            <v>334</v>
          </cell>
          <cell r="F154" t="str">
            <v>Accessory Electric Equipment</v>
          </cell>
          <cell r="G154">
            <v>0</v>
          </cell>
          <cell r="H154">
            <v>1385149.56</v>
          </cell>
          <cell r="I154">
            <v>0</v>
          </cell>
          <cell r="J154">
            <v>-13146.809999999996</v>
          </cell>
          <cell r="K154">
            <v>0</v>
          </cell>
          <cell r="L154">
            <v>1372002.75</v>
          </cell>
          <cell r="M154">
            <v>0</v>
          </cell>
          <cell r="N154">
            <v>-13324.33</v>
          </cell>
          <cell r="O154">
            <v>0</v>
          </cell>
          <cell r="P154">
            <v>1358678.42</v>
          </cell>
          <cell r="Q154">
            <v>0</v>
          </cell>
          <cell r="R154">
            <v>674765</v>
          </cell>
          <cell r="S154">
            <v>0</v>
          </cell>
          <cell r="T154">
            <v>3.239595179053679</v>
          </cell>
          <cell r="U154">
            <v>0</v>
          </cell>
          <cell r="V154">
            <v>44660</v>
          </cell>
          <cell r="W154">
            <v>0</v>
          </cell>
          <cell r="X154">
            <v>-13146.809999999996</v>
          </cell>
          <cell r="Y154">
            <v>0</v>
          </cell>
          <cell r="Z154">
            <v>-20</v>
          </cell>
          <cell r="AA154">
            <v>0</v>
          </cell>
          <cell r="AB154">
            <v>-2629.3619999999992</v>
          </cell>
          <cell r="AC154">
            <v>0</v>
          </cell>
          <cell r="AD154">
            <v>703648.8280000001</v>
          </cell>
          <cell r="AE154">
            <v>0</v>
          </cell>
          <cell r="AF154">
            <v>3.239595179053679</v>
          </cell>
          <cell r="AG154">
            <v>0</v>
          </cell>
          <cell r="AH154">
            <v>44232</v>
          </cell>
          <cell r="AI154">
            <v>0</v>
          </cell>
          <cell r="AJ154">
            <v>-13324.33</v>
          </cell>
          <cell r="AK154">
            <v>0</v>
          </cell>
          <cell r="AL154">
            <v>-20</v>
          </cell>
          <cell r="AM154">
            <v>0</v>
          </cell>
          <cell r="AN154">
            <v>-2664.866</v>
          </cell>
          <cell r="AO154">
            <v>0</v>
          </cell>
          <cell r="AP154">
            <v>731891.6320000001</v>
          </cell>
        </row>
        <row r="155">
          <cell r="A155" t="str">
            <v xml:space="preserve">335.00 0301         </v>
          </cell>
          <cell r="B155">
            <v>301</v>
          </cell>
          <cell r="C155" t="str">
            <v>ProdTrans</v>
          </cell>
          <cell r="D155" t="str">
            <v xml:space="preserve">335.00 0301         </v>
          </cell>
          <cell r="E155">
            <v>335</v>
          </cell>
          <cell r="F155" t="str">
            <v>Miscellaneous Power Plant Equipment</v>
          </cell>
          <cell r="G155">
            <v>0</v>
          </cell>
          <cell r="H155">
            <v>8649.9699999999993</v>
          </cell>
          <cell r="I155">
            <v>0</v>
          </cell>
          <cell r="J155">
            <v>-65.39</v>
          </cell>
          <cell r="K155">
            <v>0</v>
          </cell>
          <cell r="L155">
            <v>8584.58</v>
          </cell>
          <cell r="M155">
            <v>0</v>
          </cell>
          <cell r="N155">
            <v>-65.78</v>
          </cell>
          <cell r="O155">
            <v>0</v>
          </cell>
          <cell r="P155">
            <v>8518.7999999999993</v>
          </cell>
          <cell r="Q155">
            <v>0</v>
          </cell>
          <cell r="R155">
            <v>5093</v>
          </cell>
          <cell r="S155">
            <v>0</v>
          </cell>
          <cell r="T155">
            <v>2.8162572607266174</v>
          </cell>
          <cell r="U155">
            <v>0</v>
          </cell>
          <cell r="V155">
            <v>243</v>
          </cell>
          <cell r="W155">
            <v>0</v>
          </cell>
          <cell r="X155">
            <v>-65.39</v>
          </cell>
          <cell r="Y155">
            <v>0</v>
          </cell>
          <cell r="Z155">
            <v>-10</v>
          </cell>
          <cell r="AA155">
            <v>0</v>
          </cell>
          <cell r="AB155">
            <v>-6.5389999999999997</v>
          </cell>
          <cell r="AC155">
            <v>0</v>
          </cell>
          <cell r="AD155">
            <v>5264.0709999999999</v>
          </cell>
          <cell r="AE155">
            <v>0</v>
          </cell>
          <cell r="AF155">
            <v>2.8162572607266174</v>
          </cell>
          <cell r="AG155">
            <v>0</v>
          </cell>
          <cell r="AH155">
            <v>241</v>
          </cell>
          <cell r="AI155">
            <v>0</v>
          </cell>
          <cell r="AJ155">
            <v>-65.78</v>
          </cell>
          <cell r="AK155">
            <v>0</v>
          </cell>
          <cell r="AL155">
            <v>-10</v>
          </cell>
          <cell r="AM155">
            <v>0</v>
          </cell>
          <cell r="AN155">
            <v>-6.5779999999999994</v>
          </cell>
          <cell r="AO155">
            <v>0</v>
          </cell>
          <cell r="AP155">
            <v>5432.7129999999997</v>
          </cell>
        </row>
        <row r="156">
          <cell r="A156" t="str">
            <v xml:space="preserve">336.00 0301         </v>
          </cell>
          <cell r="B156">
            <v>301</v>
          </cell>
          <cell r="C156" t="str">
            <v>ProdTrans</v>
          </cell>
          <cell r="D156" t="str">
            <v xml:space="preserve">336.00 0301         </v>
          </cell>
          <cell r="E156">
            <v>336</v>
          </cell>
          <cell r="F156" t="str">
            <v>Roads, Railroads and Bridges</v>
          </cell>
          <cell r="G156">
            <v>0</v>
          </cell>
          <cell r="H156">
            <v>744.3</v>
          </cell>
          <cell r="I156">
            <v>0</v>
          </cell>
          <cell r="J156">
            <v>-6.08</v>
          </cell>
          <cell r="K156">
            <v>0</v>
          </cell>
          <cell r="L156">
            <v>738.21999999999991</v>
          </cell>
          <cell r="M156">
            <v>0</v>
          </cell>
          <cell r="N156">
            <v>-6.16</v>
          </cell>
          <cell r="O156">
            <v>0</v>
          </cell>
          <cell r="P156">
            <v>732.06</v>
          </cell>
          <cell r="Q156">
            <v>0</v>
          </cell>
          <cell r="R156">
            <v>598</v>
          </cell>
          <cell r="S156">
            <v>0</v>
          </cell>
          <cell r="T156">
            <v>1.7918564199873495</v>
          </cell>
          <cell r="U156">
            <v>0</v>
          </cell>
          <cell r="V156">
            <v>13</v>
          </cell>
          <cell r="W156">
            <v>0</v>
          </cell>
          <cell r="X156">
            <v>-6.08</v>
          </cell>
          <cell r="Y156">
            <v>0</v>
          </cell>
          <cell r="Z156">
            <v>-40</v>
          </cell>
          <cell r="AA156">
            <v>0</v>
          </cell>
          <cell r="AB156">
            <v>-2.4319999999999999</v>
          </cell>
          <cell r="AC156">
            <v>0</v>
          </cell>
          <cell r="AD156">
            <v>602.48799999999994</v>
          </cell>
          <cell r="AE156">
            <v>0</v>
          </cell>
          <cell r="AF156">
            <v>1.7918564199873495</v>
          </cell>
          <cell r="AG156">
            <v>0</v>
          </cell>
          <cell r="AH156">
            <v>13</v>
          </cell>
          <cell r="AI156">
            <v>0</v>
          </cell>
          <cell r="AJ156">
            <v>-6.16</v>
          </cell>
          <cell r="AK156">
            <v>0</v>
          </cell>
          <cell r="AL156">
            <v>-40</v>
          </cell>
          <cell r="AM156">
            <v>0</v>
          </cell>
          <cell r="AN156">
            <v>-2.464</v>
          </cell>
          <cell r="AO156">
            <v>0</v>
          </cell>
          <cell r="AP156">
            <v>606.86399999999992</v>
          </cell>
        </row>
        <row r="157">
          <cell r="A157">
            <v>0</v>
          </cell>
          <cell r="B157">
            <v>0</v>
          </cell>
          <cell r="C157">
            <v>0</v>
          </cell>
          <cell r="D157">
            <v>0</v>
          </cell>
          <cell r="E157">
            <v>0</v>
          </cell>
          <cell r="F157" t="str">
            <v>TOTAL ASHTON/ST. ANTHONY</v>
          </cell>
          <cell r="G157">
            <v>0</v>
          </cell>
          <cell r="H157">
            <v>20003453.899999999</v>
          </cell>
          <cell r="I157">
            <v>0</v>
          </cell>
          <cell r="J157">
            <v>-42049.659999999996</v>
          </cell>
          <cell r="K157">
            <v>0</v>
          </cell>
          <cell r="L157">
            <v>19961404.239999995</v>
          </cell>
          <cell r="M157">
            <v>0</v>
          </cell>
          <cell r="N157">
            <v>-43046.380000000005</v>
          </cell>
          <cell r="O157">
            <v>0</v>
          </cell>
          <cell r="P157">
            <v>19918357.859999999</v>
          </cell>
          <cell r="Q157">
            <v>0</v>
          </cell>
          <cell r="R157">
            <v>5490291</v>
          </cell>
          <cell r="S157">
            <v>0</v>
          </cell>
          <cell r="T157">
            <v>0</v>
          </cell>
          <cell r="U157">
            <v>0</v>
          </cell>
          <cell r="V157">
            <v>615100</v>
          </cell>
          <cell r="W157">
            <v>0</v>
          </cell>
          <cell r="X157">
            <v>-42049.659999999996</v>
          </cell>
          <cell r="Y157">
            <v>0</v>
          </cell>
          <cell r="Z157">
            <v>0</v>
          </cell>
          <cell r="AA157">
            <v>0</v>
          </cell>
          <cell r="AB157">
            <v>-14170.885</v>
          </cell>
          <cell r="AC157">
            <v>0</v>
          </cell>
          <cell r="AD157">
            <v>6049170.4550000001</v>
          </cell>
          <cell r="AE157">
            <v>0</v>
          </cell>
          <cell r="AF157">
            <v>0</v>
          </cell>
          <cell r="AG157">
            <v>0</v>
          </cell>
          <cell r="AH157">
            <v>613770</v>
          </cell>
          <cell r="AI157">
            <v>0</v>
          </cell>
          <cell r="AJ157">
            <v>-43046.380000000005</v>
          </cell>
          <cell r="AK157">
            <v>0</v>
          </cell>
          <cell r="AL157">
            <v>0</v>
          </cell>
          <cell r="AM157">
            <v>0</v>
          </cell>
          <cell r="AN157">
            <v>-14533.951999999999</v>
          </cell>
          <cell r="AO157">
            <v>0</v>
          </cell>
          <cell r="AP157">
            <v>6605360.1230000006</v>
          </cell>
        </row>
        <row r="158">
          <cell r="A158">
            <v>0</v>
          </cell>
          <cell r="B158">
            <v>0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</row>
        <row r="159">
          <cell r="A159">
            <v>0</v>
          </cell>
          <cell r="B159">
            <v>0</v>
          </cell>
          <cell r="C159">
            <v>0</v>
          </cell>
          <cell r="D159">
            <v>0</v>
          </cell>
          <cell r="E159">
            <v>0</v>
          </cell>
          <cell r="F159" t="str">
            <v>BEAR RIVER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</row>
        <row r="160">
          <cell r="A160" t="str">
            <v xml:space="preserve">330.20 0302         </v>
          </cell>
          <cell r="B160">
            <v>302</v>
          </cell>
          <cell r="C160" t="str">
            <v>ProdTrans</v>
          </cell>
          <cell r="D160" t="str">
            <v xml:space="preserve">330.20 0302         </v>
          </cell>
          <cell r="E160">
            <v>330.2</v>
          </cell>
          <cell r="F160" t="str">
            <v>Land Rights</v>
          </cell>
          <cell r="G160">
            <v>0</v>
          </cell>
          <cell r="H160">
            <v>5879.43</v>
          </cell>
          <cell r="I160">
            <v>0</v>
          </cell>
          <cell r="J160">
            <v>0</v>
          </cell>
          <cell r="K160">
            <v>0</v>
          </cell>
          <cell r="L160">
            <v>5879.43</v>
          </cell>
          <cell r="M160">
            <v>0</v>
          </cell>
          <cell r="N160">
            <v>0</v>
          </cell>
          <cell r="O160">
            <v>0</v>
          </cell>
          <cell r="P160">
            <v>5879.43</v>
          </cell>
          <cell r="Q160">
            <v>0</v>
          </cell>
          <cell r="R160">
            <v>4113</v>
          </cell>
          <cell r="S160">
            <v>0</v>
          </cell>
          <cell r="T160">
            <v>1.3954250218921083</v>
          </cell>
          <cell r="U160">
            <v>0</v>
          </cell>
          <cell r="V160">
            <v>82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4195</v>
          </cell>
          <cell r="AE160">
            <v>0</v>
          </cell>
          <cell r="AF160">
            <v>1.3954250218921083</v>
          </cell>
          <cell r="AG160">
            <v>0</v>
          </cell>
          <cell r="AH160">
            <v>82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4277</v>
          </cell>
        </row>
        <row r="161">
          <cell r="A161" t="str">
            <v xml:space="preserve">331.00 0302         </v>
          </cell>
          <cell r="B161">
            <v>302</v>
          </cell>
          <cell r="C161" t="str">
            <v>ProdTrans</v>
          </cell>
          <cell r="D161" t="str">
            <v xml:space="preserve">331.00 0302         </v>
          </cell>
          <cell r="E161">
            <v>331</v>
          </cell>
          <cell r="F161" t="str">
            <v>Structures and Improvements</v>
          </cell>
          <cell r="G161">
            <v>0</v>
          </cell>
          <cell r="H161">
            <v>4674162.68</v>
          </cell>
          <cell r="I161">
            <v>0</v>
          </cell>
          <cell r="J161">
            <v>-17826.799999999996</v>
          </cell>
          <cell r="K161">
            <v>0</v>
          </cell>
          <cell r="L161">
            <v>4656335.88</v>
          </cell>
          <cell r="M161">
            <v>0</v>
          </cell>
          <cell r="N161">
            <v>-18065.360000000004</v>
          </cell>
          <cell r="O161">
            <v>0</v>
          </cell>
          <cell r="P161">
            <v>4638270.5199999996</v>
          </cell>
          <cell r="Q161">
            <v>0</v>
          </cell>
          <cell r="R161">
            <v>1885457</v>
          </cell>
          <cell r="S161">
            <v>0</v>
          </cell>
          <cell r="T161">
            <v>1.846801277527933</v>
          </cell>
          <cell r="U161">
            <v>0</v>
          </cell>
          <cell r="V161">
            <v>86158</v>
          </cell>
          <cell r="W161">
            <v>0</v>
          </cell>
          <cell r="X161">
            <v>-17826.799999999996</v>
          </cell>
          <cell r="Y161">
            <v>0</v>
          </cell>
          <cell r="Z161">
            <v>-40</v>
          </cell>
          <cell r="AA161">
            <v>0</v>
          </cell>
          <cell r="AB161">
            <v>-7130.7199999999975</v>
          </cell>
          <cell r="AC161">
            <v>0</v>
          </cell>
          <cell r="AD161">
            <v>1946657.48</v>
          </cell>
          <cell r="AE161">
            <v>0</v>
          </cell>
          <cell r="AF161">
            <v>1.846801277527933</v>
          </cell>
          <cell r="AG161">
            <v>0</v>
          </cell>
          <cell r="AH161">
            <v>85826</v>
          </cell>
          <cell r="AI161">
            <v>0</v>
          </cell>
          <cell r="AJ161">
            <v>-18065.360000000004</v>
          </cell>
          <cell r="AK161">
            <v>0</v>
          </cell>
          <cell r="AL161">
            <v>-40</v>
          </cell>
          <cell r="AM161">
            <v>0</v>
          </cell>
          <cell r="AN161">
            <v>-7226.1440000000011</v>
          </cell>
          <cell r="AO161">
            <v>0</v>
          </cell>
          <cell r="AP161">
            <v>2007191.9759999998</v>
          </cell>
        </row>
        <row r="162">
          <cell r="A162" t="str">
            <v xml:space="preserve">332.00 0302         </v>
          </cell>
          <cell r="B162">
            <v>302</v>
          </cell>
          <cell r="C162" t="str">
            <v>ProdTrans</v>
          </cell>
          <cell r="D162" t="str">
            <v xml:space="preserve">332.00 0302         </v>
          </cell>
          <cell r="E162">
            <v>332</v>
          </cell>
          <cell r="F162" t="str">
            <v>Reservoirs, Dams and Waterways</v>
          </cell>
          <cell r="G162">
            <v>0</v>
          </cell>
          <cell r="H162">
            <v>25220204.32</v>
          </cell>
          <cell r="I162">
            <v>0</v>
          </cell>
          <cell r="J162">
            <v>-70894.3</v>
          </cell>
          <cell r="K162">
            <v>0</v>
          </cell>
          <cell r="L162">
            <v>25149310.02</v>
          </cell>
          <cell r="M162">
            <v>0</v>
          </cell>
          <cell r="N162">
            <v>-72291.900000000009</v>
          </cell>
          <cell r="O162">
            <v>0</v>
          </cell>
          <cell r="P162">
            <v>25077018.120000001</v>
          </cell>
          <cell r="Q162">
            <v>0</v>
          </cell>
          <cell r="R162">
            <v>9868843</v>
          </cell>
          <cell r="S162">
            <v>0</v>
          </cell>
          <cell r="T162">
            <v>1.9560204143584277</v>
          </cell>
          <cell r="U162">
            <v>0</v>
          </cell>
          <cell r="V162">
            <v>492619</v>
          </cell>
          <cell r="W162">
            <v>0</v>
          </cell>
          <cell r="X162">
            <v>-70894.3</v>
          </cell>
          <cell r="Y162">
            <v>0</v>
          </cell>
          <cell r="Z162">
            <v>-40</v>
          </cell>
          <cell r="AA162">
            <v>0</v>
          </cell>
          <cell r="AB162">
            <v>-28357.72</v>
          </cell>
          <cell r="AC162">
            <v>0</v>
          </cell>
          <cell r="AD162">
            <v>10262209.979999999</v>
          </cell>
          <cell r="AE162">
            <v>0</v>
          </cell>
          <cell r="AF162">
            <v>1.9560204143584277</v>
          </cell>
          <cell r="AG162">
            <v>0</v>
          </cell>
          <cell r="AH162">
            <v>491219</v>
          </cell>
          <cell r="AI162">
            <v>0</v>
          </cell>
          <cell r="AJ162">
            <v>-72291.900000000009</v>
          </cell>
          <cell r="AK162">
            <v>0</v>
          </cell>
          <cell r="AL162">
            <v>-40</v>
          </cell>
          <cell r="AM162">
            <v>0</v>
          </cell>
          <cell r="AN162">
            <v>-28916.760000000006</v>
          </cell>
          <cell r="AO162">
            <v>0</v>
          </cell>
          <cell r="AP162">
            <v>10652220.319999998</v>
          </cell>
        </row>
        <row r="163">
          <cell r="A163" t="str">
            <v xml:space="preserve">333.00 0302         </v>
          </cell>
          <cell r="B163">
            <v>302</v>
          </cell>
          <cell r="C163" t="str">
            <v>ProdTrans</v>
          </cell>
          <cell r="D163" t="str">
            <v xml:space="preserve">333.00 0302         </v>
          </cell>
          <cell r="E163">
            <v>333</v>
          </cell>
          <cell r="F163" t="str">
            <v>Waterwheels, Turbines and Generators</v>
          </cell>
          <cell r="G163">
            <v>0</v>
          </cell>
          <cell r="H163">
            <v>10723401.779999999</v>
          </cell>
          <cell r="I163">
            <v>0</v>
          </cell>
          <cell r="J163">
            <v>-42692.990000000013</v>
          </cell>
          <cell r="K163">
            <v>0</v>
          </cell>
          <cell r="L163">
            <v>10680708.789999999</v>
          </cell>
          <cell r="M163">
            <v>0</v>
          </cell>
          <cell r="N163">
            <v>-43619.669999999991</v>
          </cell>
          <cell r="O163">
            <v>0</v>
          </cell>
          <cell r="P163">
            <v>10637089.119999999</v>
          </cell>
          <cell r="Q163">
            <v>0</v>
          </cell>
          <cell r="R163">
            <v>3513175</v>
          </cell>
          <cell r="S163">
            <v>0</v>
          </cell>
          <cell r="T163">
            <v>2.32550760613249</v>
          </cell>
          <cell r="U163">
            <v>0</v>
          </cell>
          <cell r="V163">
            <v>248877</v>
          </cell>
          <cell r="W163">
            <v>0</v>
          </cell>
          <cell r="X163">
            <v>-42692.990000000013</v>
          </cell>
          <cell r="Y163">
            <v>0</v>
          </cell>
          <cell r="Z163">
            <v>-40</v>
          </cell>
          <cell r="AA163">
            <v>0</v>
          </cell>
          <cell r="AB163">
            <v>-17077.196000000007</v>
          </cell>
          <cell r="AC163">
            <v>0</v>
          </cell>
          <cell r="AD163">
            <v>3702281.8139999998</v>
          </cell>
          <cell r="AE163">
            <v>0</v>
          </cell>
          <cell r="AF163">
            <v>2.32550760613249</v>
          </cell>
          <cell r="AG163">
            <v>0</v>
          </cell>
          <cell r="AH163">
            <v>247874</v>
          </cell>
          <cell r="AI163">
            <v>0</v>
          </cell>
          <cell r="AJ163">
            <v>-43619.669999999991</v>
          </cell>
          <cell r="AK163">
            <v>0</v>
          </cell>
          <cell r="AL163">
            <v>-40</v>
          </cell>
          <cell r="AM163">
            <v>0</v>
          </cell>
          <cell r="AN163">
            <v>-17447.867999999995</v>
          </cell>
          <cell r="AO163">
            <v>0</v>
          </cell>
          <cell r="AP163">
            <v>3889088.2760000001</v>
          </cell>
        </row>
        <row r="164">
          <cell r="A164" t="str">
            <v xml:space="preserve">334.00 0302         </v>
          </cell>
          <cell r="B164">
            <v>302</v>
          </cell>
          <cell r="C164" t="str">
            <v>ProdTrans</v>
          </cell>
          <cell r="D164" t="str">
            <v xml:space="preserve">334.00 0302         </v>
          </cell>
          <cell r="E164">
            <v>334</v>
          </cell>
          <cell r="F164" t="str">
            <v>Accessory Electric Equipment</v>
          </cell>
          <cell r="G164">
            <v>0</v>
          </cell>
          <cell r="H164">
            <v>4114781.19</v>
          </cell>
          <cell r="I164">
            <v>0</v>
          </cell>
          <cell r="J164">
            <v>-35580.540000000008</v>
          </cell>
          <cell r="K164">
            <v>0</v>
          </cell>
          <cell r="L164">
            <v>4079200.65</v>
          </cell>
          <cell r="M164">
            <v>0</v>
          </cell>
          <cell r="N164">
            <v>-36591.759999999995</v>
          </cell>
          <cell r="O164">
            <v>0</v>
          </cell>
          <cell r="P164">
            <v>4042608.89</v>
          </cell>
          <cell r="Q164">
            <v>0</v>
          </cell>
          <cell r="R164">
            <v>1293278</v>
          </cell>
          <cell r="S164">
            <v>0</v>
          </cell>
          <cell r="T164">
            <v>2.5808776422004174</v>
          </cell>
          <cell r="U164">
            <v>0</v>
          </cell>
          <cell r="V164">
            <v>105738</v>
          </cell>
          <cell r="W164">
            <v>0</v>
          </cell>
          <cell r="X164">
            <v>-35580.540000000008</v>
          </cell>
          <cell r="Y164">
            <v>0</v>
          </cell>
          <cell r="Z164">
            <v>-20</v>
          </cell>
          <cell r="AA164">
            <v>0</v>
          </cell>
          <cell r="AB164">
            <v>-7116.108000000002</v>
          </cell>
          <cell r="AC164">
            <v>0</v>
          </cell>
          <cell r="AD164">
            <v>1356319.352</v>
          </cell>
          <cell r="AE164">
            <v>0</v>
          </cell>
          <cell r="AF164">
            <v>2.5808776422004174</v>
          </cell>
          <cell r="AG164">
            <v>0</v>
          </cell>
          <cell r="AH164">
            <v>104807</v>
          </cell>
          <cell r="AI164">
            <v>0</v>
          </cell>
          <cell r="AJ164">
            <v>-36591.759999999995</v>
          </cell>
          <cell r="AK164">
            <v>0</v>
          </cell>
          <cell r="AL164">
            <v>-20</v>
          </cell>
          <cell r="AM164">
            <v>0</v>
          </cell>
          <cell r="AN164">
            <v>-7318.3519999999999</v>
          </cell>
          <cell r="AO164">
            <v>0</v>
          </cell>
          <cell r="AP164">
            <v>1417216.24</v>
          </cell>
        </row>
        <row r="165">
          <cell r="A165" t="str">
            <v xml:space="preserve">335.00 0302         </v>
          </cell>
          <cell r="B165">
            <v>302</v>
          </cell>
          <cell r="C165" t="str">
            <v>ProdTrans</v>
          </cell>
          <cell r="D165" t="str">
            <v xml:space="preserve">335.00 0302         </v>
          </cell>
          <cell r="E165">
            <v>335</v>
          </cell>
          <cell r="F165" t="str">
            <v>Miscellaneous Power Plant Equipment</v>
          </cell>
          <cell r="G165">
            <v>0</v>
          </cell>
          <cell r="H165">
            <v>82097</v>
          </cell>
          <cell r="I165">
            <v>0</v>
          </cell>
          <cell r="J165">
            <v>-580.66999999999996</v>
          </cell>
          <cell r="K165">
            <v>0</v>
          </cell>
          <cell r="L165">
            <v>81516.33</v>
          </cell>
          <cell r="M165">
            <v>0</v>
          </cell>
          <cell r="N165">
            <v>-584.5200000000001</v>
          </cell>
          <cell r="O165">
            <v>0</v>
          </cell>
          <cell r="P165">
            <v>80931.81</v>
          </cell>
          <cell r="Q165">
            <v>0</v>
          </cell>
          <cell r="R165">
            <v>38018</v>
          </cell>
          <cell r="S165">
            <v>0</v>
          </cell>
          <cell r="T165">
            <v>2.5009699077444538</v>
          </cell>
          <cell r="U165">
            <v>0</v>
          </cell>
          <cell r="V165">
            <v>2046</v>
          </cell>
          <cell r="W165">
            <v>0</v>
          </cell>
          <cell r="X165">
            <v>-580.66999999999996</v>
          </cell>
          <cell r="Y165">
            <v>0</v>
          </cell>
          <cell r="Z165">
            <v>-10</v>
          </cell>
          <cell r="AA165">
            <v>0</v>
          </cell>
          <cell r="AB165">
            <v>-58.067</v>
          </cell>
          <cell r="AC165">
            <v>0</v>
          </cell>
          <cell r="AD165">
            <v>39425.262999999999</v>
          </cell>
          <cell r="AE165">
            <v>0</v>
          </cell>
          <cell r="AF165">
            <v>2.5009699077444538</v>
          </cell>
          <cell r="AG165">
            <v>0</v>
          </cell>
          <cell r="AH165">
            <v>2031</v>
          </cell>
          <cell r="AI165">
            <v>0</v>
          </cell>
          <cell r="AJ165">
            <v>-584.5200000000001</v>
          </cell>
          <cell r="AK165">
            <v>0</v>
          </cell>
          <cell r="AL165">
            <v>-10</v>
          </cell>
          <cell r="AM165">
            <v>0</v>
          </cell>
          <cell r="AN165">
            <v>-58.452000000000005</v>
          </cell>
          <cell r="AO165">
            <v>0</v>
          </cell>
          <cell r="AP165">
            <v>40813.291000000005</v>
          </cell>
        </row>
        <row r="166">
          <cell r="A166" t="str">
            <v xml:space="preserve">336.00 0302         </v>
          </cell>
          <cell r="B166">
            <v>302</v>
          </cell>
          <cell r="C166" t="str">
            <v>ProdTrans</v>
          </cell>
          <cell r="D166" t="str">
            <v xml:space="preserve">336.00 0302         </v>
          </cell>
          <cell r="E166">
            <v>336</v>
          </cell>
          <cell r="F166" t="str">
            <v>Roads, Railroads and Bridges</v>
          </cell>
          <cell r="G166">
            <v>0</v>
          </cell>
          <cell r="H166">
            <v>598124.93000000005</v>
          </cell>
          <cell r="I166">
            <v>0</v>
          </cell>
          <cell r="J166">
            <v>-1736.4499999999996</v>
          </cell>
          <cell r="K166">
            <v>0</v>
          </cell>
          <cell r="L166">
            <v>596388.4800000001</v>
          </cell>
          <cell r="M166">
            <v>0</v>
          </cell>
          <cell r="N166">
            <v>-1760.7900000000002</v>
          </cell>
          <cell r="O166">
            <v>0</v>
          </cell>
          <cell r="P166">
            <v>594627.69000000006</v>
          </cell>
          <cell r="Q166">
            <v>0</v>
          </cell>
          <cell r="R166">
            <v>250356</v>
          </cell>
          <cell r="S166">
            <v>0</v>
          </cell>
          <cell r="T166">
            <v>2.2832063258177064</v>
          </cell>
          <cell r="U166">
            <v>0</v>
          </cell>
          <cell r="V166">
            <v>13637</v>
          </cell>
          <cell r="W166">
            <v>0</v>
          </cell>
          <cell r="X166">
            <v>-1736.4499999999996</v>
          </cell>
          <cell r="Y166">
            <v>0</v>
          </cell>
          <cell r="Z166">
            <v>-40</v>
          </cell>
          <cell r="AA166">
            <v>0</v>
          </cell>
          <cell r="AB166">
            <v>-694.57999999999981</v>
          </cell>
          <cell r="AC166">
            <v>0</v>
          </cell>
          <cell r="AD166">
            <v>261561.97</v>
          </cell>
          <cell r="AE166">
            <v>0</v>
          </cell>
          <cell r="AF166">
            <v>2.2832063258177064</v>
          </cell>
          <cell r="AG166">
            <v>0</v>
          </cell>
          <cell r="AH166">
            <v>13597</v>
          </cell>
          <cell r="AI166">
            <v>0</v>
          </cell>
          <cell r="AJ166">
            <v>-1760.7900000000002</v>
          </cell>
          <cell r="AK166">
            <v>0</v>
          </cell>
          <cell r="AL166">
            <v>-40</v>
          </cell>
          <cell r="AM166">
            <v>0</v>
          </cell>
          <cell r="AN166">
            <v>-704.31600000000003</v>
          </cell>
          <cell r="AO166">
            <v>0</v>
          </cell>
          <cell r="AP166">
            <v>272693.864</v>
          </cell>
        </row>
        <row r="167">
          <cell r="A167">
            <v>0</v>
          </cell>
          <cell r="B167">
            <v>0</v>
          </cell>
          <cell r="C167">
            <v>0</v>
          </cell>
          <cell r="D167">
            <v>0</v>
          </cell>
          <cell r="E167">
            <v>0</v>
          </cell>
          <cell r="F167" t="str">
            <v>TOTAL BEAR RIVER</v>
          </cell>
          <cell r="G167">
            <v>0</v>
          </cell>
          <cell r="H167">
            <v>45418651.329999998</v>
          </cell>
          <cell r="I167">
            <v>0</v>
          </cell>
          <cell r="J167">
            <v>-169311.75000000006</v>
          </cell>
          <cell r="K167">
            <v>0</v>
          </cell>
          <cell r="L167">
            <v>45249339.579999991</v>
          </cell>
          <cell r="M167">
            <v>0</v>
          </cell>
          <cell r="N167">
            <v>-172914</v>
          </cell>
          <cell r="O167">
            <v>0</v>
          </cell>
          <cell r="P167">
            <v>45076425.579999998</v>
          </cell>
          <cell r="Q167">
            <v>0</v>
          </cell>
          <cell r="R167">
            <v>16853240</v>
          </cell>
          <cell r="S167">
            <v>0</v>
          </cell>
          <cell r="T167">
            <v>0</v>
          </cell>
          <cell r="U167">
            <v>0</v>
          </cell>
          <cell r="V167">
            <v>949157</v>
          </cell>
          <cell r="W167">
            <v>0</v>
          </cell>
          <cell r="X167">
            <v>-169311.75000000006</v>
          </cell>
          <cell r="Y167">
            <v>0</v>
          </cell>
          <cell r="Z167">
            <v>0</v>
          </cell>
          <cell r="AA167">
            <v>0</v>
          </cell>
          <cell r="AB167">
            <v>-60434.391000000018</v>
          </cell>
          <cell r="AC167">
            <v>0</v>
          </cell>
          <cell r="AD167">
            <v>17572650.858999997</v>
          </cell>
          <cell r="AE167">
            <v>0</v>
          </cell>
          <cell r="AF167">
            <v>0</v>
          </cell>
          <cell r="AG167">
            <v>0</v>
          </cell>
          <cell r="AH167">
            <v>945436</v>
          </cell>
          <cell r="AI167">
            <v>0</v>
          </cell>
          <cell r="AJ167">
            <v>-172914</v>
          </cell>
          <cell r="AK167">
            <v>0</v>
          </cell>
          <cell r="AL167">
            <v>0</v>
          </cell>
          <cell r="AM167">
            <v>0</v>
          </cell>
          <cell r="AN167">
            <v>-61671.892</v>
          </cell>
          <cell r="AO167">
            <v>0</v>
          </cell>
          <cell r="AP167">
            <v>18283500.967</v>
          </cell>
        </row>
        <row r="168">
          <cell r="A168">
            <v>0</v>
          </cell>
          <cell r="B168">
            <v>0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</row>
        <row r="169">
          <cell r="A169">
            <v>0</v>
          </cell>
          <cell r="B169">
            <v>0</v>
          </cell>
          <cell r="C169">
            <v>0</v>
          </cell>
          <cell r="D169">
            <v>0</v>
          </cell>
          <cell r="E169">
            <v>0</v>
          </cell>
          <cell r="F169" t="str">
            <v>BEND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</row>
        <row r="170">
          <cell r="A170" t="str">
            <v xml:space="preserve">331.00 0303         </v>
          </cell>
          <cell r="B170">
            <v>303</v>
          </cell>
          <cell r="C170" t="str">
            <v>ProdTrans</v>
          </cell>
          <cell r="D170" t="str">
            <v xml:space="preserve">331.00 0303         </v>
          </cell>
          <cell r="E170">
            <v>331</v>
          </cell>
          <cell r="F170" t="str">
            <v>Structures and Improvements</v>
          </cell>
          <cell r="G170">
            <v>0</v>
          </cell>
          <cell r="H170">
            <v>57076.38</v>
          </cell>
          <cell r="I170">
            <v>0</v>
          </cell>
          <cell r="J170">
            <v>-250.04</v>
          </cell>
          <cell r="K170">
            <v>0</v>
          </cell>
          <cell r="L170">
            <v>56826.34</v>
          </cell>
          <cell r="M170">
            <v>0</v>
          </cell>
          <cell r="N170">
            <v>-253.42</v>
          </cell>
          <cell r="O170">
            <v>0</v>
          </cell>
          <cell r="P170">
            <v>56572.92</v>
          </cell>
          <cell r="Q170">
            <v>0</v>
          </cell>
          <cell r="R170">
            <v>53749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-250.04</v>
          </cell>
          <cell r="Y170">
            <v>0</v>
          </cell>
          <cell r="Z170">
            <v>-40</v>
          </cell>
          <cell r="AA170">
            <v>0</v>
          </cell>
          <cell r="AB170">
            <v>-100.01600000000001</v>
          </cell>
          <cell r="AC170">
            <v>0</v>
          </cell>
          <cell r="AD170">
            <v>53398.943999999996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-253.42</v>
          </cell>
          <cell r="AK170">
            <v>0</v>
          </cell>
          <cell r="AL170">
            <v>-40</v>
          </cell>
          <cell r="AM170">
            <v>0</v>
          </cell>
          <cell r="AN170">
            <v>-101.36799999999999</v>
          </cell>
          <cell r="AO170">
            <v>0</v>
          </cell>
          <cell r="AP170">
            <v>53044.155999999995</v>
          </cell>
        </row>
        <row r="171">
          <cell r="A171" t="str">
            <v xml:space="preserve">332.00 0303         </v>
          </cell>
          <cell r="B171">
            <v>303</v>
          </cell>
          <cell r="C171" t="str">
            <v>ProdTrans</v>
          </cell>
          <cell r="D171" t="str">
            <v xml:space="preserve">332.00 0303         </v>
          </cell>
          <cell r="E171">
            <v>332</v>
          </cell>
          <cell r="F171" t="str">
            <v>Reservoirs, Dams and Waterways</v>
          </cell>
          <cell r="G171">
            <v>0</v>
          </cell>
          <cell r="H171">
            <v>532904.86</v>
          </cell>
          <cell r="I171">
            <v>0</v>
          </cell>
          <cell r="J171">
            <v>-983.2</v>
          </cell>
          <cell r="K171">
            <v>0</v>
          </cell>
          <cell r="L171">
            <v>531921.66</v>
          </cell>
          <cell r="M171">
            <v>0</v>
          </cell>
          <cell r="N171">
            <v>-1004.6400000000001</v>
          </cell>
          <cell r="O171">
            <v>0</v>
          </cell>
          <cell r="P171">
            <v>530917.02</v>
          </cell>
          <cell r="Q171">
            <v>0</v>
          </cell>
          <cell r="R171">
            <v>253003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-983.2</v>
          </cell>
          <cell r="Y171">
            <v>0</v>
          </cell>
          <cell r="Z171">
            <v>-40</v>
          </cell>
          <cell r="AA171">
            <v>0</v>
          </cell>
          <cell r="AB171">
            <v>-393.28</v>
          </cell>
          <cell r="AC171">
            <v>0</v>
          </cell>
          <cell r="AD171">
            <v>251626.52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-1004.6400000000001</v>
          </cell>
          <cell r="AK171">
            <v>0</v>
          </cell>
          <cell r="AL171">
            <v>-40</v>
          </cell>
          <cell r="AM171">
            <v>0</v>
          </cell>
          <cell r="AN171">
            <v>-401.85600000000005</v>
          </cell>
          <cell r="AO171">
            <v>0</v>
          </cell>
          <cell r="AP171">
            <v>250220.02399999998</v>
          </cell>
        </row>
        <row r="172">
          <cell r="A172" t="str">
            <v xml:space="preserve">333.00 0303         </v>
          </cell>
          <cell r="B172">
            <v>303</v>
          </cell>
          <cell r="C172" t="str">
            <v>ProdTrans</v>
          </cell>
          <cell r="D172" t="str">
            <v xml:space="preserve">333.00 0303         </v>
          </cell>
          <cell r="E172">
            <v>333</v>
          </cell>
          <cell r="F172" t="str">
            <v>Waterwheels, Turbines and Generators</v>
          </cell>
          <cell r="G172">
            <v>0</v>
          </cell>
          <cell r="H172">
            <v>97110.43</v>
          </cell>
          <cell r="I172">
            <v>0</v>
          </cell>
          <cell r="J172">
            <v>-1065.4900000000002</v>
          </cell>
          <cell r="K172">
            <v>0</v>
          </cell>
          <cell r="L172">
            <v>96044.939999999988</v>
          </cell>
          <cell r="M172">
            <v>0</v>
          </cell>
          <cell r="N172">
            <v>-1060.3800000000001</v>
          </cell>
          <cell r="O172">
            <v>0</v>
          </cell>
          <cell r="P172">
            <v>94984.559999999983</v>
          </cell>
          <cell r="Q172">
            <v>0</v>
          </cell>
          <cell r="R172">
            <v>79690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-1065.4900000000002</v>
          </cell>
          <cell r="Y172">
            <v>0</v>
          </cell>
          <cell r="Z172">
            <v>-40</v>
          </cell>
          <cell r="AA172">
            <v>0</v>
          </cell>
          <cell r="AB172">
            <v>-426.19600000000008</v>
          </cell>
          <cell r="AC172">
            <v>0</v>
          </cell>
          <cell r="AD172">
            <v>78198.313999999998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-1060.3800000000001</v>
          </cell>
          <cell r="AK172">
            <v>0</v>
          </cell>
          <cell r="AL172">
            <v>-40</v>
          </cell>
          <cell r="AM172">
            <v>0</v>
          </cell>
          <cell r="AN172">
            <v>-424.15200000000004</v>
          </cell>
          <cell r="AO172">
            <v>0</v>
          </cell>
          <cell r="AP172">
            <v>76713.781999999992</v>
          </cell>
        </row>
        <row r="173">
          <cell r="A173" t="str">
            <v xml:space="preserve">334.00 0303         </v>
          </cell>
          <cell r="B173">
            <v>303</v>
          </cell>
          <cell r="C173" t="str">
            <v>ProdTrans</v>
          </cell>
          <cell r="D173" t="str">
            <v xml:space="preserve">334.00 0303         </v>
          </cell>
          <cell r="E173">
            <v>334</v>
          </cell>
          <cell r="F173" t="str">
            <v>Accessory Electric Equipment</v>
          </cell>
          <cell r="G173">
            <v>0</v>
          </cell>
          <cell r="H173">
            <v>627584.39</v>
          </cell>
          <cell r="I173">
            <v>0</v>
          </cell>
          <cell r="J173">
            <v>-6404.83</v>
          </cell>
          <cell r="K173">
            <v>0</v>
          </cell>
          <cell r="L173">
            <v>621179.56000000006</v>
          </cell>
          <cell r="M173">
            <v>0</v>
          </cell>
          <cell r="N173">
            <v>-6455.04</v>
          </cell>
          <cell r="O173">
            <v>0</v>
          </cell>
          <cell r="P173">
            <v>614724.52</v>
          </cell>
          <cell r="Q173">
            <v>0</v>
          </cell>
          <cell r="R173">
            <v>566062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-6404.83</v>
          </cell>
          <cell r="Y173">
            <v>0</v>
          </cell>
          <cell r="Z173">
            <v>-20</v>
          </cell>
          <cell r="AA173">
            <v>0</v>
          </cell>
          <cell r="AB173">
            <v>-1280.9660000000001</v>
          </cell>
          <cell r="AC173">
            <v>0</v>
          </cell>
          <cell r="AD173">
            <v>558376.20400000003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-6455.04</v>
          </cell>
          <cell r="AK173">
            <v>0</v>
          </cell>
          <cell r="AL173">
            <v>-20</v>
          </cell>
          <cell r="AM173">
            <v>0</v>
          </cell>
          <cell r="AN173">
            <v>-1291.008</v>
          </cell>
          <cell r="AO173">
            <v>0</v>
          </cell>
          <cell r="AP173">
            <v>550630.15599999996</v>
          </cell>
        </row>
        <row r="174">
          <cell r="A174" t="str">
            <v xml:space="preserve">335.00 0303         </v>
          </cell>
          <cell r="B174">
            <v>303</v>
          </cell>
          <cell r="C174" t="str">
            <v>ProdTrans</v>
          </cell>
          <cell r="D174" t="str">
            <v xml:space="preserve">335.00 0303         </v>
          </cell>
          <cell r="E174">
            <v>335</v>
          </cell>
          <cell r="F174" t="str">
            <v>Miscellaneous Power Plant Equipment</v>
          </cell>
          <cell r="G174">
            <v>0</v>
          </cell>
          <cell r="H174">
            <v>15383.82</v>
          </cell>
          <cell r="I174">
            <v>0</v>
          </cell>
          <cell r="J174">
            <v>-88.84</v>
          </cell>
          <cell r="K174">
            <v>0</v>
          </cell>
          <cell r="L174">
            <v>15294.98</v>
          </cell>
          <cell r="M174">
            <v>0</v>
          </cell>
          <cell r="N174">
            <v>-89.33</v>
          </cell>
          <cell r="O174">
            <v>0</v>
          </cell>
          <cell r="P174">
            <v>15205.65</v>
          </cell>
          <cell r="Q174">
            <v>0</v>
          </cell>
          <cell r="R174">
            <v>11669</v>
          </cell>
          <cell r="S174">
            <v>0</v>
          </cell>
          <cell r="T174">
            <v>7.2139820266177495</v>
          </cell>
          <cell r="U174">
            <v>0</v>
          </cell>
          <cell r="V174">
            <v>1107</v>
          </cell>
          <cell r="W174">
            <v>0</v>
          </cell>
          <cell r="X174">
            <v>-88.84</v>
          </cell>
          <cell r="Y174">
            <v>0</v>
          </cell>
          <cell r="Z174">
            <v>-10</v>
          </cell>
          <cell r="AA174">
            <v>0</v>
          </cell>
          <cell r="AB174">
            <v>-8.8840000000000003</v>
          </cell>
          <cell r="AC174">
            <v>0</v>
          </cell>
          <cell r="AD174">
            <v>12678.276</v>
          </cell>
          <cell r="AE174">
            <v>0</v>
          </cell>
          <cell r="AF174">
            <v>7.2139820266177495</v>
          </cell>
          <cell r="AG174">
            <v>0</v>
          </cell>
          <cell r="AH174">
            <v>1100</v>
          </cell>
          <cell r="AI174">
            <v>0</v>
          </cell>
          <cell r="AJ174">
            <v>-89.33</v>
          </cell>
          <cell r="AK174">
            <v>0</v>
          </cell>
          <cell r="AL174">
            <v>-10</v>
          </cell>
          <cell r="AM174">
            <v>0</v>
          </cell>
          <cell r="AN174">
            <v>-8.9329999999999998</v>
          </cell>
          <cell r="AO174">
            <v>0</v>
          </cell>
          <cell r="AP174">
            <v>13680.012999999999</v>
          </cell>
        </row>
        <row r="175">
          <cell r="A175" t="str">
            <v xml:space="preserve">336.00 0303         </v>
          </cell>
          <cell r="B175">
            <v>303</v>
          </cell>
          <cell r="C175" t="str">
            <v>ProdTrans</v>
          </cell>
          <cell r="D175" t="str">
            <v xml:space="preserve">336.00 0303         </v>
          </cell>
          <cell r="E175">
            <v>336</v>
          </cell>
          <cell r="F175" t="str">
            <v>Roads, Railroads and Bridges</v>
          </cell>
          <cell r="G175">
            <v>0</v>
          </cell>
          <cell r="H175">
            <v>174.4</v>
          </cell>
          <cell r="I175">
            <v>0</v>
          </cell>
          <cell r="J175">
            <v>-0.97</v>
          </cell>
          <cell r="K175">
            <v>0</v>
          </cell>
          <cell r="L175">
            <v>173.43</v>
          </cell>
          <cell r="M175">
            <v>0</v>
          </cell>
          <cell r="N175">
            <v>-0.98</v>
          </cell>
          <cell r="O175">
            <v>0</v>
          </cell>
          <cell r="P175">
            <v>172.45000000000002</v>
          </cell>
          <cell r="Q175">
            <v>0</v>
          </cell>
          <cell r="R175">
            <v>176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-0.97</v>
          </cell>
          <cell r="Y175">
            <v>0</v>
          </cell>
          <cell r="Z175">
            <v>-40</v>
          </cell>
          <cell r="AA175">
            <v>0</v>
          </cell>
          <cell r="AB175">
            <v>-0.38799999999999996</v>
          </cell>
          <cell r="AC175">
            <v>0</v>
          </cell>
          <cell r="AD175">
            <v>174.642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-0.98</v>
          </cell>
          <cell r="AK175">
            <v>0</v>
          </cell>
          <cell r="AL175">
            <v>-40</v>
          </cell>
          <cell r="AM175">
            <v>0</v>
          </cell>
          <cell r="AN175">
            <v>-0.39200000000000002</v>
          </cell>
          <cell r="AO175">
            <v>0</v>
          </cell>
          <cell r="AP175">
            <v>173.27</v>
          </cell>
        </row>
        <row r="176">
          <cell r="A176">
            <v>0</v>
          </cell>
          <cell r="B176">
            <v>0</v>
          </cell>
          <cell r="C176">
            <v>0</v>
          </cell>
          <cell r="D176">
            <v>0</v>
          </cell>
          <cell r="E176">
            <v>0</v>
          </cell>
          <cell r="F176" t="str">
            <v>TOTAL BEND</v>
          </cell>
          <cell r="G176">
            <v>0</v>
          </cell>
          <cell r="H176">
            <v>1330234.28</v>
          </cell>
          <cell r="I176">
            <v>0</v>
          </cell>
          <cell r="J176">
            <v>-8793.3700000000008</v>
          </cell>
          <cell r="K176">
            <v>0</v>
          </cell>
          <cell r="L176">
            <v>1321440.9099999999</v>
          </cell>
          <cell r="M176">
            <v>0</v>
          </cell>
          <cell r="N176">
            <v>-8863.7899999999991</v>
          </cell>
          <cell r="O176">
            <v>0</v>
          </cell>
          <cell r="P176">
            <v>1312577.1199999999</v>
          </cell>
          <cell r="Q176">
            <v>0</v>
          </cell>
          <cell r="R176">
            <v>964349</v>
          </cell>
          <cell r="S176">
            <v>0</v>
          </cell>
          <cell r="T176">
            <v>0</v>
          </cell>
          <cell r="U176">
            <v>0</v>
          </cell>
          <cell r="V176">
            <v>1107</v>
          </cell>
          <cell r="W176">
            <v>0</v>
          </cell>
          <cell r="X176">
            <v>-8793.3700000000008</v>
          </cell>
          <cell r="Y176">
            <v>0</v>
          </cell>
          <cell r="Z176">
            <v>0</v>
          </cell>
          <cell r="AA176">
            <v>0</v>
          </cell>
          <cell r="AB176">
            <v>-2209.73</v>
          </cell>
          <cell r="AC176">
            <v>0</v>
          </cell>
          <cell r="AD176">
            <v>954452.9</v>
          </cell>
          <cell r="AE176">
            <v>0</v>
          </cell>
          <cell r="AF176">
            <v>0</v>
          </cell>
          <cell r="AG176">
            <v>0</v>
          </cell>
          <cell r="AH176">
            <v>1100</v>
          </cell>
          <cell r="AI176">
            <v>0</v>
          </cell>
          <cell r="AJ176">
            <v>-8863.7899999999991</v>
          </cell>
          <cell r="AK176">
            <v>0</v>
          </cell>
          <cell r="AL176">
            <v>0</v>
          </cell>
          <cell r="AM176">
            <v>0</v>
          </cell>
          <cell r="AN176">
            <v>-2227.7089999999998</v>
          </cell>
          <cell r="AO176">
            <v>0</v>
          </cell>
          <cell r="AP176">
            <v>944461.40100000007</v>
          </cell>
        </row>
        <row r="177">
          <cell r="A177">
            <v>0</v>
          </cell>
          <cell r="B177">
            <v>0</v>
          </cell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</row>
        <row r="178">
          <cell r="A178">
            <v>0</v>
          </cell>
          <cell r="B178">
            <v>0</v>
          </cell>
          <cell r="C178">
            <v>0</v>
          </cell>
          <cell r="D178">
            <v>0</v>
          </cell>
          <cell r="E178">
            <v>0</v>
          </cell>
          <cell r="F178" t="str">
            <v>BIG FORK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</row>
        <row r="179">
          <cell r="A179" t="str">
            <v xml:space="preserve">331.00 0304         </v>
          </cell>
          <cell r="B179">
            <v>304</v>
          </cell>
          <cell r="C179" t="str">
            <v>ProdTrans</v>
          </cell>
          <cell r="D179" t="str">
            <v xml:space="preserve">331.00 0304         </v>
          </cell>
          <cell r="E179">
            <v>331</v>
          </cell>
          <cell r="F179" t="str">
            <v>Structures and Improvements</v>
          </cell>
          <cell r="G179">
            <v>0</v>
          </cell>
          <cell r="H179">
            <v>606391.29</v>
          </cell>
          <cell r="I179">
            <v>0</v>
          </cell>
          <cell r="J179">
            <v>-1444.34</v>
          </cell>
          <cell r="K179">
            <v>0</v>
          </cell>
          <cell r="L179">
            <v>604946.95000000007</v>
          </cell>
          <cell r="M179">
            <v>0</v>
          </cell>
          <cell r="N179">
            <v>-1465.0000000000002</v>
          </cell>
          <cell r="O179">
            <v>0</v>
          </cell>
          <cell r="P179">
            <v>603481.95000000007</v>
          </cell>
          <cell r="Q179">
            <v>0</v>
          </cell>
          <cell r="R179">
            <v>307876</v>
          </cell>
          <cell r="S179">
            <v>0</v>
          </cell>
          <cell r="T179">
            <v>0.29281923269694393</v>
          </cell>
          <cell r="U179">
            <v>0</v>
          </cell>
          <cell r="V179">
            <v>1774</v>
          </cell>
          <cell r="W179">
            <v>0</v>
          </cell>
          <cell r="X179">
            <v>-1444.34</v>
          </cell>
          <cell r="Y179">
            <v>0</v>
          </cell>
          <cell r="Z179">
            <v>-40</v>
          </cell>
          <cell r="AA179">
            <v>0</v>
          </cell>
          <cell r="AB179">
            <v>-577.73599999999999</v>
          </cell>
          <cell r="AC179">
            <v>0</v>
          </cell>
          <cell r="AD179">
            <v>307627.924</v>
          </cell>
          <cell r="AE179">
            <v>0</v>
          </cell>
          <cell r="AF179">
            <v>0.29281923269694393</v>
          </cell>
          <cell r="AG179">
            <v>0</v>
          </cell>
          <cell r="AH179">
            <v>1769</v>
          </cell>
          <cell r="AI179">
            <v>0</v>
          </cell>
          <cell r="AJ179">
            <v>-1465.0000000000002</v>
          </cell>
          <cell r="AK179">
            <v>0</v>
          </cell>
          <cell r="AL179">
            <v>-40</v>
          </cell>
          <cell r="AM179">
            <v>0</v>
          </cell>
          <cell r="AN179">
            <v>-586.00000000000011</v>
          </cell>
          <cell r="AO179">
            <v>0</v>
          </cell>
          <cell r="AP179">
            <v>307345.924</v>
          </cell>
        </row>
        <row r="180">
          <cell r="A180" t="str">
            <v xml:space="preserve">332.00 0304         </v>
          </cell>
          <cell r="B180">
            <v>304</v>
          </cell>
          <cell r="C180" t="str">
            <v>ProdTrans</v>
          </cell>
          <cell r="D180" t="str">
            <v xml:space="preserve">332.00 0304         </v>
          </cell>
          <cell r="E180">
            <v>332</v>
          </cell>
          <cell r="F180" t="str">
            <v>Reservoirs, Dams and Waterways</v>
          </cell>
          <cell r="G180">
            <v>0</v>
          </cell>
          <cell r="H180">
            <v>4696998.58</v>
          </cell>
          <cell r="I180">
            <v>0</v>
          </cell>
          <cell r="J180">
            <v>-7628.05</v>
          </cell>
          <cell r="K180">
            <v>0</v>
          </cell>
          <cell r="L180">
            <v>4689370.53</v>
          </cell>
          <cell r="M180">
            <v>0</v>
          </cell>
          <cell r="N180">
            <v>-7796.15</v>
          </cell>
          <cell r="O180">
            <v>0</v>
          </cell>
          <cell r="P180">
            <v>4681574.38</v>
          </cell>
          <cell r="Q180">
            <v>0</v>
          </cell>
          <cell r="R180">
            <v>2448184</v>
          </cell>
          <cell r="S180">
            <v>0</v>
          </cell>
          <cell r="T180">
            <v>1.1093806408498781</v>
          </cell>
          <cell r="U180">
            <v>0</v>
          </cell>
          <cell r="V180">
            <v>52065</v>
          </cell>
          <cell r="W180">
            <v>0</v>
          </cell>
          <cell r="X180">
            <v>-7628.05</v>
          </cell>
          <cell r="Y180">
            <v>0</v>
          </cell>
          <cell r="Z180">
            <v>-40</v>
          </cell>
          <cell r="AA180">
            <v>0</v>
          </cell>
          <cell r="AB180">
            <v>-3051.22</v>
          </cell>
          <cell r="AC180">
            <v>0</v>
          </cell>
          <cell r="AD180">
            <v>2489569.73</v>
          </cell>
          <cell r="AE180">
            <v>0</v>
          </cell>
          <cell r="AF180">
            <v>1.1093806408498781</v>
          </cell>
          <cell r="AG180">
            <v>0</v>
          </cell>
          <cell r="AH180">
            <v>51980</v>
          </cell>
          <cell r="AI180">
            <v>0</v>
          </cell>
          <cell r="AJ180">
            <v>-7796.15</v>
          </cell>
          <cell r="AK180">
            <v>0</v>
          </cell>
          <cell r="AL180">
            <v>-40</v>
          </cell>
          <cell r="AM180">
            <v>0</v>
          </cell>
          <cell r="AN180">
            <v>-3118.46</v>
          </cell>
          <cell r="AO180">
            <v>0</v>
          </cell>
          <cell r="AP180">
            <v>2530635.12</v>
          </cell>
        </row>
        <row r="181">
          <cell r="A181" t="str">
            <v xml:space="preserve">333.00 0304         </v>
          </cell>
          <cell r="B181">
            <v>304</v>
          </cell>
          <cell r="C181" t="str">
            <v>ProdTrans</v>
          </cell>
          <cell r="D181" t="str">
            <v xml:space="preserve">333.00 0304         </v>
          </cell>
          <cell r="E181">
            <v>333</v>
          </cell>
          <cell r="F181" t="str">
            <v>Waterwheels, Turbines and Generators</v>
          </cell>
          <cell r="G181">
            <v>0</v>
          </cell>
          <cell r="H181">
            <v>1495500.81</v>
          </cell>
          <cell r="I181">
            <v>0</v>
          </cell>
          <cell r="J181">
            <v>-3471.0699999999997</v>
          </cell>
          <cell r="K181">
            <v>0</v>
          </cell>
          <cell r="L181">
            <v>1492029.74</v>
          </cell>
          <cell r="M181">
            <v>0</v>
          </cell>
          <cell r="N181">
            <v>-3630.7200000000003</v>
          </cell>
          <cell r="O181">
            <v>0</v>
          </cell>
          <cell r="P181">
            <v>1488399.02</v>
          </cell>
          <cell r="Q181">
            <v>0</v>
          </cell>
          <cell r="R181">
            <v>769672</v>
          </cell>
          <cell r="S181">
            <v>0</v>
          </cell>
          <cell r="T181">
            <v>1.2226165730369283</v>
          </cell>
          <cell r="U181">
            <v>0</v>
          </cell>
          <cell r="V181">
            <v>18263</v>
          </cell>
          <cell r="W181">
            <v>0</v>
          </cell>
          <cell r="X181">
            <v>-3471.0699999999997</v>
          </cell>
          <cell r="Y181">
            <v>0</v>
          </cell>
          <cell r="Z181">
            <v>-40</v>
          </cell>
          <cell r="AA181">
            <v>0</v>
          </cell>
          <cell r="AB181">
            <v>-1388.4279999999999</v>
          </cell>
          <cell r="AC181">
            <v>0</v>
          </cell>
          <cell r="AD181">
            <v>783075.50200000009</v>
          </cell>
          <cell r="AE181">
            <v>0</v>
          </cell>
          <cell r="AF181">
            <v>1.2226165730369283</v>
          </cell>
          <cell r="AG181">
            <v>0</v>
          </cell>
          <cell r="AH181">
            <v>18220</v>
          </cell>
          <cell r="AI181">
            <v>0</v>
          </cell>
          <cell r="AJ181">
            <v>-3630.7200000000003</v>
          </cell>
          <cell r="AK181">
            <v>0</v>
          </cell>
          <cell r="AL181">
            <v>-40</v>
          </cell>
          <cell r="AM181">
            <v>0</v>
          </cell>
          <cell r="AN181">
            <v>-1452.2880000000002</v>
          </cell>
          <cell r="AO181">
            <v>0</v>
          </cell>
          <cell r="AP181">
            <v>796212.49400000018</v>
          </cell>
        </row>
        <row r="182">
          <cell r="A182" t="str">
            <v xml:space="preserve">334.00 0304         </v>
          </cell>
          <cell r="B182">
            <v>304</v>
          </cell>
          <cell r="C182" t="str">
            <v>ProdTrans</v>
          </cell>
          <cell r="D182" t="str">
            <v xml:space="preserve">334.00 0304         </v>
          </cell>
          <cell r="E182">
            <v>334</v>
          </cell>
          <cell r="F182" t="str">
            <v>Accessory Electric Equipment</v>
          </cell>
          <cell r="G182">
            <v>0</v>
          </cell>
          <cell r="H182">
            <v>300515.20000000001</v>
          </cell>
          <cell r="I182">
            <v>0</v>
          </cell>
          <cell r="J182">
            <v>-2622.6899999999996</v>
          </cell>
          <cell r="K182">
            <v>0</v>
          </cell>
          <cell r="L182">
            <v>297892.51</v>
          </cell>
          <cell r="M182">
            <v>0</v>
          </cell>
          <cell r="N182">
            <v>-2686.74</v>
          </cell>
          <cell r="O182">
            <v>0</v>
          </cell>
          <cell r="P182">
            <v>295205.77</v>
          </cell>
          <cell r="Q182">
            <v>0</v>
          </cell>
          <cell r="R182">
            <v>174744</v>
          </cell>
          <cell r="S182">
            <v>0</v>
          </cell>
          <cell r="T182">
            <v>0.45754760444180015</v>
          </cell>
          <cell r="U182">
            <v>0</v>
          </cell>
          <cell r="V182">
            <v>1369</v>
          </cell>
          <cell r="W182">
            <v>0</v>
          </cell>
          <cell r="X182">
            <v>-2622.6899999999996</v>
          </cell>
          <cell r="Y182">
            <v>0</v>
          </cell>
          <cell r="Z182">
            <v>-20</v>
          </cell>
          <cell r="AA182">
            <v>0</v>
          </cell>
          <cell r="AB182">
            <v>-524.5379999999999</v>
          </cell>
          <cell r="AC182">
            <v>0</v>
          </cell>
          <cell r="AD182">
            <v>172965.772</v>
          </cell>
          <cell r="AE182">
            <v>0</v>
          </cell>
          <cell r="AF182">
            <v>0.45754760444180015</v>
          </cell>
          <cell r="AG182">
            <v>0</v>
          </cell>
          <cell r="AH182">
            <v>1357</v>
          </cell>
          <cell r="AI182">
            <v>0</v>
          </cell>
          <cell r="AJ182">
            <v>-2686.74</v>
          </cell>
          <cell r="AK182">
            <v>0</v>
          </cell>
          <cell r="AL182">
            <v>-20</v>
          </cell>
          <cell r="AM182">
            <v>0</v>
          </cell>
          <cell r="AN182">
            <v>-537.34799999999996</v>
          </cell>
          <cell r="AO182">
            <v>0</v>
          </cell>
          <cell r="AP182">
            <v>171098.68400000001</v>
          </cell>
        </row>
        <row r="183">
          <cell r="A183" t="str">
            <v xml:space="preserve">336.00 0304         </v>
          </cell>
          <cell r="B183">
            <v>304</v>
          </cell>
          <cell r="C183" t="str">
            <v>ProdTrans</v>
          </cell>
          <cell r="D183" t="str">
            <v xml:space="preserve">336.00 0304         </v>
          </cell>
          <cell r="E183">
            <v>336</v>
          </cell>
          <cell r="F183" t="str">
            <v>Roads, Railroads and Bridges</v>
          </cell>
          <cell r="G183">
            <v>0</v>
          </cell>
          <cell r="H183">
            <v>232133.05</v>
          </cell>
          <cell r="I183">
            <v>0</v>
          </cell>
          <cell r="J183">
            <v>-390.6</v>
          </cell>
          <cell r="K183">
            <v>0</v>
          </cell>
          <cell r="L183">
            <v>231742.44999999998</v>
          </cell>
          <cell r="M183">
            <v>0</v>
          </cell>
          <cell r="N183">
            <v>-396.46999999999997</v>
          </cell>
          <cell r="O183">
            <v>0</v>
          </cell>
          <cell r="P183">
            <v>231345.97999999998</v>
          </cell>
          <cell r="Q183">
            <v>0</v>
          </cell>
          <cell r="R183">
            <v>52429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-390.6</v>
          </cell>
          <cell r="Y183">
            <v>0</v>
          </cell>
          <cell r="Z183">
            <v>-40</v>
          </cell>
          <cell r="AA183">
            <v>0</v>
          </cell>
          <cell r="AB183">
            <v>-156.24</v>
          </cell>
          <cell r="AC183">
            <v>0</v>
          </cell>
          <cell r="AD183">
            <v>51882.16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-396.46999999999997</v>
          </cell>
          <cell r="AK183">
            <v>0</v>
          </cell>
          <cell r="AL183">
            <v>-40</v>
          </cell>
          <cell r="AM183">
            <v>0</v>
          </cell>
          <cell r="AN183">
            <v>-158.58799999999999</v>
          </cell>
          <cell r="AO183">
            <v>0</v>
          </cell>
          <cell r="AP183">
            <v>51327.101999999999</v>
          </cell>
        </row>
        <row r="184">
          <cell r="A184">
            <v>0</v>
          </cell>
          <cell r="B184">
            <v>0</v>
          </cell>
          <cell r="C184">
            <v>0</v>
          </cell>
          <cell r="D184">
            <v>0</v>
          </cell>
          <cell r="E184">
            <v>0</v>
          </cell>
          <cell r="F184" t="str">
            <v>TOTAL BIG FORK</v>
          </cell>
          <cell r="G184">
            <v>0</v>
          </cell>
          <cell r="H184">
            <v>7331538.9299999997</v>
          </cell>
          <cell r="I184">
            <v>0</v>
          </cell>
          <cell r="J184">
            <v>-15556.749999999998</v>
          </cell>
          <cell r="K184">
            <v>0</v>
          </cell>
          <cell r="L184">
            <v>7315982.1800000006</v>
          </cell>
          <cell r="M184">
            <v>0</v>
          </cell>
          <cell r="N184">
            <v>-15975.079999999998</v>
          </cell>
          <cell r="O184">
            <v>0</v>
          </cell>
          <cell r="P184">
            <v>7300007.0999999996</v>
          </cell>
          <cell r="Q184">
            <v>0</v>
          </cell>
          <cell r="R184">
            <v>3752905</v>
          </cell>
          <cell r="S184">
            <v>0</v>
          </cell>
          <cell r="T184">
            <v>0</v>
          </cell>
          <cell r="U184">
            <v>0</v>
          </cell>
          <cell r="V184">
            <v>73471</v>
          </cell>
          <cell r="W184">
            <v>0</v>
          </cell>
          <cell r="X184">
            <v>-15556.749999999998</v>
          </cell>
          <cell r="Y184">
            <v>0</v>
          </cell>
          <cell r="Z184">
            <v>0</v>
          </cell>
          <cell r="AA184">
            <v>0</v>
          </cell>
          <cell r="AB184">
            <v>-5698.1619999999994</v>
          </cell>
          <cell r="AC184">
            <v>0</v>
          </cell>
          <cell r="AD184">
            <v>3805121.0880000005</v>
          </cell>
          <cell r="AE184">
            <v>0</v>
          </cell>
          <cell r="AF184">
            <v>0</v>
          </cell>
          <cell r="AG184">
            <v>0</v>
          </cell>
          <cell r="AH184">
            <v>73326</v>
          </cell>
          <cell r="AI184">
            <v>0</v>
          </cell>
          <cell r="AJ184">
            <v>-15975.079999999998</v>
          </cell>
          <cell r="AK184">
            <v>0</v>
          </cell>
          <cell r="AL184">
            <v>0</v>
          </cell>
          <cell r="AM184">
            <v>0</v>
          </cell>
          <cell r="AN184">
            <v>-5852.6840000000002</v>
          </cell>
          <cell r="AO184">
            <v>0</v>
          </cell>
          <cell r="AP184">
            <v>3856619.3240000005</v>
          </cell>
        </row>
        <row r="185">
          <cell r="A185">
            <v>0</v>
          </cell>
          <cell r="B185">
            <v>0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</row>
        <row r="186">
          <cell r="A186">
            <v>0</v>
          </cell>
          <cell r="B186">
            <v>0</v>
          </cell>
          <cell r="C186">
            <v>0</v>
          </cell>
          <cell r="D186">
            <v>0</v>
          </cell>
          <cell r="E186">
            <v>0</v>
          </cell>
          <cell r="F186" t="str">
            <v>CONDIT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</row>
        <row r="187">
          <cell r="A187" t="str">
            <v xml:space="preserve">330.20 0305         </v>
          </cell>
          <cell r="B187">
            <v>305</v>
          </cell>
          <cell r="C187" t="str">
            <v>ProdTrans</v>
          </cell>
          <cell r="D187" t="str">
            <v xml:space="preserve">330.20 0305         </v>
          </cell>
          <cell r="E187">
            <v>330.2</v>
          </cell>
          <cell r="F187" t="str">
            <v>Land Rights</v>
          </cell>
          <cell r="G187">
            <v>0</v>
          </cell>
          <cell r="H187">
            <v>172.28</v>
          </cell>
          <cell r="I187">
            <v>0</v>
          </cell>
          <cell r="J187">
            <v>-172.28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172</v>
          </cell>
          <cell r="S187">
            <v>0</v>
          </cell>
          <cell r="T187">
            <v>9.5930232558139537</v>
          </cell>
          <cell r="U187">
            <v>0</v>
          </cell>
          <cell r="V187">
            <v>8</v>
          </cell>
          <cell r="W187">
            <v>0</v>
          </cell>
          <cell r="X187">
            <v>-172.28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7.7199999999999989</v>
          </cell>
          <cell r="AE187">
            <v>0</v>
          </cell>
          <cell r="AF187">
            <v>9.5930232558139537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7.7199999999999989</v>
          </cell>
        </row>
        <row r="188">
          <cell r="A188" t="str">
            <v xml:space="preserve">330.40 0305         </v>
          </cell>
          <cell r="B188">
            <v>305</v>
          </cell>
          <cell r="C188" t="str">
            <v>ProdTrans</v>
          </cell>
          <cell r="D188" t="str">
            <v xml:space="preserve">330.40 0305         </v>
          </cell>
          <cell r="E188">
            <v>330.4</v>
          </cell>
          <cell r="F188" t="str">
            <v>Flood Rights</v>
          </cell>
          <cell r="G188">
            <v>0</v>
          </cell>
          <cell r="H188">
            <v>2963.75</v>
          </cell>
          <cell r="I188">
            <v>0</v>
          </cell>
          <cell r="J188">
            <v>-2963.75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2964</v>
          </cell>
          <cell r="S188">
            <v>0</v>
          </cell>
          <cell r="T188">
            <v>9.3117408906882595</v>
          </cell>
          <cell r="U188">
            <v>0</v>
          </cell>
          <cell r="V188">
            <v>138</v>
          </cell>
          <cell r="W188">
            <v>0</v>
          </cell>
          <cell r="X188">
            <v>-2963.75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138.25</v>
          </cell>
          <cell r="AE188">
            <v>0</v>
          </cell>
          <cell r="AF188">
            <v>9.3117408906882595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138.25</v>
          </cell>
        </row>
        <row r="189">
          <cell r="A189" t="str">
            <v xml:space="preserve">331.00 0305         </v>
          </cell>
          <cell r="B189">
            <v>305</v>
          </cell>
          <cell r="C189" t="str">
            <v>ProdTrans</v>
          </cell>
          <cell r="D189" t="str">
            <v xml:space="preserve">331.00 0305         </v>
          </cell>
          <cell r="E189">
            <v>331</v>
          </cell>
          <cell r="F189" t="str">
            <v>Structures and Improvements</v>
          </cell>
          <cell r="G189">
            <v>0</v>
          </cell>
          <cell r="H189">
            <v>1038010.77</v>
          </cell>
          <cell r="I189">
            <v>0</v>
          </cell>
          <cell r="J189">
            <v>-1038010.7699999999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1012852</v>
          </cell>
          <cell r="S189">
            <v>0</v>
          </cell>
          <cell r="T189">
            <v>11.110501985420495</v>
          </cell>
          <cell r="U189">
            <v>0</v>
          </cell>
          <cell r="V189">
            <v>57664</v>
          </cell>
          <cell r="W189">
            <v>0</v>
          </cell>
          <cell r="X189">
            <v>-1038010.7699999999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32505.230000000098</v>
          </cell>
          <cell r="AE189">
            <v>0</v>
          </cell>
          <cell r="AF189">
            <v>11.110501985420495</v>
          </cell>
          <cell r="AG189">
            <v>0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32505.230000000098</v>
          </cell>
        </row>
        <row r="190">
          <cell r="A190" t="str">
            <v xml:space="preserve">332.00 0305         </v>
          </cell>
          <cell r="B190">
            <v>305</v>
          </cell>
          <cell r="C190" t="str">
            <v>ProdTrans</v>
          </cell>
          <cell r="D190" t="str">
            <v xml:space="preserve">332.00 0305         </v>
          </cell>
          <cell r="E190">
            <v>332</v>
          </cell>
          <cell r="F190" t="str">
            <v>Reservoirs, Dams and Waterways</v>
          </cell>
          <cell r="G190">
            <v>0</v>
          </cell>
          <cell r="H190">
            <v>76393.33</v>
          </cell>
          <cell r="I190">
            <v>0</v>
          </cell>
          <cell r="J190">
            <v>-76393.329999999987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76393</v>
          </cell>
          <cell r="S190">
            <v>0</v>
          </cell>
          <cell r="T190">
            <v>10.77243106137926</v>
          </cell>
          <cell r="U190">
            <v>0</v>
          </cell>
          <cell r="V190">
            <v>4115</v>
          </cell>
          <cell r="W190">
            <v>0</v>
          </cell>
          <cell r="X190">
            <v>-76393.329999999987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4114.6700000000128</v>
          </cell>
          <cell r="AE190">
            <v>0</v>
          </cell>
          <cell r="AF190">
            <v>10.77243106137926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4114.6700000000128</v>
          </cell>
        </row>
        <row r="191">
          <cell r="A191" t="str">
            <v xml:space="preserve">333.00 0305         </v>
          </cell>
          <cell r="B191">
            <v>305</v>
          </cell>
          <cell r="C191" t="str">
            <v>ProdTrans</v>
          </cell>
          <cell r="D191" t="str">
            <v xml:space="preserve">333.00 0305         </v>
          </cell>
          <cell r="E191">
            <v>333</v>
          </cell>
          <cell r="F191" t="str">
            <v>Waterwheels, Turbines and Generators</v>
          </cell>
          <cell r="G191">
            <v>0</v>
          </cell>
          <cell r="H191">
            <v>87928.29</v>
          </cell>
          <cell r="I191">
            <v>0</v>
          </cell>
          <cell r="J191">
            <v>-87928.29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76631</v>
          </cell>
          <cell r="S191">
            <v>0</v>
          </cell>
          <cell r="T191">
            <v>11.999244015681656</v>
          </cell>
          <cell r="U191">
            <v>0</v>
          </cell>
          <cell r="V191">
            <v>5275</v>
          </cell>
          <cell r="W191">
            <v>0</v>
          </cell>
          <cell r="X191">
            <v>-87928.29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-6022.2899999999936</v>
          </cell>
          <cell r="AE191">
            <v>0</v>
          </cell>
          <cell r="AF191">
            <v>11.999244015681656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-6022.2899999999936</v>
          </cell>
        </row>
        <row r="192">
          <cell r="A192" t="str">
            <v xml:space="preserve">334.00 0305         </v>
          </cell>
          <cell r="B192">
            <v>305</v>
          </cell>
          <cell r="C192" t="str">
            <v>ProdTrans</v>
          </cell>
          <cell r="D192" t="str">
            <v xml:space="preserve">334.00 0305         </v>
          </cell>
          <cell r="E192">
            <v>334</v>
          </cell>
          <cell r="F192" t="str">
            <v>Accessory Electric Equipment</v>
          </cell>
          <cell r="G192">
            <v>0</v>
          </cell>
          <cell r="H192">
            <v>132519.20000000001</v>
          </cell>
          <cell r="I192">
            <v>0</v>
          </cell>
          <cell r="J192">
            <v>-132519.19999999998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132519</v>
          </cell>
          <cell r="S192">
            <v>0</v>
          </cell>
          <cell r="T192">
            <v>11.744816748618645</v>
          </cell>
          <cell r="U192">
            <v>0</v>
          </cell>
          <cell r="V192">
            <v>7782</v>
          </cell>
          <cell r="W192">
            <v>0</v>
          </cell>
          <cell r="X192">
            <v>-132519.19999999998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7781.8000000000175</v>
          </cell>
          <cell r="AE192">
            <v>0</v>
          </cell>
          <cell r="AF192">
            <v>11.744816748618645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7781.8000000000175</v>
          </cell>
        </row>
        <row r="193">
          <cell r="A193" t="str">
            <v xml:space="preserve">335.00 0305         </v>
          </cell>
          <cell r="B193">
            <v>305</v>
          </cell>
          <cell r="C193" t="str">
            <v>ProdTrans</v>
          </cell>
          <cell r="D193" t="str">
            <v xml:space="preserve">335.00 0305         </v>
          </cell>
          <cell r="E193">
            <v>335</v>
          </cell>
          <cell r="F193" t="str">
            <v>Miscellaneous Power Plant Equipment</v>
          </cell>
          <cell r="G193">
            <v>0</v>
          </cell>
          <cell r="H193">
            <v>3588.26</v>
          </cell>
          <cell r="I193">
            <v>0</v>
          </cell>
          <cell r="J193">
            <v>-3588.26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3588</v>
          </cell>
          <cell r="S193">
            <v>0</v>
          </cell>
          <cell r="T193">
            <v>14.381270903010032</v>
          </cell>
          <cell r="U193">
            <v>0</v>
          </cell>
          <cell r="V193">
            <v>258</v>
          </cell>
          <cell r="W193">
            <v>0</v>
          </cell>
          <cell r="X193">
            <v>-3588.26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257.73999999999978</v>
          </cell>
          <cell r="AE193">
            <v>0</v>
          </cell>
          <cell r="AF193">
            <v>14.381270903010032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257.73999999999978</v>
          </cell>
        </row>
        <row r="194">
          <cell r="A194" t="str">
            <v xml:space="preserve">336.00 0305         </v>
          </cell>
          <cell r="B194">
            <v>305</v>
          </cell>
          <cell r="C194" t="str">
            <v>ProdTrans</v>
          </cell>
          <cell r="D194" t="str">
            <v xml:space="preserve">336.00 0305         </v>
          </cell>
          <cell r="E194">
            <v>336</v>
          </cell>
          <cell r="F194" t="str">
            <v>Roads, Railroads and Bridges</v>
          </cell>
          <cell r="G194">
            <v>0</v>
          </cell>
          <cell r="H194">
            <v>59738.080000000002</v>
          </cell>
          <cell r="I194">
            <v>0</v>
          </cell>
          <cell r="J194">
            <v>-59738.079999999994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59738</v>
          </cell>
          <cell r="S194">
            <v>0</v>
          </cell>
          <cell r="T194">
            <v>10.089055542535739</v>
          </cell>
          <cell r="U194">
            <v>0</v>
          </cell>
          <cell r="V194">
            <v>3014</v>
          </cell>
          <cell r="W194">
            <v>0</v>
          </cell>
          <cell r="X194">
            <v>-59738.079999999994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3013.9200000000055</v>
          </cell>
          <cell r="AE194">
            <v>0</v>
          </cell>
          <cell r="AF194">
            <v>10.089055542535739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3013.9200000000055</v>
          </cell>
        </row>
        <row r="195">
          <cell r="A195">
            <v>0</v>
          </cell>
          <cell r="B195">
            <v>0</v>
          </cell>
          <cell r="C195">
            <v>0</v>
          </cell>
          <cell r="D195">
            <v>0</v>
          </cell>
          <cell r="E195">
            <v>0</v>
          </cell>
          <cell r="F195" t="str">
            <v>TOTAL CONDIT</v>
          </cell>
          <cell r="G195">
            <v>0</v>
          </cell>
          <cell r="H195">
            <v>1401313.9600000002</v>
          </cell>
          <cell r="I195">
            <v>0</v>
          </cell>
          <cell r="J195">
            <v>-1401313.96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1364857</v>
          </cell>
          <cell r="S195">
            <v>0</v>
          </cell>
          <cell r="T195">
            <v>0</v>
          </cell>
          <cell r="U195">
            <v>0</v>
          </cell>
          <cell r="V195">
            <v>78254</v>
          </cell>
          <cell r="W195">
            <v>0</v>
          </cell>
          <cell r="X195">
            <v>-1401313.96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41797.040000000139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41797.040000000139</v>
          </cell>
        </row>
        <row r="196">
          <cell r="A196">
            <v>0</v>
          </cell>
          <cell r="B196">
            <v>0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</row>
        <row r="197">
          <cell r="A197">
            <v>0</v>
          </cell>
          <cell r="B197">
            <v>0</v>
          </cell>
          <cell r="C197">
            <v>0</v>
          </cell>
          <cell r="D197">
            <v>0</v>
          </cell>
          <cell r="E197">
            <v>0</v>
          </cell>
          <cell r="F197" t="str">
            <v>CUTLER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</row>
        <row r="198">
          <cell r="A198" t="str">
            <v xml:space="preserve">330.30 0306         </v>
          </cell>
          <cell r="B198">
            <v>306</v>
          </cell>
          <cell r="C198" t="str">
            <v>ProdTrans</v>
          </cell>
          <cell r="D198" t="str">
            <v xml:space="preserve">330.30 0306         </v>
          </cell>
          <cell r="E198">
            <v>330.3</v>
          </cell>
          <cell r="F198" t="str">
            <v>Water Rights</v>
          </cell>
          <cell r="G198">
            <v>0</v>
          </cell>
          <cell r="H198">
            <v>4818.3100000000004</v>
          </cell>
          <cell r="I198">
            <v>0</v>
          </cell>
          <cell r="J198">
            <v>0</v>
          </cell>
          <cell r="K198">
            <v>0</v>
          </cell>
          <cell r="L198">
            <v>4818.3100000000004</v>
          </cell>
          <cell r="M198">
            <v>0</v>
          </cell>
          <cell r="N198">
            <v>0</v>
          </cell>
          <cell r="O198">
            <v>0</v>
          </cell>
          <cell r="P198">
            <v>4818.3100000000004</v>
          </cell>
          <cell r="Q198">
            <v>0</v>
          </cell>
          <cell r="R198">
            <v>2949</v>
          </cell>
          <cell r="S198">
            <v>0</v>
          </cell>
          <cell r="T198">
            <v>2.2704211060375443</v>
          </cell>
          <cell r="U198">
            <v>0</v>
          </cell>
          <cell r="V198">
            <v>109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3058</v>
          </cell>
          <cell r="AE198">
            <v>0</v>
          </cell>
          <cell r="AF198">
            <v>2.2704211060375443</v>
          </cell>
          <cell r="AG198">
            <v>0</v>
          </cell>
          <cell r="AH198">
            <v>109</v>
          </cell>
          <cell r="AI198">
            <v>0</v>
          </cell>
          <cell r="AJ198">
            <v>0</v>
          </cell>
          <cell r="AK198">
            <v>0</v>
          </cell>
          <cell r="AL198">
            <v>0</v>
          </cell>
          <cell r="AM198">
            <v>0</v>
          </cell>
          <cell r="AN198">
            <v>0</v>
          </cell>
          <cell r="AO198">
            <v>0</v>
          </cell>
          <cell r="AP198">
            <v>3167</v>
          </cell>
        </row>
        <row r="199">
          <cell r="A199" t="str">
            <v xml:space="preserve">330.40 0306         </v>
          </cell>
          <cell r="B199">
            <v>306</v>
          </cell>
          <cell r="C199" t="str">
            <v>ProdTrans</v>
          </cell>
          <cell r="D199" t="str">
            <v xml:space="preserve">330.40 0306         </v>
          </cell>
          <cell r="E199">
            <v>330.4</v>
          </cell>
          <cell r="F199" t="str">
            <v>Flood Rights</v>
          </cell>
          <cell r="G199">
            <v>0</v>
          </cell>
          <cell r="H199">
            <v>90968.42</v>
          </cell>
          <cell r="I199">
            <v>0</v>
          </cell>
          <cell r="J199">
            <v>0</v>
          </cell>
          <cell r="K199">
            <v>0</v>
          </cell>
          <cell r="L199">
            <v>90968.42</v>
          </cell>
          <cell r="M199">
            <v>0</v>
          </cell>
          <cell r="N199">
            <v>0</v>
          </cell>
          <cell r="O199">
            <v>0</v>
          </cell>
          <cell r="P199">
            <v>90968.42</v>
          </cell>
          <cell r="Q199">
            <v>0</v>
          </cell>
          <cell r="R199">
            <v>53064</v>
          </cell>
          <cell r="S199">
            <v>0</v>
          </cell>
          <cell r="T199">
            <v>2.5123608790392713</v>
          </cell>
          <cell r="U199">
            <v>0</v>
          </cell>
          <cell r="V199">
            <v>2285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55349</v>
          </cell>
          <cell r="AE199">
            <v>0</v>
          </cell>
          <cell r="AF199">
            <v>2.5123608790392713</v>
          </cell>
          <cell r="AG199">
            <v>0</v>
          </cell>
          <cell r="AH199">
            <v>2285</v>
          </cell>
          <cell r="AI199">
            <v>0</v>
          </cell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57634</v>
          </cell>
        </row>
        <row r="200">
          <cell r="A200" t="str">
            <v xml:space="preserve">331.00 0306         </v>
          </cell>
          <cell r="B200">
            <v>306</v>
          </cell>
          <cell r="C200" t="str">
            <v>ProdTrans</v>
          </cell>
          <cell r="D200" t="str">
            <v xml:space="preserve">331.00 0306         </v>
          </cell>
          <cell r="E200">
            <v>331</v>
          </cell>
          <cell r="F200" t="str">
            <v>Structures and Improvements</v>
          </cell>
          <cell r="G200">
            <v>0</v>
          </cell>
          <cell r="H200">
            <v>3968892.28</v>
          </cell>
          <cell r="I200">
            <v>0</v>
          </cell>
          <cell r="J200">
            <v>-10181.610000000002</v>
          </cell>
          <cell r="K200">
            <v>0</v>
          </cell>
          <cell r="L200">
            <v>3958710.67</v>
          </cell>
          <cell r="M200">
            <v>0</v>
          </cell>
          <cell r="N200">
            <v>-10330.4</v>
          </cell>
          <cell r="O200">
            <v>0</v>
          </cell>
          <cell r="P200">
            <v>3948380.27</v>
          </cell>
          <cell r="Q200">
            <v>0</v>
          </cell>
          <cell r="R200">
            <v>1565277</v>
          </cell>
          <cell r="S200">
            <v>0</v>
          </cell>
          <cell r="T200">
            <v>3.5730551421973047</v>
          </cell>
          <cell r="U200">
            <v>0</v>
          </cell>
          <cell r="V200">
            <v>141629</v>
          </cell>
          <cell r="W200">
            <v>0</v>
          </cell>
          <cell r="X200">
            <v>-10181.610000000002</v>
          </cell>
          <cell r="Y200">
            <v>0</v>
          </cell>
          <cell r="Z200">
            <v>-40</v>
          </cell>
          <cell r="AA200">
            <v>0</v>
          </cell>
          <cell r="AB200">
            <v>-4072.6440000000007</v>
          </cell>
          <cell r="AC200">
            <v>0</v>
          </cell>
          <cell r="AD200">
            <v>1692651.7459999998</v>
          </cell>
          <cell r="AE200">
            <v>0</v>
          </cell>
          <cell r="AF200">
            <v>3.5730551421973047</v>
          </cell>
          <cell r="AG200">
            <v>0</v>
          </cell>
          <cell r="AH200">
            <v>141262</v>
          </cell>
          <cell r="AI200">
            <v>0</v>
          </cell>
          <cell r="AJ200">
            <v>-10330.4</v>
          </cell>
          <cell r="AK200">
            <v>0</v>
          </cell>
          <cell r="AL200">
            <v>-40</v>
          </cell>
          <cell r="AM200">
            <v>0</v>
          </cell>
          <cell r="AN200">
            <v>-4132.16</v>
          </cell>
          <cell r="AO200">
            <v>0</v>
          </cell>
          <cell r="AP200">
            <v>1819451.186</v>
          </cell>
        </row>
        <row r="201">
          <cell r="A201" t="str">
            <v xml:space="preserve">332.00 0306         </v>
          </cell>
          <cell r="B201">
            <v>306</v>
          </cell>
          <cell r="C201" t="str">
            <v>ProdTrans</v>
          </cell>
          <cell r="D201" t="str">
            <v xml:space="preserve">332.00 0306         </v>
          </cell>
          <cell r="E201">
            <v>332</v>
          </cell>
          <cell r="F201" t="str">
            <v>Reservoirs, Dams and Waterways</v>
          </cell>
          <cell r="G201">
            <v>0</v>
          </cell>
          <cell r="H201">
            <v>7553630.7599999998</v>
          </cell>
          <cell r="I201">
            <v>0</v>
          </cell>
          <cell r="J201">
            <v>-20906.499999999996</v>
          </cell>
          <cell r="K201">
            <v>0</v>
          </cell>
          <cell r="L201">
            <v>7532724.2599999998</v>
          </cell>
          <cell r="M201">
            <v>0</v>
          </cell>
          <cell r="N201">
            <v>-21326.660000000007</v>
          </cell>
          <cell r="O201">
            <v>0</v>
          </cell>
          <cell r="P201">
            <v>7511397.5999999996</v>
          </cell>
          <cell r="Q201">
            <v>0</v>
          </cell>
          <cell r="R201">
            <v>3110868</v>
          </cell>
          <cell r="S201">
            <v>0</v>
          </cell>
          <cell r="T201">
            <v>2.9960498283834496</v>
          </cell>
          <cell r="U201">
            <v>0</v>
          </cell>
          <cell r="V201">
            <v>225997</v>
          </cell>
          <cell r="W201">
            <v>0</v>
          </cell>
          <cell r="X201">
            <v>-20906.499999999996</v>
          </cell>
          <cell r="Y201">
            <v>0</v>
          </cell>
          <cell r="Z201">
            <v>-40</v>
          </cell>
          <cell r="AA201">
            <v>0</v>
          </cell>
          <cell r="AB201">
            <v>-8362.5999999999985</v>
          </cell>
          <cell r="AC201">
            <v>0</v>
          </cell>
          <cell r="AD201">
            <v>3307595.9</v>
          </cell>
          <cell r="AE201">
            <v>0</v>
          </cell>
          <cell r="AF201">
            <v>2.9960498283834496</v>
          </cell>
          <cell r="AG201">
            <v>0</v>
          </cell>
          <cell r="AH201">
            <v>225365</v>
          </cell>
          <cell r="AI201">
            <v>0</v>
          </cell>
          <cell r="AJ201">
            <v>-21326.660000000007</v>
          </cell>
          <cell r="AK201">
            <v>0</v>
          </cell>
          <cell r="AL201">
            <v>-40</v>
          </cell>
          <cell r="AM201">
            <v>0</v>
          </cell>
          <cell r="AN201">
            <v>-8530.6640000000025</v>
          </cell>
          <cell r="AO201">
            <v>0</v>
          </cell>
          <cell r="AP201">
            <v>3503103.5759999999</v>
          </cell>
        </row>
        <row r="202">
          <cell r="A202" t="str">
            <v xml:space="preserve">333.00 0306         </v>
          </cell>
          <cell r="B202">
            <v>306</v>
          </cell>
          <cell r="C202" t="str">
            <v>ProdTrans</v>
          </cell>
          <cell r="D202" t="str">
            <v xml:space="preserve">333.00 0306         </v>
          </cell>
          <cell r="E202">
            <v>333</v>
          </cell>
          <cell r="F202" t="str">
            <v>Waterwheels, Turbines and Generators</v>
          </cell>
          <cell r="G202">
            <v>0</v>
          </cell>
          <cell r="H202">
            <v>11999063.029999999</v>
          </cell>
          <cell r="I202">
            <v>0</v>
          </cell>
          <cell r="J202">
            <v>-15164.779999999997</v>
          </cell>
          <cell r="K202">
            <v>0</v>
          </cell>
          <cell r="L202">
            <v>11983898.25</v>
          </cell>
          <cell r="M202">
            <v>0</v>
          </cell>
          <cell r="N202">
            <v>-16072.03</v>
          </cell>
          <cell r="O202">
            <v>0</v>
          </cell>
          <cell r="P202">
            <v>11967826.220000001</v>
          </cell>
          <cell r="Q202">
            <v>0</v>
          </cell>
          <cell r="R202">
            <v>2130854</v>
          </cell>
          <cell r="S202">
            <v>0</v>
          </cell>
          <cell r="T202">
            <v>2.5866739492598643</v>
          </cell>
          <cell r="U202">
            <v>0</v>
          </cell>
          <cell r="V202">
            <v>310181</v>
          </cell>
          <cell r="W202">
            <v>0</v>
          </cell>
          <cell r="X202">
            <v>-15164.779999999997</v>
          </cell>
          <cell r="Y202">
            <v>0</v>
          </cell>
          <cell r="Z202">
            <v>-40</v>
          </cell>
          <cell r="AA202">
            <v>0</v>
          </cell>
          <cell r="AB202">
            <v>-6065.9119999999984</v>
          </cell>
          <cell r="AC202">
            <v>0</v>
          </cell>
          <cell r="AD202">
            <v>2419804.3080000002</v>
          </cell>
          <cell r="AE202">
            <v>0</v>
          </cell>
          <cell r="AF202">
            <v>2.5866739492598643</v>
          </cell>
          <cell r="AG202">
            <v>0</v>
          </cell>
          <cell r="AH202">
            <v>309777</v>
          </cell>
          <cell r="AI202">
            <v>0</v>
          </cell>
          <cell r="AJ202">
            <v>-16072.03</v>
          </cell>
          <cell r="AK202">
            <v>0</v>
          </cell>
          <cell r="AL202">
            <v>-40</v>
          </cell>
          <cell r="AM202">
            <v>0</v>
          </cell>
          <cell r="AN202">
            <v>-6428.8120000000008</v>
          </cell>
          <cell r="AO202">
            <v>0</v>
          </cell>
          <cell r="AP202">
            <v>2707080.4660000005</v>
          </cell>
        </row>
        <row r="203">
          <cell r="A203" t="str">
            <v xml:space="preserve">334.00 0306         </v>
          </cell>
          <cell r="B203">
            <v>306</v>
          </cell>
          <cell r="C203" t="str">
            <v>ProdTrans</v>
          </cell>
          <cell r="D203" t="str">
            <v xml:space="preserve">334.00 0306         </v>
          </cell>
          <cell r="E203">
            <v>334</v>
          </cell>
          <cell r="F203" t="str">
            <v>Accessory Electric Equipment</v>
          </cell>
          <cell r="G203">
            <v>0</v>
          </cell>
          <cell r="H203">
            <v>2564703.0099999998</v>
          </cell>
          <cell r="I203">
            <v>0</v>
          </cell>
          <cell r="J203">
            <v>-14780.76</v>
          </cell>
          <cell r="K203">
            <v>0</v>
          </cell>
          <cell r="L203">
            <v>2549922.25</v>
          </cell>
          <cell r="M203">
            <v>0</v>
          </cell>
          <cell r="N203">
            <v>-15661.689999999999</v>
          </cell>
          <cell r="O203">
            <v>0</v>
          </cell>
          <cell r="P203">
            <v>2534260.56</v>
          </cell>
          <cell r="Q203">
            <v>0</v>
          </cell>
          <cell r="R203">
            <v>510863</v>
          </cell>
          <cell r="S203">
            <v>0</v>
          </cell>
          <cell r="T203">
            <v>3.0716569624021646</v>
          </cell>
          <cell r="U203">
            <v>0</v>
          </cell>
          <cell r="V203">
            <v>78552</v>
          </cell>
          <cell r="W203">
            <v>0</v>
          </cell>
          <cell r="X203">
            <v>-14780.76</v>
          </cell>
          <cell r="Y203">
            <v>0</v>
          </cell>
          <cell r="Z203">
            <v>-20</v>
          </cell>
          <cell r="AA203">
            <v>0</v>
          </cell>
          <cell r="AB203">
            <v>-2956.152</v>
          </cell>
          <cell r="AC203">
            <v>0</v>
          </cell>
          <cell r="AD203">
            <v>571678.08799999999</v>
          </cell>
          <cell r="AE203">
            <v>0</v>
          </cell>
          <cell r="AF203">
            <v>3.0716569624021646</v>
          </cell>
          <cell r="AG203">
            <v>0</v>
          </cell>
          <cell r="AH203">
            <v>78084</v>
          </cell>
          <cell r="AI203">
            <v>0</v>
          </cell>
          <cell r="AJ203">
            <v>-15661.689999999999</v>
          </cell>
          <cell r="AK203">
            <v>0</v>
          </cell>
          <cell r="AL203">
            <v>-20</v>
          </cell>
          <cell r="AM203">
            <v>0</v>
          </cell>
          <cell r="AN203">
            <v>-3132.3379999999997</v>
          </cell>
          <cell r="AO203">
            <v>0</v>
          </cell>
          <cell r="AP203">
            <v>630968.06000000006</v>
          </cell>
        </row>
        <row r="204">
          <cell r="A204" t="str">
            <v xml:space="preserve">335.00 0306         </v>
          </cell>
          <cell r="B204">
            <v>306</v>
          </cell>
          <cell r="C204" t="str">
            <v>ProdTrans</v>
          </cell>
          <cell r="D204" t="str">
            <v xml:space="preserve">335.00 0306         </v>
          </cell>
          <cell r="E204">
            <v>335</v>
          </cell>
          <cell r="F204" t="str">
            <v>Miscellaneous Power Plant Equipment</v>
          </cell>
          <cell r="G204">
            <v>0</v>
          </cell>
          <cell r="H204">
            <v>12554.11</v>
          </cell>
          <cell r="I204">
            <v>0</v>
          </cell>
          <cell r="J204">
            <v>-88.29</v>
          </cell>
          <cell r="K204">
            <v>0</v>
          </cell>
          <cell r="L204">
            <v>12465.82</v>
          </cell>
          <cell r="M204">
            <v>0</v>
          </cell>
          <cell r="N204">
            <v>-88.87</v>
          </cell>
          <cell r="O204">
            <v>0</v>
          </cell>
          <cell r="P204">
            <v>12376.949999999999</v>
          </cell>
          <cell r="Q204">
            <v>0</v>
          </cell>
          <cell r="R204">
            <v>5906</v>
          </cell>
          <cell r="S204">
            <v>0</v>
          </cell>
          <cell r="T204">
            <v>3.5124058118111714</v>
          </cell>
          <cell r="U204">
            <v>0</v>
          </cell>
          <cell r="V204">
            <v>439</v>
          </cell>
          <cell r="W204">
            <v>0</v>
          </cell>
          <cell r="X204">
            <v>-88.29</v>
          </cell>
          <cell r="Y204">
            <v>0</v>
          </cell>
          <cell r="Z204">
            <v>-10</v>
          </cell>
          <cell r="AA204">
            <v>0</v>
          </cell>
          <cell r="AB204">
            <v>-8.8290000000000006</v>
          </cell>
          <cell r="AC204">
            <v>0</v>
          </cell>
          <cell r="AD204">
            <v>6247.8810000000003</v>
          </cell>
          <cell r="AE204">
            <v>0</v>
          </cell>
          <cell r="AF204">
            <v>3.5124058118111714</v>
          </cell>
          <cell r="AG204">
            <v>0</v>
          </cell>
          <cell r="AH204">
            <v>436</v>
          </cell>
          <cell r="AI204">
            <v>0</v>
          </cell>
          <cell r="AJ204">
            <v>-88.87</v>
          </cell>
          <cell r="AK204">
            <v>0</v>
          </cell>
          <cell r="AL204">
            <v>-10</v>
          </cell>
          <cell r="AM204">
            <v>0</v>
          </cell>
          <cell r="AN204">
            <v>-8.8870000000000005</v>
          </cell>
          <cell r="AO204">
            <v>0</v>
          </cell>
          <cell r="AP204">
            <v>6586.1240000000007</v>
          </cell>
        </row>
        <row r="205">
          <cell r="A205" t="str">
            <v xml:space="preserve">336.00 0306         </v>
          </cell>
          <cell r="B205">
            <v>306</v>
          </cell>
          <cell r="C205" t="str">
            <v>ProdTrans</v>
          </cell>
          <cell r="D205" t="str">
            <v xml:space="preserve">336.00 0306         </v>
          </cell>
          <cell r="E205">
            <v>336</v>
          </cell>
          <cell r="F205" t="str">
            <v>Roads, Railroads and Bridges</v>
          </cell>
          <cell r="G205">
            <v>0</v>
          </cell>
          <cell r="H205">
            <v>572059.24</v>
          </cell>
          <cell r="I205">
            <v>0</v>
          </cell>
          <cell r="J205">
            <v>-1420.18</v>
          </cell>
          <cell r="K205">
            <v>0</v>
          </cell>
          <cell r="L205">
            <v>570639.05999999994</v>
          </cell>
          <cell r="M205">
            <v>0</v>
          </cell>
          <cell r="N205">
            <v>-1440.52</v>
          </cell>
          <cell r="O205">
            <v>0</v>
          </cell>
          <cell r="P205">
            <v>569198.53999999992</v>
          </cell>
          <cell r="Q205">
            <v>0</v>
          </cell>
          <cell r="R205">
            <v>259659</v>
          </cell>
          <cell r="S205">
            <v>0</v>
          </cell>
          <cell r="T205">
            <v>3.4165922180778332</v>
          </cell>
          <cell r="U205">
            <v>0</v>
          </cell>
          <cell r="V205">
            <v>19521</v>
          </cell>
          <cell r="W205">
            <v>0</v>
          </cell>
          <cell r="X205">
            <v>-1420.18</v>
          </cell>
          <cell r="Y205">
            <v>0</v>
          </cell>
          <cell r="Z205">
            <v>-40</v>
          </cell>
          <cell r="AA205">
            <v>0</v>
          </cell>
          <cell r="AB205">
            <v>-568.072</v>
          </cell>
          <cell r="AC205">
            <v>0</v>
          </cell>
          <cell r="AD205">
            <v>277191.74800000002</v>
          </cell>
          <cell r="AE205">
            <v>0</v>
          </cell>
          <cell r="AF205">
            <v>3.4165922180778332</v>
          </cell>
          <cell r="AG205">
            <v>0</v>
          </cell>
          <cell r="AH205">
            <v>19472</v>
          </cell>
          <cell r="AI205">
            <v>0</v>
          </cell>
          <cell r="AJ205">
            <v>-1440.52</v>
          </cell>
          <cell r="AK205">
            <v>0</v>
          </cell>
          <cell r="AL205">
            <v>-40</v>
          </cell>
          <cell r="AM205">
            <v>0</v>
          </cell>
          <cell r="AN205">
            <v>-576.20800000000008</v>
          </cell>
          <cell r="AO205">
            <v>0</v>
          </cell>
          <cell r="AP205">
            <v>294647.02</v>
          </cell>
        </row>
        <row r="206">
          <cell r="A206">
            <v>0</v>
          </cell>
          <cell r="B206">
            <v>0</v>
          </cell>
          <cell r="C206">
            <v>0</v>
          </cell>
          <cell r="D206">
            <v>0</v>
          </cell>
          <cell r="E206">
            <v>0</v>
          </cell>
          <cell r="F206" t="str">
            <v>TOTAL CUTLER</v>
          </cell>
          <cell r="G206">
            <v>0</v>
          </cell>
          <cell r="H206">
            <v>26766689.159999993</v>
          </cell>
          <cell r="I206">
            <v>0</v>
          </cell>
          <cell r="J206">
            <v>-62542.12</v>
          </cell>
          <cell r="K206">
            <v>0</v>
          </cell>
          <cell r="L206">
            <v>26704147.039999999</v>
          </cell>
          <cell r="M206">
            <v>0</v>
          </cell>
          <cell r="N206">
            <v>-64920.17</v>
          </cell>
          <cell r="O206">
            <v>0</v>
          </cell>
          <cell r="P206">
            <v>26639226.869999997</v>
          </cell>
          <cell r="Q206">
            <v>0</v>
          </cell>
          <cell r="R206">
            <v>7639440</v>
          </cell>
          <cell r="S206">
            <v>0</v>
          </cell>
          <cell r="T206">
            <v>0</v>
          </cell>
          <cell r="U206">
            <v>0</v>
          </cell>
          <cell r="V206">
            <v>778713</v>
          </cell>
          <cell r="W206">
            <v>0</v>
          </cell>
          <cell r="X206">
            <v>-62542.12</v>
          </cell>
          <cell r="Y206">
            <v>0</v>
          </cell>
          <cell r="Z206">
            <v>0</v>
          </cell>
          <cell r="AA206">
            <v>0</v>
          </cell>
          <cell r="AB206">
            <v>-22034.208999999999</v>
          </cell>
          <cell r="AC206">
            <v>0</v>
          </cell>
          <cell r="AD206">
            <v>8333576.6709999992</v>
          </cell>
          <cell r="AE206">
            <v>0</v>
          </cell>
          <cell r="AF206">
            <v>0</v>
          </cell>
          <cell r="AG206">
            <v>0</v>
          </cell>
          <cell r="AH206">
            <v>776790</v>
          </cell>
          <cell r="AI206">
            <v>0</v>
          </cell>
          <cell r="AJ206">
            <v>-64920.17</v>
          </cell>
          <cell r="AK206">
            <v>0</v>
          </cell>
          <cell r="AL206">
            <v>0</v>
          </cell>
          <cell r="AM206">
            <v>0</v>
          </cell>
          <cell r="AN206">
            <v>-22809.069</v>
          </cell>
          <cell r="AO206">
            <v>0</v>
          </cell>
          <cell r="AP206">
            <v>9022637.432</v>
          </cell>
        </row>
        <row r="207">
          <cell r="A207">
            <v>0</v>
          </cell>
          <cell r="B207">
            <v>0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</row>
        <row r="208">
          <cell r="A208">
            <v>0</v>
          </cell>
          <cell r="B208">
            <v>0</v>
          </cell>
          <cell r="C208">
            <v>0</v>
          </cell>
          <cell r="D208">
            <v>0</v>
          </cell>
          <cell r="E208">
            <v>0</v>
          </cell>
          <cell r="F208" t="str">
            <v>EAGLE POINT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</row>
        <row r="209">
          <cell r="A209" t="str">
            <v xml:space="preserve">330.20 0307         </v>
          </cell>
          <cell r="B209">
            <v>307</v>
          </cell>
          <cell r="C209" t="str">
            <v>ProdTrans</v>
          </cell>
          <cell r="D209" t="str">
            <v xml:space="preserve">330.20 0307         </v>
          </cell>
          <cell r="E209">
            <v>330.2</v>
          </cell>
          <cell r="F209" t="str">
            <v>Land Rights</v>
          </cell>
          <cell r="G209">
            <v>0</v>
          </cell>
          <cell r="H209">
            <v>12122.48</v>
          </cell>
          <cell r="I209">
            <v>0</v>
          </cell>
          <cell r="J209">
            <v>0</v>
          </cell>
          <cell r="K209">
            <v>0</v>
          </cell>
          <cell r="L209">
            <v>12122.48</v>
          </cell>
          <cell r="M209">
            <v>0</v>
          </cell>
          <cell r="N209">
            <v>0</v>
          </cell>
          <cell r="O209">
            <v>0</v>
          </cell>
          <cell r="P209">
            <v>12122.48</v>
          </cell>
          <cell r="Q209">
            <v>0</v>
          </cell>
          <cell r="R209">
            <v>12122</v>
          </cell>
          <cell r="S209">
            <v>0</v>
          </cell>
          <cell r="T209">
            <v>7.2942627150287875E-2</v>
          </cell>
          <cell r="U209">
            <v>0</v>
          </cell>
          <cell r="V209">
            <v>9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12131</v>
          </cell>
          <cell r="AE209">
            <v>0</v>
          </cell>
          <cell r="AF209">
            <v>7.2942627150287875E-2</v>
          </cell>
          <cell r="AG209">
            <v>0</v>
          </cell>
          <cell r="AH209">
            <v>9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P209">
            <v>12140</v>
          </cell>
        </row>
        <row r="210">
          <cell r="A210" t="str">
            <v xml:space="preserve">331.00 0307         </v>
          </cell>
          <cell r="B210">
            <v>307</v>
          </cell>
          <cell r="C210" t="str">
            <v>ProdTrans</v>
          </cell>
          <cell r="D210" t="str">
            <v xml:space="preserve">331.00 0307         </v>
          </cell>
          <cell r="E210">
            <v>331</v>
          </cell>
          <cell r="F210" t="str">
            <v>Structures and Improvements</v>
          </cell>
          <cell r="G210">
            <v>0</v>
          </cell>
          <cell r="H210">
            <v>138479.88</v>
          </cell>
          <cell r="I210">
            <v>0</v>
          </cell>
          <cell r="J210">
            <v>-354.88999999999993</v>
          </cell>
          <cell r="K210">
            <v>0</v>
          </cell>
          <cell r="L210">
            <v>138124.99</v>
          </cell>
          <cell r="M210">
            <v>0</v>
          </cell>
          <cell r="N210">
            <v>-360.01</v>
          </cell>
          <cell r="O210">
            <v>0</v>
          </cell>
          <cell r="P210">
            <v>137764.97999999998</v>
          </cell>
          <cell r="Q210">
            <v>0</v>
          </cell>
          <cell r="R210">
            <v>115570</v>
          </cell>
          <cell r="S210">
            <v>0</v>
          </cell>
          <cell r="T210">
            <v>1.1694642350154496</v>
          </cell>
          <cell r="U210">
            <v>0</v>
          </cell>
          <cell r="V210">
            <v>1617</v>
          </cell>
          <cell r="W210">
            <v>0</v>
          </cell>
          <cell r="X210">
            <v>-354.88999999999993</v>
          </cell>
          <cell r="Y210">
            <v>0</v>
          </cell>
          <cell r="Z210">
            <v>-40</v>
          </cell>
          <cell r="AA210">
            <v>0</v>
          </cell>
          <cell r="AB210">
            <v>-141.95599999999996</v>
          </cell>
          <cell r="AC210">
            <v>0</v>
          </cell>
          <cell r="AD210">
            <v>116690.15399999999</v>
          </cell>
          <cell r="AE210">
            <v>0</v>
          </cell>
          <cell r="AF210">
            <v>1.1694642350154496</v>
          </cell>
          <cell r="AG210">
            <v>0</v>
          </cell>
          <cell r="AH210">
            <v>1613</v>
          </cell>
          <cell r="AI210">
            <v>0</v>
          </cell>
          <cell r="AJ210">
            <v>-360.01</v>
          </cell>
          <cell r="AK210">
            <v>0</v>
          </cell>
          <cell r="AL210">
            <v>-40</v>
          </cell>
          <cell r="AM210">
            <v>0</v>
          </cell>
          <cell r="AN210">
            <v>-144.00399999999999</v>
          </cell>
          <cell r="AO210">
            <v>0</v>
          </cell>
          <cell r="AP210">
            <v>117799.14</v>
          </cell>
        </row>
        <row r="211">
          <cell r="A211" t="str">
            <v xml:space="preserve">332.00 0307         </v>
          </cell>
          <cell r="B211">
            <v>307</v>
          </cell>
          <cell r="C211" t="str">
            <v>ProdTrans</v>
          </cell>
          <cell r="D211" t="str">
            <v xml:space="preserve">332.00 0307         </v>
          </cell>
          <cell r="E211">
            <v>332</v>
          </cell>
          <cell r="F211" t="str">
            <v>Reservoirs, Dams and Waterways</v>
          </cell>
          <cell r="G211">
            <v>0</v>
          </cell>
          <cell r="H211">
            <v>1227012.53</v>
          </cell>
          <cell r="I211">
            <v>0</v>
          </cell>
          <cell r="J211">
            <v>-2059.11</v>
          </cell>
          <cell r="K211">
            <v>0</v>
          </cell>
          <cell r="L211">
            <v>1224953.42</v>
          </cell>
          <cell r="M211">
            <v>0</v>
          </cell>
          <cell r="N211">
            <v>-2107.35</v>
          </cell>
          <cell r="O211">
            <v>0</v>
          </cell>
          <cell r="P211">
            <v>1222846.0699999998</v>
          </cell>
          <cell r="Q211">
            <v>0</v>
          </cell>
          <cell r="R211">
            <v>1017939</v>
          </cell>
          <cell r="S211">
            <v>0</v>
          </cell>
          <cell r="T211">
            <v>1.6526839577760699</v>
          </cell>
          <cell r="U211">
            <v>0</v>
          </cell>
          <cell r="V211">
            <v>20262</v>
          </cell>
          <cell r="W211">
            <v>0</v>
          </cell>
          <cell r="X211">
            <v>-2059.11</v>
          </cell>
          <cell r="Y211">
            <v>0</v>
          </cell>
          <cell r="Z211">
            <v>-40</v>
          </cell>
          <cell r="AA211">
            <v>0</v>
          </cell>
          <cell r="AB211">
            <v>-823.64400000000012</v>
          </cell>
          <cell r="AC211">
            <v>0</v>
          </cell>
          <cell r="AD211">
            <v>1035318.246</v>
          </cell>
          <cell r="AE211">
            <v>0</v>
          </cell>
          <cell r="AF211">
            <v>1.6526839577760699</v>
          </cell>
          <cell r="AG211">
            <v>0</v>
          </cell>
          <cell r="AH211">
            <v>20227</v>
          </cell>
          <cell r="AI211">
            <v>0</v>
          </cell>
          <cell r="AJ211">
            <v>-2107.35</v>
          </cell>
          <cell r="AK211">
            <v>0</v>
          </cell>
          <cell r="AL211">
            <v>-40</v>
          </cell>
          <cell r="AM211">
            <v>0</v>
          </cell>
          <cell r="AN211">
            <v>-842.94</v>
          </cell>
          <cell r="AO211">
            <v>0</v>
          </cell>
          <cell r="AP211">
            <v>1052594.956</v>
          </cell>
        </row>
        <row r="212">
          <cell r="A212" t="str">
            <v xml:space="preserve">333.00 0307         </v>
          </cell>
          <cell r="B212">
            <v>307</v>
          </cell>
          <cell r="C212" t="str">
            <v>ProdTrans</v>
          </cell>
          <cell r="D212" t="str">
            <v xml:space="preserve">333.00 0307         </v>
          </cell>
          <cell r="E212">
            <v>333</v>
          </cell>
          <cell r="F212" t="str">
            <v>Waterwheels, Turbines and Generators</v>
          </cell>
          <cell r="G212">
            <v>0</v>
          </cell>
          <cell r="H212">
            <v>251541.42</v>
          </cell>
          <cell r="I212">
            <v>0</v>
          </cell>
          <cell r="J212">
            <v>-1901.5500000000002</v>
          </cell>
          <cell r="K212">
            <v>0</v>
          </cell>
          <cell r="L212">
            <v>249639.87000000002</v>
          </cell>
          <cell r="M212">
            <v>0</v>
          </cell>
          <cell r="N212">
            <v>-1938.9200000000003</v>
          </cell>
          <cell r="O212">
            <v>0</v>
          </cell>
          <cell r="P212">
            <v>247700.95</v>
          </cell>
          <cell r="Q212">
            <v>0</v>
          </cell>
          <cell r="R212">
            <v>249873</v>
          </cell>
          <cell r="S212">
            <v>0</v>
          </cell>
          <cell r="T212">
            <v>0.81335808985811919</v>
          </cell>
          <cell r="U212">
            <v>0</v>
          </cell>
          <cell r="V212">
            <v>2038</v>
          </cell>
          <cell r="W212">
            <v>0</v>
          </cell>
          <cell r="X212">
            <v>-1901.5500000000002</v>
          </cell>
          <cell r="Y212">
            <v>0</v>
          </cell>
          <cell r="Z212">
            <v>-40</v>
          </cell>
          <cell r="AA212">
            <v>0</v>
          </cell>
          <cell r="AB212">
            <v>-760.62</v>
          </cell>
          <cell r="AC212">
            <v>0</v>
          </cell>
          <cell r="AD212">
            <v>249248.83000000002</v>
          </cell>
          <cell r="AE212">
            <v>0</v>
          </cell>
          <cell r="AF212">
            <v>0.81335808985811919</v>
          </cell>
          <cell r="AG212">
            <v>0</v>
          </cell>
          <cell r="AH212">
            <v>2023</v>
          </cell>
          <cell r="AI212">
            <v>0</v>
          </cell>
          <cell r="AJ212">
            <v>-1938.9200000000003</v>
          </cell>
          <cell r="AK212">
            <v>0</v>
          </cell>
          <cell r="AL212">
            <v>-40</v>
          </cell>
          <cell r="AM212">
            <v>0</v>
          </cell>
          <cell r="AN212">
            <v>-775.56800000000021</v>
          </cell>
          <cell r="AO212">
            <v>0</v>
          </cell>
          <cell r="AP212">
            <v>248557.342</v>
          </cell>
        </row>
        <row r="213">
          <cell r="A213" t="str">
            <v xml:space="preserve">334.00 0307         </v>
          </cell>
          <cell r="B213">
            <v>307</v>
          </cell>
          <cell r="C213" t="str">
            <v>ProdTrans</v>
          </cell>
          <cell r="D213" t="str">
            <v xml:space="preserve">334.00 0307         </v>
          </cell>
          <cell r="E213">
            <v>334</v>
          </cell>
          <cell r="F213" t="str">
            <v>Accessory Electric Equipment</v>
          </cell>
          <cell r="G213">
            <v>0</v>
          </cell>
          <cell r="H213">
            <v>98714.47</v>
          </cell>
          <cell r="I213">
            <v>0</v>
          </cell>
          <cell r="J213">
            <v>-928.99</v>
          </cell>
          <cell r="K213">
            <v>0</v>
          </cell>
          <cell r="L213">
            <v>97785.48</v>
          </cell>
          <cell r="M213">
            <v>0</v>
          </cell>
          <cell r="N213">
            <v>-955.18999999999994</v>
          </cell>
          <cell r="O213">
            <v>0</v>
          </cell>
          <cell r="P213">
            <v>96830.29</v>
          </cell>
          <cell r="Q213">
            <v>0</v>
          </cell>
          <cell r="R213">
            <v>69132</v>
          </cell>
          <cell r="S213">
            <v>0</v>
          </cell>
          <cell r="T213">
            <v>1.0560680823591184</v>
          </cell>
          <cell r="U213">
            <v>0</v>
          </cell>
          <cell r="V213">
            <v>1038</v>
          </cell>
          <cell r="W213">
            <v>0</v>
          </cell>
          <cell r="X213">
            <v>-928.99</v>
          </cell>
          <cell r="Y213">
            <v>0</v>
          </cell>
          <cell r="Z213">
            <v>-20</v>
          </cell>
          <cell r="AA213">
            <v>0</v>
          </cell>
          <cell r="AB213">
            <v>-185.798</v>
          </cell>
          <cell r="AC213">
            <v>0</v>
          </cell>
          <cell r="AD213">
            <v>69055.212</v>
          </cell>
          <cell r="AE213">
            <v>0</v>
          </cell>
          <cell r="AF213">
            <v>1.0560680823591184</v>
          </cell>
          <cell r="AG213">
            <v>0</v>
          </cell>
          <cell r="AH213">
            <v>1028</v>
          </cell>
          <cell r="AI213">
            <v>0</v>
          </cell>
          <cell r="AJ213">
            <v>-955.18999999999994</v>
          </cell>
          <cell r="AK213">
            <v>0</v>
          </cell>
          <cell r="AL213">
            <v>-20</v>
          </cell>
          <cell r="AM213">
            <v>0</v>
          </cell>
          <cell r="AN213">
            <v>-191.03799999999998</v>
          </cell>
          <cell r="AO213">
            <v>0</v>
          </cell>
          <cell r="AP213">
            <v>68936.983999999997</v>
          </cell>
        </row>
        <row r="214">
          <cell r="A214" t="str">
            <v xml:space="preserve">336.00 0307         </v>
          </cell>
          <cell r="B214">
            <v>307</v>
          </cell>
          <cell r="C214" t="str">
            <v>ProdTrans</v>
          </cell>
          <cell r="D214" t="str">
            <v xml:space="preserve">336.00 0307         </v>
          </cell>
          <cell r="E214">
            <v>336</v>
          </cell>
          <cell r="F214" t="str">
            <v>Roads, Railroads and Bridges</v>
          </cell>
          <cell r="G214">
            <v>0</v>
          </cell>
          <cell r="H214">
            <v>105740.65</v>
          </cell>
          <cell r="I214">
            <v>0</v>
          </cell>
          <cell r="J214">
            <v>-199.65</v>
          </cell>
          <cell r="K214">
            <v>0</v>
          </cell>
          <cell r="L214">
            <v>105541</v>
          </cell>
          <cell r="M214">
            <v>0</v>
          </cell>
          <cell r="N214">
            <v>-202.76000000000002</v>
          </cell>
          <cell r="O214">
            <v>0</v>
          </cell>
          <cell r="P214">
            <v>105338.24000000001</v>
          </cell>
          <cell r="Q214">
            <v>0</v>
          </cell>
          <cell r="R214">
            <v>63989</v>
          </cell>
          <cell r="S214">
            <v>0</v>
          </cell>
          <cell r="T214">
            <v>2.8241577739242083</v>
          </cell>
          <cell r="U214">
            <v>0</v>
          </cell>
          <cell r="V214">
            <v>2983</v>
          </cell>
          <cell r="W214">
            <v>0</v>
          </cell>
          <cell r="X214">
            <v>-199.65</v>
          </cell>
          <cell r="Y214">
            <v>0</v>
          </cell>
          <cell r="Z214">
            <v>-40</v>
          </cell>
          <cell r="AA214">
            <v>0</v>
          </cell>
          <cell r="AB214">
            <v>-79.86</v>
          </cell>
          <cell r="AC214">
            <v>0</v>
          </cell>
          <cell r="AD214">
            <v>66692.490000000005</v>
          </cell>
          <cell r="AE214">
            <v>0</v>
          </cell>
          <cell r="AF214">
            <v>2.8241577739242083</v>
          </cell>
          <cell r="AG214">
            <v>0</v>
          </cell>
          <cell r="AH214">
            <v>2978</v>
          </cell>
          <cell r="AI214">
            <v>0</v>
          </cell>
          <cell r="AJ214">
            <v>-202.76000000000002</v>
          </cell>
          <cell r="AK214">
            <v>0</v>
          </cell>
          <cell r="AL214">
            <v>-40</v>
          </cell>
          <cell r="AM214">
            <v>0</v>
          </cell>
          <cell r="AN214">
            <v>-81.103999999999999</v>
          </cell>
          <cell r="AO214">
            <v>0</v>
          </cell>
          <cell r="AP214">
            <v>69386.626000000004</v>
          </cell>
        </row>
        <row r="215">
          <cell r="A215">
            <v>0</v>
          </cell>
          <cell r="B215">
            <v>0</v>
          </cell>
          <cell r="C215">
            <v>0</v>
          </cell>
          <cell r="D215">
            <v>0</v>
          </cell>
          <cell r="E215">
            <v>0</v>
          </cell>
          <cell r="F215" t="str">
            <v>TOTAL EAGLE POINT</v>
          </cell>
          <cell r="G215">
            <v>0</v>
          </cell>
          <cell r="H215">
            <v>1833611.43</v>
          </cell>
          <cell r="I215">
            <v>0</v>
          </cell>
          <cell r="J215">
            <v>-5444.19</v>
          </cell>
          <cell r="K215">
            <v>0</v>
          </cell>
          <cell r="L215">
            <v>1828167.24</v>
          </cell>
          <cell r="M215">
            <v>0</v>
          </cell>
          <cell r="N215">
            <v>-5564.23</v>
          </cell>
          <cell r="O215">
            <v>0</v>
          </cell>
          <cell r="P215">
            <v>1822603.0099999998</v>
          </cell>
          <cell r="Q215">
            <v>0</v>
          </cell>
          <cell r="R215">
            <v>1528625</v>
          </cell>
          <cell r="S215">
            <v>0</v>
          </cell>
          <cell r="T215">
            <v>0</v>
          </cell>
          <cell r="U215">
            <v>0</v>
          </cell>
          <cell r="V215">
            <v>27947</v>
          </cell>
          <cell r="W215">
            <v>0</v>
          </cell>
          <cell r="X215">
            <v>-5444.19</v>
          </cell>
          <cell r="Y215">
            <v>0</v>
          </cell>
          <cell r="Z215">
            <v>0</v>
          </cell>
          <cell r="AA215">
            <v>0</v>
          </cell>
          <cell r="AB215">
            <v>-1991.8780000000002</v>
          </cell>
          <cell r="AC215">
            <v>0</v>
          </cell>
          <cell r="AD215">
            <v>1549135.9320000003</v>
          </cell>
          <cell r="AE215">
            <v>0</v>
          </cell>
          <cell r="AF215">
            <v>0</v>
          </cell>
          <cell r="AG215">
            <v>0</v>
          </cell>
          <cell r="AH215">
            <v>27878</v>
          </cell>
          <cell r="AI215">
            <v>0</v>
          </cell>
          <cell r="AJ215">
            <v>-5564.23</v>
          </cell>
          <cell r="AK215">
            <v>0</v>
          </cell>
          <cell r="AL215">
            <v>0</v>
          </cell>
          <cell r="AM215">
            <v>0</v>
          </cell>
          <cell r="AN215">
            <v>-2034.6540000000002</v>
          </cell>
          <cell r="AO215">
            <v>0</v>
          </cell>
          <cell r="AP215">
            <v>1569415.0479999997</v>
          </cell>
        </row>
        <row r="216">
          <cell r="A216">
            <v>0</v>
          </cell>
          <cell r="B216">
            <v>0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0</v>
          </cell>
          <cell r="AI216">
            <v>0</v>
          </cell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</row>
        <row r="217">
          <cell r="A217">
            <v>0</v>
          </cell>
          <cell r="B217">
            <v>0</v>
          </cell>
          <cell r="C217">
            <v>0</v>
          </cell>
          <cell r="D217">
            <v>0</v>
          </cell>
          <cell r="E217">
            <v>0</v>
          </cell>
          <cell r="F217" t="str">
            <v>FOUNTAIN GREEN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</row>
        <row r="218">
          <cell r="A218" t="str">
            <v xml:space="preserve">331.00 0308         </v>
          </cell>
          <cell r="B218">
            <v>308</v>
          </cell>
          <cell r="C218" t="str">
            <v>ProdTrans</v>
          </cell>
          <cell r="D218" t="str">
            <v xml:space="preserve">331.00 0308         </v>
          </cell>
          <cell r="E218">
            <v>331</v>
          </cell>
          <cell r="F218" t="str">
            <v>Structures and Improvements</v>
          </cell>
          <cell r="G218">
            <v>0</v>
          </cell>
          <cell r="H218">
            <v>35549.64</v>
          </cell>
          <cell r="I218">
            <v>0</v>
          </cell>
          <cell r="J218">
            <v>-35549.64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35550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-35549.64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0.36000000000058208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0.36000000000058208</v>
          </cell>
        </row>
        <row r="219">
          <cell r="A219" t="str">
            <v xml:space="preserve">332.00 0308         </v>
          </cell>
          <cell r="B219">
            <v>308</v>
          </cell>
          <cell r="C219" t="str">
            <v>ProdTrans</v>
          </cell>
          <cell r="D219" t="str">
            <v xml:space="preserve">332.00 0308         </v>
          </cell>
          <cell r="E219">
            <v>332</v>
          </cell>
          <cell r="F219" t="str">
            <v>Reservoirs, Dams and Waterways</v>
          </cell>
          <cell r="G219">
            <v>0</v>
          </cell>
          <cell r="H219">
            <v>318832.62</v>
          </cell>
          <cell r="I219">
            <v>0</v>
          </cell>
          <cell r="J219">
            <v>-318832.62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228155</v>
          </cell>
          <cell r="S219">
            <v>0</v>
          </cell>
          <cell r="T219">
            <v>1.3024407922900259</v>
          </cell>
          <cell r="U219">
            <v>0</v>
          </cell>
          <cell r="V219">
            <v>2076</v>
          </cell>
          <cell r="W219">
            <v>0</v>
          </cell>
          <cell r="X219">
            <v>-318832.62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-88601.62</v>
          </cell>
          <cell r="AE219">
            <v>0</v>
          </cell>
          <cell r="AF219">
            <v>1.3024407922900259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-88601.62</v>
          </cell>
        </row>
        <row r="220">
          <cell r="A220" t="str">
            <v xml:space="preserve">333.00 0308         </v>
          </cell>
          <cell r="B220">
            <v>308</v>
          </cell>
          <cell r="C220" t="str">
            <v>ProdTrans</v>
          </cell>
          <cell r="D220" t="str">
            <v xml:space="preserve">333.00 0308         </v>
          </cell>
          <cell r="E220">
            <v>333</v>
          </cell>
          <cell r="F220" t="str">
            <v>Waterwheels, Turbines and Generators</v>
          </cell>
          <cell r="G220">
            <v>0</v>
          </cell>
          <cell r="H220">
            <v>92199.14</v>
          </cell>
          <cell r="I220">
            <v>0</v>
          </cell>
          <cell r="J220">
            <v>-92199.14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92199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-92199.14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-0.13999999999941792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  <cell r="AI220">
            <v>0</v>
          </cell>
          <cell r="AJ220">
            <v>0</v>
          </cell>
          <cell r="AK220">
            <v>0</v>
          </cell>
          <cell r="AL220">
            <v>0</v>
          </cell>
          <cell r="AM220">
            <v>0</v>
          </cell>
          <cell r="AN220">
            <v>0</v>
          </cell>
          <cell r="AO220">
            <v>0</v>
          </cell>
          <cell r="AP220">
            <v>-0.13999999999941792</v>
          </cell>
        </row>
        <row r="221">
          <cell r="A221" t="str">
            <v xml:space="preserve">334.00 0308         </v>
          </cell>
          <cell r="B221">
            <v>308</v>
          </cell>
          <cell r="C221" t="str">
            <v>ProdTrans</v>
          </cell>
          <cell r="D221" t="str">
            <v xml:space="preserve">334.00 0308         </v>
          </cell>
          <cell r="E221">
            <v>334</v>
          </cell>
          <cell r="F221" t="str">
            <v>Accessory Electric Equipment</v>
          </cell>
          <cell r="G221">
            <v>0</v>
          </cell>
          <cell r="H221">
            <v>145374.73000000001</v>
          </cell>
          <cell r="I221">
            <v>0</v>
          </cell>
          <cell r="J221">
            <v>-145374.72999999998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78464</v>
          </cell>
          <cell r="S221">
            <v>0</v>
          </cell>
          <cell r="T221">
            <v>0.23831225654046118</v>
          </cell>
          <cell r="U221">
            <v>0</v>
          </cell>
          <cell r="V221">
            <v>173</v>
          </cell>
          <cell r="W221">
            <v>0</v>
          </cell>
          <cell r="X221">
            <v>-145374.72999999998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-66737.729999999981</v>
          </cell>
          <cell r="AE221">
            <v>0</v>
          </cell>
          <cell r="AF221">
            <v>0.23831225654046118</v>
          </cell>
          <cell r="AG221">
            <v>0</v>
          </cell>
          <cell r="AH221">
            <v>0</v>
          </cell>
          <cell r="AI221">
            <v>0</v>
          </cell>
          <cell r="AJ221">
            <v>0</v>
          </cell>
          <cell r="AK221">
            <v>0</v>
          </cell>
          <cell r="AL221">
            <v>0</v>
          </cell>
          <cell r="AM221">
            <v>0</v>
          </cell>
          <cell r="AN221">
            <v>0</v>
          </cell>
          <cell r="AO221">
            <v>0</v>
          </cell>
          <cell r="AP221">
            <v>-66737.729999999981</v>
          </cell>
        </row>
        <row r="222">
          <cell r="A222" t="str">
            <v xml:space="preserve">336.00 0308         </v>
          </cell>
          <cell r="B222">
            <v>308</v>
          </cell>
          <cell r="C222" t="str">
            <v>ProdTrans</v>
          </cell>
          <cell r="D222" t="str">
            <v xml:space="preserve">336.00 0308         </v>
          </cell>
          <cell r="E222">
            <v>336</v>
          </cell>
          <cell r="F222" t="str">
            <v>Roads, Railroads and Bridges</v>
          </cell>
          <cell r="G222">
            <v>0</v>
          </cell>
          <cell r="H222">
            <v>1261.1500000000001</v>
          </cell>
          <cell r="I222">
            <v>0</v>
          </cell>
          <cell r="J222">
            <v>-1261.1500000000001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1261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-1261.1500000000001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-0.15000000000009095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  <cell r="AK222">
            <v>0</v>
          </cell>
          <cell r="AL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-0.15000000000009095</v>
          </cell>
        </row>
        <row r="223">
          <cell r="A223">
            <v>0</v>
          </cell>
          <cell r="B223">
            <v>0</v>
          </cell>
          <cell r="C223">
            <v>0</v>
          </cell>
          <cell r="D223">
            <v>0</v>
          </cell>
          <cell r="E223">
            <v>0</v>
          </cell>
          <cell r="F223" t="str">
            <v>TOTAL FOUNTAIN GREEN</v>
          </cell>
          <cell r="G223">
            <v>0</v>
          </cell>
          <cell r="H223">
            <v>593217.28000000003</v>
          </cell>
          <cell r="I223">
            <v>0</v>
          </cell>
          <cell r="J223">
            <v>-593217.28000000003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435629</v>
          </cell>
          <cell r="S223">
            <v>0</v>
          </cell>
          <cell r="T223">
            <v>0</v>
          </cell>
          <cell r="U223">
            <v>0</v>
          </cell>
          <cell r="V223">
            <v>2249</v>
          </cell>
          <cell r="W223">
            <v>0</v>
          </cell>
          <cell r="X223">
            <v>-593217.28000000003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-155339.27999999997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P223">
            <v>-155339.27999999997</v>
          </cell>
        </row>
        <row r="224">
          <cell r="A224">
            <v>0</v>
          </cell>
          <cell r="B224">
            <v>0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</row>
        <row r="225">
          <cell r="A225">
            <v>0</v>
          </cell>
          <cell r="B225">
            <v>0</v>
          </cell>
          <cell r="C225">
            <v>0</v>
          </cell>
          <cell r="D225">
            <v>0</v>
          </cell>
          <cell r="E225">
            <v>0</v>
          </cell>
          <cell r="F225" t="str">
            <v>GRANITE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I225">
            <v>0</v>
          </cell>
          <cell r="AJ225">
            <v>0</v>
          </cell>
          <cell r="AK225">
            <v>0</v>
          </cell>
          <cell r="AL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</row>
        <row r="226">
          <cell r="A226" t="str">
            <v xml:space="preserve">331.00 0309         </v>
          </cell>
          <cell r="B226">
            <v>309</v>
          </cell>
          <cell r="C226" t="str">
            <v>ProdTrans</v>
          </cell>
          <cell r="D226" t="str">
            <v xml:space="preserve">331.00 0309         </v>
          </cell>
          <cell r="E226">
            <v>331</v>
          </cell>
          <cell r="F226" t="str">
            <v>Structures and Improvements</v>
          </cell>
          <cell r="G226">
            <v>0</v>
          </cell>
          <cell r="H226">
            <v>534780.84</v>
          </cell>
          <cell r="I226">
            <v>0</v>
          </cell>
          <cell r="J226">
            <v>-1168.6200000000001</v>
          </cell>
          <cell r="K226">
            <v>0</v>
          </cell>
          <cell r="L226">
            <v>533612.22</v>
          </cell>
          <cell r="M226">
            <v>0</v>
          </cell>
          <cell r="N226">
            <v>-1184.5800000000002</v>
          </cell>
          <cell r="O226">
            <v>0</v>
          </cell>
          <cell r="P226">
            <v>532427.64</v>
          </cell>
          <cell r="Q226">
            <v>0</v>
          </cell>
          <cell r="R226">
            <v>130303</v>
          </cell>
          <cell r="S226">
            <v>0</v>
          </cell>
          <cell r="T226">
            <v>2.164497105249513</v>
          </cell>
          <cell r="U226">
            <v>0</v>
          </cell>
          <cell r="V226">
            <v>11563</v>
          </cell>
          <cell r="W226">
            <v>0</v>
          </cell>
          <cell r="X226">
            <v>-1168.6200000000001</v>
          </cell>
          <cell r="Y226">
            <v>0</v>
          </cell>
          <cell r="Z226">
            <v>-40</v>
          </cell>
          <cell r="AA226">
            <v>0</v>
          </cell>
          <cell r="AB226">
            <v>-467.44800000000004</v>
          </cell>
          <cell r="AC226">
            <v>0</v>
          </cell>
          <cell r="AD226">
            <v>140229.932</v>
          </cell>
          <cell r="AE226">
            <v>0</v>
          </cell>
          <cell r="AF226">
            <v>2.164497105249513</v>
          </cell>
          <cell r="AG226">
            <v>0</v>
          </cell>
          <cell r="AH226">
            <v>11537</v>
          </cell>
          <cell r="AI226">
            <v>0</v>
          </cell>
          <cell r="AJ226">
            <v>-1184.5800000000002</v>
          </cell>
          <cell r="AK226">
            <v>0</v>
          </cell>
          <cell r="AL226">
            <v>-40</v>
          </cell>
          <cell r="AM226">
            <v>0</v>
          </cell>
          <cell r="AN226">
            <v>-473.83200000000005</v>
          </cell>
          <cell r="AO226">
            <v>0</v>
          </cell>
          <cell r="AP226">
            <v>150108.52000000002</v>
          </cell>
        </row>
        <row r="227">
          <cell r="A227" t="str">
            <v xml:space="preserve">332.00 0309         </v>
          </cell>
          <cell r="B227">
            <v>309</v>
          </cell>
          <cell r="C227" t="str">
            <v>ProdTrans</v>
          </cell>
          <cell r="D227" t="str">
            <v xml:space="preserve">332.00 0309         </v>
          </cell>
          <cell r="E227">
            <v>332</v>
          </cell>
          <cell r="F227" t="str">
            <v>Reservoirs, Dams and Waterways</v>
          </cell>
          <cell r="G227">
            <v>0</v>
          </cell>
          <cell r="H227">
            <v>3769782.29</v>
          </cell>
          <cell r="I227">
            <v>0</v>
          </cell>
          <cell r="J227">
            <v>-5048.33</v>
          </cell>
          <cell r="K227">
            <v>0</v>
          </cell>
          <cell r="L227">
            <v>3764733.96</v>
          </cell>
          <cell r="M227">
            <v>0</v>
          </cell>
          <cell r="N227">
            <v>-5165.7800000000007</v>
          </cell>
          <cell r="O227">
            <v>0</v>
          </cell>
          <cell r="P227">
            <v>3759568.18</v>
          </cell>
          <cell r="Q227">
            <v>0</v>
          </cell>
          <cell r="R227">
            <v>1289268</v>
          </cell>
          <cell r="S227">
            <v>0</v>
          </cell>
          <cell r="T227">
            <v>3.29072038816782</v>
          </cell>
          <cell r="U227">
            <v>0</v>
          </cell>
          <cell r="V227">
            <v>123970</v>
          </cell>
          <cell r="W227">
            <v>0</v>
          </cell>
          <cell r="X227">
            <v>-5048.33</v>
          </cell>
          <cell r="Y227">
            <v>0</v>
          </cell>
          <cell r="Z227">
            <v>-40</v>
          </cell>
          <cell r="AA227">
            <v>0</v>
          </cell>
          <cell r="AB227">
            <v>-2019.3320000000001</v>
          </cell>
          <cell r="AC227">
            <v>0</v>
          </cell>
          <cell r="AD227">
            <v>1406170.338</v>
          </cell>
          <cell r="AE227">
            <v>0</v>
          </cell>
          <cell r="AF227">
            <v>3.29072038816782</v>
          </cell>
          <cell r="AG227">
            <v>0</v>
          </cell>
          <cell r="AH227">
            <v>123802</v>
          </cell>
          <cell r="AI227">
            <v>0</v>
          </cell>
          <cell r="AJ227">
            <v>-5165.7800000000007</v>
          </cell>
          <cell r="AK227">
            <v>0</v>
          </cell>
          <cell r="AL227">
            <v>-40</v>
          </cell>
          <cell r="AM227">
            <v>0</v>
          </cell>
          <cell r="AN227">
            <v>-2066.3119999999999</v>
          </cell>
          <cell r="AO227">
            <v>0</v>
          </cell>
          <cell r="AP227">
            <v>1522740.246</v>
          </cell>
        </row>
        <row r="228">
          <cell r="A228" t="str">
            <v xml:space="preserve">333.00 0309         </v>
          </cell>
          <cell r="B228">
            <v>309</v>
          </cell>
          <cell r="C228" t="str">
            <v>ProdTrans</v>
          </cell>
          <cell r="D228" t="str">
            <v xml:space="preserve">333.00 0309         </v>
          </cell>
          <cell r="E228">
            <v>333</v>
          </cell>
          <cell r="F228" t="str">
            <v>Waterwheels, Turbines and Generators</v>
          </cell>
          <cell r="G228">
            <v>0</v>
          </cell>
          <cell r="H228">
            <v>720702.06</v>
          </cell>
          <cell r="I228">
            <v>0</v>
          </cell>
          <cell r="J228">
            <v>-2666.7000000000003</v>
          </cell>
          <cell r="K228">
            <v>0</v>
          </cell>
          <cell r="L228">
            <v>718035.3600000001</v>
          </cell>
          <cell r="M228">
            <v>0</v>
          </cell>
          <cell r="N228">
            <v>-2788.06</v>
          </cell>
          <cell r="O228">
            <v>0</v>
          </cell>
          <cell r="P228">
            <v>715247.3</v>
          </cell>
          <cell r="Q228">
            <v>0</v>
          </cell>
          <cell r="R228">
            <v>356684</v>
          </cell>
          <cell r="S228">
            <v>0</v>
          </cell>
          <cell r="T228">
            <v>2.5991505221554254</v>
          </cell>
          <cell r="U228">
            <v>0</v>
          </cell>
          <cell r="V228">
            <v>18697</v>
          </cell>
          <cell r="W228">
            <v>0</v>
          </cell>
          <cell r="X228">
            <v>-2666.7000000000003</v>
          </cell>
          <cell r="Y228">
            <v>0</v>
          </cell>
          <cell r="Z228">
            <v>-40</v>
          </cell>
          <cell r="AA228">
            <v>0</v>
          </cell>
          <cell r="AB228">
            <v>-1066.68</v>
          </cell>
          <cell r="AC228">
            <v>0</v>
          </cell>
          <cell r="AD228">
            <v>371647.62</v>
          </cell>
          <cell r="AE228">
            <v>0</v>
          </cell>
          <cell r="AF228">
            <v>2.5991505221554254</v>
          </cell>
          <cell r="AG228">
            <v>0</v>
          </cell>
          <cell r="AH228">
            <v>18627</v>
          </cell>
          <cell r="AI228">
            <v>0</v>
          </cell>
          <cell r="AJ228">
            <v>-2788.06</v>
          </cell>
          <cell r="AK228">
            <v>0</v>
          </cell>
          <cell r="AL228">
            <v>-40</v>
          </cell>
          <cell r="AM228">
            <v>0</v>
          </cell>
          <cell r="AN228">
            <v>-1115.2239999999999</v>
          </cell>
          <cell r="AO228">
            <v>0</v>
          </cell>
          <cell r="AP228">
            <v>386371.33600000001</v>
          </cell>
        </row>
        <row r="229">
          <cell r="A229" t="str">
            <v xml:space="preserve">334.00 0309         </v>
          </cell>
          <cell r="B229">
            <v>309</v>
          </cell>
          <cell r="C229" t="str">
            <v>ProdTrans</v>
          </cell>
          <cell r="D229" t="str">
            <v xml:space="preserve">334.00 0309         </v>
          </cell>
          <cell r="E229">
            <v>334</v>
          </cell>
          <cell r="F229" t="str">
            <v>Accessory Electric Equipment</v>
          </cell>
          <cell r="G229">
            <v>0</v>
          </cell>
          <cell r="H229">
            <v>210624.63</v>
          </cell>
          <cell r="I229">
            <v>0</v>
          </cell>
          <cell r="J229">
            <v>-1919.35</v>
          </cell>
          <cell r="K229">
            <v>0</v>
          </cell>
          <cell r="L229">
            <v>208705.28</v>
          </cell>
          <cell r="M229">
            <v>0</v>
          </cell>
          <cell r="N229">
            <v>-1957.5699999999997</v>
          </cell>
          <cell r="O229">
            <v>0</v>
          </cell>
          <cell r="P229">
            <v>206747.71</v>
          </cell>
          <cell r="Q229">
            <v>0</v>
          </cell>
          <cell r="R229">
            <v>88372</v>
          </cell>
          <cell r="S229">
            <v>0</v>
          </cell>
          <cell r="T229">
            <v>2.870011370390853</v>
          </cell>
          <cell r="U229">
            <v>0</v>
          </cell>
          <cell r="V229">
            <v>6017</v>
          </cell>
          <cell r="W229">
            <v>0</v>
          </cell>
          <cell r="X229">
            <v>-1919.35</v>
          </cell>
          <cell r="Y229">
            <v>0</v>
          </cell>
          <cell r="Z229">
            <v>-20</v>
          </cell>
          <cell r="AA229">
            <v>0</v>
          </cell>
          <cell r="AB229">
            <v>-383.87</v>
          </cell>
          <cell r="AC229">
            <v>0</v>
          </cell>
          <cell r="AD229">
            <v>92085.78</v>
          </cell>
          <cell r="AE229">
            <v>0</v>
          </cell>
          <cell r="AF229">
            <v>2.870011370390853</v>
          </cell>
          <cell r="AG229">
            <v>0</v>
          </cell>
          <cell r="AH229">
            <v>5962</v>
          </cell>
          <cell r="AI229">
            <v>0</v>
          </cell>
          <cell r="AJ229">
            <v>-1957.5699999999997</v>
          </cell>
          <cell r="AK229">
            <v>0</v>
          </cell>
          <cell r="AL229">
            <v>-20</v>
          </cell>
          <cell r="AM229">
            <v>0</v>
          </cell>
          <cell r="AN229">
            <v>-391.51399999999995</v>
          </cell>
          <cell r="AO229">
            <v>0</v>
          </cell>
          <cell r="AP229">
            <v>95698.695999999996</v>
          </cell>
        </row>
        <row r="230">
          <cell r="A230" t="str">
            <v xml:space="preserve">335.00 0309         </v>
          </cell>
          <cell r="B230">
            <v>309</v>
          </cell>
          <cell r="C230" t="str">
            <v>ProdTrans</v>
          </cell>
          <cell r="D230" t="str">
            <v xml:space="preserve">335.00 0309         </v>
          </cell>
          <cell r="E230">
            <v>335</v>
          </cell>
          <cell r="F230" t="str">
            <v>Miscellaneous Power Plant Equipment</v>
          </cell>
          <cell r="G230">
            <v>0</v>
          </cell>
          <cell r="H230">
            <v>1409.81</v>
          </cell>
          <cell r="I230">
            <v>0</v>
          </cell>
          <cell r="J230">
            <v>-12.18</v>
          </cell>
          <cell r="K230">
            <v>0</v>
          </cell>
          <cell r="L230">
            <v>1397.6299999999999</v>
          </cell>
          <cell r="M230">
            <v>0</v>
          </cell>
          <cell r="N230">
            <v>-12.28</v>
          </cell>
          <cell r="O230">
            <v>0</v>
          </cell>
          <cell r="P230">
            <v>1385.35</v>
          </cell>
          <cell r="Q230">
            <v>0</v>
          </cell>
          <cell r="R230">
            <v>832</v>
          </cell>
          <cell r="S230">
            <v>0</v>
          </cell>
          <cell r="T230">
            <v>2.3201483352453667</v>
          </cell>
          <cell r="U230">
            <v>0</v>
          </cell>
          <cell r="V230">
            <v>33</v>
          </cell>
          <cell r="W230">
            <v>0</v>
          </cell>
          <cell r="X230">
            <v>-12.18</v>
          </cell>
          <cell r="Y230">
            <v>0</v>
          </cell>
          <cell r="Z230">
            <v>-10</v>
          </cell>
          <cell r="AA230">
            <v>0</v>
          </cell>
          <cell r="AB230">
            <v>-1.218</v>
          </cell>
          <cell r="AC230">
            <v>0</v>
          </cell>
          <cell r="AD230">
            <v>851.60200000000009</v>
          </cell>
          <cell r="AE230">
            <v>0</v>
          </cell>
          <cell r="AF230">
            <v>2.3201483352453667</v>
          </cell>
          <cell r="AG230">
            <v>0</v>
          </cell>
          <cell r="AH230">
            <v>32</v>
          </cell>
          <cell r="AI230">
            <v>0</v>
          </cell>
          <cell r="AJ230">
            <v>-12.28</v>
          </cell>
          <cell r="AK230">
            <v>0</v>
          </cell>
          <cell r="AL230">
            <v>-10</v>
          </cell>
          <cell r="AM230">
            <v>0</v>
          </cell>
          <cell r="AN230">
            <v>-1.228</v>
          </cell>
          <cell r="AO230">
            <v>0</v>
          </cell>
          <cell r="AP230">
            <v>870.09400000000016</v>
          </cell>
        </row>
        <row r="231">
          <cell r="A231">
            <v>0</v>
          </cell>
          <cell r="B231">
            <v>0</v>
          </cell>
          <cell r="C231">
            <v>0</v>
          </cell>
          <cell r="D231">
            <v>0</v>
          </cell>
          <cell r="E231">
            <v>0</v>
          </cell>
          <cell r="F231" t="str">
            <v>TOTAL GRANITE</v>
          </cell>
          <cell r="G231">
            <v>0</v>
          </cell>
          <cell r="H231">
            <v>5237299.629999999</v>
          </cell>
          <cell r="I231">
            <v>0</v>
          </cell>
          <cell r="J231">
            <v>-10815.18</v>
          </cell>
          <cell r="K231">
            <v>0</v>
          </cell>
          <cell r="L231">
            <v>5226484.45</v>
          </cell>
          <cell r="M231">
            <v>0</v>
          </cell>
          <cell r="N231">
            <v>-11108.27</v>
          </cell>
          <cell r="O231">
            <v>0</v>
          </cell>
          <cell r="P231">
            <v>5215376.18</v>
          </cell>
          <cell r="Q231">
            <v>0</v>
          </cell>
          <cell r="R231">
            <v>1865459</v>
          </cell>
          <cell r="S231">
            <v>0</v>
          </cell>
          <cell r="T231">
            <v>0</v>
          </cell>
          <cell r="U231">
            <v>0</v>
          </cell>
          <cell r="V231">
            <v>160280</v>
          </cell>
          <cell r="W231">
            <v>0</v>
          </cell>
          <cell r="X231">
            <v>-10815.18</v>
          </cell>
          <cell r="Y231">
            <v>0</v>
          </cell>
          <cell r="Z231">
            <v>0</v>
          </cell>
          <cell r="AA231">
            <v>0</v>
          </cell>
          <cell r="AB231">
            <v>-3938.5479999999998</v>
          </cell>
          <cell r="AC231">
            <v>0</v>
          </cell>
          <cell r="AD231">
            <v>2010985.2720000001</v>
          </cell>
          <cell r="AE231">
            <v>0</v>
          </cell>
          <cell r="AF231">
            <v>0</v>
          </cell>
          <cell r="AG231">
            <v>0</v>
          </cell>
          <cell r="AH231">
            <v>159960</v>
          </cell>
          <cell r="AI231">
            <v>0</v>
          </cell>
          <cell r="AJ231">
            <v>-11108.27</v>
          </cell>
          <cell r="AK231">
            <v>0</v>
          </cell>
          <cell r="AL231">
            <v>0</v>
          </cell>
          <cell r="AM231">
            <v>0</v>
          </cell>
          <cell r="AN231">
            <v>-4048.1099999999997</v>
          </cell>
          <cell r="AO231">
            <v>0</v>
          </cell>
          <cell r="AP231">
            <v>2155788.892</v>
          </cell>
        </row>
        <row r="232">
          <cell r="A232">
            <v>0</v>
          </cell>
          <cell r="B232">
            <v>0</v>
          </cell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</row>
        <row r="233">
          <cell r="A233">
            <v>0</v>
          </cell>
          <cell r="B233">
            <v>0</v>
          </cell>
          <cell r="C233">
            <v>0</v>
          </cell>
          <cell r="D233">
            <v>0</v>
          </cell>
          <cell r="E233">
            <v>0</v>
          </cell>
          <cell r="F233" t="str">
            <v>KLAMATH RIVER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I233">
            <v>0</v>
          </cell>
          <cell r="AJ233">
            <v>0</v>
          </cell>
          <cell r="AK233">
            <v>0</v>
          </cell>
          <cell r="AL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</row>
        <row r="234">
          <cell r="A234" t="str">
            <v xml:space="preserve">330.20 0310         </v>
          </cell>
          <cell r="B234">
            <v>310</v>
          </cell>
          <cell r="C234" t="str">
            <v>ProdTrans</v>
          </cell>
          <cell r="D234" t="str">
            <v xml:space="preserve">330.20 0310         </v>
          </cell>
          <cell r="E234">
            <v>330.2</v>
          </cell>
          <cell r="F234" t="str">
            <v>Land Rights</v>
          </cell>
          <cell r="G234">
            <v>0</v>
          </cell>
          <cell r="H234">
            <v>638992.96</v>
          </cell>
          <cell r="I234">
            <v>0</v>
          </cell>
          <cell r="J234">
            <v>0</v>
          </cell>
          <cell r="K234">
            <v>0</v>
          </cell>
          <cell r="L234">
            <v>638992.96</v>
          </cell>
          <cell r="M234">
            <v>0</v>
          </cell>
          <cell r="N234">
            <v>0</v>
          </cell>
          <cell r="O234">
            <v>0</v>
          </cell>
          <cell r="P234">
            <v>638992.96</v>
          </cell>
          <cell r="Q234">
            <v>0</v>
          </cell>
          <cell r="R234">
            <v>301660</v>
          </cell>
          <cell r="S234">
            <v>0</v>
          </cell>
          <cell r="T234">
            <v>1.8115655343018586</v>
          </cell>
          <cell r="U234">
            <v>0</v>
          </cell>
          <cell r="V234">
            <v>11576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313236</v>
          </cell>
          <cell r="AE234">
            <v>0</v>
          </cell>
          <cell r="AF234">
            <v>1.8115655343018586</v>
          </cell>
          <cell r="AG234">
            <v>0</v>
          </cell>
          <cell r="AH234">
            <v>11576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P234">
            <v>324812</v>
          </cell>
        </row>
        <row r="235">
          <cell r="A235" t="str">
            <v xml:space="preserve">330.40 0310         </v>
          </cell>
          <cell r="B235">
            <v>310</v>
          </cell>
          <cell r="C235" t="str">
            <v>ProdTrans</v>
          </cell>
          <cell r="D235" t="str">
            <v xml:space="preserve">330.40 0310         </v>
          </cell>
          <cell r="E235">
            <v>330.4</v>
          </cell>
          <cell r="F235" t="str">
            <v>Flood Rights</v>
          </cell>
          <cell r="G235">
            <v>0</v>
          </cell>
          <cell r="H235">
            <v>252509.75</v>
          </cell>
          <cell r="I235">
            <v>0</v>
          </cell>
          <cell r="J235">
            <v>0</v>
          </cell>
          <cell r="K235">
            <v>0</v>
          </cell>
          <cell r="L235">
            <v>252509.75</v>
          </cell>
          <cell r="M235">
            <v>0</v>
          </cell>
          <cell r="N235">
            <v>0</v>
          </cell>
          <cell r="O235">
            <v>0</v>
          </cell>
          <cell r="P235">
            <v>252509.75</v>
          </cell>
          <cell r="Q235">
            <v>0</v>
          </cell>
          <cell r="R235">
            <v>152481</v>
          </cell>
          <cell r="S235">
            <v>0</v>
          </cell>
          <cell r="T235">
            <v>1.3507192187395232</v>
          </cell>
          <cell r="U235">
            <v>0</v>
          </cell>
          <cell r="V235">
            <v>3411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155892</v>
          </cell>
          <cell r="AE235">
            <v>0</v>
          </cell>
          <cell r="AF235">
            <v>1.3507192187395232</v>
          </cell>
          <cell r="AG235">
            <v>0</v>
          </cell>
          <cell r="AH235">
            <v>3411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0</v>
          </cell>
          <cell r="AP235">
            <v>159303</v>
          </cell>
        </row>
        <row r="236">
          <cell r="A236" t="str">
            <v xml:space="preserve">331.00 0310         </v>
          </cell>
          <cell r="B236">
            <v>310</v>
          </cell>
          <cell r="C236" t="str">
            <v>ProdTrans</v>
          </cell>
          <cell r="D236" t="str">
            <v xml:space="preserve">331.00 0310         </v>
          </cell>
          <cell r="E236">
            <v>331</v>
          </cell>
          <cell r="F236" t="str">
            <v>Structures and Improvements</v>
          </cell>
          <cell r="G236">
            <v>0</v>
          </cell>
          <cell r="H236">
            <v>902611.29</v>
          </cell>
          <cell r="I236">
            <v>0</v>
          </cell>
          <cell r="J236">
            <v>-2434.4500000000003</v>
          </cell>
          <cell r="K236">
            <v>0</v>
          </cell>
          <cell r="L236">
            <v>900176.84000000008</v>
          </cell>
          <cell r="M236">
            <v>0</v>
          </cell>
          <cell r="N236">
            <v>-2468.6</v>
          </cell>
          <cell r="O236">
            <v>0</v>
          </cell>
          <cell r="P236">
            <v>897708.24000000011</v>
          </cell>
          <cell r="Q236">
            <v>0</v>
          </cell>
          <cell r="R236">
            <v>394187</v>
          </cell>
          <cell r="S236">
            <v>0</v>
          </cell>
          <cell r="T236">
            <v>1.6240967096476795</v>
          </cell>
          <cell r="U236">
            <v>0</v>
          </cell>
          <cell r="V236">
            <v>14640</v>
          </cell>
          <cell r="W236">
            <v>0</v>
          </cell>
          <cell r="X236">
            <v>-2434.4500000000003</v>
          </cell>
          <cell r="Y236">
            <v>0</v>
          </cell>
          <cell r="Z236">
            <v>-40</v>
          </cell>
          <cell r="AA236">
            <v>0</v>
          </cell>
          <cell r="AB236">
            <v>-973.7800000000002</v>
          </cell>
          <cell r="AC236">
            <v>0</v>
          </cell>
          <cell r="AD236">
            <v>405418.76999999996</v>
          </cell>
          <cell r="AE236">
            <v>0</v>
          </cell>
          <cell r="AF236">
            <v>1.6240967096476795</v>
          </cell>
          <cell r="AG236">
            <v>0</v>
          </cell>
          <cell r="AH236">
            <v>14600</v>
          </cell>
          <cell r="AI236">
            <v>0</v>
          </cell>
          <cell r="AJ236">
            <v>-2468.6</v>
          </cell>
          <cell r="AK236">
            <v>0</v>
          </cell>
          <cell r="AL236">
            <v>-40</v>
          </cell>
          <cell r="AM236">
            <v>0</v>
          </cell>
          <cell r="AN236">
            <v>-987.44</v>
          </cell>
          <cell r="AO236">
            <v>0</v>
          </cell>
          <cell r="AP236">
            <v>416562.73</v>
          </cell>
        </row>
        <row r="237">
          <cell r="A237" t="str">
            <v xml:space="preserve">332.00 0310         </v>
          </cell>
          <cell r="B237">
            <v>310</v>
          </cell>
          <cell r="C237" t="str">
            <v>ProdTrans</v>
          </cell>
          <cell r="D237" t="str">
            <v xml:space="preserve">332.00 0310         </v>
          </cell>
          <cell r="E237">
            <v>332</v>
          </cell>
          <cell r="F237" t="str">
            <v>Reservoirs, Dams and Waterways</v>
          </cell>
          <cell r="G237">
            <v>0</v>
          </cell>
          <cell r="H237">
            <v>11773874.4</v>
          </cell>
          <cell r="I237">
            <v>0</v>
          </cell>
          <cell r="J237">
            <v>-28665.649999999998</v>
          </cell>
          <cell r="K237">
            <v>0</v>
          </cell>
          <cell r="L237">
            <v>11745208.75</v>
          </cell>
          <cell r="M237">
            <v>0</v>
          </cell>
          <cell r="N237">
            <v>-29287.499999999996</v>
          </cell>
          <cell r="O237">
            <v>0</v>
          </cell>
          <cell r="P237">
            <v>11715921.25</v>
          </cell>
          <cell r="Q237">
            <v>0</v>
          </cell>
          <cell r="R237">
            <v>6851048</v>
          </cell>
          <cell r="S237">
            <v>0</v>
          </cell>
          <cell r="T237">
            <v>1.5260961681651486</v>
          </cell>
          <cell r="U237">
            <v>0</v>
          </cell>
          <cell r="V237">
            <v>179462</v>
          </cell>
          <cell r="W237">
            <v>0</v>
          </cell>
          <cell r="X237">
            <v>-28665.649999999998</v>
          </cell>
          <cell r="Y237">
            <v>0</v>
          </cell>
          <cell r="Z237">
            <v>-40</v>
          </cell>
          <cell r="AA237">
            <v>0</v>
          </cell>
          <cell r="AB237">
            <v>-11466.26</v>
          </cell>
          <cell r="AC237">
            <v>0</v>
          </cell>
          <cell r="AD237">
            <v>6990378.0899999999</v>
          </cell>
          <cell r="AE237">
            <v>0</v>
          </cell>
          <cell r="AF237">
            <v>1.5260961681651486</v>
          </cell>
          <cell r="AG237">
            <v>0</v>
          </cell>
          <cell r="AH237">
            <v>179020</v>
          </cell>
          <cell r="AI237">
            <v>0</v>
          </cell>
          <cell r="AJ237">
            <v>-29287.499999999996</v>
          </cell>
          <cell r="AK237">
            <v>0</v>
          </cell>
          <cell r="AL237">
            <v>-40</v>
          </cell>
          <cell r="AM237">
            <v>0</v>
          </cell>
          <cell r="AN237">
            <v>-11714.999999999998</v>
          </cell>
          <cell r="AO237">
            <v>0</v>
          </cell>
          <cell r="AP237">
            <v>7128395.5899999999</v>
          </cell>
        </row>
        <row r="238">
          <cell r="A238" t="str">
            <v xml:space="preserve">333.00 0310         </v>
          </cell>
          <cell r="B238">
            <v>310</v>
          </cell>
          <cell r="C238" t="str">
            <v>ProdTrans</v>
          </cell>
          <cell r="D238" t="str">
            <v xml:space="preserve">333.00 0310         </v>
          </cell>
          <cell r="E238">
            <v>333</v>
          </cell>
          <cell r="F238" t="str">
            <v>Waterwheels, Turbines and Generators</v>
          </cell>
          <cell r="G238">
            <v>0</v>
          </cell>
          <cell r="H238">
            <v>284202.95</v>
          </cell>
          <cell r="I238">
            <v>0</v>
          </cell>
          <cell r="J238">
            <v>-3496.5899999999997</v>
          </cell>
          <cell r="K238">
            <v>0</v>
          </cell>
          <cell r="L238">
            <v>280706.36</v>
          </cell>
          <cell r="M238">
            <v>0</v>
          </cell>
          <cell r="N238">
            <v>-3481.72</v>
          </cell>
          <cell r="O238">
            <v>0</v>
          </cell>
          <cell r="P238">
            <v>277224.64</v>
          </cell>
          <cell r="Q238">
            <v>0</v>
          </cell>
          <cell r="R238">
            <v>175105</v>
          </cell>
          <cell r="S238">
            <v>0</v>
          </cell>
          <cell r="T238">
            <v>2.0138392488502475</v>
          </cell>
          <cell r="U238">
            <v>0</v>
          </cell>
          <cell r="V238">
            <v>5688</v>
          </cell>
          <cell r="W238">
            <v>0</v>
          </cell>
          <cell r="X238">
            <v>-3496.5899999999997</v>
          </cell>
          <cell r="Y238">
            <v>0</v>
          </cell>
          <cell r="Z238">
            <v>-40</v>
          </cell>
          <cell r="AA238">
            <v>0</v>
          </cell>
          <cell r="AB238">
            <v>-1398.6359999999997</v>
          </cell>
          <cell r="AC238">
            <v>0</v>
          </cell>
          <cell r="AD238">
            <v>175897.774</v>
          </cell>
          <cell r="AE238">
            <v>0</v>
          </cell>
          <cell r="AF238">
            <v>2.0138392488502475</v>
          </cell>
          <cell r="AG238">
            <v>0</v>
          </cell>
          <cell r="AH238">
            <v>5618</v>
          </cell>
          <cell r="AI238">
            <v>0</v>
          </cell>
          <cell r="AJ238">
            <v>-3481.72</v>
          </cell>
          <cell r="AK238">
            <v>0</v>
          </cell>
          <cell r="AL238">
            <v>-40</v>
          </cell>
          <cell r="AM238">
            <v>0</v>
          </cell>
          <cell r="AN238">
            <v>-1392.6879999999999</v>
          </cell>
          <cell r="AO238">
            <v>0</v>
          </cell>
          <cell r="AP238">
            <v>176641.36600000001</v>
          </cell>
        </row>
        <row r="239">
          <cell r="A239" t="str">
            <v xml:space="preserve">334.00 0310         </v>
          </cell>
          <cell r="B239">
            <v>310</v>
          </cell>
          <cell r="C239" t="str">
            <v>ProdTrans</v>
          </cell>
          <cell r="D239" t="str">
            <v xml:space="preserve">334.00 0310         </v>
          </cell>
          <cell r="E239">
            <v>334</v>
          </cell>
          <cell r="F239" t="str">
            <v>Accessory Electric Equipment</v>
          </cell>
          <cell r="G239">
            <v>0</v>
          </cell>
          <cell r="H239">
            <v>850584.91</v>
          </cell>
          <cell r="I239">
            <v>0</v>
          </cell>
          <cell r="J239">
            <v>-6897.67</v>
          </cell>
          <cell r="K239">
            <v>0</v>
          </cell>
          <cell r="L239">
            <v>843687.24</v>
          </cell>
          <cell r="M239">
            <v>0</v>
          </cell>
          <cell r="N239">
            <v>-7073.21</v>
          </cell>
          <cell r="O239">
            <v>0</v>
          </cell>
          <cell r="P239">
            <v>836614.03</v>
          </cell>
          <cell r="Q239">
            <v>0</v>
          </cell>
          <cell r="R239">
            <v>349150</v>
          </cell>
          <cell r="S239">
            <v>0</v>
          </cell>
          <cell r="T239">
            <v>2.3552261041477278</v>
          </cell>
          <cell r="U239">
            <v>0</v>
          </cell>
          <cell r="V239">
            <v>19952</v>
          </cell>
          <cell r="W239">
            <v>0</v>
          </cell>
          <cell r="X239">
            <v>-6897.67</v>
          </cell>
          <cell r="Y239">
            <v>0</v>
          </cell>
          <cell r="Z239">
            <v>-20</v>
          </cell>
          <cell r="AA239">
            <v>0</v>
          </cell>
          <cell r="AB239">
            <v>-1379.5339999999999</v>
          </cell>
          <cell r="AC239">
            <v>0</v>
          </cell>
          <cell r="AD239">
            <v>360824.79600000003</v>
          </cell>
          <cell r="AE239">
            <v>0</v>
          </cell>
          <cell r="AF239">
            <v>2.3552261041477278</v>
          </cell>
          <cell r="AG239">
            <v>0</v>
          </cell>
          <cell r="AH239">
            <v>19787</v>
          </cell>
          <cell r="AI239">
            <v>0</v>
          </cell>
          <cell r="AJ239">
            <v>-7073.21</v>
          </cell>
          <cell r="AK239">
            <v>0</v>
          </cell>
          <cell r="AL239">
            <v>-20</v>
          </cell>
          <cell r="AM239">
            <v>0</v>
          </cell>
          <cell r="AN239">
            <v>-1414.6420000000001</v>
          </cell>
          <cell r="AO239">
            <v>0</v>
          </cell>
          <cell r="AP239">
            <v>372123.94400000002</v>
          </cell>
        </row>
        <row r="240">
          <cell r="A240" t="str">
            <v xml:space="preserve">335.00 0310         </v>
          </cell>
          <cell r="B240">
            <v>310</v>
          </cell>
          <cell r="C240" t="str">
            <v>ProdTrans</v>
          </cell>
          <cell r="D240" t="str">
            <v xml:space="preserve">335.00 0310         </v>
          </cell>
          <cell r="E240">
            <v>335</v>
          </cell>
          <cell r="F240" t="str">
            <v>Miscellaneous Power Plant Equipment</v>
          </cell>
          <cell r="G240">
            <v>0</v>
          </cell>
          <cell r="H240">
            <v>61787.58</v>
          </cell>
          <cell r="I240">
            <v>0</v>
          </cell>
          <cell r="J240">
            <v>-647.87</v>
          </cell>
          <cell r="K240">
            <v>0</v>
          </cell>
          <cell r="L240">
            <v>61139.71</v>
          </cell>
          <cell r="M240">
            <v>0</v>
          </cell>
          <cell r="N240">
            <v>-651.02</v>
          </cell>
          <cell r="O240">
            <v>0</v>
          </cell>
          <cell r="P240">
            <v>60488.69</v>
          </cell>
          <cell r="Q240">
            <v>0</v>
          </cell>
          <cell r="R240">
            <v>32488</v>
          </cell>
          <cell r="S240">
            <v>0</v>
          </cell>
          <cell r="T240">
            <v>1.4512088393941012</v>
          </cell>
          <cell r="U240">
            <v>0</v>
          </cell>
          <cell r="V240">
            <v>892</v>
          </cell>
          <cell r="W240">
            <v>0</v>
          </cell>
          <cell r="X240">
            <v>-647.87</v>
          </cell>
          <cell r="Y240">
            <v>0</v>
          </cell>
          <cell r="Z240">
            <v>-10</v>
          </cell>
          <cell r="AA240">
            <v>0</v>
          </cell>
          <cell r="AB240">
            <v>-64.786999999999992</v>
          </cell>
          <cell r="AC240">
            <v>0</v>
          </cell>
          <cell r="AD240">
            <v>32667.343000000001</v>
          </cell>
          <cell r="AE240">
            <v>0</v>
          </cell>
          <cell r="AF240">
            <v>1.4512088393941012</v>
          </cell>
          <cell r="AG240">
            <v>0</v>
          </cell>
          <cell r="AH240">
            <v>883</v>
          </cell>
          <cell r="AI240">
            <v>0</v>
          </cell>
          <cell r="AJ240">
            <v>-651.02</v>
          </cell>
          <cell r="AK240">
            <v>0</v>
          </cell>
          <cell r="AL240">
            <v>-10</v>
          </cell>
          <cell r="AM240">
            <v>0</v>
          </cell>
          <cell r="AN240">
            <v>-65.102000000000004</v>
          </cell>
          <cell r="AO240">
            <v>0</v>
          </cell>
          <cell r="AP240">
            <v>32834.221000000005</v>
          </cell>
        </row>
        <row r="241">
          <cell r="A241" t="str">
            <v xml:space="preserve">336.00 0310         </v>
          </cell>
          <cell r="B241">
            <v>310</v>
          </cell>
          <cell r="C241" t="str">
            <v>ProdTrans</v>
          </cell>
          <cell r="D241" t="str">
            <v xml:space="preserve">336.00 0310         </v>
          </cell>
          <cell r="E241">
            <v>336</v>
          </cell>
          <cell r="F241" t="str">
            <v>Roads, Railroads and Bridges</v>
          </cell>
          <cell r="G241">
            <v>0</v>
          </cell>
          <cell r="H241">
            <v>241074.81</v>
          </cell>
          <cell r="I241">
            <v>0</v>
          </cell>
          <cell r="J241">
            <v>-615.86</v>
          </cell>
          <cell r="K241">
            <v>0</v>
          </cell>
          <cell r="L241">
            <v>240458.95</v>
          </cell>
          <cell r="M241">
            <v>0</v>
          </cell>
          <cell r="N241">
            <v>-624.79000000000008</v>
          </cell>
          <cell r="O241">
            <v>0</v>
          </cell>
          <cell r="P241">
            <v>239834.16</v>
          </cell>
          <cell r="Q241">
            <v>0</v>
          </cell>
          <cell r="R241">
            <v>112137</v>
          </cell>
          <cell r="S241">
            <v>0</v>
          </cell>
          <cell r="T241">
            <v>1.757372347736557</v>
          </cell>
          <cell r="U241">
            <v>0</v>
          </cell>
          <cell r="V241">
            <v>4231</v>
          </cell>
          <cell r="W241">
            <v>0</v>
          </cell>
          <cell r="X241">
            <v>-615.86</v>
          </cell>
          <cell r="Y241">
            <v>0</v>
          </cell>
          <cell r="Z241">
            <v>-40</v>
          </cell>
          <cell r="AA241">
            <v>0</v>
          </cell>
          <cell r="AB241">
            <v>-246.34400000000002</v>
          </cell>
          <cell r="AC241">
            <v>0</v>
          </cell>
          <cell r="AD241">
            <v>115505.796</v>
          </cell>
          <cell r="AE241">
            <v>0</v>
          </cell>
          <cell r="AF241">
            <v>1.757372347736557</v>
          </cell>
          <cell r="AG241">
            <v>0</v>
          </cell>
          <cell r="AH241">
            <v>4220</v>
          </cell>
          <cell r="AI241">
            <v>0</v>
          </cell>
          <cell r="AJ241">
            <v>-624.79000000000008</v>
          </cell>
          <cell r="AK241">
            <v>0</v>
          </cell>
          <cell r="AL241">
            <v>-40</v>
          </cell>
          <cell r="AM241">
            <v>0</v>
          </cell>
          <cell r="AN241">
            <v>-249.91600000000003</v>
          </cell>
          <cell r="AO241">
            <v>0</v>
          </cell>
          <cell r="AP241">
            <v>118851.09000000001</v>
          </cell>
        </row>
        <row r="242">
          <cell r="A242">
            <v>0</v>
          </cell>
          <cell r="B242">
            <v>0</v>
          </cell>
          <cell r="C242">
            <v>0</v>
          </cell>
          <cell r="D242">
            <v>0</v>
          </cell>
          <cell r="E242">
            <v>0</v>
          </cell>
          <cell r="F242" t="str">
            <v>TOTAL KLAMATH RIVER</v>
          </cell>
          <cell r="G242">
            <v>0</v>
          </cell>
          <cell r="H242">
            <v>15005638.65</v>
          </cell>
          <cell r="I242">
            <v>0</v>
          </cell>
          <cell r="J242">
            <v>-42758.09</v>
          </cell>
          <cell r="K242">
            <v>0</v>
          </cell>
          <cell r="L242">
            <v>14962880.560000001</v>
          </cell>
          <cell r="M242">
            <v>0</v>
          </cell>
          <cell r="N242">
            <v>-43586.839999999989</v>
          </cell>
          <cell r="O242">
            <v>0</v>
          </cell>
          <cell r="P242">
            <v>14919293.719999999</v>
          </cell>
          <cell r="Q242">
            <v>0</v>
          </cell>
          <cell r="R242">
            <v>8368256</v>
          </cell>
          <cell r="S242">
            <v>0</v>
          </cell>
          <cell r="T242">
            <v>0</v>
          </cell>
          <cell r="U242">
            <v>0</v>
          </cell>
          <cell r="V242">
            <v>239852</v>
          </cell>
          <cell r="W242">
            <v>0</v>
          </cell>
          <cell r="X242">
            <v>-42758.09</v>
          </cell>
          <cell r="Y242">
            <v>0</v>
          </cell>
          <cell r="Z242">
            <v>0</v>
          </cell>
          <cell r="AA242">
            <v>0</v>
          </cell>
          <cell r="AB242">
            <v>-15529.341</v>
          </cell>
          <cell r="AC242">
            <v>0</v>
          </cell>
          <cell r="AD242">
            <v>8549820.5690000001</v>
          </cell>
          <cell r="AE242">
            <v>0</v>
          </cell>
          <cell r="AF242">
            <v>0</v>
          </cell>
          <cell r="AG242">
            <v>0</v>
          </cell>
          <cell r="AH242">
            <v>239115</v>
          </cell>
          <cell r="AI242">
            <v>0</v>
          </cell>
          <cell r="AJ242">
            <v>-43586.839999999989</v>
          </cell>
          <cell r="AK242">
            <v>0</v>
          </cell>
          <cell r="AL242">
            <v>0</v>
          </cell>
          <cell r="AM242">
            <v>0</v>
          </cell>
          <cell r="AN242">
            <v>-15824.787999999999</v>
          </cell>
          <cell r="AO242">
            <v>0</v>
          </cell>
          <cell r="AP242">
            <v>8729523.9410000015</v>
          </cell>
        </row>
        <row r="243">
          <cell r="A243">
            <v>0</v>
          </cell>
          <cell r="B243">
            <v>0</v>
          </cell>
          <cell r="C243">
            <v>0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P243">
            <v>0</v>
          </cell>
        </row>
        <row r="244">
          <cell r="A244">
            <v>0</v>
          </cell>
          <cell r="B244">
            <v>0</v>
          </cell>
          <cell r="C244">
            <v>0</v>
          </cell>
          <cell r="D244">
            <v>0</v>
          </cell>
          <cell r="E244">
            <v>0</v>
          </cell>
          <cell r="F244" t="str">
            <v>KLAMATH RIVER - ACCELERATED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P244">
            <v>0</v>
          </cell>
        </row>
        <row r="245">
          <cell r="A245" t="str">
            <v xml:space="preserve">330.20 0311         </v>
          </cell>
          <cell r="B245">
            <v>311</v>
          </cell>
          <cell r="C245" t="str">
            <v>ProdTrans</v>
          </cell>
          <cell r="D245" t="str">
            <v xml:space="preserve">330.20 0311         </v>
          </cell>
          <cell r="E245">
            <v>330.2</v>
          </cell>
          <cell r="F245" t="str">
            <v>Land Rights</v>
          </cell>
          <cell r="G245">
            <v>0</v>
          </cell>
          <cell r="H245">
            <v>40941.300000000003</v>
          </cell>
          <cell r="I245">
            <v>0</v>
          </cell>
          <cell r="J245">
            <v>0</v>
          </cell>
          <cell r="K245">
            <v>0</v>
          </cell>
          <cell r="L245">
            <v>40941.300000000003</v>
          </cell>
          <cell r="M245">
            <v>0</v>
          </cell>
          <cell r="N245">
            <v>0</v>
          </cell>
          <cell r="O245">
            <v>0</v>
          </cell>
          <cell r="P245">
            <v>40941.300000000003</v>
          </cell>
          <cell r="Q245">
            <v>0</v>
          </cell>
          <cell r="R245">
            <v>22851</v>
          </cell>
          <cell r="S245">
            <v>0</v>
          </cell>
          <cell r="T245">
            <v>5.45</v>
          </cell>
          <cell r="U245">
            <v>0</v>
          </cell>
          <cell r="V245">
            <v>2231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25082</v>
          </cell>
          <cell r="AE245">
            <v>0</v>
          </cell>
          <cell r="AF245">
            <v>5.45</v>
          </cell>
          <cell r="AG245">
            <v>0</v>
          </cell>
          <cell r="AH245">
            <v>2231</v>
          </cell>
          <cell r="AI245">
            <v>0</v>
          </cell>
          <cell r="AJ245">
            <v>0</v>
          </cell>
          <cell r="AK245">
            <v>0</v>
          </cell>
          <cell r="AL245">
            <v>0</v>
          </cell>
          <cell r="AM245">
            <v>0</v>
          </cell>
          <cell r="AN245">
            <v>0</v>
          </cell>
          <cell r="AO245">
            <v>0</v>
          </cell>
          <cell r="AP245">
            <v>27313</v>
          </cell>
        </row>
        <row r="246">
          <cell r="A246" t="str">
            <v xml:space="preserve">330.40 0311         </v>
          </cell>
          <cell r="B246">
            <v>311</v>
          </cell>
          <cell r="C246" t="str">
            <v>ProdTrans</v>
          </cell>
          <cell r="D246" t="str">
            <v xml:space="preserve">330.40 0311         </v>
          </cell>
          <cell r="E246">
            <v>330.4</v>
          </cell>
          <cell r="F246" t="str">
            <v>Flood Rights</v>
          </cell>
          <cell r="G246">
            <v>0</v>
          </cell>
          <cell r="H246">
            <v>1029.5</v>
          </cell>
          <cell r="I246">
            <v>0</v>
          </cell>
          <cell r="J246">
            <v>0</v>
          </cell>
          <cell r="K246">
            <v>0</v>
          </cell>
          <cell r="L246">
            <v>1029.5</v>
          </cell>
          <cell r="M246">
            <v>0</v>
          </cell>
          <cell r="N246">
            <v>0</v>
          </cell>
          <cell r="O246">
            <v>0</v>
          </cell>
          <cell r="P246">
            <v>1029.5</v>
          </cell>
          <cell r="Q246">
            <v>0</v>
          </cell>
          <cell r="R246">
            <v>575</v>
          </cell>
          <cell r="S246">
            <v>0</v>
          </cell>
          <cell r="T246">
            <v>5.44</v>
          </cell>
          <cell r="U246">
            <v>0</v>
          </cell>
          <cell r="V246">
            <v>56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631</v>
          </cell>
          <cell r="AE246">
            <v>0</v>
          </cell>
          <cell r="AF246">
            <v>5.44</v>
          </cell>
          <cell r="AG246">
            <v>0</v>
          </cell>
          <cell r="AH246">
            <v>56</v>
          </cell>
          <cell r="AI246">
            <v>0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O246">
            <v>0</v>
          </cell>
          <cell r="AP246">
            <v>687</v>
          </cell>
        </row>
        <row r="247">
          <cell r="A247" t="str">
            <v xml:space="preserve">331.00 0311         </v>
          </cell>
          <cell r="B247">
            <v>311</v>
          </cell>
          <cell r="C247" t="str">
            <v>ProdTrans</v>
          </cell>
          <cell r="D247" t="str">
            <v xml:space="preserve">331.00 0311         </v>
          </cell>
          <cell r="E247">
            <v>331</v>
          </cell>
          <cell r="F247" t="str">
            <v>Structures and Improvements</v>
          </cell>
          <cell r="G247">
            <v>0</v>
          </cell>
          <cell r="H247">
            <v>13625273.83</v>
          </cell>
          <cell r="I247">
            <v>0</v>
          </cell>
          <cell r="J247">
            <v>0</v>
          </cell>
          <cell r="K247">
            <v>0</v>
          </cell>
          <cell r="L247">
            <v>13625273.83</v>
          </cell>
          <cell r="M247">
            <v>0</v>
          </cell>
          <cell r="N247">
            <v>0</v>
          </cell>
          <cell r="O247">
            <v>0</v>
          </cell>
          <cell r="P247">
            <v>13625273.83</v>
          </cell>
          <cell r="Q247">
            <v>0</v>
          </cell>
          <cell r="R247">
            <v>4600664</v>
          </cell>
          <cell r="S247">
            <v>0</v>
          </cell>
          <cell r="T247">
            <v>8.2799999999999994</v>
          </cell>
          <cell r="U247">
            <v>0</v>
          </cell>
          <cell r="V247">
            <v>1128173</v>
          </cell>
          <cell r="W247">
            <v>0</v>
          </cell>
          <cell r="X247">
            <v>0</v>
          </cell>
          <cell r="Y247">
            <v>0</v>
          </cell>
          <cell r="Z247">
            <v>-40</v>
          </cell>
          <cell r="AA247">
            <v>0</v>
          </cell>
          <cell r="AB247">
            <v>0</v>
          </cell>
          <cell r="AC247">
            <v>0</v>
          </cell>
          <cell r="AD247">
            <v>5728837</v>
          </cell>
          <cell r="AE247">
            <v>0</v>
          </cell>
          <cell r="AF247">
            <v>8.2799999999999994</v>
          </cell>
          <cell r="AG247">
            <v>0</v>
          </cell>
          <cell r="AH247">
            <v>1128173</v>
          </cell>
          <cell r="AI247">
            <v>0</v>
          </cell>
          <cell r="AJ247">
            <v>0</v>
          </cell>
          <cell r="AK247">
            <v>0</v>
          </cell>
          <cell r="AL247">
            <v>-40</v>
          </cell>
          <cell r="AM247">
            <v>0</v>
          </cell>
          <cell r="AN247">
            <v>0</v>
          </cell>
          <cell r="AO247">
            <v>0</v>
          </cell>
          <cell r="AP247">
            <v>6857010</v>
          </cell>
        </row>
        <row r="248">
          <cell r="A248" t="str">
            <v xml:space="preserve">332.00 0311         </v>
          </cell>
          <cell r="B248">
            <v>311</v>
          </cell>
          <cell r="C248" t="str">
            <v>ProdTrans</v>
          </cell>
          <cell r="D248" t="str">
            <v xml:space="preserve">332.00 0311         </v>
          </cell>
          <cell r="E248">
            <v>332</v>
          </cell>
          <cell r="F248" t="str">
            <v>Reservoirs, Dams and Waterways</v>
          </cell>
          <cell r="G248">
            <v>0</v>
          </cell>
          <cell r="H248">
            <v>33571693.159999996</v>
          </cell>
          <cell r="I248">
            <v>0</v>
          </cell>
          <cell r="J248">
            <v>0</v>
          </cell>
          <cell r="K248">
            <v>0</v>
          </cell>
          <cell r="L248">
            <v>33571693.159999996</v>
          </cell>
          <cell r="M248">
            <v>0</v>
          </cell>
          <cell r="N248">
            <v>0</v>
          </cell>
          <cell r="O248">
            <v>0</v>
          </cell>
          <cell r="P248">
            <v>33571693.159999996</v>
          </cell>
          <cell r="Q248">
            <v>0</v>
          </cell>
          <cell r="R248">
            <v>14772572</v>
          </cell>
          <cell r="S248">
            <v>0</v>
          </cell>
          <cell r="T248">
            <v>7</v>
          </cell>
          <cell r="U248">
            <v>0</v>
          </cell>
          <cell r="V248">
            <v>2350019</v>
          </cell>
          <cell r="W248">
            <v>0</v>
          </cell>
          <cell r="X248">
            <v>0</v>
          </cell>
          <cell r="Y248">
            <v>0</v>
          </cell>
          <cell r="Z248">
            <v>-40</v>
          </cell>
          <cell r="AA248">
            <v>0</v>
          </cell>
          <cell r="AB248">
            <v>0</v>
          </cell>
          <cell r="AC248">
            <v>0</v>
          </cell>
          <cell r="AD248">
            <v>17122591</v>
          </cell>
          <cell r="AE248">
            <v>0</v>
          </cell>
          <cell r="AF248">
            <v>7</v>
          </cell>
          <cell r="AG248">
            <v>0</v>
          </cell>
          <cell r="AH248">
            <v>2350019</v>
          </cell>
          <cell r="AI248">
            <v>0</v>
          </cell>
          <cell r="AJ248">
            <v>0</v>
          </cell>
          <cell r="AK248">
            <v>0</v>
          </cell>
          <cell r="AL248">
            <v>-40</v>
          </cell>
          <cell r="AM248">
            <v>0</v>
          </cell>
          <cell r="AN248">
            <v>0</v>
          </cell>
          <cell r="AO248">
            <v>0</v>
          </cell>
          <cell r="AP248">
            <v>19472610</v>
          </cell>
        </row>
        <row r="249">
          <cell r="A249" t="str">
            <v xml:space="preserve">333.00 0311         </v>
          </cell>
          <cell r="B249">
            <v>311</v>
          </cell>
          <cell r="C249" t="str">
            <v>ProdTrans</v>
          </cell>
          <cell r="D249" t="str">
            <v xml:space="preserve">333.00 0311         </v>
          </cell>
          <cell r="E249">
            <v>333</v>
          </cell>
          <cell r="F249" t="str">
            <v>Waterwheels, Turbines and Generators</v>
          </cell>
          <cell r="G249">
            <v>0</v>
          </cell>
          <cell r="H249">
            <v>17770236.870000001</v>
          </cell>
          <cell r="I249">
            <v>0</v>
          </cell>
          <cell r="J249">
            <v>0</v>
          </cell>
          <cell r="K249">
            <v>0</v>
          </cell>
          <cell r="L249">
            <v>17770236.870000001</v>
          </cell>
          <cell r="M249">
            <v>0</v>
          </cell>
          <cell r="N249">
            <v>0</v>
          </cell>
          <cell r="O249">
            <v>0</v>
          </cell>
          <cell r="P249">
            <v>17770236.870000001</v>
          </cell>
          <cell r="Q249">
            <v>0</v>
          </cell>
          <cell r="R249">
            <v>6645186</v>
          </cell>
          <cell r="S249">
            <v>0</v>
          </cell>
          <cell r="T249">
            <v>7.83</v>
          </cell>
          <cell r="U249">
            <v>0</v>
          </cell>
          <cell r="V249">
            <v>1391410</v>
          </cell>
          <cell r="W249">
            <v>0</v>
          </cell>
          <cell r="X249">
            <v>0</v>
          </cell>
          <cell r="Y249">
            <v>0</v>
          </cell>
          <cell r="Z249">
            <v>-40</v>
          </cell>
          <cell r="AA249">
            <v>0</v>
          </cell>
          <cell r="AB249">
            <v>0</v>
          </cell>
          <cell r="AC249">
            <v>0</v>
          </cell>
          <cell r="AD249">
            <v>8036596</v>
          </cell>
          <cell r="AE249">
            <v>0</v>
          </cell>
          <cell r="AF249">
            <v>7.83</v>
          </cell>
          <cell r="AG249">
            <v>0</v>
          </cell>
          <cell r="AH249">
            <v>1391410</v>
          </cell>
          <cell r="AI249">
            <v>0</v>
          </cell>
          <cell r="AJ249">
            <v>0</v>
          </cell>
          <cell r="AK249">
            <v>0</v>
          </cell>
          <cell r="AL249">
            <v>-40</v>
          </cell>
          <cell r="AM249">
            <v>0</v>
          </cell>
          <cell r="AN249">
            <v>0</v>
          </cell>
          <cell r="AO249">
            <v>0</v>
          </cell>
          <cell r="AP249">
            <v>9428006</v>
          </cell>
        </row>
        <row r="250">
          <cell r="A250" t="str">
            <v xml:space="preserve">334.00 0311         </v>
          </cell>
          <cell r="B250">
            <v>311</v>
          </cell>
          <cell r="C250" t="str">
            <v>ProdTrans</v>
          </cell>
          <cell r="D250" t="str">
            <v xml:space="preserve">334.00 0311         </v>
          </cell>
          <cell r="E250">
            <v>334</v>
          </cell>
          <cell r="F250" t="str">
            <v>Accessory Electric Equipment</v>
          </cell>
          <cell r="G250">
            <v>0</v>
          </cell>
          <cell r="H250">
            <v>15513216.33</v>
          </cell>
          <cell r="I250">
            <v>0</v>
          </cell>
          <cell r="J250">
            <v>0</v>
          </cell>
          <cell r="K250">
            <v>0</v>
          </cell>
          <cell r="L250">
            <v>15513216.33</v>
          </cell>
          <cell r="M250">
            <v>0</v>
          </cell>
          <cell r="N250">
            <v>0</v>
          </cell>
          <cell r="O250">
            <v>0</v>
          </cell>
          <cell r="P250">
            <v>15513216.33</v>
          </cell>
          <cell r="Q250">
            <v>0</v>
          </cell>
          <cell r="R250">
            <v>4197579</v>
          </cell>
          <cell r="S250">
            <v>0</v>
          </cell>
          <cell r="T250">
            <v>9.1199999999999992</v>
          </cell>
          <cell r="U250">
            <v>0</v>
          </cell>
          <cell r="V250">
            <v>1414805</v>
          </cell>
          <cell r="W250">
            <v>0</v>
          </cell>
          <cell r="X250">
            <v>0</v>
          </cell>
          <cell r="Y250">
            <v>0</v>
          </cell>
          <cell r="Z250">
            <v>-20</v>
          </cell>
          <cell r="AA250">
            <v>0</v>
          </cell>
          <cell r="AB250">
            <v>0</v>
          </cell>
          <cell r="AC250">
            <v>0</v>
          </cell>
          <cell r="AD250">
            <v>5612384</v>
          </cell>
          <cell r="AE250">
            <v>0</v>
          </cell>
          <cell r="AF250">
            <v>9.1199999999999992</v>
          </cell>
          <cell r="AG250">
            <v>0</v>
          </cell>
          <cell r="AH250">
            <v>1414805</v>
          </cell>
          <cell r="AI250">
            <v>0</v>
          </cell>
          <cell r="AJ250">
            <v>0</v>
          </cell>
          <cell r="AK250">
            <v>0</v>
          </cell>
          <cell r="AL250">
            <v>-20</v>
          </cell>
          <cell r="AM250">
            <v>0</v>
          </cell>
          <cell r="AN250">
            <v>0</v>
          </cell>
          <cell r="AO250">
            <v>0</v>
          </cell>
          <cell r="AP250">
            <v>7027189</v>
          </cell>
        </row>
        <row r="251">
          <cell r="A251" t="str">
            <v xml:space="preserve">335.00 0311         </v>
          </cell>
          <cell r="B251">
            <v>311</v>
          </cell>
          <cell r="C251" t="str">
            <v>ProdTrans</v>
          </cell>
          <cell r="D251" t="str">
            <v xml:space="preserve">335.00 0311         </v>
          </cell>
          <cell r="E251">
            <v>335</v>
          </cell>
          <cell r="F251" t="str">
            <v>Miscellaneous Power Plant Equipment</v>
          </cell>
          <cell r="G251">
            <v>0</v>
          </cell>
          <cell r="H251">
            <v>169253.74</v>
          </cell>
          <cell r="I251">
            <v>0</v>
          </cell>
          <cell r="J251">
            <v>0</v>
          </cell>
          <cell r="K251">
            <v>0</v>
          </cell>
          <cell r="L251">
            <v>169253.74</v>
          </cell>
          <cell r="M251">
            <v>0</v>
          </cell>
          <cell r="N251">
            <v>0</v>
          </cell>
          <cell r="O251">
            <v>0</v>
          </cell>
          <cell r="P251">
            <v>169253.74</v>
          </cell>
          <cell r="Q251">
            <v>0</v>
          </cell>
          <cell r="R251">
            <v>84767</v>
          </cell>
          <cell r="S251">
            <v>0</v>
          </cell>
          <cell r="T251">
            <v>6.24</v>
          </cell>
          <cell r="U251">
            <v>0</v>
          </cell>
          <cell r="V251">
            <v>10561</v>
          </cell>
          <cell r="W251">
            <v>0</v>
          </cell>
          <cell r="X251">
            <v>0</v>
          </cell>
          <cell r="Y251">
            <v>0</v>
          </cell>
          <cell r="Z251">
            <v>-10</v>
          </cell>
          <cell r="AA251">
            <v>0</v>
          </cell>
          <cell r="AB251">
            <v>0</v>
          </cell>
          <cell r="AC251">
            <v>0</v>
          </cell>
          <cell r="AD251">
            <v>95328</v>
          </cell>
          <cell r="AE251">
            <v>0</v>
          </cell>
          <cell r="AF251">
            <v>6.24</v>
          </cell>
          <cell r="AG251">
            <v>0</v>
          </cell>
          <cell r="AH251">
            <v>10561</v>
          </cell>
          <cell r="AI251">
            <v>0</v>
          </cell>
          <cell r="AJ251">
            <v>0</v>
          </cell>
          <cell r="AK251">
            <v>0</v>
          </cell>
          <cell r="AL251">
            <v>-10</v>
          </cell>
          <cell r="AM251">
            <v>0</v>
          </cell>
          <cell r="AN251">
            <v>0</v>
          </cell>
          <cell r="AO251">
            <v>0</v>
          </cell>
          <cell r="AP251">
            <v>105889</v>
          </cell>
        </row>
        <row r="252">
          <cell r="A252" t="str">
            <v xml:space="preserve">336.00 0311         </v>
          </cell>
          <cell r="B252">
            <v>311</v>
          </cell>
          <cell r="C252" t="str">
            <v>ProdTrans</v>
          </cell>
          <cell r="D252" t="str">
            <v xml:space="preserve">336.00 0311         </v>
          </cell>
          <cell r="E252">
            <v>336</v>
          </cell>
          <cell r="F252" t="str">
            <v>Roads, Railroads and Bridges</v>
          </cell>
          <cell r="G252">
            <v>0</v>
          </cell>
          <cell r="H252">
            <v>2547856.13</v>
          </cell>
          <cell r="I252">
            <v>0</v>
          </cell>
          <cell r="J252">
            <v>0</v>
          </cell>
          <cell r="K252">
            <v>0</v>
          </cell>
          <cell r="L252">
            <v>2547856.13</v>
          </cell>
          <cell r="M252">
            <v>0</v>
          </cell>
          <cell r="N252">
            <v>0</v>
          </cell>
          <cell r="O252">
            <v>0</v>
          </cell>
          <cell r="P252">
            <v>2547856.13</v>
          </cell>
          <cell r="Q252">
            <v>0</v>
          </cell>
          <cell r="R252">
            <v>1023786</v>
          </cell>
          <cell r="S252">
            <v>0</v>
          </cell>
          <cell r="T252">
            <v>7.48</v>
          </cell>
          <cell r="U252">
            <v>0</v>
          </cell>
          <cell r="V252">
            <v>190580</v>
          </cell>
          <cell r="W252">
            <v>0</v>
          </cell>
          <cell r="X252">
            <v>0</v>
          </cell>
          <cell r="Y252">
            <v>0</v>
          </cell>
          <cell r="Z252">
            <v>-40</v>
          </cell>
          <cell r="AA252">
            <v>0</v>
          </cell>
          <cell r="AB252">
            <v>0</v>
          </cell>
          <cell r="AC252">
            <v>0</v>
          </cell>
          <cell r="AD252">
            <v>1214366</v>
          </cell>
          <cell r="AE252">
            <v>0</v>
          </cell>
          <cell r="AF252">
            <v>7.48</v>
          </cell>
          <cell r="AG252">
            <v>0</v>
          </cell>
          <cell r="AH252">
            <v>190580</v>
          </cell>
          <cell r="AI252">
            <v>0</v>
          </cell>
          <cell r="AJ252">
            <v>0</v>
          </cell>
          <cell r="AK252">
            <v>0</v>
          </cell>
          <cell r="AL252">
            <v>-40</v>
          </cell>
          <cell r="AM252">
            <v>0</v>
          </cell>
          <cell r="AN252">
            <v>0</v>
          </cell>
          <cell r="AO252">
            <v>0</v>
          </cell>
          <cell r="AP252">
            <v>1404946</v>
          </cell>
        </row>
        <row r="253">
          <cell r="A253">
            <v>0</v>
          </cell>
          <cell r="B253">
            <v>0</v>
          </cell>
          <cell r="C253">
            <v>0</v>
          </cell>
          <cell r="D253">
            <v>0</v>
          </cell>
          <cell r="E253">
            <v>0</v>
          </cell>
          <cell r="F253" t="str">
            <v>TOTAL KLAMATH RIVER ACCELERATED</v>
          </cell>
          <cell r="G253">
            <v>0</v>
          </cell>
          <cell r="H253">
            <v>83239500.859999985</v>
          </cell>
          <cell r="I253">
            <v>0</v>
          </cell>
          <cell r="J253">
            <v>0</v>
          </cell>
          <cell r="K253">
            <v>0</v>
          </cell>
          <cell r="L253">
            <v>83239500.859999985</v>
          </cell>
          <cell r="M253">
            <v>0</v>
          </cell>
          <cell r="N253">
            <v>0</v>
          </cell>
          <cell r="O253">
            <v>0</v>
          </cell>
          <cell r="P253">
            <v>83239500.859999985</v>
          </cell>
          <cell r="Q253">
            <v>0</v>
          </cell>
          <cell r="R253">
            <v>31347980</v>
          </cell>
          <cell r="S253">
            <v>0</v>
          </cell>
          <cell r="T253">
            <v>0</v>
          </cell>
          <cell r="U253">
            <v>0</v>
          </cell>
          <cell r="V253">
            <v>6487835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37835815</v>
          </cell>
          <cell r="AE253">
            <v>0</v>
          </cell>
          <cell r="AF253">
            <v>0</v>
          </cell>
          <cell r="AG253">
            <v>0</v>
          </cell>
          <cell r="AH253">
            <v>6487835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P253">
            <v>44323650</v>
          </cell>
        </row>
        <row r="254">
          <cell r="A254">
            <v>0</v>
          </cell>
          <cell r="B254">
            <v>0</v>
          </cell>
          <cell r="C254">
            <v>0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</row>
        <row r="255">
          <cell r="A255">
            <v>0</v>
          </cell>
          <cell r="B255">
            <v>0</v>
          </cell>
          <cell r="C255">
            <v>0</v>
          </cell>
          <cell r="D255">
            <v>0</v>
          </cell>
          <cell r="E255">
            <v>0</v>
          </cell>
          <cell r="F255" t="str">
            <v>LAST CHANCE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O255">
            <v>0</v>
          </cell>
          <cell r="AP255">
            <v>0</v>
          </cell>
        </row>
        <row r="256">
          <cell r="A256" t="str">
            <v xml:space="preserve">331.00 0312         </v>
          </cell>
          <cell r="B256">
            <v>312</v>
          </cell>
          <cell r="C256" t="str">
            <v>ProdTrans</v>
          </cell>
          <cell r="D256" t="str">
            <v xml:space="preserve">331.00 0312         </v>
          </cell>
          <cell r="E256">
            <v>331</v>
          </cell>
          <cell r="F256" t="str">
            <v>Structures and Improvements</v>
          </cell>
          <cell r="G256">
            <v>0</v>
          </cell>
          <cell r="H256">
            <v>448394.01</v>
          </cell>
          <cell r="I256">
            <v>0</v>
          </cell>
          <cell r="J256">
            <v>-1006.52</v>
          </cell>
          <cell r="K256">
            <v>0</v>
          </cell>
          <cell r="L256">
            <v>447387.49</v>
          </cell>
          <cell r="M256">
            <v>0</v>
          </cell>
          <cell r="N256">
            <v>-1020.6200000000001</v>
          </cell>
          <cell r="O256">
            <v>0</v>
          </cell>
          <cell r="P256">
            <v>446366.87</v>
          </cell>
          <cell r="Q256">
            <v>0</v>
          </cell>
          <cell r="R256">
            <v>244819</v>
          </cell>
          <cell r="S256">
            <v>0</v>
          </cell>
          <cell r="T256">
            <v>2.9793977598763832</v>
          </cell>
          <cell r="U256">
            <v>0</v>
          </cell>
          <cell r="V256">
            <v>13344</v>
          </cell>
          <cell r="W256">
            <v>0</v>
          </cell>
          <cell r="X256">
            <v>-1006.52</v>
          </cell>
          <cell r="Y256">
            <v>0</v>
          </cell>
          <cell r="Z256">
            <v>-40</v>
          </cell>
          <cell r="AA256">
            <v>0</v>
          </cell>
          <cell r="AB256">
            <v>-402.608</v>
          </cell>
          <cell r="AC256">
            <v>0</v>
          </cell>
          <cell r="AD256">
            <v>256753.872</v>
          </cell>
          <cell r="AE256">
            <v>0</v>
          </cell>
          <cell r="AF256">
            <v>2.9793977598763832</v>
          </cell>
          <cell r="AG256">
            <v>0</v>
          </cell>
          <cell r="AH256">
            <v>13314</v>
          </cell>
          <cell r="AI256">
            <v>0</v>
          </cell>
          <cell r="AJ256">
            <v>-1020.6200000000001</v>
          </cell>
          <cell r="AK256">
            <v>0</v>
          </cell>
          <cell r="AL256">
            <v>-40</v>
          </cell>
          <cell r="AM256">
            <v>0</v>
          </cell>
          <cell r="AN256">
            <v>-408.24800000000005</v>
          </cell>
          <cell r="AO256">
            <v>0</v>
          </cell>
          <cell r="AP256">
            <v>268639.00399999996</v>
          </cell>
        </row>
        <row r="257">
          <cell r="A257" t="str">
            <v xml:space="preserve">332.00 0312         </v>
          </cell>
          <cell r="B257">
            <v>312</v>
          </cell>
          <cell r="C257" t="str">
            <v>ProdTrans</v>
          </cell>
          <cell r="D257" t="str">
            <v xml:space="preserve">332.00 0312         </v>
          </cell>
          <cell r="E257">
            <v>332</v>
          </cell>
          <cell r="F257" t="str">
            <v>Reservoirs, Dams and Waterways</v>
          </cell>
          <cell r="G257">
            <v>0</v>
          </cell>
          <cell r="H257">
            <v>959002.13</v>
          </cell>
          <cell r="I257">
            <v>0</v>
          </cell>
          <cell r="J257">
            <v>-1369.63</v>
          </cell>
          <cell r="K257">
            <v>0</v>
          </cell>
          <cell r="L257">
            <v>957632.5</v>
          </cell>
          <cell r="M257">
            <v>0</v>
          </cell>
          <cell r="N257">
            <v>-1403.1</v>
          </cell>
          <cell r="O257">
            <v>0</v>
          </cell>
          <cell r="P257">
            <v>956229.4</v>
          </cell>
          <cell r="Q257">
            <v>0</v>
          </cell>
          <cell r="R257">
            <v>454436</v>
          </cell>
          <cell r="S257">
            <v>0</v>
          </cell>
          <cell r="T257">
            <v>2.9881890259291586</v>
          </cell>
          <cell r="U257">
            <v>0</v>
          </cell>
          <cell r="V257">
            <v>28636</v>
          </cell>
          <cell r="W257">
            <v>0</v>
          </cell>
          <cell r="X257">
            <v>-1369.63</v>
          </cell>
          <cell r="Y257">
            <v>0</v>
          </cell>
          <cell r="Z257">
            <v>-40</v>
          </cell>
          <cell r="AA257">
            <v>0</v>
          </cell>
          <cell r="AB257">
            <v>-547.85200000000009</v>
          </cell>
          <cell r="AC257">
            <v>0</v>
          </cell>
          <cell r="AD257">
            <v>481154.51799999998</v>
          </cell>
          <cell r="AE257">
            <v>0</v>
          </cell>
          <cell r="AF257">
            <v>2.9881890259291586</v>
          </cell>
          <cell r="AG257">
            <v>0</v>
          </cell>
          <cell r="AH257">
            <v>28595</v>
          </cell>
          <cell r="AI257">
            <v>0</v>
          </cell>
          <cell r="AJ257">
            <v>-1403.1</v>
          </cell>
          <cell r="AK257">
            <v>0</v>
          </cell>
          <cell r="AL257">
            <v>-40</v>
          </cell>
          <cell r="AM257">
            <v>0</v>
          </cell>
          <cell r="AN257">
            <v>-561.24</v>
          </cell>
          <cell r="AO257">
            <v>0</v>
          </cell>
          <cell r="AP257">
            <v>507785.17800000001</v>
          </cell>
        </row>
        <row r="258">
          <cell r="A258" t="str">
            <v xml:space="preserve">333.00 0312         </v>
          </cell>
          <cell r="B258">
            <v>312</v>
          </cell>
          <cell r="C258" t="str">
            <v>ProdTrans</v>
          </cell>
          <cell r="D258" t="str">
            <v xml:space="preserve">333.00 0312         </v>
          </cell>
          <cell r="E258">
            <v>333</v>
          </cell>
          <cell r="F258" t="str">
            <v>Waterwheels, Turbines and Generators</v>
          </cell>
          <cell r="G258">
            <v>0</v>
          </cell>
          <cell r="H258">
            <v>1068019.67</v>
          </cell>
          <cell r="I258">
            <v>0</v>
          </cell>
          <cell r="J258">
            <v>-3901.5499999999997</v>
          </cell>
          <cell r="K258">
            <v>0</v>
          </cell>
          <cell r="L258">
            <v>1064118.1199999999</v>
          </cell>
          <cell r="M258">
            <v>0</v>
          </cell>
          <cell r="N258">
            <v>-4083.14</v>
          </cell>
          <cell r="O258">
            <v>0</v>
          </cell>
          <cell r="P258">
            <v>1060034.98</v>
          </cell>
          <cell r="Q258">
            <v>0</v>
          </cell>
          <cell r="R258">
            <v>612312</v>
          </cell>
          <cell r="S258">
            <v>0</v>
          </cell>
          <cell r="T258">
            <v>3.0447646606703005</v>
          </cell>
          <cell r="U258">
            <v>0</v>
          </cell>
          <cell r="V258">
            <v>32459</v>
          </cell>
          <cell r="W258">
            <v>0</v>
          </cell>
          <cell r="X258">
            <v>-3901.5499999999997</v>
          </cell>
          <cell r="Y258">
            <v>0</v>
          </cell>
          <cell r="Z258">
            <v>-40</v>
          </cell>
          <cell r="AA258">
            <v>0</v>
          </cell>
          <cell r="AB258">
            <v>-1560.62</v>
          </cell>
          <cell r="AC258">
            <v>0</v>
          </cell>
          <cell r="AD258">
            <v>639308.82999999996</v>
          </cell>
          <cell r="AE258">
            <v>0</v>
          </cell>
          <cell r="AF258">
            <v>3.0447646606703005</v>
          </cell>
          <cell r="AG258">
            <v>0</v>
          </cell>
          <cell r="AH258">
            <v>32338</v>
          </cell>
          <cell r="AI258">
            <v>0</v>
          </cell>
          <cell r="AJ258">
            <v>-4083.14</v>
          </cell>
          <cell r="AK258">
            <v>0</v>
          </cell>
          <cell r="AL258">
            <v>-40</v>
          </cell>
          <cell r="AM258">
            <v>0</v>
          </cell>
          <cell r="AN258">
            <v>-1633.2560000000001</v>
          </cell>
          <cell r="AO258">
            <v>0</v>
          </cell>
          <cell r="AP258">
            <v>665930.43399999989</v>
          </cell>
        </row>
        <row r="259">
          <cell r="A259" t="str">
            <v xml:space="preserve">334.00 0312         </v>
          </cell>
          <cell r="B259">
            <v>312</v>
          </cell>
          <cell r="C259" t="str">
            <v>ProdTrans</v>
          </cell>
          <cell r="D259" t="str">
            <v xml:space="preserve">334.00 0312         </v>
          </cell>
          <cell r="E259">
            <v>334</v>
          </cell>
          <cell r="F259" t="str">
            <v>Accessory Electric Equipment</v>
          </cell>
          <cell r="G259">
            <v>0</v>
          </cell>
          <cell r="H259">
            <v>261833.29</v>
          </cell>
          <cell r="I259">
            <v>0</v>
          </cell>
          <cell r="J259">
            <v>-1972.3500000000001</v>
          </cell>
          <cell r="K259">
            <v>0</v>
          </cell>
          <cell r="L259">
            <v>259860.94</v>
          </cell>
          <cell r="M259">
            <v>0</v>
          </cell>
          <cell r="N259">
            <v>-2037.39</v>
          </cell>
          <cell r="O259">
            <v>0</v>
          </cell>
          <cell r="P259">
            <v>257823.55</v>
          </cell>
          <cell r="Q259">
            <v>0</v>
          </cell>
          <cell r="R259">
            <v>99338</v>
          </cell>
          <cell r="S259">
            <v>0</v>
          </cell>
          <cell r="T259">
            <v>3.9217952792071049</v>
          </cell>
          <cell r="U259">
            <v>0</v>
          </cell>
          <cell r="V259">
            <v>10230</v>
          </cell>
          <cell r="W259">
            <v>0</v>
          </cell>
          <cell r="X259">
            <v>-1972.3500000000001</v>
          </cell>
          <cell r="Y259">
            <v>0</v>
          </cell>
          <cell r="Z259">
            <v>-20</v>
          </cell>
          <cell r="AA259">
            <v>0</v>
          </cell>
          <cell r="AB259">
            <v>-394.47</v>
          </cell>
          <cell r="AC259">
            <v>0</v>
          </cell>
          <cell r="AD259">
            <v>107201.18</v>
          </cell>
          <cell r="AE259">
            <v>0</v>
          </cell>
          <cell r="AF259">
            <v>3.9217952792071049</v>
          </cell>
          <cell r="AG259">
            <v>0</v>
          </cell>
          <cell r="AH259">
            <v>10151</v>
          </cell>
          <cell r="AI259">
            <v>0</v>
          </cell>
          <cell r="AJ259">
            <v>-2037.39</v>
          </cell>
          <cell r="AK259">
            <v>0</v>
          </cell>
          <cell r="AL259">
            <v>-20</v>
          </cell>
          <cell r="AM259">
            <v>0</v>
          </cell>
          <cell r="AN259">
            <v>-407.47800000000001</v>
          </cell>
          <cell r="AO259">
            <v>0</v>
          </cell>
          <cell r="AP259">
            <v>114907.31199999999</v>
          </cell>
        </row>
        <row r="260">
          <cell r="A260" t="str">
            <v xml:space="preserve">336.00 0312         </v>
          </cell>
          <cell r="B260">
            <v>312</v>
          </cell>
          <cell r="C260" t="str">
            <v>ProdTrans</v>
          </cell>
          <cell r="D260" t="str">
            <v xml:space="preserve">336.00 0312         </v>
          </cell>
          <cell r="E260">
            <v>336</v>
          </cell>
          <cell r="F260" t="str">
            <v>Roads, Railroads and Bridges</v>
          </cell>
          <cell r="G260">
            <v>0</v>
          </cell>
          <cell r="H260">
            <v>65286.71</v>
          </cell>
          <cell r="I260">
            <v>0</v>
          </cell>
          <cell r="J260">
            <v>-155.63</v>
          </cell>
          <cell r="K260">
            <v>0</v>
          </cell>
          <cell r="L260">
            <v>65131.08</v>
          </cell>
          <cell r="M260">
            <v>0</v>
          </cell>
          <cell r="N260">
            <v>-157.76</v>
          </cell>
          <cell r="O260">
            <v>0</v>
          </cell>
          <cell r="P260">
            <v>64973.32</v>
          </cell>
          <cell r="Q260">
            <v>0</v>
          </cell>
          <cell r="R260">
            <v>38833</v>
          </cell>
          <cell r="S260">
            <v>0</v>
          </cell>
          <cell r="T260">
            <v>2.8149598875023067</v>
          </cell>
          <cell r="U260">
            <v>0</v>
          </cell>
          <cell r="V260">
            <v>1836</v>
          </cell>
          <cell r="W260">
            <v>0</v>
          </cell>
          <cell r="X260">
            <v>-155.63</v>
          </cell>
          <cell r="Y260">
            <v>0</v>
          </cell>
          <cell r="Z260">
            <v>-40</v>
          </cell>
          <cell r="AA260">
            <v>0</v>
          </cell>
          <cell r="AB260">
            <v>-62.251999999999995</v>
          </cell>
          <cell r="AC260">
            <v>0</v>
          </cell>
          <cell r="AD260">
            <v>40451.118000000002</v>
          </cell>
          <cell r="AE260">
            <v>0</v>
          </cell>
          <cell r="AF260">
            <v>2.8149598875023067</v>
          </cell>
          <cell r="AG260">
            <v>0</v>
          </cell>
          <cell r="AH260">
            <v>1831</v>
          </cell>
          <cell r="AI260">
            <v>0</v>
          </cell>
          <cell r="AJ260">
            <v>-157.76</v>
          </cell>
          <cell r="AK260">
            <v>0</v>
          </cell>
          <cell r="AL260">
            <v>-40</v>
          </cell>
          <cell r="AM260">
            <v>0</v>
          </cell>
          <cell r="AN260">
            <v>-63.103999999999999</v>
          </cell>
          <cell r="AO260">
            <v>0</v>
          </cell>
          <cell r="AP260">
            <v>42061.254000000001</v>
          </cell>
        </row>
        <row r="261">
          <cell r="A261">
            <v>0</v>
          </cell>
          <cell r="B261">
            <v>0</v>
          </cell>
          <cell r="C261">
            <v>0</v>
          </cell>
          <cell r="D261">
            <v>0</v>
          </cell>
          <cell r="E261">
            <v>0</v>
          </cell>
          <cell r="F261" t="str">
            <v>TOTAL LAST CHANCE</v>
          </cell>
          <cell r="G261">
            <v>0</v>
          </cell>
          <cell r="H261">
            <v>2802535.81</v>
          </cell>
          <cell r="I261">
            <v>0</v>
          </cell>
          <cell r="J261">
            <v>-8405.6799999999985</v>
          </cell>
          <cell r="K261">
            <v>0</v>
          </cell>
          <cell r="L261">
            <v>2794130.13</v>
          </cell>
          <cell r="M261">
            <v>0</v>
          </cell>
          <cell r="N261">
            <v>-8702.01</v>
          </cell>
          <cell r="O261">
            <v>0</v>
          </cell>
          <cell r="P261">
            <v>2785428.1199999996</v>
          </cell>
          <cell r="Q261">
            <v>0</v>
          </cell>
          <cell r="R261">
            <v>1449738</v>
          </cell>
          <cell r="S261">
            <v>0</v>
          </cell>
          <cell r="T261">
            <v>0</v>
          </cell>
          <cell r="U261">
            <v>0</v>
          </cell>
          <cell r="V261">
            <v>86505</v>
          </cell>
          <cell r="W261">
            <v>0</v>
          </cell>
          <cell r="X261">
            <v>-8405.6799999999985</v>
          </cell>
          <cell r="Y261">
            <v>0</v>
          </cell>
          <cell r="Z261">
            <v>0</v>
          </cell>
          <cell r="AA261">
            <v>0</v>
          </cell>
          <cell r="AB261">
            <v>-2967.8020000000001</v>
          </cell>
          <cell r="AC261">
            <v>0</v>
          </cell>
          <cell r="AD261">
            <v>1524869.5179999999</v>
          </cell>
          <cell r="AE261">
            <v>0</v>
          </cell>
          <cell r="AF261">
            <v>0</v>
          </cell>
          <cell r="AG261">
            <v>0</v>
          </cell>
          <cell r="AH261">
            <v>86229</v>
          </cell>
          <cell r="AI261">
            <v>0</v>
          </cell>
          <cell r="AJ261">
            <v>-8702.01</v>
          </cell>
          <cell r="AK261">
            <v>0</v>
          </cell>
          <cell r="AL261">
            <v>0</v>
          </cell>
          <cell r="AM261">
            <v>0</v>
          </cell>
          <cell r="AN261">
            <v>-3073.326</v>
          </cell>
          <cell r="AO261">
            <v>0</v>
          </cell>
          <cell r="AP261">
            <v>1599323.1819999998</v>
          </cell>
        </row>
        <row r="262">
          <cell r="A262">
            <v>0</v>
          </cell>
          <cell r="B262">
            <v>0</v>
          </cell>
          <cell r="C262">
            <v>0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I262">
            <v>0</v>
          </cell>
          <cell r="AJ262">
            <v>0</v>
          </cell>
          <cell r="AK262">
            <v>0</v>
          </cell>
          <cell r="AL262">
            <v>0</v>
          </cell>
          <cell r="AM262">
            <v>0</v>
          </cell>
          <cell r="AN262">
            <v>0</v>
          </cell>
          <cell r="AO262">
            <v>0</v>
          </cell>
          <cell r="AP262">
            <v>0</v>
          </cell>
        </row>
        <row r="263">
          <cell r="A263">
            <v>0</v>
          </cell>
          <cell r="B263">
            <v>0</v>
          </cell>
          <cell r="C263">
            <v>0</v>
          </cell>
          <cell r="D263">
            <v>0</v>
          </cell>
          <cell r="E263">
            <v>0</v>
          </cell>
          <cell r="F263" t="str">
            <v>LIFTON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  <cell r="AP263">
            <v>0</v>
          </cell>
        </row>
        <row r="264">
          <cell r="A264" t="str">
            <v xml:space="preserve">330.20 0313         </v>
          </cell>
          <cell r="B264">
            <v>313</v>
          </cell>
          <cell r="C264" t="str">
            <v>ProdTrans</v>
          </cell>
          <cell r="D264" t="str">
            <v xml:space="preserve">330.20 0313         </v>
          </cell>
          <cell r="E264">
            <v>330.2</v>
          </cell>
          <cell r="F264" t="str">
            <v>Land Rights</v>
          </cell>
          <cell r="G264">
            <v>0</v>
          </cell>
          <cell r="H264">
            <v>20758.93</v>
          </cell>
          <cell r="I264">
            <v>0</v>
          </cell>
          <cell r="J264">
            <v>0</v>
          </cell>
          <cell r="K264">
            <v>0</v>
          </cell>
          <cell r="L264">
            <v>20758.93</v>
          </cell>
          <cell r="M264">
            <v>0</v>
          </cell>
          <cell r="N264">
            <v>0</v>
          </cell>
          <cell r="O264">
            <v>0</v>
          </cell>
          <cell r="P264">
            <v>20758.93</v>
          </cell>
          <cell r="Q264">
            <v>0</v>
          </cell>
          <cell r="R264">
            <v>12173</v>
          </cell>
          <cell r="S264">
            <v>0</v>
          </cell>
          <cell r="T264">
            <v>1.9130330975617036</v>
          </cell>
          <cell r="U264">
            <v>0</v>
          </cell>
          <cell r="V264">
            <v>397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12570</v>
          </cell>
          <cell r="AE264">
            <v>0</v>
          </cell>
          <cell r="AF264">
            <v>1.9130330975617036</v>
          </cell>
          <cell r="AG264">
            <v>0</v>
          </cell>
          <cell r="AH264">
            <v>397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P264">
            <v>12967</v>
          </cell>
        </row>
        <row r="265">
          <cell r="A265" t="str">
            <v xml:space="preserve">330.30 0313         </v>
          </cell>
          <cell r="B265">
            <v>313</v>
          </cell>
          <cell r="C265" t="str">
            <v>ProdTrans</v>
          </cell>
          <cell r="D265" t="str">
            <v xml:space="preserve">330.30 0313         </v>
          </cell>
          <cell r="E265">
            <v>330.3</v>
          </cell>
          <cell r="F265" t="str">
            <v>Water Rights</v>
          </cell>
          <cell r="G265">
            <v>0</v>
          </cell>
          <cell r="H265">
            <v>24129.94</v>
          </cell>
          <cell r="I265">
            <v>0</v>
          </cell>
          <cell r="J265">
            <v>0</v>
          </cell>
          <cell r="K265">
            <v>0</v>
          </cell>
          <cell r="L265">
            <v>24129.94</v>
          </cell>
          <cell r="M265">
            <v>0</v>
          </cell>
          <cell r="N265">
            <v>0</v>
          </cell>
          <cell r="O265">
            <v>0</v>
          </cell>
          <cell r="P265">
            <v>24129.94</v>
          </cell>
          <cell r="Q265">
            <v>0</v>
          </cell>
          <cell r="R265">
            <v>13866</v>
          </cell>
          <cell r="S265">
            <v>0</v>
          </cell>
          <cell r="T265">
            <v>1.9579131555923932</v>
          </cell>
          <cell r="U265">
            <v>0</v>
          </cell>
          <cell r="V265">
            <v>472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14338</v>
          </cell>
          <cell r="AE265">
            <v>0</v>
          </cell>
          <cell r="AF265">
            <v>1.9579131555923932</v>
          </cell>
          <cell r="AG265">
            <v>0</v>
          </cell>
          <cell r="AH265">
            <v>472</v>
          </cell>
          <cell r="AI265">
            <v>0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0</v>
          </cell>
          <cell r="AO265">
            <v>0</v>
          </cell>
          <cell r="AP265">
            <v>14810</v>
          </cell>
        </row>
        <row r="266">
          <cell r="A266" t="str">
            <v xml:space="preserve">331.00 0313         </v>
          </cell>
          <cell r="B266">
            <v>313</v>
          </cell>
          <cell r="C266" t="str">
            <v>ProdTrans</v>
          </cell>
          <cell r="D266" t="str">
            <v xml:space="preserve">331.00 0313         </v>
          </cell>
          <cell r="E266">
            <v>331</v>
          </cell>
          <cell r="F266" t="str">
            <v>Structures and Improvements</v>
          </cell>
          <cell r="G266">
            <v>0</v>
          </cell>
          <cell r="H266">
            <v>1202030.3500000001</v>
          </cell>
          <cell r="I266">
            <v>0</v>
          </cell>
          <cell r="J266">
            <v>-5520.1499999999987</v>
          </cell>
          <cell r="K266">
            <v>0</v>
          </cell>
          <cell r="L266">
            <v>1196510.2000000002</v>
          </cell>
          <cell r="M266">
            <v>0</v>
          </cell>
          <cell r="N266">
            <v>-5590.4999999999991</v>
          </cell>
          <cell r="O266">
            <v>0</v>
          </cell>
          <cell r="P266">
            <v>1190919.7000000002</v>
          </cell>
          <cell r="Q266">
            <v>0</v>
          </cell>
          <cell r="R266">
            <v>560157</v>
          </cell>
          <cell r="S266">
            <v>0</v>
          </cell>
          <cell r="T266">
            <v>2.4115442263942697</v>
          </cell>
          <cell r="U266">
            <v>0</v>
          </cell>
          <cell r="V266">
            <v>28921</v>
          </cell>
          <cell r="W266">
            <v>0</v>
          </cell>
          <cell r="X266">
            <v>-5520.1499999999987</v>
          </cell>
          <cell r="Y266">
            <v>0</v>
          </cell>
          <cell r="Z266">
            <v>-40</v>
          </cell>
          <cell r="AA266">
            <v>0</v>
          </cell>
          <cell r="AB266">
            <v>-2208.0599999999995</v>
          </cell>
          <cell r="AC266">
            <v>0</v>
          </cell>
          <cell r="AD266">
            <v>581349.78999999992</v>
          </cell>
          <cell r="AE266">
            <v>0</v>
          </cell>
          <cell r="AF266">
            <v>2.4115442263942697</v>
          </cell>
          <cell r="AG266">
            <v>0</v>
          </cell>
          <cell r="AH266">
            <v>28787</v>
          </cell>
          <cell r="AI266">
            <v>0</v>
          </cell>
          <cell r="AJ266">
            <v>-5590.4999999999991</v>
          </cell>
          <cell r="AK266">
            <v>0</v>
          </cell>
          <cell r="AL266">
            <v>-40</v>
          </cell>
          <cell r="AM266">
            <v>0</v>
          </cell>
          <cell r="AN266">
            <v>-2236.1999999999998</v>
          </cell>
          <cell r="AO266">
            <v>0</v>
          </cell>
          <cell r="AP266">
            <v>602310.09</v>
          </cell>
        </row>
        <row r="267">
          <cell r="A267" t="str">
            <v xml:space="preserve">332.00 0313         </v>
          </cell>
          <cell r="B267">
            <v>313</v>
          </cell>
          <cell r="C267" t="str">
            <v>ProdTrans</v>
          </cell>
          <cell r="D267" t="str">
            <v xml:space="preserve">332.00 0313         </v>
          </cell>
          <cell r="E267">
            <v>332</v>
          </cell>
          <cell r="F267" t="str">
            <v>Reservoirs, Dams and Waterways</v>
          </cell>
          <cell r="G267">
            <v>0</v>
          </cell>
          <cell r="H267">
            <v>8271908.2300000004</v>
          </cell>
          <cell r="I267">
            <v>0</v>
          </cell>
          <cell r="J267">
            <v>-24247.93</v>
          </cell>
          <cell r="K267">
            <v>0</v>
          </cell>
          <cell r="L267">
            <v>8247660.3000000007</v>
          </cell>
          <cell r="M267">
            <v>0</v>
          </cell>
          <cell r="N267">
            <v>-24707.890000000003</v>
          </cell>
          <cell r="O267">
            <v>0</v>
          </cell>
          <cell r="P267">
            <v>8222952.4100000011</v>
          </cell>
          <cell r="Q267">
            <v>0</v>
          </cell>
          <cell r="R267">
            <v>3014592</v>
          </cell>
          <cell r="S267">
            <v>0</v>
          </cell>
          <cell r="T267">
            <v>2.714487273727983</v>
          </cell>
          <cell r="U267">
            <v>0</v>
          </cell>
          <cell r="V267">
            <v>224211</v>
          </cell>
          <cell r="W267">
            <v>0</v>
          </cell>
          <cell r="X267">
            <v>-24247.93</v>
          </cell>
          <cell r="Y267">
            <v>0</v>
          </cell>
          <cell r="Z267">
            <v>-40</v>
          </cell>
          <cell r="AA267">
            <v>0</v>
          </cell>
          <cell r="AB267">
            <v>-9699.1719999999987</v>
          </cell>
          <cell r="AC267">
            <v>0</v>
          </cell>
          <cell r="AD267">
            <v>3204855.898</v>
          </cell>
          <cell r="AE267">
            <v>0</v>
          </cell>
          <cell r="AF267">
            <v>2.714487273727983</v>
          </cell>
          <cell r="AG267">
            <v>0</v>
          </cell>
          <cell r="AH267">
            <v>223546</v>
          </cell>
          <cell r="AI267">
            <v>0</v>
          </cell>
          <cell r="AJ267">
            <v>-24707.890000000003</v>
          </cell>
          <cell r="AK267">
            <v>0</v>
          </cell>
          <cell r="AL267">
            <v>-40</v>
          </cell>
          <cell r="AM267">
            <v>0</v>
          </cell>
          <cell r="AN267">
            <v>-9883.1560000000009</v>
          </cell>
          <cell r="AO267">
            <v>0</v>
          </cell>
          <cell r="AP267">
            <v>3393810.852</v>
          </cell>
        </row>
        <row r="268">
          <cell r="A268" t="str">
            <v xml:space="preserve">333.00 0313         </v>
          </cell>
          <cell r="B268">
            <v>313</v>
          </cell>
          <cell r="C268" t="str">
            <v>ProdTrans</v>
          </cell>
          <cell r="D268" t="str">
            <v xml:space="preserve">333.00 0313         </v>
          </cell>
          <cell r="E268">
            <v>333</v>
          </cell>
          <cell r="F268" t="str">
            <v>Waterwheels, Turbines and Generators</v>
          </cell>
          <cell r="G268">
            <v>0</v>
          </cell>
          <cell r="H268">
            <v>7761267.7300000004</v>
          </cell>
          <cell r="I268">
            <v>0</v>
          </cell>
          <cell r="J268">
            <v>-6468.6</v>
          </cell>
          <cell r="K268">
            <v>0</v>
          </cell>
          <cell r="L268">
            <v>7754799.1300000008</v>
          </cell>
          <cell r="M268">
            <v>0</v>
          </cell>
          <cell r="N268">
            <v>-7103.64</v>
          </cell>
          <cell r="O268">
            <v>0</v>
          </cell>
          <cell r="P268">
            <v>7747695.4900000012</v>
          </cell>
          <cell r="Q268">
            <v>0</v>
          </cell>
          <cell r="R268">
            <v>1072252</v>
          </cell>
          <cell r="S268">
            <v>0</v>
          </cell>
          <cell r="T268">
            <v>3.584686729431791</v>
          </cell>
          <cell r="U268">
            <v>0</v>
          </cell>
          <cell r="V268">
            <v>278101</v>
          </cell>
          <cell r="W268">
            <v>0</v>
          </cell>
          <cell r="X268">
            <v>-6468.6</v>
          </cell>
          <cell r="Y268">
            <v>0</v>
          </cell>
          <cell r="Z268">
            <v>-40</v>
          </cell>
          <cell r="AA268">
            <v>0</v>
          </cell>
          <cell r="AB268">
            <v>-2587.44</v>
          </cell>
          <cell r="AC268">
            <v>0</v>
          </cell>
          <cell r="AD268">
            <v>1341296.96</v>
          </cell>
          <cell r="AE268">
            <v>0</v>
          </cell>
          <cell r="AF268">
            <v>3.584686729431791</v>
          </cell>
          <cell r="AG268">
            <v>0</v>
          </cell>
          <cell r="AH268">
            <v>277858</v>
          </cell>
          <cell r="AI268">
            <v>0</v>
          </cell>
          <cell r="AJ268">
            <v>-7103.64</v>
          </cell>
          <cell r="AK268">
            <v>0</v>
          </cell>
          <cell r="AL268">
            <v>-40</v>
          </cell>
          <cell r="AM268">
            <v>0</v>
          </cell>
          <cell r="AN268">
            <v>-2841.4560000000001</v>
          </cell>
          <cell r="AO268">
            <v>0</v>
          </cell>
          <cell r="AP268">
            <v>1609209.8640000001</v>
          </cell>
        </row>
        <row r="269">
          <cell r="A269" t="str">
            <v xml:space="preserve">334.00 0313         </v>
          </cell>
          <cell r="B269">
            <v>313</v>
          </cell>
          <cell r="C269" t="str">
            <v>ProdTrans</v>
          </cell>
          <cell r="D269" t="str">
            <v xml:space="preserve">334.00 0313         </v>
          </cell>
          <cell r="E269">
            <v>334</v>
          </cell>
          <cell r="F269" t="str">
            <v>Accessory Electric Equipment</v>
          </cell>
          <cell r="G269">
            <v>0</v>
          </cell>
          <cell r="H269">
            <v>288315.67</v>
          </cell>
          <cell r="I269">
            <v>0</v>
          </cell>
          <cell r="J269">
            <v>-2790.7699999999995</v>
          </cell>
          <cell r="K269">
            <v>0</v>
          </cell>
          <cell r="L269">
            <v>285524.89999999997</v>
          </cell>
          <cell r="M269">
            <v>0</v>
          </cell>
          <cell r="N269">
            <v>-2830.1</v>
          </cell>
          <cell r="O269">
            <v>0</v>
          </cell>
          <cell r="P269">
            <v>282694.8</v>
          </cell>
          <cell r="Q269">
            <v>0</v>
          </cell>
          <cell r="R269">
            <v>102806</v>
          </cell>
          <cell r="S269">
            <v>0</v>
          </cell>
          <cell r="T269">
            <v>3.2316137215370979</v>
          </cell>
          <cell r="U269">
            <v>0</v>
          </cell>
          <cell r="V269">
            <v>9272</v>
          </cell>
          <cell r="W269">
            <v>0</v>
          </cell>
          <cell r="X269">
            <v>-2790.7699999999995</v>
          </cell>
          <cell r="Y269">
            <v>0</v>
          </cell>
          <cell r="Z269">
            <v>-20</v>
          </cell>
          <cell r="AA269">
            <v>0</v>
          </cell>
          <cell r="AB269">
            <v>-558.154</v>
          </cell>
          <cell r="AC269">
            <v>0</v>
          </cell>
          <cell r="AD269">
            <v>108729.076</v>
          </cell>
          <cell r="AE269">
            <v>0</v>
          </cell>
          <cell r="AF269">
            <v>3.2316137215370979</v>
          </cell>
          <cell r="AG269">
            <v>0</v>
          </cell>
          <cell r="AH269">
            <v>9181</v>
          </cell>
          <cell r="AI269">
            <v>0</v>
          </cell>
          <cell r="AJ269">
            <v>-2830.1</v>
          </cell>
          <cell r="AK269">
            <v>0</v>
          </cell>
          <cell r="AL269">
            <v>-20</v>
          </cell>
          <cell r="AM269">
            <v>0</v>
          </cell>
          <cell r="AN269">
            <v>-566.02</v>
          </cell>
          <cell r="AO269">
            <v>0</v>
          </cell>
          <cell r="AP269">
            <v>114513.95599999999</v>
          </cell>
        </row>
        <row r="270">
          <cell r="A270" t="str">
            <v xml:space="preserve">335.00 0313         </v>
          </cell>
          <cell r="B270">
            <v>313</v>
          </cell>
          <cell r="C270" t="str">
            <v>ProdTrans</v>
          </cell>
          <cell r="D270" t="str">
            <v xml:space="preserve">335.00 0313         </v>
          </cell>
          <cell r="E270">
            <v>335</v>
          </cell>
          <cell r="F270" t="str">
            <v>Miscellaneous Power Plant Equipment</v>
          </cell>
          <cell r="G270">
            <v>0</v>
          </cell>
          <cell r="H270">
            <v>2910.09</v>
          </cell>
          <cell r="I270">
            <v>0</v>
          </cell>
          <cell r="J270">
            <v>-24.629999999999995</v>
          </cell>
          <cell r="K270">
            <v>0</v>
          </cell>
          <cell r="L270">
            <v>2885.46</v>
          </cell>
          <cell r="M270">
            <v>0</v>
          </cell>
          <cell r="N270">
            <v>-24.78</v>
          </cell>
          <cell r="O270">
            <v>0</v>
          </cell>
          <cell r="P270">
            <v>2860.68</v>
          </cell>
          <cell r="Q270">
            <v>0</v>
          </cell>
          <cell r="R270">
            <v>1267</v>
          </cell>
          <cell r="S270">
            <v>0</v>
          </cell>
          <cell r="T270">
            <v>2.6155175335516869</v>
          </cell>
          <cell r="U270">
            <v>0</v>
          </cell>
          <cell r="V270">
            <v>76</v>
          </cell>
          <cell r="W270">
            <v>0</v>
          </cell>
          <cell r="X270">
            <v>-24.629999999999995</v>
          </cell>
          <cell r="Y270">
            <v>0</v>
          </cell>
          <cell r="Z270">
            <v>-10</v>
          </cell>
          <cell r="AA270">
            <v>0</v>
          </cell>
          <cell r="AB270">
            <v>-2.4629999999999996</v>
          </cell>
          <cell r="AC270">
            <v>0</v>
          </cell>
          <cell r="AD270">
            <v>1315.9069999999999</v>
          </cell>
          <cell r="AE270">
            <v>0</v>
          </cell>
          <cell r="AF270">
            <v>2.6155175335516869</v>
          </cell>
          <cell r="AG270">
            <v>0</v>
          </cell>
          <cell r="AH270">
            <v>75</v>
          </cell>
          <cell r="AI270">
            <v>0</v>
          </cell>
          <cell r="AJ270">
            <v>-24.78</v>
          </cell>
          <cell r="AK270">
            <v>0</v>
          </cell>
          <cell r="AL270">
            <v>-10</v>
          </cell>
          <cell r="AM270">
            <v>0</v>
          </cell>
          <cell r="AN270">
            <v>-2.4780000000000002</v>
          </cell>
          <cell r="AO270">
            <v>0</v>
          </cell>
          <cell r="AP270">
            <v>1363.6489999999999</v>
          </cell>
        </row>
        <row r="271">
          <cell r="A271" t="str">
            <v xml:space="preserve">336.00 0313         </v>
          </cell>
          <cell r="B271">
            <v>313</v>
          </cell>
          <cell r="C271" t="str">
            <v>ProdTrans</v>
          </cell>
          <cell r="D271" t="str">
            <v xml:space="preserve">336.00 0313         </v>
          </cell>
          <cell r="E271">
            <v>336</v>
          </cell>
          <cell r="F271" t="str">
            <v>Roads, Railroads and Bridges</v>
          </cell>
          <cell r="G271">
            <v>0</v>
          </cell>
          <cell r="H271">
            <v>186957.26</v>
          </cell>
          <cell r="I271">
            <v>0</v>
          </cell>
          <cell r="J271">
            <v>-354.39000000000004</v>
          </cell>
          <cell r="K271">
            <v>0</v>
          </cell>
          <cell r="L271">
            <v>186602.87</v>
          </cell>
          <cell r="M271">
            <v>0</v>
          </cell>
          <cell r="N271">
            <v>-360.21999999999997</v>
          </cell>
          <cell r="O271">
            <v>0</v>
          </cell>
          <cell r="P271">
            <v>186242.65</v>
          </cell>
          <cell r="Q271">
            <v>0</v>
          </cell>
          <cell r="R271">
            <v>38479</v>
          </cell>
          <cell r="S271">
            <v>0</v>
          </cell>
          <cell r="T271">
            <v>3.4286912055472003</v>
          </cell>
          <cell r="U271">
            <v>0</v>
          </cell>
          <cell r="V271">
            <v>6404</v>
          </cell>
          <cell r="W271">
            <v>0</v>
          </cell>
          <cell r="X271">
            <v>-354.39000000000004</v>
          </cell>
          <cell r="Y271">
            <v>0</v>
          </cell>
          <cell r="Z271">
            <v>-40</v>
          </cell>
          <cell r="AA271">
            <v>0</v>
          </cell>
          <cell r="AB271">
            <v>-141.75600000000003</v>
          </cell>
          <cell r="AC271">
            <v>0</v>
          </cell>
          <cell r="AD271">
            <v>44386.853999999999</v>
          </cell>
          <cell r="AE271">
            <v>0</v>
          </cell>
          <cell r="AF271">
            <v>3.4286912055472003</v>
          </cell>
          <cell r="AG271">
            <v>0</v>
          </cell>
          <cell r="AH271">
            <v>6392</v>
          </cell>
          <cell r="AI271">
            <v>0</v>
          </cell>
          <cell r="AJ271">
            <v>-360.21999999999997</v>
          </cell>
          <cell r="AK271">
            <v>0</v>
          </cell>
          <cell r="AL271">
            <v>-40</v>
          </cell>
          <cell r="AM271">
            <v>0</v>
          </cell>
          <cell r="AN271">
            <v>-144.08799999999999</v>
          </cell>
          <cell r="AO271">
            <v>0</v>
          </cell>
          <cell r="AP271">
            <v>50274.545999999995</v>
          </cell>
        </row>
        <row r="272">
          <cell r="A272">
            <v>0</v>
          </cell>
          <cell r="B272">
            <v>0</v>
          </cell>
          <cell r="C272">
            <v>0</v>
          </cell>
          <cell r="D272">
            <v>0</v>
          </cell>
          <cell r="E272">
            <v>0</v>
          </cell>
          <cell r="F272" t="str">
            <v>TOTAL LIFTON</v>
          </cell>
          <cell r="G272">
            <v>0</v>
          </cell>
          <cell r="H272">
            <v>17758278.200000003</v>
          </cell>
          <cell r="I272">
            <v>0</v>
          </cell>
          <cell r="J272">
            <v>-39406.469999999994</v>
          </cell>
          <cell r="K272">
            <v>0</v>
          </cell>
          <cell r="L272">
            <v>17718871.73</v>
          </cell>
          <cell r="M272">
            <v>0</v>
          </cell>
          <cell r="N272">
            <v>-40617.130000000005</v>
          </cell>
          <cell r="O272">
            <v>0</v>
          </cell>
          <cell r="P272">
            <v>17678254.600000001</v>
          </cell>
          <cell r="Q272">
            <v>0</v>
          </cell>
          <cell r="R272">
            <v>4815592</v>
          </cell>
          <cell r="S272">
            <v>0</v>
          </cell>
          <cell r="T272">
            <v>0</v>
          </cell>
          <cell r="U272">
            <v>0</v>
          </cell>
          <cell r="V272">
            <v>547854</v>
          </cell>
          <cell r="W272">
            <v>0</v>
          </cell>
          <cell r="X272">
            <v>-39406.469999999994</v>
          </cell>
          <cell r="Y272">
            <v>0</v>
          </cell>
          <cell r="Z272">
            <v>0</v>
          </cell>
          <cell r="AA272">
            <v>0</v>
          </cell>
          <cell r="AB272">
            <v>-15197.044999999998</v>
          </cell>
          <cell r="AC272">
            <v>0</v>
          </cell>
          <cell r="AD272">
            <v>5308842.4850000003</v>
          </cell>
          <cell r="AE272">
            <v>0</v>
          </cell>
          <cell r="AF272">
            <v>0</v>
          </cell>
          <cell r="AG272">
            <v>0</v>
          </cell>
          <cell r="AH272">
            <v>546708</v>
          </cell>
          <cell r="AI272">
            <v>0</v>
          </cell>
          <cell r="AJ272">
            <v>-40617.130000000005</v>
          </cell>
          <cell r="AK272">
            <v>0</v>
          </cell>
          <cell r="AL272">
            <v>0</v>
          </cell>
          <cell r="AM272">
            <v>0</v>
          </cell>
          <cell r="AN272">
            <v>-15673.397999999999</v>
          </cell>
          <cell r="AO272">
            <v>0</v>
          </cell>
          <cell r="AP272">
            <v>5799259.9570000004</v>
          </cell>
        </row>
        <row r="273">
          <cell r="A273">
            <v>0</v>
          </cell>
          <cell r="B273">
            <v>0</v>
          </cell>
          <cell r="C273">
            <v>0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0</v>
          </cell>
          <cell r="AL273">
            <v>0</v>
          </cell>
          <cell r="AM273">
            <v>0</v>
          </cell>
          <cell r="AN273">
            <v>0</v>
          </cell>
          <cell r="AO273">
            <v>0</v>
          </cell>
          <cell r="AP273">
            <v>0</v>
          </cell>
        </row>
        <row r="274">
          <cell r="A274">
            <v>0</v>
          </cell>
          <cell r="B274">
            <v>0</v>
          </cell>
          <cell r="C274">
            <v>0</v>
          </cell>
          <cell r="D274">
            <v>0</v>
          </cell>
          <cell r="E274">
            <v>0</v>
          </cell>
          <cell r="F274" t="str">
            <v>MERWIN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O274">
            <v>0</v>
          </cell>
          <cell r="AP274">
            <v>0</v>
          </cell>
        </row>
        <row r="275">
          <cell r="A275" t="str">
            <v xml:space="preserve">330.20 0314         </v>
          </cell>
          <cell r="B275">
            <v>314</v>
          </cell>
          <cell r="C275" t="str">
            <v>ProdTrans</v>
          </cell>
          <cell r="D275" t="str">
            <v xml:space="preserve">330.20 0314         </v>
          </cell>
          <cell r="E275">
            <v>330.2</v>
          </cell>
          <cell r="F275" t="str">
            <v>Land Rights</v>
          </cell>
          <cell r="G275">
            <v>0</v>
          </cell>
          <cell r="H275">
            <v>300510.01</v>
          </cell>
          <cell r="I275">
            <v>0</v>
          </cell>
          <cell r="J275">
            <v>0</v>
          </cell>
          <cell r="K275">
            <v>0</v>
          </cell>
          <cell r="L275">
            <v>300510.01</v>
          </cell>
          <cell r="M275">
            <v>0</v>
          </cell>
          <cell r="N275">
            <v>0</v>
          </cell>
          <cell r="O275">
            <v>0</v>
          </cell>
          <cell r="P275">
            <v>300510.01</v>
          </cell>
          <cell r="Q275">
            <v>0</v>
          </cell>
          <cell r="R275">
            <v>219750</v>
          </cell>
          <cell r="S275">
            <v>0</v>
          </cell>
          <cell r="T275">
            <v>0.75387674287045359</v>
          </cell>
          <cell r="U275">
            <v>0</v>
          </cell>
          <cell r="V275">
            <v>2265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222015</v>
          </cell>
          <cell r="AE275">
            <v>0</v>
          </cell>
          <cell r="AF275">
            <v>0.75387674287045359</v>
          </cell>
          <cell r="AG275">
            <v>0</v>
          </cell>
          <cell r="AH275">
            <v>2265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224280</v>
          </cell>
        </row>
        <row r="276">
          <cell r="A276" t="str">
            <v xml:space="preserve">330.50 0314         </v>
          </cell>
          <cell r="B276">
            <v>314</v>
          </cell>
          <cell r="C276" t="str">
            <v>ProdTrans</v>
          </cell>
          <cell r="D276" t="str">
            <v xml:space="preserve">330.50 0314         </v>
          </cell>
          <cell r="E276">
            <v>330.5</v>
          </cell>
          <cell r="F276" t="str">
            <v>Fish/Wildlife</v>
          </cell>
          <cell r="G276">
            <v>0</v>
          </cell>
          <cell r="H276">
            <v>212279.74</v>
          </cell>
          <cell r="I276">
            <v>0</v>
          </cell>
          <cell r="J276">
            <v>0</v>
          </cell>
          <cell r="K276">
            <v>0</v>
          </cell>
          <cell r="L276">
            <v>212279.74</v>
          </cell>
          <cell r="M276">
            <v>0</v>
          </cell>
          <cell r="N276">
            <v>0</v>
          </cell>
          <cell r="O276">
            <v>0</v>
          </cell>
          <cell r="P276">
            <v>212279.74</v>
          </cell>
          <cell r="Q276">
            <v>0</v>
          </cell>
          <cell r="R276">
            <v>157680</v>
          </cell>
          <cell r="S276">
            <v>0</v>
          </cell>
          <cell r="T276">
            <v>0.73803467118899568</v>
          </cell>
          <cell r="U276">
            <v>0</v>
          </cell>
          <cell r="V276">
            <v>1567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159247</v>
          </cell>
          <cell r="AE276">
            <v>0</v>
          </cell>
          <cell r="AF276">
            <v>0.73803467118899568</v>
          </cell>
          <cell r="AG276">
            <v>0</v>
          </cell>
          <cell r="AH276">
            <v>1567</v>
          </cell>
          <cell r="AI276">
            <v>0</v>
          </cell>
          <cell r="AJ276">
            <v>0</v>
          </cell>
          <cell r="AK276">
            <v>0</v>
          </cell>
          <cell r="AL276">
            <v>0</v>
          </cell>
          <cell r="AM276">
            <v>0</v>
          </cell>
          <cell r="AN276">
            <v>0</v>
          </cell>
          <cell r="AO276">
            <v>0</v>
          </cell>
          <cell r="AP276">
            <v>160814</v>
          </cell>
        </row>
        <row r="277">
          <cell r="A277" t="str">
            <v xml:space="preserve">331.00 0314         </v>
          </cell>
          <cell r="B277">
            <v>314</v>
          </cell>
          <cell r="C277" t="str">
            <v>ProdTrans</v>
          </cell>
          <cell r="D277" t="str">
            <v xml:space="preserve">331.00 0314         </v>
          </cell>
          <cell r="E277">
            <v>331</v>
          </cell>
          <cell r="F277" t="str">
            <v>Structures and Improvements</v>
          </cell>
          <cell r="G277">
            <v>0</v>
          </cell>
          <cell r="H277">
            <v>31596208.039999999</v>
          </cell>
          <cell r="I277">
            <v>0</v>
          </cell>
          <cell r="J277">
            <v>-66116.429999999978</v>
          </cell>
          <cell r="K277">
            <v>0</v>
          </cell>
          <cell r="L277">
            <v>31530091.609999999</v>
          </cell>
          <cell r="M277">
            <v>0</v>
          </cell>
          <cell r="N277">
            <v>-67098.66</v>
          </cell>
          <cell r="O277">
            <v>0</v>
          </cell>
          <cell r="P277">
            <v>31462992.949999999</v>
          </cell>
          <cell r="Q277">
            <v>0</v>
          </cell>
          <cell r="R277">
            <v>10820249</v>
          </cell>
          <cell r="S277">
            <v>0</v>
          </cell>
          <cell r="T277">
            <v>1.8137786889300149</v>
          </cell>
          <cell r="U277">
            <v>0</v>
          </cell>
          <cell r="V277">
            <v>572486</v>
          </cell>
          <cell r="W277">
            <v>0</v>
          </cell>
          <cell r="X277">
            <v>-66116.429999999978</v>
          </cell>
          <cell r="Y277">
            <v>0</v>
          </cell>
          <cell r="Z277">
            <v>-40</v>
          </cell>
          <cell r="AA277">
            <v>0</v>
          </cell>
          <cell r="AB277">
            <v>-26446.571999999993</v>
          </cell>
          <cell r="AC277">
            <v>0</v>
          </cell>
          <cell r="AD277">
            <v>11300171.998</v>
          </cell>
          <cell r="AE277">
            <v>0</v>
          </cell>
          <cell r="AF277">
            <v>1.8137786889300149</v>
          </cell>
          <cell r="AG277">
            <v>0</v>
          </cell>
          <cell r="AH277">
            <v>571278</v>
          </cell>
          <cell r="AI277">
            <v>0</v>
          </cell>
          <cell r="AJ277">
            <v>-67098.66</v>
          </cell>
          <cell r="AK277">
            <v>0</v>
          </cell>
          <cell r="AL277">
            <v>-40</v>
          </cell>
          <cell r="AM277">
            <v>0</v>
          </cell>
          <cell r="AN277">
            <v>-26839.464000000004</v>
          </cell>
          <cell r="AO277">
            <v>0</v>
          </cell>
          <cell r="AP277">
            <v>11777511.874</v>
          </cell>
        </row>
        <row r="278">
          <cell r="A278" t="str">
            <v xml:space="preserve">332.00 0314         </v>
          </cell>
          <cell r="B278">
            <v>314</v>
          </cell>
          <cell r="C278" t="str">
            <v>ProdTrans</v>
          </cell>
          <cell r="D278" t="str">
            <v xml:space="preserve">332.00 0314         </v>
          </cell>
          <cell r="E278">
            <v>332</v>
          </cell>
          <cell r="F278" t="str">
            <v>Reservoirs, Dams and Waterways</v>
          </cell>
          <cell r="G278">
            <v>0</v>
          </cell>
          <cell r="H278">
            <v>11656734.99</v>
          </cell>
          <cell r="I278">
            <v>0</v>
          </cell>
          <cell r="J278">
            <v>-38976.489999999991</v>
          </cell>
          <cell r="K278">
            <v>0</v>
          </cell>
          <cell r="L278">
            <v>11617758.5</v>
          </cell>
          <cell r="M278">
            <v>0</v>
          </cell>
          <cell r="N278">
            <v>-39729.060000000005</v>
          </cell>
          <cell r="O278">
            <v>0</v>
          </cell>
          <cell r="P278">
            <v>11578029.439999999</v>
          </cell>
          <cell r="Q278">
            <v>0</v>
          </cell>
          <cell r="R278">
            <v>5895656</v>
          </cell>
          <cell r="S278">
            <v>0</v>
          </cell>
          <cell r="T278">
            <v>1.1038933621516931</v>
          </cell>
          <cell r="U278">
            <v>0</v>
          </cell>
          <cell r="V278">
            <v>128463</v>
          </cell>
          <cell r="W278">
            <v>0</v>
          </cell>
          <cell r="X278">
            <v>-38976.489999999991</v>
          </cell>
          <cell r="Y278">
            <v>0</v>
          </cell>
          <cell r="Z278">
            <v>-40</v>
          </cell>
          <cell r="AA278">
            <v>0</v>
          </cell>
          <cell r="AB278">
            <v>-15590.595999999996</v>
          </cell>
          <cell r="AC278">
            <v>0</v>
          </cell>
          <cell r="AD278">
            <v>5969551.9139999999</v>
          </cell>
          <cell r="AE278">
            <v>0</v>
          </cell>
          <cell r="AF278">
            <v>1.1038933621516931</v>
          </cell>
          <cell r="AG278">
            <v>0</v>
          </cell>
          <cell r="AH278">
            <v>128028</v>
          </cell>
          <cell r="AI278">
            <v>0</v>
          </cell>
          <cell r="AJ278">
            <v>-39729.060000000005</v>
          </cell>
          <cell r="AK278">
            <v>0</v>
          </cell>
          <cell r="AL278">
            <v>-40</v>
          </cell>
          <cell r="AM278">
            <v>0</v>
          </cell>
          <cell r="AN278">
            <v>-15891.624000000002</v>
          </cell>
          <cell r="AO278">
            <v>0</v>
          </cell>
          <cell r="AP278">
            <v>6041959.2300000004</v>
          </cell>
        </row>
        <row r="279">
          <cell r="A279" t="str">
            <v xml:space="preserve">333.00 0314         </v>
          </cell>
          <cell r="B279">
            <v>314</v>
          </cell>
          <cell r="C279" t="str">
            <v>ProdTrans</v>
          </cell>
          <cell r="D279" t="str">
            <v xml:space="preserve">333.00 0314         </v>
          </cell>
          <cell r="E279">
            <v>333</v>
          </cell>
          <cell r="F279" t="str">
            <v>Waterwheels, Turbines and Generators</v>
          </cell>
          <cell r="G279">
            <v>0</v>
          </cell>
          <cell r="H279">
            <v>7889887.7599999998</v>
          </cell>
          <cell r="I279">
            <v>0</v>
          </cell>
          <cell r="J279">
            <v>-60143.33</v>
          </cell>
          <cell r="K279">
            <v>0</v>
          </cell>
          <cell r="L279">
            <v>7829744.4299999997</v>
          </cell>
          <cell r="M279">
            <v>0</v>
          </cell>
          <cell r="N279">
            <v>-61098.400000000001</v>
          </cell>
          <cell r="O279">
            <v>0</v>
          </cell>
          <cell r="P279">
            <v>7768646.0299999993</v>
          </cell>
          <cell r="Q279">
            <v>0</v>
          </cell>
          <cell r="R279">
            <v>4493605</v>
          </cell>
          <cell r="S279">
            <v>0</v>
          </cell>
          <cell r="T279">
            <v>1.3830876050534058</v>
          </cell>
          <cell r="U279">
            <v>0</v>
          </cell>
          <cell r="V279">
            <v>108708</v>
          </cell>
          <cell r="W279">
            <v>0</v>
          </cell>
          <cell r="X279">
            <v>-60143.33</v>
          </cell>
          <cell r="Y279">
            <v>0</v>
          </cell>
          <cell r="Z279">
            <v>-40</v>
          </cell>
          <cell r="AA279">
            <v>0</v>
          </cell>
          <cell r="AB279">
            <v>-24057.332000000002</v>
          </cell>
          <cell r="AC279">
            <v>0</v>
          </cell>
          <cell r="AD279">
            <v>4518112.3379999995</v>
          </cell>
          <cell r="AE279">
            <v>0</v>
          </cell>
          <cell r="AF279">
            <v>1.3830876050534058</v>
          </cell>
          <cell r="AG279">
            <v>0</v>
          </cell>
          <cell r="AH279">
            <v>107870</v>
          </cell>
          <cell r="AI279">
            <v>0</v>
          </cell>
          <cell r="AJ279">
            <v>-61098.400000000001</v>
          </cell>
          <cell r="AK279">
            <v>0</v>
          </cell>
          <cell r="AL279">
            <v>-40</v>
          </cell>
          <cell r="AM279">
            <v>0</v>
          </cell>
          <cell r="AN279">
            <v>-24439.360000000001</v>
          </cell>
          <cell r="AO279">
            <v>0</v>
          </cell>
          <cell r="AP279">
            <v>4540444.5779999988</v>
          </cell>
        </row>
        <row r="280">
          <cell r="A280" t="str">
            <v xml:space="preserve">334.00 0314         </v>
          </cell>
          <cell r="B280">
            <v>314</v>
          </cell>
          <cell r="C280" t="str">
            <v>ProdTrans</v>
          </cell>
          <cell r="D280" t="str">
            <v xml:space="preserve">334.00 0314         </v>
          </cell>
          <cell r="E280">
            <v>334</v>
          </cell>
          <cell r="F280" t="str">
            <v>Accessory Electric Equipment</v>
          </cell>
          <cell r="G280">
            <v>0</v>
          </cell>
          <cell r="H280">
            <v>10057945.59</v>
          </cell>
          <cell r="I280">
            <v>0</v>
          </cell>
          <cell r="J280">
            <v>-62660.149999999994</v>
          </cell>
          <cell r="K280">
            <v>0</v>
          </cell>
          <cell r="L280">
            <v>9995285.4399999995</v>
          </cell>
          <cell r="M280">
            <v>0</v>
          </cell>
          <cell r="N280">
            <v>-66555.51999999999</v>
          </cell>
          <cell r="O280">
            <v>0</v>
          </cell>
          <cell r="P280">
            <v>9928729.9199999999</v>
          </cell>
          <cell r="Q280">
            <v>0</v>
          </cell>
          <cell r="R280">
            <v>2065168</v>
          </cell>
          <cell r="S280">
            <v>0</v>
          </cell>
          <cell r="T280">
            <v>2.2865904883418708</v>
          </cell>
          <cell r="U280">
            <v>0</v>
          </cell>
          <cell r="V280">
            <v>229268</v>
          </cell>
          <cell r="W280">
            <v>0</v>
          </cell>
          <cell r="X280">
            <v>-62660.149999999994</v>
          </cell>
          <cell r="Y280">
            <v>0</v>
          </cell>
          <cell r="Z280">
            <v>-20</v>
          </cell>
          <cell r="AA280">
            <v>0</v>
          </cell>
          <cell r="AB280">
            <v>-12532.03</v>
          </cell>
          <cell r="AC280">
            <v>0</v>
          </cell>
          <cell r="AD280">
            <v>2219243.8200000003</v>
          </cell>
          <cell r="AE280">
            <v>0</v>
          </cell>
          <cell r="AF280">
            <v>2.2865904883418708</v>
          </cell>
          <cell r="AG280">
            <v>0</v>
          </cell>
          <cell r="AH280">
            <v>227790</v>
          </cell>
          <cell r="AI280">
            <v>0</v>
          </cell>
          <cell r="AJ280">
            <v>-66555.51999999999</v>
          </cell>
          <cell r="AK280">
            <v>0</v>
          </cell>
          <cell r="AL280">
            <v>-20</v>
          </cell>
          <cell r="AM280">
            <v>0</v>
          </cell>
          <cell r="AN280">
            <v>-13311.103999999999</v>
          </cell>
          <cell r="AO280">
            <v>0</v>
          </cell>
          <cell r="AP280">
            <v>2367167.1960000005</v>
          </cell>
        </row>
        <row r="281">
          <cell r="A281" t="str">
            <v xml:space="preserve">335.00 0314         </v>
          </cell>
          <cell r="B281">
            <v>314</v>
          </cell>
          <cell r="C281" t="str">
            <v>ProdTrans</v>
          </cell>
          <cell r="D281" t="str">
            <v xml:space="preserve">335.00 0314         </v>
          </cell>
          <cell r="E281">
            <v>335</v>
          </cell>
          <cell r="F281" t="str">
            <v>Miscellaneous Power Plant Equipment</v>
          </cell>
          <cell r="G281">
            <v>0</v>
          </cell>
          <cell r="H281">
            <v>158874.82999999999</v>
          </cell>
          <cell r="I281">
            <v>0</v>
          </cell>
          <cell r="J281">
            <v>-931.28</v>
          </cell>
          <cell r="K281">
            <v>0</v>
          </cell>
          <cell r="L281">
            <v>157943.54999999999</v>
          </cell>
          <cell r="M281">
            <v>0</v>
          </cell>
          <cell r="N281">
            <v>-936.73000000000013</v>
          </cell>
          <cell r="O281">
            <v>0</v>
          </cell>
          <cell r="P281">
            <v>157006.81999999998</v>
          </cell>
          <cell r="Q281">
            <v>0</v>
          </cell>
          <cell r="R281">
            <v>36790</v>
          </cell>
          <cell r="S281">
            <v>0</v>
          </cell>
          <cell r="T281">
            <v>1.4402177678524068</v>
          </cell>
          <cell r="U281">
            <v>0</v>
          </cell>
          <cell r="V281">
            <v>2281</v>
          </cell>
          <cell r="W281">
            <v>0</v>
          </cell>
          <cell r="X281">
            <v>-931.28</v>
          </cell>
          <cell r="Y281">
            <v>0</v>
          </cell>
          <cell r="Z281">
            <v>-10</v>
          </cell>
          <cell r="AA281">
            <v>0</v>
          </cell>
          <cell r="AB281">
            <v>-93.127999999999986</v>
          </cell>
          <cell r="AC281">
            <v>0</v>
          </cell>
          <cell r="AD281">
            <v>38046.592000000004</v>
          </cell>
          <cell r="AE281">
            <v>0</v>
          </cell>
          <cell r="AF281">
            <v>1.4402177678524068</v>
          </cell>
          <cell r="AG281">
            <v>0</v>
          </cell>
          <cell r="AH281">
            <v>2268</v>
          </cell>
          <cell r="AI281">
            <v>0</v>
          </cell>
          <cell r="AJ281">
            <v>-936.73000000000013</v>
          </cell>
          <cell r="AK281">
            <v>0</v>
          </cell>
          <cell r="AL281">
            <v>-10</v>
          </cell>
          <cell r="AM281">
            <v>0</v>
          </cell>
          <cell r="AN281">
            <v>-93.673000000000016</v>
          </cell>
          <cell r="AO281">
            <v>0</v>
          </cell>
          <cell r="AP281">
            <v>39284.188999999998</v>
          </cell>
        </row>
        <row r="282">
          <cell r="A282" t="str">
            <v xml:space="preserve">336.00 0314         </v>
          </cell>
          <cell r="B282">
            <v>314</v>
          </cell>
          <cell r="C282" t="str">
            <v>ProdTrans</v>
          </cell>
          <cell r="D282" t="str">
            <v xml:space="preserve">336.00 0314         </v>
          </cell>
          <cell r="E282">
            <v>336</v>
          </cell>
          <cell r="F282" t="str">
            <v>Roads, Railroads and Bridges</v>
          </cell>
          <cell r="G282">
            <v>0</v>
          </cell>
          <cell r="H282">
            <v>2148088.58</v>
          </cell>
          <cell r="I282">
            <v>0</v>
          </cell>
          <cell r="J282">
            <v>-4592.8</v>
          </cell>
          <cell r="K282">
            <v>0</v>
          </cell>
          <cell r="L282">
            <v>2143495.7800000003</v>
          </cell>
          <cell r="M282">
            <v>0</v>
          </cell>
          <cell r="N282">
            <v>-4665.55</v>
          </cell>
          <cell r="O282">
            <v>0</v>
          </cell>
          <cell r="P282">
            <v>2138830.2300000004</v>
          </cell>
          <cell r="Q282">
            <v>0</v>
          </cell>
          <cell r="R282">
            <v>742312</v>
          </cell>
          <cell r="S282">
            <v>0</v>
          </cell>
          <cell r="T282">
            <v>1.736488327085048</v>
          </cell>
          <cell r="U282">
            <v>0</v>
          </cell>
          <cell r="V282">
            <v>37261</v>
          </cell>
          <cell r="W282">
            <v>0</v>
          </cell>
          <cell r="X282">
            <v>-4592.8</v>
          </cell>
          <cell r="Y282">
            <v>0</v>
          </cell>
          <cell r="Z282">
            <v>-40</v>
          </cell>
          <cell r="AA282">
            <v>0</v>
          </cell>
          <cell r="AB282">
            <v>-1837.12</v>
          </cell>
          <cell r="AC282">
            <v>0</v>
          </cell>
          <cell r="AD282">
            <v>773143.08</v>
          </cell>
          <cell r="AE282">
            <v>0</v>
          </cell>
          <cell r="AF282">
            <v>1.736488327085048</v>
          </cell>
          <cell r="AG282">
            <v>0</v>
          </cell>
          <cell r="AH282">
            <v>37181</v>
          </cell>
          <cell r="AI282">
            <v>0</v>
          </cell>
          <cell r="AJ282">
            <v>-4665.55</v>
          </cell>
          <cell r="AK282">
            <v>0</v>
          </cell>
          <cell r="AL282">
            <v>-40</v>
          </cell>
          <cell r="AM282">
            <v>0</v>
          </cell>
          <cell r="AN282">
            <v>-1866.22</v>
          </cell>
          <cell r="AO282">
            <v>0</v>
          </cell>
          <cell r="AP282">
            <v>803792.30999999994</v>
          </cell>
        </row>
        <row r="283">
          <cell r="A283">
            <v>0</v>
          </cell>
          <cell r="B283">
            <v>0</v>
          </cell>
          <cell r="C283">
            <v>0</v>
          </cell>
          <cell r="D283">
            <v>0</v>
          </cell>
          <cell r="E283">
            <v>0</v>
          </cell>
          <cell r="F283" t="str">
            <v>TOTAL MERWIN</v>
          </cell>
          <cell r="G283">
            <v>0</v>
          </cell>
          <cell r="H283">
            <v>64020529.539999992</v>
          </cell>
          <cell r="I283">
            <v>0</v>
          </cell>
          <cell r="J283">
            <v>-233420.47999999995</v>
          </cell>
          <cell r="K283">
            <v>0</v>
          </cell>
          <cell r="L283">
            <v>63787109.059999995</v>
          </cell>
          <cell r="M283">
            <v>0</v>
          </cell>
          <cell r="N283">
            <v>-240083.91999999998</v>
          </cell>
          <cell r="O283">
            <v>0</v>
          </cell>
          <cell r="P283">
            <v>63547025.140000001</v>
          </cell>
          <cell r="Q283">
            <v>0</v>
          </cell>
          <cell r="R283">
            <v>24431210</v>
          </cell>
          <cell r="S283">
            <v>0</v>
          </cell>
          <cell r="T283">
            <v>0</v>
          </cell>
          <cell r="U283">
            <v>0</v>
          </cell>
          <cell r="V283">
            <v>1082299</v>
          </cell>
          <cell r="W283">
            <v>0</v>
          </cell>
          <cell r="X283">
            <v>-233420.47999999995</v>
          </cell>
          <cell r="Y283">
            <v>0</v>
          </cell>
          <cell r="Z283">
            <v>0</v>
          </cell>
          <cell r="AA283">
            <v>0</v>
          </cell>
          <cell r="AB283">
            <v>-80556.777999999991</v>
          </cell>
          <cell r="AC283">
            <v>0</v>
          </cell>
          <cell r="AD283">
            <v>25199531.741999999</v>
          </cell>
          <cell r="AE283">
            <v>0</v>
          </cell>
          <cell r="AF283">
            <v>0</v>
          </cell>
          <cell r="AG283">
            <v>0</v>
          </cell>
          <cell r="AH283">
            <v>1078247</v>
          </cell>
          <cell r="AI283">
            <v>0</v>
          </cell>
          <cell r="AJ283">
            <v>-240083.91999999998</v>
          </cell>
          <cell r="AK283">
            <v>0</v>
          </cell>
          <cell r="AL283">
            <v>0</v>
          </cell>
          <cell r="AM283">
            <v>0</v>
          </cell>
          <cell r="AN283">
            <v>-82441.444999999992</v>
          </cell>
          <cell r="AO283">
            <v>0</v>
          </cell>
          <cell r="AP283">
            <v>25955253.376999997</v>
          </cell>
        </row>
        <row r="284">
          <cell r="A284">
            <v>0</v>
          </cell>
          <cell r="B284">
            <v>0</v>
          </cell>
          <cell r="C284">
            <v>0</v>
          </cell>
          <cell r="D284">
            <v>0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  <cell r="AJ284">
            <v>0</v>
          </cell>
          <cell r="AK284">
            <v>0</v>
          </cell>
          <cell r="AL284">
            <v>0</v>
          </cell>
          <cell r="AM284">
            <v>0</v>
          </cell>
          <cell r="AN284">
            <v>0</v>
          </cell>
          <cell r="AO284">
            <v>0</v>
          </cell>
          <cell r="AP284">
            <v>0</v>
          </cell>
        </row>
        <row r="285">
          <cell r="A285">
            <v>0</v>
          </cell>
          <cell r="B285">
            <v>0</v>
          </cell>
          <cell r="C285">
            <v>0</v>
          </cell>
          <cell r="D285">
            <v>0</v>
          </cell>
          <cell r="E285">
            <v>0</v>
          </cell>
          <cell r="F285" t="str">
            <v>NORTH UMPQUA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  <cell r="AJ285">
            <v>0</v>
          </cell>
          <cell r="AK285">
            <v>0</v>
          </cell>
          <cell r="AL285">
            <v>0</v>
          </cell>
          <cell r="AM285">
            <v>0</v>
          </cell>
          <cell r="AN285">
            <v>0</v>
          </cell>
          <cell r="AO285">
            <v>0</v>
          </cell>
          <cell r="AP285">
            <v>0</v>
          </cell>
        </row>
        <row r="286">
          <cell r="A286" t="str">
            <v xml:space="preserve">331.00 0315         </v>
          </cell>
          <cell r="B286">
            <v>315</v>
          </cell>
          <cell r="C286" t="str">
            <v>ProdTrans</v>
          </cell>
          <cell r="D286" t="str">
            <v xml:space="preserve">331.00 0315         </v>
          </cell>
          <cell r="E286">
            <v>331</v>
          </cell>
          <cell r="F286" t="str">
            <v>Structures and Improvements</v>
          </cell>
          <cell r="G286">
            <v>0</v>
          </cell>
          <cell r="H286">
            <v>23122316.989999998</v>
          </cell>
          <cell r="I286">
            <v>0</v>
          </cell>
          <cell r="J286">
            <v>-50787.920000000006</v>
          </cell>
          <cell r="K286">
            <v>0</v>
          </cell>
          <cell r="L286">
            <v>23071529.069999997</v>
          </cell>
          <cell r="M286">
            <v>0</v>
          </cell>
          <cell r="N286">
            <v>-51565.860000000022</v>
          </cell>
          <cell r="O286">
            <v>0</v>
          </cell>
          <cell r="P286">
            <v>23019963.209999997</v>
          </cell>
          <cell r="Q286">
            <v>0</v>
          </cell>
          <cell r="R286">
            <v>6479110</v>
          </cell>
          <cell r="S286">
            <v>0</v>
          </cell>
          <cell r="T286">
            <v>2.1157271365950705</v>
          </cell>
          <cell r="U286">
            <v>0</v>
          </cell>
          <cell r="V286">
            <v>488668</v>
          </cell>
          <cell r="W286">
            <v>0</v>
          </cell>
          <cell r="X286">
            <v>-50787.920000000006</v>
          </cell>
          <cell r="Y286">
            <v>0</v>
          </cell>
          <cell r="Z286">
            <v>-40</v>
          </cell>
          <cell r="AA286">
            <v>0</v>
          </cell>
          <cell r="AB286">
            <v>-20315.168000000001</v>
          </cell>
          <cell r="AC286">
            <v>0</v>
          </cell>
          <cell r="AD286">
            <v>6896674.9120000005</v>
          </cell>
          <cell r="AE286">
            <v>0</v>
          </cell>
          <cell r="AF286">
            <v>2.1157271365950705</v>
          </cell>
          <cell r="AG286">
            <v>0</v>
          </cell>
          <cell r="AH286">
            <v>487585</v>
          </cell>
          <cell r="AI286">
            <v>0</v>
          </cell>
          <cell r="AJ286">
            <v>-51565.860000000022</v>
          </cell>
          <cell r="AK286">
            <v>0</v>
          </cell>
          <cell r="AL286">
            <v>-40</v>
          </cell>
          <cell r="AM286">
            <v>0</v>
          </cell>
          <cell r="AN286">
            <v>-20626.344000000008</v>
          </cell>
          <cell r="AO286">
            <v>0</v>
          </cell>
          <cell r="AP286">
            <v>7312067.7080000006</v>
          </cell>
        </row>
        <row r="287">
          <cell r="A287" t="str">
            <v xml:space="preserve">332.00 0315         </v>
          </cell>
          <cell r="B287">
            <v>315</v>
          </cell>
          <cell r="C287" t="str">
            <v>ProdTrans</v>
          </cell>
          <cell r="D287" t="str">
            <v xml:space="preserve">332.00 0315         </v>
          </cell>
          <cell r="E287">
            <v>332</v>
          </cell>
          <cell r="F287" t="str">
            <v>Reservoirs, Dams and Waterways</v>
          </cell>
          <cell r="G287">
            <v>0</v>
          </cell>
          <cell r="H287">
            <v>117865347.31</v>
          </cell>
          <cell r="I287">
            <v>0</v>
          </cell>
          <cell r="J287">
            <v>-208207.87999999998</v>
          </cell>
          <cell r="K287">
            <v>0</v>
          </cell>
          <cell r="L287">
            <v>117657139.43000001</v>
          </cell>
          <cell r="M287">
            <v>0</v>
          </cell>
          <cell r="N287">
            <v>-213134.35000000009</v>
          </cell>
          <cell r="O287">
            <v>0</v>
          </cell>
          <cell r="P287">
            <v>117444005.08000001</v>
          </cell>
          <cell r="Q287">
            <v>0</v>
          </cell>
          <cell r="R287">
            <v>33112655</v>
          </cell>
          <cell r="S287">
            <v>0</v>
          </cell>
          <cell r="T287">
            <v>1.921535320952046</v>
          </cell>
          <cell r="U287">
            <v>0</v>
          </cell>
          <cell r="V287">
            <v>2262824</v>
          </cell>
          <cell r="W287">
            <v>0</v>
          </cell>
          <cell r="X287">
            <v>-208207.87999999998</v>
          </cell>
          <cell r="Y287">
            <v>0</v>
          </cell>
          <cell r="Z287">
            <v>-40</v>
          </cell>
          <cell r="AA287">
            <v>0</v>
          </cell>
          <cell r="AB287">
            <v>-83283.151999999987</v>
          </cell>
          <cell r="AC287">
            <v>0</v>
          </cell>
          <cell r="AD287">
            <v>35083987.967999995</v>
          </cell>
          <cell r="AE287">
            <v>0</v>
          </cell>
          <cell r="AF287">
            <v>1.921535320952046</v>
          </cell>
          <cell r="AG287">
            <v>0</v>
          </cell>
          <cell r="AH287">
            <v>2258776</v>
          </cell>
          <cell r="AI287">
            <v>0</v>
          </cell>
          <cell r="AJ287">
            <v>-213134.35000000009</v>
          </cell>
          <cell r="AK287">
            <v>0</v>
          </cell>
          <cell r="AL287">
            <v>-40</v>
          </cell>
          <cell r="AM287">
            <v>0</v>
          </cell>
          <cell r="AN287">
            <v>-85253.740000000034</v>
          </cell>
          <cell r="AO287">
            <v>0</v>
          </cell>
          <cell r="AP287">
            <v>37044375.877999991</v>
          </cell>
        </row>
        <row r="288">
          <cell r="A288" t="str">
            <v xml:space="preserve">333.00 0315         </v>
          </cell>
          <cell r="B288">
            <v>315</v>
          </cell>
          <cell r="C288" t="str">
            <v>ProdTrans</v>
          </cell>
          <cell r="D288" t="str">
            <v xml:space="preserve">333.00 0315         </v>
          </cell>
          <cell r="E288">
            <v>333</v>
          </cell>
          <cell r="F288" t="str">
            <v>Waterwheels, Turbines and Generators</v>
          </cell>
          <cell r="G288">
            <v>0</v>
          </cell>
          <cell r="H288">
            <v>24053733.609999999</v>
          </cell>
          <cell r="I288">
            <v>0</v>
          </cell>
          <cell r="J288">
            <v>-77249.37</v>
          </cell>
          <cell r="K288">
            <v>0</v>
          </cell>
          <cell r="L288">
            <v>23976484.239999998</v>
          </cell>
          <cell r="M288">
            <v>0</v>
          </cell>
          <cell r="N288">
            <v>-79277.349999999991</v>
          </cell>
          <cell r="O288">
            <v>0</v>
          </cell>
          <cell r="P288">
            <v>23897206.889999997</v>
          </cell>
          <cell r="Q288">
            <v>0</v>
          </cell>
          <cell r="R288">
            <v>5362038</v>
          </cell>
          <cell r="S288">
            <v>0</v>
          </cell>
          <cell r="T288">
            <v>2.0835871002566919</v>
          </cell>
          <cell r="U288">
            <v>0</v>
          </cell>
          <cell r="V288">
            <v>500376</v>
          </cell>
          <cell r="W288">
            <v>0</v>
          </cell>
          <cell r="X288">
            <v>-77249.37</v>
          </cell>
          <cell r="Y288">
            <v>0</v>
          </cell>
          <cell r="Z288">
            <v>-40</v>
          </cell>
          <cell r="AA288">
            <v>0</v>
          </cell>
          <cell r="AB288">
            <v>-30899.748</v>
          </cell>
          <cell r="AC288">
            <v>0</v>
          </cell>
          <cell r="AD288">
            <v>5754264.8820000002</v>
          </cell>
          <cell r="AE288">
            <v>0</v>
          </cell>
          <cell r="AF288">
            <v>2.0835871002566919</v>
          </cell>
          <cell r="AG288">
            <v>0</v>
          </cell>
          <cell r="AH288">
            <v>498745</v>
          </cell>
          <cell r="AI288">
            <v>0</v>
          </cell>
          <cell r="AJ288">
            <v>-79277.349999999991</v>
          </cell>
          <cell r="AK288">
            <v>0</v>
          </cell>
          <cell r="AL288">
            <v>-40</v>
          </cell>
          <cell r="AM288">
            <v>0</v>
          </cell>
          <cell r="AN288">
            <v>-31710.939999999995</v>
          </cell>
          <cell r="AO288">
            <v>0</v>
          </cell>
          <cell r="AP288">
            <v>6142021.5920000002</v>
          </cell>
        </row>
        <row r="289">
          <cell r="A289" t="str">
            <v xml:space="preserve">334.00 0315         </v>
          </cell>
          <cell r="B289">
            <v>315</v>
          </cell>
          <cell r="C289" t="str">
            <v>ProdTrans</v>
          </cell>
          <cell r="D289" t="str">
            <v xml:space="preserve">334.00 0315         </v>
          </cell>
          <cell r="E289">
            <v>334</v>
          </cell>
          <cell r="F289" t="str">
            <v>Accessory Electric Equipment</v>
          </cell>
          <cell r="G289">
            <v>0</v>
          </cell>
          <cell r="H289">
            <v>15764745.34</v>
          </cell>
          <cell r="I289">
            <v>0</v>
          </cell>
          <cell r="J289">
            <v>-87819.01</v>
          </cell>
          <cell r="K289">
            <v>0</v>
          </cell>
          <cell r="L289">
            <v>15676926.33</v>
          </cell>
          <cell r="M289">
            <v>0</v>
          </cell>
          <cell r="N289">
            <v>-95255.35</v>
          </cell>
          <cell r="O289">
            <v>0</v>
          </cell>
          <cell r="P289">
            <v>15581670.98</v>
          </cell>
          <cell r="Q289">
            <v>0</v>
          </cell>
          <cell r="R289">
            <v>2428520</v>
          </cell>
          <cell r="S289">
            <v>0</v>
          </cell>
          <cell r="T289">
            <v>2.5841432176615067</v>
          </cell>
          <cell r="U289">
            <v>0</v>
          </cell>
          <cell r="V289">
            <v>406249</v>
          </cell>
          <cell r="W289">
            <v>0</v>
          </cell>
          <cell r="X289">
            <v>-87819.01</v>
          </cell>
          <cell r="Y289">
            <v>0</v>
          </cell>
          <cell r="Z289">
            <v>-20</v>
          </cell>
          <cell r="AA289">
            <v>0</v>
          </cell>
          <cell r="AB289">
            <v>-17563.802</v>
          </cell>
          <cell r="AC289">
            <v>0</v>
          </cell>
          <cell r="AD289">
            <v>2729386.1880000001</v>
          </cell>
          <cell r="AE289">
            <v>0</v>
          </cell>
          <cell r="AF289">
            <v>2.5841432176615067</v>
          </cell>
          <cell r="AG289">
            <v>0</v>
          </cell>
          <cell r="AH289">
            <v>403883</v>
          </cell>
          <cell r="AI289">
            <v>0</v>
          </cell>
          <cell r="AJ289">
            <v>-95255.35</v>
          </cell>
          <cell r="AK289">
            <v>0</v>
          </cell>
          <cell r="AL289">
            <v>-20</v>
          </cell>
          <cell r="AM289">
            <v>0</v>
          </cell>
          <cell r="AN289">
            <v>-19051.07</v>
          </cell>
          <cell r="AO289">
            <v>0</v>
          </cell>
          <cell r="AP289">
            <v>3018962.7680000002</v>
          </cell>
        </row>
        <row r="290">
          <cell r="A290" t="str">
            <v xml:space="preserve">335.00 0315         </v>
          </cell>
          <cell r="B290">
            <v>315</v>
          </cell>
          <cell r="C290" t="str">
            <v>ProdTrans</v>
          </cell>
          <cell r="D290" t="str">
            <v xml:space="preserve">335.00 0315         </v>
          </cell>
          <cell r="E290">
            <v>335</v>
          </cell>
          <cell r="F290" t="str">
            <v>Miscellaneous Power Plant Equipment</v>
          </cell>
          <cell r="G290">
            <v>0</v>
          </cell>
          <cell r="H290">
            <v>716521.19</v>
          </cell>
          <cell r="I290">
            <v>0</v>
          </cell>
          <cell r="J290">
            <v>-4621.33</v>
          </cell>
          <cell r="K290">
            <v>0</v>
          </cell>
          <cell r="L290">
            <v>711899.86</v>
          </cell>
          <cell r="M290">
            <v>0</v>
          </cell>
          <cell r="N290">
            <v>-4648.0700000000006</v>
          </cell>
          <cell r="O290">
            <v>0</v>
          </cell>
          <cell r="P290">
            <v>707251.79</v>
          </cell>
          <cell r="Q290">
            <v>0</v>
          </cell>
          <cell r="R290">
            <v>200692</v>
          </cell>
          <cell r="S290">
            <v>0</v>
          </cell>
          <cell r="T290">
            <v>2.5999211806546674</v>
          </cell>
          <cell r="U290">
            <v>0</v>
          </cell>
          <cell r="V290">
            <v>18569</v>
          </cell>
          <cell r="W290">
            <v>0</v>
          </cell>
          <cell r="X290">
            <v>-4621.33</v>
          </cell>
          <cell r="Y290">
            <v>0</v>
          </cell>
          <cell r="Z290">
            <v>-10</v>
          </cell>
          <cell r="AA290">
            <v>0</v>
          </cell>
          <cell r="AB290">
            <v>-462.13300000000004</v>
          </cell>
          <cell r="AC290">
            <v>0</v>
          </cell>
          <cell r="AD290">
            <v>214177.53700000001</v>
          </cell>
          <cell r="AE290">
            <v>0</v>
          </cell>
          <cell r="AF290">
            <v>2.5999211806546674</v>
          </cell>
          <cell r="AG290">
            <v>0</v>
          </cell>
          <cell r="AH290">
            <v>18448</v>
          </cell>
          <cell r="AI290">
            <v>0</v>
          </cell>
          <cell r="AJ290">
            <v>-4648.0700000000006</v>
          </cell>
          <cell r="AK290">
            <v>0</v>
          </cell>
          <cell r="AL290">
            <v>-10</v>
          </cell>
          <cell r="AM290">
            <v>0</v>
          </cell>
          <cell r="AN290">
            <v>-464.80700000000002</v>
          </cell>
          <cell r="AO290">
            <v>0</v>
          </cell>
          <cell r="AP290">
            <v>227512.66</v>
          </cell>
        </row>
        <row r="291">
          <cell r="A291" t="str">
            <v xml:space="preserve">336.00 0315         </v>
          </cell>
          <cell r="B291">
            <v>315</v>
          </cell>
          <cell r="C291" t="str">
            <v>ProdTrans</v>
          </cell>
          <cell r="D291" t="str">
            <v xml:space="preserve">336.00 0315         </v>
          </cell>
          <cell r="E291">
            <v>336</v>
          </cell>
          <cell r="F291" t="str">
            <v>Roads, Railroads and Bridges</v>
          </cell>
          <cell r="G291">
            <v>0</v>
          </cell>
          <cell r="H291">
            <v>6840814.9100000001</v>
          </cell>
          <cell r="I291">
            <v>0</v>
          </cell>
          <cell r="J291">
            <v>-17140.910000000003</v>
          </cell>
          <cell r="K291">
            <v>0</v>
          </cell>
          <cell r="L291">
            <v>6823674</v>
          </cell>
          <cell r="M291">
            <v>0</v>
          </cell>
          <cell r="N291">
            <v>-17401.34</v>
          </cell>
          <cell r="O291">
            <v>0</v>
          </cell>
          <cell r="P291">
            <v>6806272.6600000001</v>
          </cell>
          <cell r="Q291">
            <v>0</v>
          </cell>
          <cell r="R291">
            <v>2289521</v>
          </cell>
          <cell r="S291">
            <v>0</v>
          </cell>
          <cell r="T291">
            <v>2.0370859129452414</v>
          </cell>
          <cell r="U291">
            <v>0</v>
          </cell>
          <cell r="V291">
            <v>139179</v>
          </cell>
          <cell r="W291">
            <v>0</v>
          </cell>
          <cell r="X291">
            <v>-17140.910000000003</v>
          </cell>
          <cell r="Y291">
            <v>0</v>
          </cell>
          <cell r="Z291">
            <v>-40</v>
          </cell>
          <cell r="AA291">
            <v>0</v>
          </cell>
          <cell r="AB291">
            <v>-6856.3640000000014</v>
          </cell>
          <cell r="AC291">
            <v>0</v>
          </cell>
          <cell r="AD291">
            <v>2404702.7259999998</v>
          </cell>
          <cell r="AE291">
            <v>0</v>
          </cell>
          <cell r="AF291">
            <v>2.0370859129452414</v>
          </cell>
          <cell r="AG291">
            <v>0</v>
          </cell>
          <cell r="AH291">
            <v>138827</v>
          </cell>
          <cell r="AI291">
            <v>0</v>
          </cell>
          <cell r="AJ291">
            <v>-17401.34</v>
          </cell>
          <cell r="AK291">
            <v>0</v>
          </cell>
          <cell r="AL291">
            <v>-40</v>
          </cell>
          <cell r="AM291">
            <v>0</v>
          </cell>
          <cell r="AN291">
            <v>-6960.5360000000001</v>
          </cell>
          <cell r="AO291">
            <v>0</v>
          </cell>
          <cell r="AP291">
            <v>2519167.85</v>
          </cell>
        </row>
        <row r="292">
          <cell r="A292">
            <v>0</v>
          </cell>
          <cell r="B292">
            <v>0</v>
          </cell>
          <cell r="C292">
            <v>0</v>
          </cell>
          <cell r="D292">
            <v>0</v>
          </cell>
          <cell r="E292">
            <v>0</v>
          </cell>
          <cell r="F292" t="str">
            <v>TOTAL NORTH UMPQUA</v>
          </cell>
          <cell r="G292">
            <v>0</v>
          </cell>
          <cell r="H292">
            <v>188363479.35000002</v>
          </cell>
          <cell r="I292">
            <v>0</v>
          </cell>
          <cell r="J292">
            <v>-445826.42000000004</v>
          </cell>
          <cell r="K292">
            <v>0</v>
          </cell>
          <cell r="L292">
            <v>187917652.93000004</v>
          </cell>
          <cell r="M292">
            <v>0</v>
          </cell>
          <cell r="N292">
            <v>-461282.32000000018</v>
          </cell>
          <cell r="O292">
            <v>0</v>
          </cell>
          <cell r="P292">
            <v>187456370.60999998</v>
          </cell>
          <cell r="Q292">
            <v>0</v>
          </cell>
          <cell r="R292">
            <v>49872536</v>
          </cell>
          <cell r="S292">
            <v>0</v>
          </cell>
          <cell r="T292">
            <v>0</v>
          </cell>
          <cell r="U292">
            <v>0</v>
          </cell>
          <cell r="V292">
            <v>3815865</v>
          </cell>
          <cell r="W292">
            <v>0</v>
          </cell>
          <cell r="X292">
            <v>-445826.42000000004</v>
          </cell>
          <cell r="Y292">
            <v>0</v>
          </cell>
          <cell r="Z292">
            <v>0</v>
          </cell>
          <cell r="AA292">
            <v>0</v>
          </cell>
          <cell r="AB292">
            <v>-159380.367</v>
          </cell>
          <cell r="AC292">
            <v>0</v>
          </cell>
          <cell r="AD292">
            <v>53083194.213</v>
          </cell>
          <cell r="AE292">
            <v>0</v>
          </cell>
          <cell r="AF292">
            <v>0</v>
          </cell>
          <cell r="AG292">
            <v>0</v>
          </cell>
          <cell r="AH292">
            <v>3806264</v>
          </cell>
          <cell r="AI292">
            <v>0</v>
          </cell>
          <cell r="AJ292">
            <v>-461282.32000000018</v>
          </cell>
          <cell r="AK292">
            <v>0</v>
          </cell>
          <cell r="AL292">
            <v>0</v>
          </cell>
          <cell r="AM292">
            <v>0</v>
          </cell>
          <cell r="AN292">
            <v>-164067.43700000003</v>
          </cell>
          <cell r="AO292">
            <v>0</v>
          </cell>
          <cell r="AP292">
            <v>56264108.455999993</v>
          </cell>
        </row>
        <row r="293">
          <cell r="A293">
            <v>0</v>
          </cell>
          <cell r="B293">
            <v>0</v>
          </cell>
          <cell r="C293">
            <v>0</v>
          </cell>
          <cell r="D293">
            <v>0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0</v>
          </cell>
          <cell r="AM293">
            <v>0</v>
          </cell>
          <cell r="AN293">
            <v>0</v>
          </cell>
          <cell r="AO293">
            <v>0</v>
          </cell>
          <cell r="AP293">
            <v>0</v>
          </cell>
        </row>
        <row r="294">
          <cell r="A294">
            <v>0</v>
          </cell>
          <cell r="B294">
            <v>0</v>
          </cell>
          <cell r="C294">
            <v>0</v>
          </cell>
          <cell r="D294">
            <v>0</v>
          </cell>
          <cell r="E294">
            <v>0</v>
          </cell>
          <cell r="F294" t="str">
            <v>OLMSTED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K294">
            <v>0</v>
          </cell>
          <cell r="AL294">
            <v>0</v>
          </cell>
          <cell r="AM294">
            <v>0</v>
          </cell>
          <cell r="AN294">
            <v>0</v>
          </cell>
          <cell r="AO294">
            <v>0</v>
          </cell>
          <cell r="AP294">
            <v>0</v>
          </cell>
        </row>
        <row r="295">
          <cell r="A295" t="str">
            <v xml:space="preserve">331.00 0316         </v>
          </cell>
          <cell r="B295">
            <v>316</v>
          </cell>
          <cell r="C295" t="str">
            <v>ProdTrans</v>
          </cell>
          <cell r="D295" t="str">
            <v xml:space="preserve">331.00 0316         </v>
          </cell>
          <cell r="E295">
            <v>331</v>
          </cell>
          <cell r="F295" t="str">
            <v>Structures and Improvements</v>
          </cell>
          <cell r="G295">
            <v>0</v>
          </cell>
          <cell r="H295">
            <v>190851.69</v>
          </cell>
          <cell r="I295">
            <v>0</v>
          </cell>
          <cell r="J295">
            <v>-1178.7299999999998</v>
          </cell>
          <cell r="K295">
            <v>0</v>
          </cell>
          <cell r="L295">
            <v>189672.95999999999</v>
          </cell>
          <cell r="M295">
            <v>0</v>
          </cell>
          <cell r="N295">
            <v>-1192.5099999999998</v>
          </cell>
          <cell r="O295">
            <v>0</v>
          </cell>
          <cell r="P295">
            <v>188480.44999999998</v>
          </cell>
          <cell r="Q295">
            <v>0</v>
          </cell>
          <cell r="R295">
            <v>149454</v>
          </cell>
          <cell r="S295">
            <v>0</v>
          </cell>
          <cell r="T295">
            <v>2.8285473081255086</v>
          </cell>
          <cell r="U295">
            <v>0</v>
          </cell>
          <cell r="V295">
            <v>5382</v>
          </cell>
          <cell r="W295">
            <v>0</v>
          </cell>
          <cell r="X295">
            <v>-1178.7299999999998</v>
          </cell>
          <cell r="Y295">
            <v>0</v>
          </cell>
          <cell r="Z295">
            <v>-40</v>
          </cell>
          <cell r="AA295">
            <v>0</v>
          </cell>
          <cell r="AB295">
            <v>-471.4919999999999</v>
          </cell>
          <cell r="AC295">
            <v>0</v>
          </cell>
          <cell r="AD295">
            <v>153185.77799999999</v>
          </cell>
          <cell r="AE295">
            <v>0</v>
          </cell>
          <cell r="AF295">
            <v>2.8285473081255086</v>
          </cell>
          <cell r="AG295">
            <v>0</v>
          </cell>
          <cell r="AH295">
            <v>5348</v>
          </cell>
          <cell r="AI295">
            <v>0</v>
          </cell>
          <cell r="AJ295">
            <v>-1192.5099999999998</v>
          </cell>
          <cell r="AK295">
            <v>0</v>
          </cell>
          <cell r="AL295">
            <v>-40</v>
          </cell>
          <cell r="AM295">
            <v>0</v>
          </cell>
          <cell r="AN295">
            <v>-477.00399999999996</v>
          </cell>
          <cell r="AO295">
            <v>0</v>
          </cell>
          <cell r="AP295">
            <v>156864.264</v>
          </cell>
        </row>
        <row r="296">
          <cell r="A296" t="str">
            <v xml:space="preserve">334.00 0316         </v>
          </cell>
          <cell r="B296">
            <v>316</v>
          </cell>
          <cell r="C296" t="str">
            <v>ProdTrans</v>
          </cell>
          <cell r="D296" t="str">
            <v xml:space="preserve">334.00 0316         </v>
          </cell>
          <cell r="E296">
            <v>334</v>
          </cell>
          <cell r="F296" t="str">
            <v>Accessory Electric Equipment</v>
          </cell>
          <cell r="G296">
            <v>0</v>
          </cell>
          <cell r="H296">
            <v>28640.22</v>
          </cell>
          <cell r="I296">
            <v>0</v>
          </cell>
          <cell r="J296">
            <v>-201.45</v>
          </cell>
          <cell r="K296">
            <v>0</v>
          </cell>
          <cell r="L296">
            <v>28438.77</v>
          </cell>
          <cell r="M296">
            <v>0</v>
          </cell>
          <cell r="N296">
            <v>-208.59</v>
          </cell>
          <cell r="O296">
            <v>0</v>
          </cell>
          <cell r="P296">
            <v>28230.18</v>
          </cell>
          <cell r="Q296">
            <v>0</v>
          </cell>
          <cell r="R296">
            <v>17085</v>
          </cell>
          <cell r="S296">
            <v>0</v>
          </cell>
          <cell r="T296">
            <v>6.794260444091317</v>
          </cell>
          <cell r="U296">
            <v>0</v>
          </cell>
          <cell r="V296">
            <v>1939</v>
          </cell>
          <cell r="W296">
            <v>0</v>
          </cell>
          <cell r="X296">
            <v>-201.45</v>
          </cell>
          <cell r="Y296">
            <v>0</v>
          </cell>
          <cell r="Z296">
            <v>-20</v>
          </cell>
          <cell r="AA296">
            <v>0</v>
          </cell>
          <cell r="AB296">
            <v>-40.29</v>
          </cell>
          <cell r="AC296">
            <v>0</v>
          </cell>
          <cell r="AD296">
            <v>18782.259999999998</v>
          </cell>
          <cell r="AE296">
            <v>0</v>
          </cell>
          <cell r="AF296">
            <v>6.794260444091317</v>
          </cell>
          <cell r="AG296">
            <v>0</v>
          </cell>
          <cell r="AH296">
            <v>1925</v>
          </cell>
          <cell r="AI296">
            <v>0</v>
          </cell>
          <cell r="AJ296">
            <v>-208.59</v>
          </cell>
          <cell r="AK296">
            <v>0</v>
          </cell>
          <cell r="AL296">
            <v>-20</v>
          </cell>
          <cell r="AM296">
            <v>0</v>
          </cell>
          <cell r="AN296">
            <v>-41.718000000000004</v>
          </cell>
          <cell r="AO296">
            <v>0</v>
          </cell>
          <cell r="AP296">
            <v>20456.951999999997</v>
          </cell>
        </row>
        <row r="297">
          <cell r="A297" t="str">
            <v xml:space="preserve">335.00 0316         </v>
          </cell>
          <cell r="B297">
            <v>316</v>
          </cell>
          <cell r="C297" t="str">
            <v>ProdTrans</v>
          </cell>
          <cell r="D297" t="str">
            <v xml:space="preserve">335.00 0316         </v>
          </cell>
          <cell r="E297">
            <v>335</v>
          </cell>
          <cell r="F297" t="str">
            <v>Miscellaneous Power Plant Equipment</v>
          </cell>
          <cell r="G297">
            <v>0</v>
          </cell>
          <cell r="H297">
            <v>3274.14</v>
          </cell>
          <cell r="I297">
            <v>0</v>
          </cell>
          <cell r="J297">
            <v>-24.990000000000002</v>
          </cell>
          <cell r="K297">
            <v>0</v>
          </cell>
          <cell r="L297">
            <v>3249.15</v>
          </cell>
          <cell r="M297">
            <v>0</v>
          </cell>
          <cell r="N297">
            <v>-25.130000000000003</v>
          </cell>
          <cell r="O297">
            <v>0</v>
          </cell>
          <cell r="P297">
            <v>3224.02</v>
          </cell>
          <cell r="Q297">
            <v>0</v>
          </cell>
          <cell r="R297">
            <v>2581</v>
          </cell>
          <cell r="S297">
            <v>0</v>
          </cell>
          <cell r="T297">
            <v>4.129113188008585</v>
          </cell>
          <cell r="U297">
            <v>0</v>
          </cell>
          <cell r="V297">
            <v>135</v>
          </cell>
          <cell r="W297">
            <v>0</v>
          </cell>
          <cell r="X297">
            <v>-24.990000000000002</v>
          </cell>
          <cell r="Y297">
            <v>0</v>
          </cell>
          <cell r="Z297">
            <v>-10</v>
          </cell>
          <cell r="AA297">
            <v>0</v>
          </cell>
          <cell r="AB297">
            <v>-2.4990000000000006</v>
          </cell>
          <cell r="AC297">
            <v>0</v>
          </cell>
          <cell r="AD297">
            <v>2688.5110000000004</v>
          </cell>
          <cell r="AE297">
            <v>0</v>
          </cell>
          <cell r="AF297">
            <v>4.129113188008585</v>
          </cell>
          <cell r="AG297">
            <v>0</v>
          </cell>
          <cell r="AH297">
            <v>134</v>
          </cell>
          <cell r="AI297">
            <v>0</v>
          </cell>
          <cell r="AJ297">
            <v>-25.130000000000003</v>
          </cell>
          <cell r="AK297">
            <v>0</v>
          </cell>
          <cell r="AL297">
            <v>-10</v>
          </cell>
          <cell r="AM297">
            <v>0</v>
          </cell>
          <cell r="AN297">
            <v>-2.5129999999999999</v>
          </cell>
          <cell r="AO297">
            <v>0</v>
          </cell>
          <cell r="AP297">
            <v>2794.8680000000004</v>
          </cell>
        </row>
        <row r="298">
          <cell r="A298" t="str">
            <v xml:space="preserve">336.00 0316         </v>
          </cell>
          <cell r="B298">
            <v>316</v>
          </cell>
          <cell r="C298" t="str">
            <v>ProdTrans</v>
          </cell>
          <cell r="D298" t="str">
            <v xml:space="preserve">336.00 0316         </v>
          </cell>
          <cell r="E298">
            <v>336</v>
          </cell>
          <cell r="F298" t="str">
            <v>Roads, Railroads and Bridges</v>
          </cell>
          <cell r="G298">
            <v>0</v>
          </cell>
          <cell r="H298">
            <v>12641.17</v>
          </cell>
          <cell r="I298">
            <v>0</v>
          </cell>
          <cell r="J298">
            <v>-21.61</v>
          </cell>
          <cell r="K298">
            <v>0</v>
          </cell>
          <cell r="L298">
            <v>12619.56</v>
          </cell>
          <cell r="M298">
            <v>0</v>
          </cell>
          <cell r="N298">
            <v>-21.93</v>
          </cell>
          <cell r="O298">
            <v>0</v>
          </cell>
          <cell r="P298">
            <v>12597.63</v>
          </cell>
          <cell r="Q298">
            <v>0</v>
          </cell>
          <cell r="R298">
            <v>6512</v>
          </cell>
          <cell r="S298">
            <v>0</v>
          </cell>
          <cell r="T298">
            <v>5.3863990302808258</v>
          </cell>
          <cell r="U298">
            <v>0</v>
          </cell>
          <cell r="V298">
            <v>680</v>
          </cell>
          <cell r="W298">
            <v>0</v>
          </cell>
          <cell r="X298">
            <v>-21.61</v>
          </cell>
          <cell r="Y298">
            <v>0</v>
          </cell>
          <cell r="Z298">
            <v>-40</v>
          </cell>
          <cell r="AA298">
            <v>0</v>
          </cell>
          <cell r="AB298">
            <v>-8.6440000000000001</v>
          </cell>
          <cell r="AC298">
            <v>0</v>
          </cell>
          <cell r="AD298">
            <v>7161.7460000000001</v>
          </cell>
          <cell r="AE298">
            <v>0</v>
          </cell>
          <cell r="AF298">
            <v>5.3863990302808258</v>
          </cell>
          <cell r="AG298">
            <v>0</v>
          </cell>
          <cell r="AH298">
            <v>679</v>
          </cell>
          <cell r="AI298">
            <v>0</v>
          </cell>
          <cell r="AJ298">
            <v>-21.93</v>
          </cell>
          <cell r="AK298">
            <v>0</v>
          </cell>
          <cell r="AL298">
            <v>-40</v>
          </cell>
          <cell r="AM298">
            <v>0</v>
          </cell>
          <cell r="AN298">
            <v>-8.7720000000000002</v>
          </cell>
          <cell r="AO298">
            <v>0</v>
          </cell>
          <cell r="AP298">
            <v>7810.0439999999999</v>
          </cell>
        </row>
        <row r="299">
          <cell r="A299">
            <v>0</v>
          </cell>
          <cell r="B299">
            <v>0</v>
          </cell>
          <cell r="C299">
            <v>0</v>
          </cell>
          <cell r="D299">
            <v>0</v>
          </cell>
          <cell r="E299">
            <v>0</v>
          </cell>
          <cell r="F299" t="str">
            <v>TOTAL OLMSTED</v>
          </cell>
          <cell r="G299">
            <v>0</v>
          </cell>
          <cell r="H299">
            <v>235407.22000000003</v>
          </cell>
          <cell r="I299">
            <v>0</v>
          </cell>
          <cell r="J299">
            <v>-1426.7799999999997</v>
          </cell>
          <cell r="K299">
            <v>0</v>
          </cell>
          <cell r="L299">
            <v>233980.43999999997</v>
          </cell>
          <cell r="M299">
            <v>0</v>
          </cell>
          <cell r="N299">
            <v>-1448.1599999999999</v>
          </cell>
          <cell r="O299">
            <v>0</v>
          </cell>
          <cell r="P299">
            <v>232532.27999999997</v>
          </cell>
          <cell r="Q299">
            <v>0</v>
          </cell>
          <cell r="R299">
            <v>175632</v>
          </cell>
          <cell r="S299">
            <v>0</v>
          </cell>
          <cell r="T299">
            <v>0</v>
          </cell>
          <cell r="U299">
            <v>0</v>
          </cell>
          <cell r="V299">
            <v>8136</v>
          </cell>
          <cell r="W299">
            <v>0</v>
          </cell>
          <cell r="X299">
            <v>-1426.7799999999997</v>
          </cell>
          <cell r="Y299">
            <v>0</v>
          </cell>
          <cell r="Z299">
            <v>0</v>
          </cell>
          <cell r="AA299">
            <v>0</v>
          </cell>
          <cell r="AB299">
            <v>-522.92499999999995</v>
          </cell>
          <cell r="AC299">
            <v>0</v>
          </cell>
          <cell r="AD299">
            <v>181818.29500000001</v>
          </cell>
          <cell r="AE299">
            <v>0</v>
          </cell>
          <cell r="AF299">
            <v>0</v>
          </cell>
          <cell r="AG299">
            <v>0</v>
          </cell>
          <cell r="AH299">
            <v>8086</v>
          </cell>
          <cell r="AI299">
            <v>0</v>
          </cell>
          <cell r="AJ299">
            <v>-1448.1599999999999</v>
          </cell>
          <cell r="AK299">
            <v>0</v>
          </cell>
          <cell r="AL299">
            <v>0</v>
          </cell>
          <cell r="AM299">
            <v>0</v>
          </cell>
          <cell r="AN299">
            <v>-530.00700000000006</v>
          </cell>
          <cell r="AO299">
            <v>0</v>
          </cell>
          <cell r="AP299">
            <v>187926.12799999997</v>
          </cell>
        </row>
        <row r="300">
          <cell r="A300">
            <v>0</v>
          </cell>
          <cell r="B300">
            <v>0</v>
          </cell>
          <cell r="C300">
            <v>0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J300">
            <v>0</v>
          </cell>
          <cell r="AK300">
            <v>0</v>
          </cell>
          <cell r="AL300">
            <v>0</v>
          </cell>
          <cell r="AM300">
            <v>0</v>
          </cell>
          <cell r="AN300">
            <v>0</v>
          </cell>
          <cell r="AO300">
            <v>0</v>
          </cell>
          <cell r="AP300">
            <v>0</v>
          </cell>
        </row>
        <row r="301">
          <cell r="A301">
            <v>0</v>
          </cell>
          <cell r="B301">
            <v>0</v>
          </cell>
          <cell r="C301">
            <v>0</v>
          </cell>
          <cell r="D301">
            <v>0</v>
          </cell>
          <cell r="E301">
            <v>0</v>
          </cell>
          <cell r="F301" t="str">
            <v>PARIS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I301">
            <v>0</v>
          </cell>
          <cell r="AJ301">
            <v>0</v>
          </cell>
          <cell r="AK301">
            <v>0</v>
          </cell>
          <cell r="AL301">
            <v>0</v>
          </cell>
          <cell r="AM301">
            <v>0</v>
          </cell>
          <cell r="AN301">
            <v>0</v>
          </cell>
          <cell r="AO301">
            <v>0</v>
          </cell>
          <cell r="AP301">
            <v>0</v>
          </cell>
        </row>
        <row r="302">
          <cell r="A302" t="str">
            <v xml:space="preserve">331.00 0317         </v>
          </cell>
          <cell r="B302">
            <v>317</v>
          </cell>
          <cell r="C302" t="str">
            <v>ProdTrans</v>
          </cell>
          <cell r="D302" t="str">
            <v xml:space="preserve">331.00 0317         </v>
          </cell>
          <cell r="E302">
            <v>331</v>
          </cell>
          <cell r="F302" t="str">
            <v>Structures and Improvements</v>
          </cell>
          <cell r="G302">
            <v>0</v>
          </cell>
          <cell r="H302">
            <v>115992.18</v>
          </cell>
          <cell r="I302">
            <v>0</v>
          </cell>
          <cell r="J302">
            <v>-258.97999999999996</v>
          </cell>
          <cell r="K302">
            <v>0</v>
          </cell>
          <cell r="L302">
            <v>115733.2</v>
          </cell>
          <cell r="M302">
            <v>0</v>
          </cell>
          <cell r="N302">
            <v>-262.75</v>
          </cell>
          <cell r="O302">
            <v>0</v>
          </cell>
          <cell r="P302">
            <v>115470.45</v>
          </cell>
          <cell r="Q302">
            <v>0</v>
          </cell>
          <cell r="R302">
            <v>55262</v>
          </cell>
          <cell r="S302">
            <v>0</v>
          </cell>
          <cell r="T302">
            <v>6.1081057530733531</v>
          </cell>
          <cell r="U302">
            <v>0</v>
          </cell>
          <cell r="V302">
            <v>7077</v>
          </cell>
          <cell r="W302">
            <v>0</v>
          </cell>
          <cell r="X302">
            <v>-258.97999999999996</v>
          </cell>
          <cell r="Y302">
            <v>0</v>
          </cell>
          <cell r="Z302">
            <v>-40</v>
          </cell>
          <cell r="AA302">
            <v>0</v>
          </cell>
          <cell r="AB302">
            <v>-103.59199999999998</v>
          </cell>
          <cell r="AC302">
            <v>0</v>
          </cell>
          <cell r="AD302">
            <v>61976.428</v>
          </cell>
          <cell r="AE302">
            <v>0</v>
          </cell>
          <cell r="AF302">
            <v>6.1081057530733531</v>
          </cell>
          <cell r="AG302">
            <v>0</v>
          </cell>
          <cell r="AH302">
            <v>7061</v>
          </cell>
          <cell r="AI302">
            <v>0</v>
          </cell>
          <cell r="AJ302">
            <v>-262.75</v>
          </cell>
          <cell r="AK302">
            <v>0</v>
          </cell>
          <cell r="AL302">
            <v>-40</v>
          </cell>
          <cell r="AM302">
            <v>0</v>
          </cell>
          <cell r="AN302">
            <v>-105.1</v>
          </cell>
          <cell r="AO302">
            <v>0</v>
          </cell>
          <cell r="AP302">
            <v>68669.577999999994</v>
          </cell>
        </row>
        <row r="303">
          <cell r="A303" t="str">
            <v xml:space="preserve">332.00 0317         </v>
          </cell>
          <cell r="B303">
            <v>317</v>
          </cell>
          <cell r="C303" t="str">
            <v>ProdTrans</v>
          </cell>
          <cell r="D303" t="str">
            <v xml:space="preserve">332.00 0317         </v>
          </cell>
          <cell r="E303">
            <v>332</v>
          </cell>
          <cell r="F303" t="str">
            <v>Reservoirs, Dams and Waterways</v>
          </cell>
          <cell r="G303">
            <v>0</v>
          </cell>
          <cell r="H303">
            <v>96285</v>
          </cell>
          <cell r="I303">
            <v>0</v>
          </cell>
          <cell r="J303">
            <v>-534.70999999999981</v>
          </cell>
          <cell r="K303">
            <v>0</v>
          </cell>
          <cell r="L303">
            <v>95750.29</v>
          </cell>
          <cell r="M303">
            <v>0</v>
          </cell>
          <cell r="N303">
            <v>-543.15000000000009</v>
          </cell>
          <cell r="O303">
            <v>0</v>
          </cell>
          <cell r="P303">
            <v>95207.14</v>
          </cell>
          <cell r="Q303">
            <v>0</v>
          </cell>
          <cell r="R303">
            <v>95825</v>
          </cell>
          <cell r="S303">
            <v>0</v>
          </cell>
          <cell r="T303">
            <v>5.1864811761995933</v>
          </cell>
          <cell r="U303">
            <v>0</v>
          </cell>
          <cell r="V303">
            <v>4980</v>
          </cell>
          <cell r="W303">
            <v>0</v>
          </cell>
          <cell r="X303">
            <v>-534.70999999999981</v>
          </cell>
          <cell r="Y303">
            <v>0</v>
          </cell>
          <cell r="Z303">
            <v>-40</v>
          </cell>
          <cell r="AA303">
            <v>0</v>
          </cell>
          <cell r="AB303">
            <v>-213.88399999999993</v>
          </cell>
          <cell r="AC303">
            <v>0</v>
          </cell>
          <cell r="AD303">
            <v>100056.40599999999</v>
          </cell>
          <cell r="AE303">
            <v>0</v>
          </cell>
          <cell r="AF303">
            <v>5.1864811761995933</v>
          </cell>
          <cell r="AG303">
            <v>0</v>
          </cell>
          <cell r="AH303">
            <v>4952</v>
          </cell>
          <cell r="AI303">
            <v>0</v>
          </cell>
          <cell r="AJ303">
            <v>-543.15000000000009</v>
          </cell>
          <cell r="AK303">
            <v>0</v>
          </cell>
          <cell r="AL303">
            <v>-40</v>
          </cell>
          <cell r="AM303">
            <v>0</v>
          </cell>
          <cell r="AN303">
            <v>-217.26000000000005</v>
          </cell>
          <cell r="AO303">
            <v>0</v>
          </cell>
          <cell r="AP303">
            <v>104247.996</v>
          </cell>
        </row>
        <row r="304">
          <cell r="A304" t="str">
            <v xml:space="preserve">333.00 0317         </v>
          </cell>
          <cell r="B304">
            <v>317</v>
          </cell>
          <cell r="C304" t="str">
            <v>ProdTrans</v>
          </cell>
          <cell r="D304" t="str">
            <v xml:space="preserve">333.00 0317         </v>
          </cell>
          <cell r="E304">
            <v>333</v>
          </cell>
          <cell r="F304" t="str">
            <v>Waterwheels, Turbines and Generators</v>
          </cell>
          <cell r="G304">
            <v>0</v>
          </cell>
          <cell r="H304">
            <v>73253.33</v>
          </cell>
          <cell r="I304">
            <v>0</v>
          </cell>
          <cell r="J304">
            <v>-477.65</v>
          </cell>
          <cell r="K304">
            <v>0</v>
          </cell>
          <cell r="L304">
            <v>72775.680000000008</v>
          </cell>
          <cell r="M304">
            <v>0</v>
          </cell>
          <cell r="N304">
            <v>-485.21999999999997</v>
          </cell>
          <cell r="O304">
            <v>0</v>
          </cell>
          <cell r="P304">
            <v>72290.460000000006</v>
          </cell>
          <cell r="Q304">
            <v>0</v>
          </cell>
          <cell r="R304">
            <v>68094</v>
          </cell>
          <cell r="S304">
            <v>0</v>
          </cell>
          <cell r="T304">
            <v>6.0768871564165368</v>
          </cell>
          <cell r="U304">
            <v>0</v>
          </cell>
          <cell r="V304">
            <v>4437</v>
          </cell>
          <cell r="W304">
            <v>0</v>
          </cell>
          <cell r="X304">
            <v>-477.65</v>
          </cell>
          <cell r="Y304">
            <v>0</v>
          </cell>
          <cell r="Z304">
            <v>-40</v>
          </cell>
          <cell r="AA304">
            <v>0</v>
          </cell>
          <cell r="AB304">
            <v>-191.06</v>
          </cell>
          <cell r="AC304">
            <v>0</v>
          </cell>
          <cell r="AD304">
            <v>71862.290000000008</v>
          </cell>
          <cell r="AE304">
            <v>0</v>
          </cell>
          <cell r="AF304">
            <v>6.0768871564165368</v>
          </cell>
          <cell r="AG304">
            <v>0</v>
          </cell>
          <cell r="AH304">
            <v>4408</v>
          </cell>
          <cell r="AI304">
            <v>0</v>
          </cell>
          <cell r="AJ304">
            <v>-485.21999999999997</v>
          </cell>
          <cell r="AK304">
            <v>0</v>
          </cell>
          <cell r="AL304">
            <v>-40</v>
          </cell>
          <cell r="AM304">
            <v>0</v>
          </cell>
          <cell r="AN304">
            <v>-194.08799999999999</v>
          </cell>
          <cell r="AO304">
            <v>0</v>
          </cell>
          <cell r="AP304">
            <v>75590.982000000004</v>
          </cell>
        </row>
        <row r="305">
          <cell r="A305" t="str">
            <v xml:space="preserve">334.00 0317         </v>
          </cell>
          <cell r="B305">
            <v>317</v>
          </cell>
          <cell r="C305" t="str">
            <v>ProdTrans</v>
          </cell>
          <cell r="D305" t="str">
            <v xml:space="preserve">334.00 0317         </v>
          </cell>
          <cell r="E305">
            <v>334</v>
          </cell>
          <cell r="F305" t="str">
            <v>Accessory Electric Equipment</v>
          </cell>
          <cell r="G305">
            <v>0</v>
          </cell>
          <cell r="H305">
            <v>151116.65</v>
          </cell>
          <cell r="I305">
            <v>0</v>
          </cell>
          <cell r="J305">
            <v>-1273.48</v>
          </cell>
          <cell r="K305">
            <v>0</v>
          </cell>
          <cell r="L305">
            <v>149843.16999999998</v>
          </cell>
          <cell r="M305">
            <v>0</v>
          </cell>
          <cell r="N305">
            <v>-1311.9</v>
          </cell>
          <cell r="O305">
            <v>0</v>
          </cell>
          <cell r="P305">
            <v>148531.26999999999</v>
          </cell>
          <cell r="Q305">
            <v>0</v>
          </cell>
          <cell r="R305">
            <v>103434</v>
          </cell>
          <cell r="S305">
            <v>0</v>
          </cell>
          <cell r="T305">
            <v>6.9799619842079803</v>
          </cell>
          <cell r="U305">
            <v>0</v>
          </cell>
          <cell r="V305">
            <v>10503</v>
          </cell>
          <cell r="W305">
            <v>0</v>
          </cell>
          <cell r="X305">
            <v>-1273.48</v>
          </cell>
          <cell r="Y305">
            <v>0</v>
          </cell>
          <cell r="Z305">
            <v>-20</v>
          </cell>
          <cell r="AA305">
            <v>0</v>
          </cell>
          <cell r="AB305">
            <v>-254.696</v>
          </cell>
          <cell r="AC305">
            <v>0</v>
          </cell>
          <cell r="AD305">
            <v>112408.82400000001</v>
          </cell>
          <cell r="AE305">
            <v>0</v>
          </cell>
          <cell r="AF305">
            <v>6.9799619842079803</v>
          </cell>
          <cell r="AG305">
            <v>0</v>
          </cell>
          <cell r="AH305">
            <v>10413</v>
          </cell>
          <cell r="AI305">
            <v>0</v>
          </cell>
          <cell r="AJ305">
            <v>-1311.9</v>
          </cell>
          <cell r="AK305">
            <v>0</v>
          </cell>
          <cell r="AL305">
            <v>-20</v>
          </cell>
          <cell r="AM305">
            <v>0</v>
          </cell>
          <cell r="AN305">
            <v>-262.38</v>
          </cell>
          <cell r="AO305">
            <v>0</v>
          </cell>
          <cell r="AP305">
            <v>121247.54400000001</v>
          </cell>
        </row>
        <row r="306">
          <cell r="A306" t="str">
            <v xml:space="preserve">335.00 0317         </v>
          </cell>
          <cell r="B306">
            <v>317</v>
          </cell>
          <cell r="C306" t="str">
            <v>ProdTrans</v>
          </cell>
          <cell r="D306" t="str">
            <v xml:space="preserve">335.00 0317         </v>
          </cell>
          <cell r="E306">
            <v>335</v>
          </cell>
          <cell r="F306" t="str">
            <v>Miscellaneous Power Plant Equipment</v>
          </cell>
          <cell r="G306">
            <v>0</v>
          </cell>
          <cell r="H306">
            <v>417.22</v>
          </cell>
          <cell r="I306">
            <v>0</v>
          </cell>
          <cell r="J306">
            <v>-3.12</v>
          </cell>
          <cell r="K306">
            <v>0</v>
          </cell>
          <cell r="L306">
            <v>414.1</v>
          </cell>
          <cell r="M306">
            <v>0</v>
          </cell>
          <cell r="N306">
            <v>-3.1399999999999997</v>
          </cell>
          <cell r="O306">
            <v>0</v>
          </cell>
          <cell r="P306">
            <v>410.96000000000004</v>
          </cell>
          <cell r="Q306">
            <v>0</v>
          </cell>
          <cell r="R306">
            <v>390</v>
          </cell>
          <cell r="S306">
            <v>0</v>
          </cell>
          <cell r="T306">
            <v>8.2487309644670042</v>
          </cell>
          <cell r="U306">
            <v>0</v>
          </cell>
          <cell r="V306">
            <v>34</v>
          </cell>
          <cell r="W306">
            <v>0</v>
          </cell>
          <cell r="X306">
            <v>-3.12</v>
          </cell>
          <cell r="Y306">
            <v>0</v>
          </cell>
          <cell r="Z306">
            <v>-10</v>
          </cell>
          <cell r="AA306">
            <v>0</v>
          </cell>
          <cell r="AB306">
            <v>-0.31200000000000006</v>
          </cell>
          <cell r="AC306">
            <v>0</v>
          </cell>
          <cell r="AD306">
            <v>420.56799999999998</v>
          </cell>
          <cell r="AE306">
            <v>0</v>
          </cell>
          <cell r="AF306">
            <v>8.2487309644670042</v>
          </cell>
          <cell r="AG306">
            <v>0</v>
          </cell>
          <cell r="AH306">
            <v>34</v>
          </cell>
          <cell r="AI306">
            <v>0</v>
          </cell>
          <cell r="AJ306">
            <v>-3.1399999999999997</v>
          </cell>
          <cell r="AK306">
            <v>0</v>
          </cell>
          <cell r="AL306">
            <v>-10</v>
          </cell>
          <cell r="AM306">
            <v>0</v>
          </cell>
          <cell r="AN306">
            <v>-0.314</v>
          </cell>
          <cell r="AO306">
            <v>0</v>
          </cell>
          <cell r="AP306">
            <v>451.11399999999998</v>
          </cell>
        </row>
        <row r="307">
          <cell r="A307">
            <v>0</v>
          </cell>
          <cell r="B307">
            <v>0</v>
          </cell>
          <cell r="C307">
            <v>0</v>
          </cell>
          <cell r="D307">
            <v>0</v>
          </cell>
          <cell r="E307">
            <v>0</v>
          </cell>
          <cell r="F307" t="str">
            <v>TOTAL PARIS</v>
          </cell>
          <cell r="G307">
            <v>0</v>
          </cell>
          <cell r="H307">
            <v>437064.38</v>
          </cell>
          <cell r="I307">
            <v>0</v>
          </cell>
          <cell r="J307">
            <v>-2547.9399999999996</v>
          </cell>
          <cell r="K307">
            <v>0</v>
          </cell>
          <cell r="L307">
            <v>434516.43999999994</v>
          </cell>
          <cell r="M307">
            <v>0</v>
          </cell>
          <cell r="N307">
            <v>-2606.1600000000003</v>
          </cell>
          <cell r="O307">
            <v>0</v>
          </cell>
          <cell r="P307">
            <v>431910.27999999997</v>
          </cell>
          <cell r="Q307">
            <v>0</v>
          </cell>
          <cell r="R307">
            <v>323005</v>
          </cell>
          <cell r="S307">
            <v>0</v>
          </cell>
          <cell r="T307">
            <v>0</v>
          </cell>
          <cell r="U307">
            <v>0</v>
          </cell>
          <cell r="V307">
            <v>27031</v>
          </cell>
          <cell r="W307">
            <v>0</v>
          </cell>
          <cell r="X307">
            <v>-2547.9399999999996</v>
          </cell>
          <cell r="Y307">
            <v>0</v>
          </cell>
          <cell r="Z307">
            <v>0</v>
          </cell>
          <cell r="AA307">
            <v>0</v>
          </cell>
          <cell r="AB307">
            <v>-763.54399999999987</v>
          </cell>
          <cell r="AC307">
            <v>0</v>
          </cell>
          <cell r="AD307">
            <v>346724.516</v>
          </cell>
          <cell r="AE307">
            <v>0</v>
          </cell>
          <cell r="AF307">
            <v>0</v>
          </cell>
          <cell r="AG307">
            <v>0</v>
          </cell>
          <cell r="AH307">
            <v>26868</v>
          </cell>
          <cell r="AI307">
            <v>0</v>
          </cell>
          <cell r="AJ307">
            <v>-2606.1600000000003</v>
          </cell>
          <cell r="AK307">
            <v>0</v>
          </cell>
          <cell r="AL307">
            <v>0</v>
          </cell>
          <cell r="AM307">
            <v>0</v>
          </cell>
          <cell r="AN307">
            <v>-779.14199999999994</v>
          </cell>
          <cell r="AO307">
            <v>0</v>
          </cell>
          <cell r="AP307">
            <v>370207.21399999998</v>
          </cell>
        </row>
        <row r="308">
          <cell r="A308">
            <v>0</v>
          </cell>
          <cell r="B308">
            <v>0</v>
          </cell>
          <cell r="C308">
            <v>0</v>
          </cell>
          <cell r="D308">
            <v>0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0</v>
          </cell>
          <cell r="AJ308">
            <v>0</v>
          </cell>
          <cell r="AK308">
            <v>0</v>
          </cell>
          <cell r="AL308">
            <v>0</v>
          </cell>
          <cell r="AM308">
            <v>0</v>
          </cell>
          <cell r="AN308">
            <v>0</v>
          </cell>
          <cell r="AO308">
            <v>0</v>
          </cell>
          <cell r="AP308">
            <v>0</v>
          </cell>
        </row>
        <row r="309">
          <cell r="A309">
            <v>0</v>
          </cell>
          <cell r="B309">
            <v>0</v>
          </cell>
          <cell r="C309">
            <v>0</v>
          </cell>
          <cell r="D309">
            <v>0</v>
          </cell>
          <cell r="E309">
            <v>0</v>
          </cell>
          <cell r="F309" t="str">
            <v>PIONEER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B309">
            <v>0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0</v>
          </cell>
          <cell r="AI309">
            <v>0</v>
          </cell>
          <cell r="AJ309">
            <v>0</v>
          </cell>
          <cell r="AK309">
            <v>0</v>
          </cell>
          <cell r="AL309">
            <v>0</v>
          </cell>
          <cell r="AM309">
            <v>0</v>
          </cell>
          <cell r="AN309">
            <v>0</v>
          </cell>
          <cell r="AO309">
            <v>0</v>
          </cell>
          <cell r="AP309">
            <v>0</v>
          </cell>
        </row>
        <row r="310">
          <cell r="A310" t="str">
            <v xml:space="preserve">330.20 0318         </v>
          </cell>
          <cell r="B310">
            <v>318</v>
          </cell>
          <cell r="C310" t="str">
            <v>ProdTrans</v>
          </cell>
          <cell r="D310" t="str">
            <v xml:space="preserve">330.20 0318         </v>
          </cell>
          <cell r="E310">
            <v>330.2</v>
          </cell>
          <cell r="F310" t="str">
            <v>Land Rights</v>
          </cell>
          <cell r="G310">
            <v>0</v>
          </cell>
          <cell r="H310">
            <v>9247.48</v>
          </cell>
          <cell r="I310">
            <v>0</v>
          </cell>
          <cell r="J310">
            <v>0</v>
          </cell>
          <cell r="K310">
            <v>0</v>
          </cell>
          <cell r="L310">
            <v>9247.48</v>
          </cell>
          <cell r="M310">
            <v>0</v>
          </cell>
          <cell r="N310">
            <v>0</v>
          </cell>
          <cell r="O310">
            <v>0</v>
          </cell>
          <cell r="P310">
            <v>9247.48</v>
          </cell>
          <cell r="Q310">
            <v>0</v>
          </cell>
          <cell r="R310">
            <v>7357</v>
          </cell>
          <cell r="S310">
            <v>0</v>
          </cell>
          <cell r="T310">
            <v>0.93138315129231097</v>
          </cell>
          <cell r="U310">
            <v>0</v>
          </cell>
          <cell r="V310">
            <v>86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  <cell r="AA310">
            <v>0</v>
          </cell>
          <cell r="AB310">
            <v>0</v>
          </cell>
          <cell r="AC310">
            <v>0</v>
          </cell>
          <cell r="AD310">
            <v>7443</v>
          </cell>
          <cell r="AE310">
            <v>0</v>
          </cell>
          <cell r="AF310">
            <v>0.93138315129231097</v>
          </cell>
          <cell r="AG310">
            <v>0</v>
          </cell>
          <cell r="AH310">
            <v>86</v>
          </cell>
          <cell r="AI310">
            <v>0</v>
          </cell>
          <cell r="AJ310">
            <v>0</v>
          </cell>
          <cell r="AK310">
            <v>0</v>
          </cell>
          <cell r="AL310">
            <v>0</v>
          </cell>
          <cell r="AM310">
            <v>0</v>
          </cell>
          <cell r="AN310">
            <v>0</v>
          </cell>
          <cell r="AO310">
            <v>0</v>
          </cell>
          <cell r="AP310">
            <v>7529</v>
          </cell>
        </row>
        <row r="311">
          <cell r="A311" t="str">
            <v xml:space="preserve">330.30 0318         </v>
          </cell>
          <cell r="B311">
            <v>318</v>
          </cell>
          <cell r="C311" t="str">
            <v>ProdTrans</v>
          </cell>
          <cell r="D311" t="str">
            <v xml:space="preserve">330.30 0318         </v>
          </cell>
          <cell r="E311">
            <v>330.3</v>
          </cell>
          <cell r="F311" t="str">
            <v>Water Rights</v>
          </cell>
          <cell r="G311">
            <v>0</v>
          </cell>
          <cell r="H311">
            <v>110805.67</v>
          </cell>
          <cell r="I311">
            <v>0</v>
          </cell>
          <cell r="J311">
            <v>0</v>
          </cell>
          <cell r="K311">
            <v>0</v>
          </cell>
          <cell r="L311">
            <v>110805.67</v>
          </cell>
          <cell r="M311">
            <v>0</v>
          </cell>
          <cell r="N311">
            <v>0</v>
          </cell>
          <cell r="O311">
            <v>0</v>
          </cell>
          <cell r="P311">
            <v>110805.67</v>
          </cell>
          <cell r="Q311">
            <v>0</v>
          </cell>
          <cell r="R311">
            <v>88175</v>
          </cell>
          <cell r="S311">
            <v>0</v>
          </cell>
          <cell r="T311">
            <v>0.93086866535506496</v>
          </cell>
          <cell r="U311">
            <v>0</v>
          </cell>
          <cell r="V311">
            <v>1031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89206</v>
          </cell>
          <cell r="AE311">
            <v>0</v>
          </cell>
          <cell r="AF311">
            <v>0.93086866535506496</v>
          </cell>
          <cell r="AG311">
            <v>0</v>
          </cell>
          <cell r="AH311">
            <v>1031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O311">
            <v>0</v>
          </cell>
          <cell r="AP311">
            <v>90237</v>
          </cell>
        </row>
        <row r="312">
          <cell r="A312" t="str">
            <v xml:space="preserve">331.00 0318         </v>
          </cell>
          <cell r="B312">
            <v>318</v>
          </cell>
          <cell r="C312" t="str">
            <v>ProdTrans</v>
          </cell>
          <cell r="D312" t="str">
            <v xml:space="preserve">331.00 0318         </v>
          </cell>
          <cell r="E312">
            <v>331</v>
          </cell>
          <cell r="F312" t="str">
            <v>Structures and Improvements</v>
          </cell>
          <cell r="G312">
            <v>0</v>
          </cell>
          <cell r="H312">
            <v>514442.22</v>
          </cell>
          <cell r="I312">
            <v>0</v>
          </cell>
          <cell r="J312">
            <v>-1527.7700000000002</v>
          </cell>
          <cell r="K312">
            <v>0</v>
          </cell>
          <cell r="L312">
            <v>512914.44999999995</v>
          </cell>
          <cell r="M312">
            <v>0</v>
          </cell>
          <cell r="N312">
            <v>-1547.1899999999998</v>
          </cell>
          <cell r="O312">
            <v>0</v>
          </cell>
          <cell r="P312">
            <v>511367.25999999995</v>
          </cell>
          <cell r="Q312">
            <v>0</v>
          </cell>
          <cell r="R312">
            <v>204736</v>
          </cell>
          <cell r="S312">
            <v>0</v>
          </cell>
          <cell r="T312">
            <v>1.9423606469478352</v>
          </cell>
          <cell r="U312">
            <v>0</v>
          </cell>
          <cell r="V312">
            <v>9977</v>
          </cell>
          <cell r="W312">
            <v>0</v>
          </cell>
          <cell r="X312">
            <v>-1527.7700000000002</v>
          </cell>
          <cell r="Y312">
            <v>0</v>
          </cell>
          <cell r="Z312">
            <v>-40</v>
          </cell>
          <cell r="AA312">
            <v>0</v>
          </cell>
          <cell r="AB312">
            <v>-611.10800000000006</v>
          </cell>
          <cell r="AC312">
            <v>0</v>
          </cell>
          <cell r="AD312">
            <v>212574.122</v>
          </cell>
          <cell r="AE312">
            <v>0</v>
          </cell>
          <cell r="AF312">
            <v>1.9423606469478352</v>
          </cell>
          <cell r="AG312">
            <v>0</v>
          </cell>
          <cell r="AH312">
            <v>9948</v>
          </cell>
          <cell r="AI312">
            <v>0</v>
          </cell>
          <cell r="AJ312">
            <v>-1547.1899999999998</v>
          </cell>
          <cell r="AK312">
            <v>0</v>
          </cell>
          <cell r="AL312">
            <v>-40</v>
          </cell>
          <cell r="AM312">
            <v>0</v>
          </cell>
          <cell r="AN312">
            <v>-618.87599999999986</v>
          </cell>
          <cell r="AO312">
            <v>0</v>
          </cell>
          <cell r="AP312">
            <v>220356.05600000001</v>
          </cell>
        </row>
        <row r="313">
          <cell r="A313" t="str">
            <v xml:space="preserve">332.00 0318         </v>
          </cell>
          <cell r="B313">
            <v>318</v>
          </cell>
          <cell r="C313" t="str">
            <v>ProdTrans</v>
          </cell>
          <cell r="D313" t="str">
            <v xml:space="preserve">332.00 0318         </v>
          </cell>
          <cell r="E313">
            <v>332</v>
          </cell>
          <cell r="F313" t="str">
            <v>Reservoirs, Dams and Waterways</v>
          </cell>
          <cell r="G313">
            <v>0</v>
          </cell>
          <cell r="H313">
            <v>8118726.1299999999</v>
          </cell>
          <cell r="I313">
            <v>0</v>
          </cell>
          <cell r="J313">
            <v>-16865.55</v>
          </cell>
          <cell r="K313">
            <v>0</v>
          </cell>
          <cell r="L313">
            <v>8101860.5800000001</v>
          </cell>
          <cell r="M313">
            <v>0</v>
          </cell>
          <cell r="N313">
            <v>-17191.169999999998</v>
          </cell>
          <cell r="O313">
            <v>0</v>
          </cell>
          <cell r="P313">
            <v>8084669.4100000001</v>
          </cell>
          <cell r="Q313">
            <v>0</v>
          </cell>
          <cell r="R313">
            <v>3891552</v>
          </cell>
          <cell r="S313">
            <v>0</v>
          </cell>
          <cell r="T313">
            <v>2.4193129801488245</v>
          </cell>
          <cell r="U313">
            <v>0</v>
          </cell>
          <cell r="V313">
            <v>196213</v>
          </cell>
          <cell r="W313">
            <v>0</v>
          </cell>
          <cell r="X313">
            <v>-16865.55</v>
          </cell>
          <cell r="Y313">
            <v>0</v>
          </cell>
          <cell r="Z313">
            <v>-40</v>
          </cell>
          <cell r="AA313">
            <v>0</v>
          </cell>
          <cell r="AB313">
            <v>-6746.22</v>
          </cell>
          <cell r="AC313">
            <v>0</v>
          </cell>
          <cell r="AD313">
            <v>4064153.23</v>
          </cell>
          <cell r="AE313">
            <v>0</v>
          </cell>
          <cell r="AF313">
            <v>2.4193129801488245</v>
          </cell>
          <cell r="AG313">
            <v>0</v>
          </cell>
          <cell r="AH313">
            <v>195801</v>
          </cell>
          <cell r="AI313">
            <v>0</v>
          </cell>
          <cell r="AJ313">
            <v>-17191.169999999998</v>
          </cell>
          <cell r="AK313">
            <v>0</v>
          </cell>
          <cell r="AL313">
            <v>-40</v>
          </cell>
          <cell r="AM313">
            <v>0</v>
          </cell>
          <cell r="AN313">
            <v>-6876.4679999999989</v>
          </cell>
          <cell r="AO313">
            <v>0</v>
          </cell>
          <cell r="AP313">
            <v>4235886.5920000002</v>
          </cell>
        </row>
        <row r="314">
          <cell r="A314" t="str">
            <v xml:space="preserve">333.00 0318         </v>
          </cell>
          <cell r="B314">
            <v>318</v>
          </cell>
          <cell r="C314" t="str">
            <v>ProdTrans</v>
          </cell>
          <cell r="D314" t="str">
            <v xml:space="preserve">333.00 0318         </v>
          </cell>
          <cell r="E314">
            <v>333</v>
          </cell>
          <cell r="F314" t="str">
            <v>Waterwheels, Turbines and Generators</v>
          </cell>
          <cell r="G314">
            <v>0</v>
          </cell>
          <cell r="H314">
            <v>1598920.96</v>
          </cell>
          <cell r="I314">
            <v>0</v>
          </cell>
          <cell r="J314">
            <v>-2466.98</v>
          </cell>
          <cell r="K314">
            <v>0</v>
          </cell>
          <cell r="L314">
            <v>1596453.98</v>
          </cell>
          <cell r="M314">
            <v>0</v>
          </cell>
          <cell r="N314">
            <v>-2617.8799999999997</v>
          </cell>
          <cell r="O314">
            <v>0</v>
          </cell>
          <cell r="P314">
            <v>1593836.1</v>
          </cell>
          <cell r="Q314">
            <v>0</v>
          </cell>
          <cell r="R314">
            <v>394338</v>
          </cell>
          <cell r="S314">
            <v>0</v>
          </cell>
          <cell r="T314">
            <v>2.8448030959184014</v>
          </cell>
          <cell r="U314">
            <v>0</v>
          </cell>
          <cell r="V314">
            <v>45451</v>
          </cell>
          <cell r="W314">
            <v>0</v>
          </cell>
          <cell r="X314">
            <v>-2466.98</v>
          </cell>
          <cell r="Y314">
            <v>0</v>
          </cell>
          <cell r="Z314">
            <v>-40</v>
          </cell>
          <cell r="AA314">
            <v>0</v>
          </cell>
          <cell r="AB314">
            <v>-986.79199999999992</v>
          </cell>
          <cell r="AC314">
            <v>0</v>
          </cell>
          <cell r="AD314">
            <v>436335.228</v>
          </cell>
          <cell r="AE314">
            <v>0</v>
          </cell>
          <cell r="AF314">
            <v>2.8448030959184014</v>
          </cell>
          <cell r="AG314">
            <v>0</v>
          </cell>
          <cell r="AH314">
            <v>45379</v>
          </cell>
          <cell r="AI314">
            <v>0</v>
          </cell>
          <cell r="AJ314">
            <v>-2617.8799999999997</v>
          </cell>
          <cell r="AK314">
            <v>0</v>
          </cell>
          <cell r="AL314">
            <v>-40</v>
          </cell>
          <cell r="AM314">
            <v>0</v>
          </cell>
          <cell r="AN314">
            <v>-1047.1519999999998</v>
          </cell>
          <cell r="AO314">
            <v>0</v>
          </cell>
          <cell r="AP314">
            <v>478049.196</v>
          </cell>
        </row>
        <row r="315">
          <cell r="A315" t="str">
            <v xml:space="preserve">334.00 0318         </v>
          </cell>
          <cell r="B315">
            <v>318</v>
          </cell>
          <cell r="C315" t="str">
            <v>ProdTrans</v>
          </cell>
          <cell r="D315" t="str">
            <v xml:space="preserve">334.00 0318         </v>
          </cell>
          <cell r="E315">
            <v>334</v>
          </cell>
          <cell r="F315" t="str">
            <v>Accessory Electric Equipment</v>
          </cell>
          <cell r="G315">
            <v>0</v>
          </cell>
          <cell r="H315">
            <v>543405.18000000005</v>
          </cell>
          <cell r="I315">
            <v>0</v>
          </cell>
          <cell r="J315">
            <v>-4923.79</v>
          </cell>
          <cell r="K315">
            <v>0</v>
          </cell>
          <cell r="L315">
            <v>538481.39</v>
          </cell>
          <cell r="M315">
            <v>0</v>
          </cell>
          <cell r="N315">
            <v>-5019.78</v>
          </cell>
          <cell r="O315">
            <v>0</v>
          </cell>
          <cell r="P315">
            <v>533461.61</v>
          </cell>
          <cell r="Q315">
            <v>0</v>
          </cell>
          <cell r="R315">
            <v>226055</v>
          </cell>
          <cell r="S315">
            <v>0</v>
          </cell>
          <cell r="T315">
            <v>2.6665776419354796</v>
          </cell>
          <cell r="U315">
            <v>0</v>
          </cell>
          <cell r="V315">
            <v>14425</v>
          </cell>
          <cell r="W315">
            <v>0</v>
          </cell>
          <cell r="X315">
            <v>-4923.79</v>
          </cell>
          <cell r="Y315">
            <v>0</v>
          </cell>
          <cell r="Z315">
            <v>-20</v>
          </cell>
          <cell r="AA315">
            <v>0</v>
          </cell>
          <cell r="AB315">
            <v>-984.75800000000004</v>
          </cell>
          <cell r="AC315">
            <v>0</v>
          </cell>
          <cell r="AD315">
            <v>234571.45199999999</v>
          </cell>
          <cell r="AE315">
            <v>0</v>
          </cell>
          <cell r="AF315">
            <v>2.6665776419354796</v>
          </cell>
          <cell r="AG315">
            <v>0</v>
          </cell>
          <cell r="AH315">
            <v>14292</v>
          </cell>
          <cell r="AI315">
            <v>0</v>
          </cell>
          <cell r="AJ315">
            <v>-5019.78</v>
          </cell>
          <cell r="AK315">
            <v>0</v>
          </cell>
          <cell r="AL315">
            <v>-20</v>
          </cell>
          <cell r="AM315">
            <v>0</v>
          </cell>
          <cell r="AN315">
            <v>-1003.9559999999999</v>
          </cell>
          <cell r="AO315">
            <v>0</v>
          </cell>
          <cell r="AP315">
            <v>242839.71599999999</v>
          </cell>
        </row>
        <row r="316">
          <cell r="A316" t="str">
            <v xml:space="preserve">335.00 0318         </v>
          </cell>
          <cell r="B316">
            <v>318</v>
          </cell>
          <cell r="C316" t="str">
            <v>ProdTrans</v>
          </cell>
          <cell r="D316" t="str">
            <v xml:space="preserve">335.00 0318         </v>
          </cell>
          <cell r="E316">
            <v>335</v>
          </cell>
          <cell r="F316" t="str">
            <v>Miscellaneous Power Plant Equipment</v>
          </cell>
          <cell r="G316">
            <v>0</v>
          </cell>
          <cell r="H316">
            <v>9601.69</v>
          </cell>
          <cell r="I316">
            <v>0</v>
          </cell>
          <cell r="J316">
            <v>-66.78</v>
          </cell>
          <cell r="K316">
            <v>0</v>
          </cell>
          <cell r="L316">
            <v>9534.91</v>
          </cell>
          <cell r="M316">
            <v>0</v>
          </cell>
          <cell r="N316">
            <v>-67.14</v>
          </cell>
          <cell r="O316">
            <v>0</v>
          </cell>
          <cell r="P316">
            <v>9467.77</v>
          </cell>
          <cell r="Q316">
            <v>0</v>
          </cell>
          <cell r="R316">
            <v>4918</v>
          </cell>
          <cell r="S316">
            <v>0</v>
          </cell>
          <cell r="T316">
            <v>2.5168759518215498</v>
          </cell>
          <cell r="U316">
            <v>0</v>
          </cell>
          <cell r="V316">
            <v>241</v>
          </cell>
          <cell r="W316">
            <v>0</v>
          </cell>
          <cell r="X316">
            <v>-66.78</v>
          </cell>
          <cell r="Y316">
            <v>0</v>
          </cell>
          <cell r="Z316">
            <v>-10</v>
          </cell>
          <cell r="AA316">
            <v>0</v>
          </cell>
          <cell r="AB316">
            <v>-6.6779999999999999</v>
          </cell>
          <cell r="AC316">
            <v>0</v>
          </cell>
          <cell r="AD316">
            <v>5085.5420000000004</v>
          </cell>
          <cell r="AE316">
            <v>0</v>
          </cell>
          <cell r="AF316">
            <v>2.5168759518215498</v>
          </cell>
          <cell r="AG316">
            <v>0</v>
          </cell>
          <cell r="AH316">
            <v>239</v>
          </cell>
          <cell r="AI316">
            <v>0</v>
          </cell>
          <cell r="AJ316">
            <v>-67.14</v>
          </cell>
          <cell r="AK316">
            <v>0</v>
          </cell>
          <cell r="AL316">
            <v>-10</v>
          </cell>
          <cell r="AM316">
            <v>0</v>
          </cell>
          <cell r="AN316">
            <v>-6.7139999999999995</v>
          </cell>
          <cell r="AO316">
            <v>0</v>
          </cell>
          <cell r="AP316">
            <v>5250.6880000000001</v>
          </cell>
        </row>
        <row r="317">
          <cell r="A317" t="str">
            <v xml:space="preserve">336.00 0318         </v>
          </cell>
          <cell r="B317">
            <v>318</v>
          </cell>
          <cell r="C317" t="str">
            <v>ProdTrans</v>
          </cell>
          <cell r="D317" t="str">
            <v xml:space="preserve">336.00 0318         </v>
          </cell>
          <cell r="E317">
            <v>336</v>
          </cell>
          <cell r="F317" t="str">
            <v>Roads, Railroads and Bridges</v>
          </cell>
          <cell r="G317">
            <v>0</v>
          </cell>
          <cell r="H317">
            <v>70754.91</v>
          </cell>
          <cell r="I317">
            <v>0</v>
          </cell>
          <cell r="J317">
            <v>-127.91</v>
          </cell>
          <cell r="K317">
            <v>0</v>
          </cell>
          <cell r="L317">
            <v>70627</v>
          </cell>
          <cell r="M317">
            <v>0</v>
          </cell>
          <cell r="N317">
            <v>-129.74</v>
          </cell>
          <cell r="O317">
            <v>0</v>
          </cell>
          <cell r="P317">
            <v>70497.259999999995</v>
          </cell>
          <cell r="Q317">
            <v>0</v>
          </cell>
          <cell r="R317">
            <v>7613</v>
          </cell>
          <cell r="S317">
            <v>0</v>
          </cell>
          <cell r="T317">
            <v>2.1213683783486301</v>
          </cell>
          <cell r="U317">
            <v>0</v>
          </cell>
          <cell r="V317">
            <v>1500</v>
          </cell>
          <cell r="W317">
            <v>0</v>
          </cell>
          <cell r="X317">
            <v>-127.91</v>
          </cell>
          <cell r="Y317">
            <v>0</v>
          </cell>
          <cell r="Z317">
            <v>-40</v>
          </cell>
          <cell r="AA317">
            <v>0</v>
          </cell>
          <cell r="AB317">
            <v>-51.163999999999994</v>
          </cell>
          <cell r="AC317">
            <v>0</v>
          </cell>
          <cell r="AD317">
            <v>8933.9259999999995</v>
          </cell>
          <cell r="AE317">
            <v>0</v>
          </cell>
          <cell r="AF317">
            <v>2.1213683783486301</v>
          </cell>
          <cell r="AG317">
            <v>0</v>
          </cell>
          <cell r="AH317">
            <v>1497</v>
          </cell>
          <cell r="AI317">
            <v>0</v>
          </cell>
          <cell r="AJ317">
            <v>-129.74</v>
          </cell>
          <cell r="AK317">
            <v>0</v>
          </cell>
          <cell r="AL317">
            <v>-40</v>
          </cell>
          <cell r="AM317">
            <v>0</v>
          </cell>
          <cell r="AN317">
            <v>-51.896000000000001</v>
          </cell>
          <cell r="AO317">
            <v>0</v>
          </cell>
          <cell r="AP317">
            <v>10249.289999999999</v>
          </cell>
        </row>
        <row r="318">
          <cell r="A318">
            <v>0</v>
          </cell>
          <cell r="B318">
            <v>0</v>
          </cell>
          <cell r="C318">
            <v>0</v>
          </cell>
          <cell r="D318">
            <v>0</v>
          </cell>
          <cell r="E318">
            <v>0</v>
          </cell>
          <cell r="F318" t="str">
            <v>TOTAL PIONEER</v>
          </cell>
          <cell r="G318">
            <v>0</v>
          </cell>
          <cell r="H318">
            <v>10975904.24</v>
          </cell>
          <cell r="I318">
            <v>0</v>
          </cell>
          <cell r="J318">
            <v>-25978.78</v>
          </cell>
          <cell r="K318">
            <v>0</v>
          </cell>
          <cell r="L318">
            <v>10949925.460000001</v>
          </cell>
          <cell r="M318">
            <v>0</v>
          </cell>
          <cell r="N318">
            <v>-26572.899999999998</v>
          </cell>
          <cell r="O318">
            <v>0</v>
          </cell>
          <cell r="P318">
            <v>10923352.559999999</v>
          </cell>
          <cell r="Q318">
            <v>0</v>
          </cell>
          <cell r="R318">
            <v>4824744</v>
          </cell>
          <cell r="S318">
            <v>0</v>
          </cell>
          <cell r="T318">
            <v>0</v>
          </cell>
          <cell r="U318">
            <v>0</v>
          </cell>
          <cell r="V318">
            <v>268924</v>
          </cell>
          <cell r="W318">
            <v>0</v>
          </cell>
          <cell r="X318">
            <v>-25978.78</v>
          </cell>
          <cell r="Y318">
            <v>0</v>
          </cell>
          <cell r="Z318">
            <v>0</v>
          </cell>
          <cell r="AA318">
            <v>0</v>
          </cell>
          <cell r="AB318">
            <v>-9386.7200000000012</v>
          </cell>
          <cell r="AC318">
            <v>0</v>
          </cell>
          <cell r="AD318">
            <v>5058302.5</v>
          </cell>
          <cell r="AE318">
            <v>0</v>
          </cell>
          <cell r="AF318">
            <v>0</v>
          </cell>
          <cell r="AG318">
            <v>0</v>
          </cell>
          <cell r="AH318">
            <v>268273</v>
          </cell>
          <cell r="AI318">
            <v>0</v>
          </cell>
          <cell r="AJ318">
            <v>-26572.899999999998</v>
          </cell>
          <cell r="AK318">
            <v>0</v>
          </cell>
          <cell r="AL318">
            <v>0</v>
          </cell>
          <cell r="AM318">
            <v>0</v>
          </cell>
          <cell r="AN318">
            <v>-9605.0619999999999</v>
          </cell>
          <cell r="AO318">
            <v>0</v>
          </cell>
          <cell r="AP318">
            <v>5290397.5380000006</v>
          </cell>
        </row>
        <row r="319">
          <cell r="A319">
            <v>0</v>
          </cell>
          <cell r="B319">
            <v>0</v>
          </cell>
          <cell r="C319">
            <v>0</v>
          </cell>
          <cell r="D319">
            <v>0</v>
          </cell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0</v>
          </cell>
          <cell r="AJ319">
            <v>0</v>
          </cell>
          <cell r="AK319">
            <v>0</v>
          </cell>
          <cell r="AL319">
            <v>0</v>
          </cell>
          <cell r="AM319">
            <v>0</v>
          </cell>
          <cell r="AN319">
            <v>0</v>
          </cell>
          <cell r="AO319">
            <v>0</v>
          </cell>
          <cell r="AP319">
            <v>0</v>
          </cell>
        </row>
        <row r="320">
          <cell r="A320">
            <v>0</v>
          </cell>
          <cell r="B320">
            <v>0</v>
          </cell>
          <cell r="C320">
            <v>0</v>
          </cell>
          <cell r="D320">
            <v>0</v>
          </cell>
          <cell r="E320">
            <v>0</v>
          </cell>
          <cell r="F320" t="str">
            <v>PROSPECT # 1, 2 AND 4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  <cell r="AB320">
            <v>0</v>
          </cell>
          <cell r="AC320">
            <v>0</v>
          </cell>
          <cell r="AD320">
            <v>0</v>
          </cell>
          <cell r="AE320">
            <v>0</v>
          </cell>
          <cell r="AF320">
            <v>0</v>
          </cell>
          <cell r="AG320">
            <v>0</v>
          </cell>
          <cell r="AH320">
            <v>0</v>
          </cell>
          <cell r="AI320">
            <v>0</v>
          </cell>
          <cell r="AJ320">
            <v>0</v>
          </cell>
          <cell r="AK320">
            <v>0</v>
          </cell>
          <cell r="AL320">
            <v>0</v>
          </cell>
          <cell r="AM320">
            <v>0</v>
          </cell>
          <cell r="AN320">
            <v>0</v>
          </cell>
          <cell r="AO320">
            <v>0</v>
          </cell>
          <cell r="AP320">
            <v>0</v>
          </cell>
        </row>
        <row r="321">
          <cell r="A321" t="str">
            <v xml:space="preserve">330.20 0319         </v>
          </cell>
          <cell r="B321">
            <v>319</v>
          </cell>
          <cell r="C321" t="str">
            <v>ProdTrans</v>
          </cell>
          <cell r="D321" t="str">
            <v xml:space="preserve">330.20 0319         </v>
          </cell>
          <cell r="E321">
            <v>330.2</v>
          </cell>
          <cell r="F321" t="str">
            <v>Land Rights</v>
          </cell>
          <cell r="G321">
            <v>0</v>
          </cell>
          <cell r="H321">
            <v>3711.84</v>
          </cell>
          <cell r="I321">
            <v>0</v>
          </cell>
          <cell r="J321">
            <v>0</v>
          </cell>
          <cell r="K321">
            <v>0</v>
          </cell>
          <cell r="L321">
            <v>3711.84</v>
          </cell>
          <cell r="M321">
            <v>0</v>
          </cell>
          <cell r="N321">
            <v>0</v>
          </cell>
          <cell r="O321">
            <v>0</v>
          </cell>
          <cell r="P321">
            <v>3711.84</v>
          </cell>
          <cell r="Q321">
            <v>0</v>
          </cell>
          <cell r="R321">
            <v>1659</v>
          </cell>
          <cell r="S321">
            <v>0</v>
          </cell>
          <cell r="T321">
            <v>2.0960789766407117</v>
          </cell>
          <cell r="U321">
            <v>0</v>
          </cell>
          <cell r="V321">
            <v>78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1737</v>
          </cell>
          <cell r="AE321">
            <v>0</v>
          </cell>
          <cell r="AF321">
            <v>2.0960789766407117</v>
          </cell>
          <cell r="AG321">
            <v>0</v>
          </cell>
          <cell r="AH321">
            <v>78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O321">
            <v>0</v>
          </cell>
          <cell r="AP321">
            <v>1815</v>
          </cell>
        </row>
        <row r="322">
          <cell r="A322" t="str">
            <v xml:space="preserve">330.40 0319         </v>
          </cell>
          <cell r="B322">
            <v>319</v>
          </cell>
          <cell r="C322" t="str">
            <v>ProdTrans</v>
          </cell>
          <cell r="D322" t="str">
            <v xml:space="preserve">330.40 0319         </v>
          </cell>
          <cell r="E322">
            <v>330.4</v>
          </cell>
          <cell r="F322" t="str">
            <v>Flood Rights</v>
          </cell>
          <cell r="G322">
            <v>0</v>
          </cell>
          <cell r="H322">
            <v>3166.96</v>
          </cell>
          <cell r="I322">
            <v>0</v>
          </cell>
          <cell r="J322">
            <v>0</v>
          </cell>
          <cell r="K322">
            <v>0</v>
          </cell>
          <cell r="L322">
            <v>3166.96</v>
          </cell>
          <cell r="M322">
            <v>0</v>
          </cell>
          <cell r="N322">
            <v>0</v>
          </cell>
          <cell r="O322">
            <v>0</v>
          </cell>
          <cell r="P322">
            <v>3166.96</v>
          </cell>
          <cell r="Q322">
            <v>0</v>
          </cell>
          <cell r="R322">
            <v>1988</v>
          </cell>
          <cell r="S322">
            <v>0</v>
          </cell>
          <cell r="T322">
            <v>1.7478635525632276</v>
          </cell>
          <cell r="U322">
            <v>0</v>
          </cell>
          <cell r="V322">
            <v>55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2043</v>
          </cell>
          <cell r="AE322">
            <v>0</v>
          </cell>
          <cell r="AF322">
            <v>1.7478635525632276</v>
          </cell>
          <cell r="AG322">
            <v>0</v>
          </cell>
          <cell r="AH322">
            <v>55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P322">
            <v>2098</v>
          </cell>
        </row>
        <row r="323">
          <cell r="A323" t="str">
            <v xml:space="preserve">331.00 0319         </v>
          </cell>
          <cell r="B323">
            <v>319</v>
          </cell>
          <cell r="C323" t="str">
            <v>ProdTrans</v>
          </cell>
          <cell r="D323" t="str">
            <v xml:space="preserve">331.00 0319         </v>
          </cell>
          <cell r="E323">
            <v>331</v>
          </cell>
          <cell r="F323" t="str">
            <v>Structures and Improvements</v>
          </cell>
          <cell r="G323">
            <v>0</v>
          </cell>
          <cell r="H323">
            <v>3310521.34</v>
          </cell>
          <cell r="I323">
            <v>0</v>
          </cell>
          <cell r="J323">
            <v>-8380.3099999999977</v>
          </cell>
          <cell r="K323">
            <v>0</v>
          </cell>
          <cell r="L323">
            <v>3302141.03</v>
          </cell>
          <cell r="M323">
            <v>0</v>
          </cell>
          <cell r="N323">
            <v>-8501.5000000000018</v>
          </cell>
          <cell r="O323">
            <v>0</v>
          </cell>
          <cell r="P323">
            <v>3293639.53</v>
          </cell>
          <cell r="Q323">
            <v>0</v>
          </cell>
          <cell r="R323">
            <v>1043997</v>
          </cell>
          <cell r="S323">
            <v>0</v>
          </cell>
          <cell r="T323">
            <v>2.4569130404844972</v>
          </cell>
          <cell r="U323">
            <v>0</v>
          </cell>
          <cell r="V323">
            <v>81234</v>
          </cell>
          <cell r="W323">
            <v>0</v>
          </cell>
          <cell r="X323">
            <v>-8380.3099999999977</v>
          </cell>
          <cell r="Y323">
            <v>0</v>
          </cell>
          <cell r="Z323">
            <v>-40</v>
          </cell>
          <cell r="AA323">
            <v>0</v>
          </cell>
          <cell r="AB323">
            <v>-3352.1239999999989</v>
          </cell>
          <cell r="AC323">
            <v>0</v>
          </cell>
          <cell r="AD323">
            <v>1113498.5659999999</v>
          </cell>
          <cell r="AE323">
            <v>0</v>
          </cell>
          <cell r="AF323">
            <v>2.4569130404844972</v>
          </cell>
          <cell r="AG323">
            <v>0</v>
          </cell>
          <cell r="AH323">
            <v>81026</v>
          </cell>
          <cell r="AI323">
            <v>0</v>
          </cell>
          <cell r="AJ323">
            <v>-8501.5000000000018</v>
          </cell>
          <cell r="AK323">
            <v>0</v>
          </cell>
          <cell r="AL323">
            <v>-40</v>
          </cell>
          <cell r="AM323">
            <v>0</v>
          </cell>
          <cell r="AN323">
            <v>-3400.6000000000004</v>
          </cell>
          <cell r="AO323">
            <v>0</v>
          </cell>
          <cell r="AP323">
            <v>1182622.4659999998</v>
          </cell>
        </row>
        <row r="324">
          <cell r="A324" t="str">
            <v xml:space="preserve">332.00 0319         </v>
          </cell>
          <cell r="B324">
            <v>319</v>
          </cell>
          <cell r="C324" t="str">
            <v>ProdTrans</v>
          </cell>
          <cell r="D324" t="str">
            <v xml:space="preserve">332.00 0319         </v>
          </cell>
          <cell r="E324">
            <v>332</v>
          </cell>
          <cell r="F324" t="str">
            <v>Reservoirs, Dams and Waterways</v>
          </cell>
          <cell r="G324">
            <v>0</v>
          </cell>
          <cell r="H324">
            <v>26162163.710000001</v>
          </cell>
          <cell r="I324">
            <v>0</v>
          </cell>
          <cell r="J324">
            <v>-34205.469999999994</v>
          </cell>
          <cell r="K324">
            <v>0</v>
          </cell>
          <cell r="L324">
            <v>26127958.240000002</v>
          </cell>
          <cell r="M324">
            <v>0</v>
          </cell>
          <cell r="N324">
            <v>-35054.78</v>
          </cell>
          <cell r="O324">
            <v>0</v>
          </cell>
          <cell r="P324">
            <v>26092903.460000001</v>
          </cell>
          <cell r="Q324">
            <v>0</v>
          </cell>
          <cell r="R324">
            <v>6116126</v>
          </cell>
          <cell r="S324">
            <v>0</v>
          </cell>
          <cell r="T324">
            <v>2.8777293805626458</v>
          </cell>
          <cell r="U324">
            <v>0</v>
          </cell>
          <cell r="V324">
            <v>752384</v>
          </cell>
          <cell r="W324">
            <v>0</v>
          </cell>
          <cell r="X324">
            <v>-34205.469999999994</v>
          </cell>
          <cell r="Y324">
            <v>0</v>
          </cell>
          <cell r="Z324">
            <v>-40</v>
          </cell>
          <cell r="AA324">
            <v>0</v>
          </cell>
          <cell r="AB324">
            <v>-13682.187999999998</v>
          </cell>
          <cell r="AC324">
            <v>0</v>
          </cell>
          <cell r="AD324">
            <v>6820622.3420000002</v>
          </cell>
          <cell r="AE324">
            <v>0</v>
          </cell>
          <cell r="AF324">
            <v>2.8777293805626458</v>
          </cell>
          <cell r="AG324">
            <v>0</v>
          </cell>
          <cell r="AH324">
            <v>751388</v>
          </cell>
          <cell r="AI324">
            <v>0</v>
          </cell>
          <cell r="AJ324">
            <v>-35054.78</v>
          </cell>
          <cell r="AK324">
            <v>0</v>
          </cell>
          <cell r="AL324">
            <v>-40</v>
          </cell>
          <cell r="AM324">
            <v>0</v>
          </cell>
          <cell r="AN324">
            <v>-14021.912</v>
          </cell>
          <cell r="AO324">
            <v>0</v>
          </cell>
          <cell r="AP324">
            <v>7522933.6500000004</v>
          </cell>
        </row>
        <row r="325">
          <cell r="A325" t="str">
            <v xml:space="preserve">333.00 0319         </v>
          </cell>
          <cell r="B325">
            <v>319</v>
          </cell>
          <cell r="C325" t="str">
            <v>ProdTrans</v>
          </cell>
          <cell r="D325" t="str">
            <v xml:space="preserve">333.00 0319         </v>
          </cell>
          <cell r="E325">
            <v>333</v>
          </cell>
          <cell r="F325" t="str">
            <v>Waterwheels, Turbines and Generators</v>
          </cell>
          <cell r="G325">
            <v>0</v>
          </cell>
          <cell r="H325">
            <v>3898861.56</v>
          </cell>
          <cell r="I325">
            <v>0</v>
          </cell>
          <cell r="J325">
            <v>-11654.239999999996</v>
          </cell>
          <cell r="K325">
            <v>0</v>
          </cell>
          <cell r="L325">
            <v>3887207.32</v>
          </cell>
          <cell r="M325">
            <v>0</v>
          </cell>
          <cell r="N325">
            <v>-11973.989999999998</v>
          </cell>
          <cell r="O325">
            <v>0</v>
          </cell>
          <cell r="P325">
            <v>3875233.3299999996</v>
          </cell>
          <cell r="Q325">
            <v>0</v>
          </cell>
          <cell r="R325">
            <v>916508</v>
          </cell>
          <cell r="S325">
            <v>0</v>
          </cell>
          <cell r="T325">
            <v>2.4463134205680439</v>
          </cell>
          <cell r="U325">
            <v>0</v>
          </cell>
          <cell r="V325">
            <v>95236</v>
          </cell>
          <cell r="W325">
            <v>0</v>
          </cell>
          <cell r="X325">
            <v>-11654.239999999996</v>
          </cell>
          <cell r="Y325">
            <v>0</v>
          </cell>
          <cell r="Z325">
            <v>-40</v>
          </cell>
          <cell r="AA325">
            <v>0</v>
          </cell>
          <cell r="AB325">
            <v>-4661.695999999999</v>
          </cell>
          <cell r="AC325">
            <v>0</v>
          </cell>
          <cell r="AD325">
            <v>995428.06400000001</v>
          </cell>
          <cell r="AE325">
            <v>0</v>
          </cell>
          <cell r="AF325">
            <v>2.4463134205680439</v>
          </cell>
          <cell r="AG325">
            <v>0</v>
          </cell>
          <cell r="AH325">
            <v>94947</v>
          </cell>
          <cell r="AI325">
            <v>0</v>
          </cell>
          <cell r="AJ325">
            <v>-11973.989999999998</v>
          </cell>
          <cell r="AK325">
            <v>0</v>
          </cell>
          <cell r="AL325">
            <v>-40</v>
          </cell>
          <cell r="AM325">
            <v>0</v>
          </cell>
          <cell r="AN325">
            <v>-4789.5959999999995</v>
          </cell>
          <cell r="AO325">
            <v>0</v>
          </cell>
          <cell r="AP325">
            <v>1073611.4780000001</v>
          </cell>
        </row>
        <row r="326">
          <cell r="A326" t="str">
            <v xml:space="preserve">334.00 0319         </v>
          </cell>
          <cell r="B326">
            <v>319</v>
          </cell>
          <cell r="C326" t="str">
            <v>ProdTrans</v>
          </cell>
          <cell r="D326" t="str">
            <v xml:space="preserve">334.00 0319         </v>
          </cell>
          <cell r="E326">
            <v>334</v>
          </cell>
          <cell r="F326" t="str">
            <v>Accessory Electric Equipment</v>
          </cell>
          <cell r="G326">
            <v>0</v>
          </cell>
          <cell r="H326">
            <v>2177999.46</v>
          </cell>
          <cell r="I326">
            <v>0</v>
          </cell>
          <cell r="J326">
            <v>-16466.739999999998</v>
          </cell>
          <cell r="K326">
            <v>0</v>
          </cell>
          <cell r="L326">
            <v>2161532.7199999997</v>
          </cell>
          <cell r="M326">
            <v>0</v>
          </cell>
          <cell r="N326">
            <v>-17141.849999999999</v>
          </cell>
          <cell r="O326">
            <v>0</v>
          </cell>
          <cell r="P326">
            <v>2144390.8699999996</v>
          </cell>
          <cell r="Q326">
            <v>0</v>
          </cell>
          <cell r="R326">
            <v>573906</v>
          </cell>
          <cell r="S326">
            <v>0</v>
          </cell>
          <cell r="T326">
            <v>2.9371080753471248</v>
          </cell>
          <cell r="U326">
            <v>0</v>
          </cell>
          <cell r="V326">
            <v>63728</v>
          </cell>
          <cell r="W326">
            <v>0</v>
          </cell>
          <cell r="X326">
            <v>-16466.739999999998</v>
          </cell>
          <cell r="Y326">
            <v>0</v>
          </cell>
          <cell r="Z326">
            <v>-20</v>
          </cell>
          <cell r="AA326">
            <v>0</v>
          </cell>
          <cell r="AB326">
            <v>-3293.3479999999995</v>
          </cell>
          <cell r="AC326">
            <v>0</v>
          </cell>
          <cell r="AD326">
            <v>617873.91200000001</v>
          </cell>
          <cell r="AE326">
            <v>0</v>
          </cell>
          <cell r="AF326">
            <v>2.9371080753471248</v>
          </cell>
          <cell r="AG326">
            <v>0</v>
          </cell>
          <cell r="AH326">
            <v>63235</v>
          </cell>
          <cell r="AI326">
            <v>0</v>
          </cell>
          <cell r="AJ326">
            <v>-17141.849999999999</v>
          </cell>
          <cell r="AK326">
            <v>0</v>
          </cell>
          <cell r="AL326">
            <v>-20</v>
          </cell>
          <cell r="AM326">
            <v>0</v>
          </cell>
          <cell r="AN326">
            <v>-3428.37</v>
          </cell>
          <cell r="AO326">
            <v>0</v>
          </cell>
          <cell r="AP326">
            <v>660538.69200000004</v>
          </cell>
        </row>
        <row r="327">
          <cell r="A327" t="str">
            <v xml:space="preserve">335.00 0319         </v>
          </cell>
          <cell r="B327">
            <v>319</v>
          </cell>
          <cell r="C327" t="str">
            <v>ProdTrans</v>
          </cell>
          <cell r="D327" t="str">
            <v xml:space="preserve">335.00 0319         </v>
          </cell>
          <cell r="E327">
            <v>335</v>
          </cell>
          <cell r="F327" t="str">
            <v>Miscellaneous Power Plant Equipment</v>
          </cell>
          <cell r="G327">
            <v>0</v>
          </cell>
          <cell r="H327">
            <v>19027.060000000001</v>
          </cell>
          <cell r="I327">
            <v>0</v>
          </cell>
          <cell r="J327">
            <v>-111.12</v>
          </cell>
          <cell r="K327">
            <v>0</v>
          </cell>
          <cell r="L327">
            <v>18915.940000000002</v>
          </cell>
          <cell r="M327">
            <v>0</v>
          </cell>
          <cell r="N327">
            <v>-111.85</v>
          </cell>
          <cell r="O327">
            <v>0</v>
          </cell>
          <cell r="P327">
            <v>18804.090000000004</v>
          </cell>
          <cell r="Q327">
            <v>0</v>
          </cell>
          <cell r="R327">
            <v>4930</v>
          </cell>
          <cell r="S327">
            <v>0</v>
          </cell>
          <cell r="T327">
            <v>3.3746786111314298</v>
          </cell>
          <cell r="U327">
            <v>0</v>
          </cell>
          <cell r="V327">
            <v>640</v>
          </cell>
          <cell r="W327">
            <v>0</v>
          </cell>
          <cell r="X327">
            <v>-111.12</v>
          </cell>
          <cell r="Y327">
            <v>0</v>
          </cell>
          <cell r="Z327">
            <v>-10</v>
          </cell>
          <cell r="AA327">
            <v>0</v>
          </cell>
          <cell r="AB327">
            <v>-11.112</v>
          </cell>
          <cell r="AC327">
            <v>0</v>
          </cell>
          <cell r="AD327">
            <v>5447.768</v>
          </cell>
          <cell r="AE327">
            <v>0</v>
          </cell>
          <cell r="AF327">
            <v>3.3746786111314298</v>
          </cell>
          <cell r="AG327">
            <v>0</v>
          </cell>
          <cell r="AH327">
            <v>636</v>
          </cell>
          <cell r="AI327">
            <v>0</v>
          </cell>
          <cell r="AJ327">
            <v>-111.85</v>
          </cell>
          <cell r="AK327">
            <v>0</v>
          </cell>
          <cell r="AL327">
            <v>-10</v>
          </cell>
          <cell r="AM327">
            <v>0</v>
          </cell>
          <cell r="AN327">
            <v>-11.185</v>
          </cell>
          <cell r="AO327">
            <v>0</v>
          </cell>
          <cell r="AP327">
            <v>5960.7329999999993</v>
          </cell>
        </row>
        <row r="328">
          <cell r="A328" t="str">
            <v xml:space="preserve">336.00 0319         </v>
          </cell>
          <cell r="B328">
            <v>319</v>
          </cell>
          <cell r="C328" t="str">
            <v>ProdTrans</v>
          </cell>
          <cell r="D328" t="str">
            <v xml:space="preserve">336.00 0319         </v>
          </cell>
          <cell r="E328">
            <v>336</v>
          </cell>
          <cell r="F328" t="str">
            <v>Roads, Railroads and Bridges</v>
          </cell>
          <cell r="G328">
            <v>0</v>
          </cell>
          <cell r="H328">
            <v>292057.63</v>
          </cell>
          <cell r="I328">
            <v>0</v>
          </cell>
          <cell r="J328">
            <v>-679.28000000000009</v>
          </cell>
          <cell r="K328">
            <v>0</v>
          </cell>
          <cell r="L328">
            <v>291378.34999999998</v>
          </cell>
          <cell r="M328">
            <v>0</v>
          </cell>
          <cell r="N328">
            <v>-689.53</v>
          </cell>
          <cell r="O328">
            <v>0</v>
          </cell>
          <cell r="P328">
            <v>290688.81999999995</v>
          </cell>
          <cell r="Q328">
            <v>0</v>
          </cell>
          <cell r="R328">
            <v>87318</v>
          </cell>
          <cell r="S328">
            <v>0</v>
          </cell>
          <cell r="T328">
            <v>2.3404806137303198</v>
          </cell>
          <cell r="U328">
            <v>0</v>
          </cell>
          <cell r="V328">
            <v>6828</v>
          </cell>
          <cell r="W328">
            <v>0</v>
          </cell>
          <cell r="X328">
            <v>-679.28000000000009</v>
          </cell>
          <cell r="Y328">
            <v>0</v>
          </cell>
          <cell r="Z328">
            <v>-40</v>
          </cell>
          <cell r="AA328">
            <v>0</v>
          </cell>
          <cell r="AB328">
            <v>-271.71200000000005</v>
          </cell>
          <cell r="AC328">
            <v>0</v>
          </cell>
          <cell r="AD328">
            <v>93195.008000000002</v>
          </cell>
          <cell r="AE328">
            <v>0</v>
          </cell>
          <cell r="AF328">
            <v>2.3404806137303198</v>
          </cell>
          <cell r="AG328">
            <v>0</v>
          </cell>
          <cell r="AH328">
            <v>6812</v>
          </cell>
          <cell r="AI328">
            <v>0</v>
          </cell>
          <cell r="AJ328">
            <v>-689.53</v>
          </cell>
          <cell r="AK328">
            <v>0</v>
          </cell>
          <cell r="AL328">
            <v>-40</v>
          </cell>
          <cell r="AM328">
            <v>0</v>
          </cell>
          <cell r="AN328">
            <v>-275.81199999999995</v>
          </cell>
          <cell r="AO328">
            <v>0</v>
          </cell>
          <cell r="AP328">
            <v>99041.665999999997</v>
          </cell>
        </row>
        <row r="329">
          <cell r="A329">
            <v>0</v>
          </cell>
          <cell r="B329">
            <v>0</v>
          </cell>
          <cell r="C329">
            <v>0</v>
          </cell>
          <cell r="D329">
            <v>0</v>
          </cell>
          <cell r="E329">
            <v>0</v>
          </cell>
          <cell r="F329" t="str">
            <v>TOTAL PROSPECT # 1, 2 AND 4</v>
          </cell>
          <cell r="G329">
            <v>0</v>
          </cell>
          <cell r="H329">
            <v>35867509.560000002</v>
          </cell>
          <cell r="I329">
            <v>0</v>
          </cell>
          <cell r="J329">
            <v>-71497.159999999974</v>
          </cell>
          <cell r="K329">
            <v>0</v>
          </cell>
          <cell r="L329">
            <v>35796012.399999999</v>
          </cell>
          <cell r="M329">
            <v>0</v>
          </cell>
          <cell r="N329">
            <v>-73473.5</v>
          </cell>
          <cell r="O329">
            <v>0</v>
          </cell>
          <cell r="P329">
            <v>35722538.899999999</v>
          </cell>
          <cell r="Q329">
            <v>0</v>
          </cell>
          <cell r="R329">
            <v>8746432</v>
          </cell>
          <cell r="S329">
            <v>0</v>
          </cell>
          <cell r="T329">
            <v>0</v>
          </cell>
          <cell r="U329">
            <v>0</v>
          </cell>
          <cell r="V329">
            <v>1000183</v>
          </cell>
          <cell r="W329">
            <v>0</v>
          </cell>
          <cell r="X329">
            <v>-71497.159999999974</v>
          </cell>
          <cell r="Y329">
            <v>0</v>
          </cell>
          <cell r="Z329">
            <v>0</v>
          </cell>
          <cell r="AA329">
            <v>0</v>
          </cell>
          <cell r="AB329">
            <v>-25272.179999999997</v>
          </cell>
          <cell r="AC329">
            <v>0</v>
          </cell>
          <cell r="AD329">
            <v>9649845.6599999983</v>
          </cell>
          <cell r="AE329">
            <v>0</v>
          </cell>
          <cell r="AF329">
            <v>0</v>
          </cell>
          <cell r="AG329">
            <v>0</v>
          </cell>
          <cell r="AH329">
            <v>998177</v>
          </cell>
          <cell r="AI329">
            <v>0</v>
          </cell>
          <cell r="AJ329">
            <v>-73473.5</v>
          </cell>
          <cell r="AK329">
            <v>0</v>
          </cell>
          <cell r="AL329">
            <v>0</v>
          </cell>
          <cell r="AM329">
            <v>0</v>
          </cell>
          <cell r="AN329">
            <v>-25927.475000000002</v>
          </cell>
          <cell r="AO329">
            <v>0</v>
          </cell>
          <cell r="AP329">
            <v>10548621.684999999</v>
          </cell>
        </row>
        <row r="330">
          <cell r="A330">
            <v>0</v>
          </cell>
          <cell r="B330">
            <v>0</v>
          </cell>
          <cell r="C330">
            <v>0</v>
          </cell>
          <cell r="D330">
            <v>0</v>
          </cell>
          <cell r="E330">
            <v>0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  <cell r="AA330">
            <v>0</v>
          </cell>
          <cell r="AB330">
            <v>0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0</v>
          </cell>
          <cell r="AH330">
            <v>0</v>
          </cell>
          <cell r="AI330">
            <v>0</v>
          </cell>
          <cell r="AJ330">
            <v>0</v>
          </cell>
          <cell r="AK330">
            <v>0</v>
          </cell>
          <cell r="AL330">
            <v>0</v>
          </cell>
          <cell r="AM330">
            <v>0</v>
          </cell>
          <cell r="AN330">
            <v>0</v>
          </cell>
          <cell r="AO330">
            <v>0</v>
          </cell>
          <cell r="AP330">
            <v>0</v>
          </cell>
        </row>
        <row r="331">
          <cell r="A331">
            <v>0</v>
          </cell>
          <cell r="B331">
            <v>0</v>
          </cell>
          <cell r="C331">
            <v>0</v>
          </cell>
          <cell r="D331">
            <v>0</v>
          </cell>
          <cell r="E331">
            <v>0</v>
          </cell>
          <cell r="F331" t="str">
            <v>PROSPECT #3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0</v>
          </cell>
          <cell r="AJ331">
            <v>0</v>
          </cell>
          <cell r="AK331">
            <v>0</v>
          </cell>
          <cell r="AL331">
            <v>0</v>
          </cell>
          <cell r="AM331">
            <v>0</v>
          </cell>
          <cell r="AN331">
            <v>0</v>
          </cell>
          <cell r="AO331">
            <v>0</v>
          </cell>
          <cell r="AP331">
            <v>0</v>
          </cell>
        </row>
        <row r="332">
          <cell r="A332" t="str">
            <v xml:space="preserve">331.00 0320         </v>
          </cell>
          <cell r="B332">
            <v>320</v>
          </cell>
          <cell r="C332" t="str">
            <v>ProdTrans</v>
          </cell>
          <cell r="D332" t="str">
            <v xml:space="preserve">331.00 0320         </v>
          </cell>
          <cell r="E332">
            <v>331</v>
          </cell>
          <cell r="F332" t="str">
            <v>Structures and Improvements</v>
          </cell>
          <cell r="G332">
            <v>0</v>
          </cell>
          <cell r="H332">
            <v>333844.78000000003</v>
          </cell>
          <cell r="I332">
            <v>0</v>
          </cell>
          <cell r="J332">
            <v>-915.82</v>
          </cell>
          <cell r="K332">
            <v>0</v>
          </cell>
          <cell r="L332">
            <v>332928.96000000002</v>
          </cell>
          <cell r="M332">
            <v>0</v>
          </cell>
          <cell r="N332">
            <v>-929.54</v>
          </cell>
          <cell r="O332">
            <v>0</v>
          </cell>
          <cell r="P332">
            <v>331999.42000000004</v>
          </cell>
          <cell r="Q332">
            <v>0</v>
          </cell>
          <cell r="R332">
            <v>219953</v>
          </cell>
          <cell r="S332">
            <v>0</v>
          </cell>
          <cell r="T332">
            <v>3.6873975888980608</v>
          </cell>
          <cell r="U332">
            <v>0</v>
          </cell>
          <cell r="V332">
            <v>12293</v>
          </cell>
          <cell r="W332">
            <v>0</v>
          </cell>
          <cell r="X332">
            <v>-915.82</v>
          </cell>
          <cell r="Y332">
            <v>0</v>
          </cell>
          <cell r="Z332">
            <v>-40</v>
          </cell>
          <cell r="AA332">
            <v>0</v>
          </cell>
          <cell r="AB332">
            <v>-366.32800000000003</v>
          </cell>
          <cell r="AC332">
            <v>0</v>
          </cell>
          <cell r="AD332">
            <v>230963.85199999998</v>
          </cell>
          <cell r="AE332">
            <v>0</v>
          </cell>
          <cell r="AF332">
            <v>3.6873975888980608</v>
          </cell>
          <cell r="AG332">
            <v>0</v>
          </cell>
          <cell r="AH332">
            <v>12259</v>
          </cell>
          <cell r="AI332">
            <v>0</v>
          </cell>
          <cell r="AJ332">
            <v>-929.54</v>
          </cell>
          <cell r="AK332">
            <v>0</v>
          </cell>
          <cell r="AL332">
            <v>-40</v>
          </cell>
          <cell r="AM332">
            <v>0</v>
          </cell>
          <cell r="AN332">
            <v>-371.81599999999997</v>
          </cell>
          <cell r="AO332">
            <v>0</v>
          </cell>
          <cell r="AP332">
            <v>241921.49599999998</v>
          </cell>
        </row>
        <row r="333">
          <cell r="A333" t="str">
            <v xml:space="preserve">332.00 0320         </v>
          </cell>
          <cell r="B333">
            <v>320</v>
          </cell>
          <cell r="C333" t="str">
            <v>ProdTrans</v>
          </cell>
          <cell r="D333" t="str">
            <v xml:space="preserve">332.00 0320         </v>
          </cell>
          <cell r="E333">
            <v>332</v>
          </cell>
          <cell r="F333" t="str">
            <v>Reservoirs, Dams and Waterways</v>
          </cell>
          <cell r="G333">
            <v>0</v>
          </cell>
          <cell r="H333">
            <v>4227698.95</v>
          </cell>
          <cell r="I333">
            <v>0</v>
          </cell>
          <cell r="J333">
            <v>-8432.2999999999993</v>
          </cell>
          <cell r="K333">
            <v>0</v>
          </cell>
          <cell r="L333">
            <v>4219266.6500000004</v>
          </cell>
          <cell r="M333">
            <v>0</v>
          </cell>
          <cell r="N333">
            <v>-8621.7000000000007</v>
          </cell>
          <cell r="O333">
            <v>0</v>
          </cell>
          <cell r="P333">
            <v>4210644.95</v>
          </cell>
          <cell r="Q333">
            <v>0</v>
          </cell>
          <cell r="R333">
            <v>3012197</v>
          </cell>
          <cell r="S333">
            <v>0</v>
          </cell>
          <cell r="T333">
            <v>4.1672952092700637</v>
          </cell>
          <cell r="U333">
            <v>0</v>
          </cell>
          <cell r="V333">
            <v>176005</v>
          </cell>
          <cell r="W333">
            <v>0</v>
          </cell>
          <cell r="X333">
            <v>-8432.2999999999993</v>
          </cell>
          <cell r="Y333">
            <v>0</v>
          </cell>
          <cell r="Z333">
            <v>-40</v>
          </cell>
          <cell r="AA333">
            <v>0</v>
          </cell>
          <cell r="AB333">
            <v>-3372.92</v>
          </cell>
          <cell r="AC333">
            <v>0</v>
          </cell>
          <cell r="AD333">
            <v>3176396.7800000003</v>
          </cell>
          <cell r="AE333">
            <v>0</v>
          </cell>
          <cell r="AF333">
            <v>4.1672952092700637</v>
          </cell>
          <cell r="AG333">
            <v>0</v>
          </cell>
          <cell r="AH333">
            <v>175650</v>
          </cell>
          <cell r="AI333">
            <v>0</v>
          </cell>
          <cell r="AJ333">
            <v>-8621.7000000000007</v>
          </cell>
          <cell r="AK333">
            <v>0</v>
          </cell>
          <cell r="AL333">
            <v>-40</v>
          </cell>
          <cell r="AM333">
            <v>0</v>
          </cell>
          <cell r="AN333">
            <v>-3448.68</v>
          </cell>
          <cell r="AO333">
            <v>0</v>
          </cell>
          <cell r="AP333">
            <v>3339976.4</v>
          </cell>
        </row>
        <row r="334">
          <cell r="A334" t="str">
            <v xml:space="preserve">333.00 0320         </v>
          </cell>
          <cell r="B334">
            <v>320</v>
          </cell>
          <cell r="C334" t="str">
            <v>ProdTrans</v>
          </cell>
          <cell r="D334" t="str">
            <v xml:space="preserve">333.00 0320         </v>
          </cell>
          <cell r="E334">
            <v>333</v>
          </cell>
          <cell r="F334" t="str">
            <v>Waterwheels, Turbines and Generators</v>
          </cell>
          <cell r="G334">
            <v>0</v>
          </cell>
          <cell r="H334">
            <v>1808818.99</v>
          </cell>
          <cell r="I334">
            <v>0</v>
          </cell>
          <cell r="J334">
            <v>-4789.8100000000004</v>
          </cell>
          <cell r="K334">
            <v>0</v>
          </cell>
          <cell r="L334">
            <v>1804029.18</v>
          </cell>
          <cell r="M334">
            <v>0</v>
          </cell>
          <cell r="N334">
            <v>-5016.3700000000008</v>
          </cell>
          <cell r="O334">
            <v>0</v>
          </cell>
          <cell r="P334">
            <v>1799012.8099999998</v>
          </cell>
          <cell r="Q334">
            <v>0</v>
          </cell>
          <cell r="R334">
            <v>1207312</v>
          </cell>
          <cell r="S334">
            <v>0</v>
          </cell>
          <cell r="T334">
            <v>5.0006939149485348</v>
          </cell>
          <cell r="U334">
            <v>0</v>
          </cell>
          <cell r="V334">
            <v>90334</v>
          </cell>
          <cell r="W334">
            <v>0</v>
          </cell>
          <cell r="X334">
            <v>-4789.8100000000004</v>
          </cell>
          <cell r="Y334">
            <v>0</v>
          </cell>
          <cell r="Z334">
            <v>-40</v>
          </cell>
          <cell r="AA334">
            <v>0</v>
          </cell>
          <cell r="AB334">
            <v>-1915.9240000000002</v>
          </cell>
          <cell r="AC334">
            <v>0</v>
          </cell>
          <cell r="AD334">
            <v>1290940.2659999998</v>
          </cell>
          <cell r="AE334">
            <v>0</v>
          </cell>
          <cell r="AF334">
            <v>5.0006939149485348</v>
          </cell>
          <cell r="AG334">
            <v>0</v>
          </cell>
          <cell r="AH334">
            <v>90089</v>
          </cell>
          <cell r="AI334">
            <v>0</v>
          </cell>
          <cell r="AJ334">
            <v>-5016.3700000000008</v>
          </cell>
          <cell r="AK334">
            <v>0</v>
          </cell>
          <cell r="AL334">
            <v>-40</v>
          </cell>
          <cell r="AM334">
            <v>0</v>
          </cell>
          <cell r="AN334">
            <v>-2006.5480000000005</v>
          </cell>
          <cell r="AO334">
            <v>0</v>
          </cell>
          <cell r="AP334">
            <v>1374006.3479999998</v>
          </cell>
        </row>
        <row r="335">
          <cell r="A335" t="str">
            <v xml:space="preserve">334.00 0320         </v>
          </cell>
          <cell r="B335">
            <v>320</v>
          </cell>
          <cell r="C335" t="str">
            <v>ProdTrans</v>
          </cell>
          <cell r="D335" t="str">
            <v xml:space="preserve">334.00 0320         </v>
          </cell>
          <cell r="E335">
            <v>334</v>
          </cell>
          <cell r="F335" t="str">
            <v>Accessory Electric Equipment</v>
          </cell>
          <cell r="G335">
            <v>0</v>
          </cell>
          <cell r="H335">
            <v>477082.18</v>
          </cell>
          <cell r="I335">
            <v>0</v>
          </cell>
          <cell r="J335">
            <v>-4276.26</v>
          </cell>
          <cell r="K335">
            <v>0</v>
          </cell>
          <cell r="L335">
            <v>472805.92</v>
          </cell>
          <cell r="M335">
            <v>0</v>
          </cell>
          <cell r="N335">
            <v>-4342.25</v>
          </cell>
          <cell r="O335">
            <v>0</v>
          </cell>
          <cell r="P335">
            <v>468463.67</v>
          </cell>
          <cell r="Q335">
            <v>0</v>
          </cell>
          <cell r="R335">
            <v>315765</v>
          </cell>
          <cell r="S335">
            <v>0</v>
          </cell>
          <cell r="T335">
            <v>5.0352227957525528</v>
          </cell>
          <cell r="U335">
            <v>0</v>
          </cell>
          <cell r="V335">
            <v>23914</v>
          </cell>
          <cell r="W335">
            <v>0</v>
          </cell>
          <cell r="X335">
            <v>-4276.26</v>
          </cell>
          <cell r="Y335">
            <v>0</v>
          </cell>
          <cell r="Z335">
            <v>-20</v>
          </cell>
          <cell r="AA335">
            <v>0</v>
          </cell>
          <cell r="AB335">
            <v>-855.25200000000007</v>
          </cell>
          <cell r="AC335">
            <v>0</v>
          </cell>
          <cell r="AD335">
            <v>334547.48800000001</v>
          </cell>
          <cell r="AE335">
            <v>0</v>
          </cell>
          <cell r="AF335">
            <v>5.0352227957525528</v>
          </cell>
          <cell r="AG335">
            <v>0</v>
          </cell>
          <cell r="AH335">
            <v>23698</v>
          </cell>
          <cell r="AI335">
            <v>0</v>
          </cell>
          <cell r="AJ335">
            <v>-4342.25</v>
          </cell>
          <cell r="AK335">
            <v>0</v>
          </cell>
          <cell r="AL335">
            <v>-20</v>
          </cell>
          <cell r="AM335">
            <v>0</v>
          </cell>
          <cell r="AN335">
            <v>-868.45</v>
          </cell>
          <cell r="AO335">
            <v>0</v>
          </cell>
          <cell r="AP335">
            <v>353034.788</v>
          </cell>
        </row>
        <row r="336">
          <cell r="A336" t="str">
            <v xml:space="preserve">335.00 0320         </v>
          </cell>
          <cell r="B336">
            <v>320</v>
          </cell>
          <cell r="C336" t="str">
            <v>ProdTrans</v>
          </cell>
          <cell r="D336" t="str">
            <v xml:space="preserve">335.00 0320         </v>
          </cell>
          <cell r="E336">
            <v>335</v>
          </cell>
          <cell r="F336" t="str">
            <v>Miscellaneous Power Plant Equipment</v>
          </cell>
          <cell r="G336">
            <v>0</v>
          </cell>
          <cell r="H336">
            <v>71749.509999999995</v>
          </cell>
          <cell r="I336">
            <v>0</v>
          </cell>
          <cell r="J336">
            <v>-497.6</v>
          </cell>
          <cell r="K336">
            <v>0</v>
          </cell>
          <cell r="L336">
            <v>71251.909999999989</v>
          </cell>
          <cell r="M336">
            <v>0</v>
          </cell>
          <cell r="N336">
            <v>-499.94999999999993</v>
          </cell>
          <cell r="O336">
            <v>0</v>
          </cell>
          <cell r="P336">
            <v>70751.959999999992</v>
          </cell>
          <cell r="Q336">
            <v>0</v>
          </cell>
          <cell r="R336">
            <v>50472</v>
          </cell>
          <cell r="S336">
            <v>0</v>
          </cell>
          <cell r="T336">
            <v>4.6891780102507932</v>
          </cell>
          <cell r="U336">
            <v>0</v>
          </cell>
          <cell r="V336">
            <v>3353</v>
          </cell>
          <cell r="W336">
            <v>0</v>
          </cell>
          <cell r="X336">
            <v>-497.6</v>
          </cell>
          <cell r="Y336">
            <v>0</v>
          </cell>
          <cell r="Z336">
            <v>-10</v>
          </cell>
          <cell r="AA336">
            <v>0</v>
          </cell>
          <cell r="AB336">
            <v>-49.76</v>
          </cell>
          <cell r="AC336">
            <v>0</v>
          </cell>
          <cell r="AD336">
            <v>53277.64</v>
          </cell>
          <cell r="AE336">
            <v>0</v>
          </cell>
          <cell r="AF336">
            <v>4.6891780102507932</v>
          </cell>
          <cell r="AG336">
            <v>0</v>
          </cell>
          <cell r="AH336">
            <v>3329</v>
          </cell>
          <cell r="AI336">
            <v>0</v>
          </cell>
          <cell r="AJ336">
            <v>-499.94999999999993</v>
          </cell>
          <cell r="AK336">
            <v>0</v>
          </cell>
          <cell r="AL336">
            <v>-10</v>
          </cell>
          <cell r="AM336">
            <v>0</v>
          </cell>
          <cell r="AN336">
            <v>-49.99499999999999</v>
          </cell>
          <cell r="AO336">
            <v>0</v>
          </cell>
          <cell r="AP336">
            <v>56056.695</v>
          </cell>
        </row>
        <row r="337">
          <cell r="A337" t="str">
            <v xml:space="preserve">336.00 0320         </v>
          </cell>
          <cell r="B337">
            <v>320</v>
          </cell>
          <cell r="C337" t="str">
            <v>ProdTrans</v>
          </cell>
          <cell r="D337" t="str">
            <v xml:space="preserve">336.00 0320         </v>
          </cell>
          <cell r="E337">
            <v>336</v>
          </cell>
          <cell r="F337" t="str">
            <v>Roads, Railroads and Bridges</v>
          </cell>
          <cell r="G337">
            <v>0</v>
          </cell>
          <cell r="H337">
            <v>59360.36</v>
          </cell>
          <cell r="I337">
            <v>0</v>
          </cell>
          <cell r="J337">
            <v>-215.70999999999998</v>
          </cell>
          <cell r="K337">
            <v>0</v>
          </cell>
          <cell r="L337">
            <v>59144.65</v>
          </cell>
          <cell r="M337">
            <v>0</v>
          </cell>
          <cell r="N337">
            <v>-218.82999999999998</v>
          </cell>
          <cell r="O337">
            <v>0</v>
          </cell>
          <cell r="P337">
            <v>58925.82</v>
          </cell>
          <cell r="Q337">
            <v>0</v>
          </cell>
          <cell r="R337">
            <v>46897</v>
          </cell>
          <cell r="S337">
            <v>0</v>
          </cell>
          <cell r="T337">
            <v>3.068823713707761</v>
          </cell>
          <cell r="U337">
            <v>0</v>
          </cell>
          <cell r="V337">
            <v>1818</v>
          </cell>
          <cell r="W337">
            <v>0</v>
          </cell>
          <cell r="X337">
            <v>-215.70999999999998</v>
          </cell>
          <cell r="Y337">
            <v>0</v>
          </cell>
          <cell r="Z337">
            <v>-40</v>
          </cell>
          <cell r="AA337">
            <v>0</v>
          </cell>
          <cell r="AB337">
            <v>-86.283999999999992</v>
          </cell>
          <cell r="AC337">
            <v>0</v>
          </cell>
          <cell r="AD337">
            <v>48413.006000000001</v>
          </cell>
          <cell r="AE337">
            <v>0</v>
          </cell>
          <cell r="AF337">
            <v>3.068823713707761</v>
          </cell>
          <cell r="AG337">
            <v>0</v>
          </cell>
          <cell r="AH337">
            <v>1812</v>
          </cell>
          <cell r="AI337">
            <v>0</v>
          </cell>
          <cell r="AJ337">
            <v>-218.82999999999998</v>
          </cell>
          <cell r="AK337">
            <v>0</v>
          </cell>
          <cell r="AL337">
            <v>-40</v>
          </cell>
          <cell r="AM337">
            <v>0</v>
          </cell>
          <cell r="AN337">
            <v>-87.531999999999982</v>
          </cell>
          <cell r="AO337">
            <v>0</v>
          </cell>
          <cell r="AP337">
            <v>49918.644</v>
          </cell>
        </row>
        <row r="338">
          <cell r="A338">
            <v>0</v>
          </cell>
          <cell r="B338">
            <v>0</v>
          </cell>
          <cell r="C338">
            <v>0</v>
          </cell>
          <cell r="D338">
            <v>0</v>
          </cell>
          <cell r="E338">
            <v>0</v>
          </cell>
          <cell r="F338" t="str">
            <v>TOTAL PROSPECT #3</v>
          </cell>
          <cell r="G338">
            <v>0</v>
          </cell>
          <cell r="H338">
            <v>6978554.7700000005</v>
          </cell>
          <cell r="I338">
            <v>0</v>
          </cell>
          <cell r="J338">
            <v>-19127.5</v>
          </cell>
          <cell r="K338">
            <v>0</v>
          </cell>
          <cell r="L338">
            <v>6959427.2700000005</v>
          </cell>
          <cell r="M338">
            <v>0</v>
          </cell>
          <cell r="N338">
            <v>-19628.640000000003</v>
          </cell>
          <cell r="O338">
            <v>0</v>
          </cell>
          <cell r="P338">
            <v>6939798.6299999999</v>
          </cell>
          <cell r="Q338">
            <v>0</v>
          </cell>
          <cell r="R338">
            <v>4852596</v>
          </cell>
          <cell r="S338">
            <v>0</v>
          </cell>
          <cell r="T338">
            <v>0</v>
          </cell>
          <cell r="U338">
            <v>0</v>
          </cell>
          <cell r="V338">
            <v>307717</v>
          </cell>
          <cell r="W338">
            <v>0</v>
          </cell>
          <cell r="X338">
            <v>-19127.5</v>
          </cell>
          <cell r="Y338">
            <v>0</v>
          </cell>
          <cell r="Z338">
            <v>0</v>
          </cell>
          <cell r="AA338">
            <v>0</v>
          </cell>
          <cell r="AB338">
            <v>-6646.4680000000008</v>
          </cell>
          <cell r="AC338">
            <v>0</v>
          </cell>
          <cell r="AD338">
            <v>5134539.0319999997</v>
          </cell>
          <cell r="AE338">
            <v>0</v>
          </cell>
          <cell r="AF338">
            <v>0</v>
          </cell>
          <cell r="AG338">
            <v>0</v>
          </cell>
          <cell r="AH338">
            <v>306837</v>
          </cell>
          <cell r="AI338">
            <v>0</v>
          </cell>
          <cell r="AJ338">
            <v>-19628.640000000003</v>
          </cell>
          <cell r="AK338">
            <v>0</v>
          </cell>
          <cell r="AL338">
            <v>0</v>
          </cell>
          <cell r="AM338">
            <v>0</v>
          </cell>
          <cell r="AN338">
            <v>-6833.0209999999997</v>
          </cell>
          <cell r="AO338">
            <v>0</v>
          </cell>
          <cell r="AP338">
            <v>5414914.3709999993</v>
          </cell>
        </row>
        <row r="339">
          <cell r="A339">
            <v>0</v>
          </cell>
          <cell r="B339">
            <v>0</v>
          </cell>
          <cell r="C339">
            <v>0</v>
          </cell>
          <cell r="D339">
            <v>0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P339">
            <v>0</v>
          </cell>
        </row>
        <row r="340">
          <cell r="A340">
            <v>0</v>
          </cell>
          <cell r="B340">
            <v>0</v>
          </cell>
          <cell r="C340">
            <v>0</v>
          </cell>
          <cell r="D340">
            <v>0</v>
          </cell>
          <cell r="E340">
            <v>0</v>
          </cell>
          <cell r="F340" t="str">
            <v>SANTA CLARA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  <cell r="AJ340">
            <v>0</v>
          </cell>
          <cell r="AK340">
            <v>0</v>
          </cell>
          <cell r="AL340">
            <v>0</v>
          </cell>
          <cell r="AM340">
            <v>0</v>
          </cell>
          <cell r="AN340">
            <v>0</v>
          </cell>
          <cell r="AO340">
            <v>0</v>
          </cell>
          <cell r="AP340">
            <v>0</v>
          </cell>
        </row>
        <row r="341">
          <cell r="A341" t="str">
            <v xml:space="preserve">331.00 0321         </v>
          </cell>
          <cell r="B341">
            <v>321</v>
          </cell>
          <cell r="C341" t="str">
            <v>ProdTrans</v>
          </cell>
          <cell r="D341" t="str">
            <v xml:space="preserve">331.00 0321         </v>
          </cell>
          <cell r="E341">
            <v>331</v>
          </cell>
          <cell r="F341" t="str">
            <v>Structures and Improvements</v>
          </cell>
          <cell r="G341">
            <v>0</v>
          </cell>
          <cell r="H341">
            <v>179622.92</v>
          </cell>
          <cell r="I341">
            <v>0</v>
          </cell>
          <cell r="J341">
            <v>-496.43999999999994</v>
          </cell>
          <cell r="K341">
            <v>0</v>
          </cell>
          <cell r="L341">
            <v>179126.48</v>
          </cell>
          <cell r="M341">
            <v>0</v>
          </cell>
          <cell r="N341">
            <v>-503.50999999999993</v>
          </cell>
          <cell r="O341">
            <v>0</v>
          </cell>
          <cell r="P341">
            <v>178622.97</v>
          </cell>
          <cell r="Q341">
            <v>0</v>
          </cell>
          <cell r="R341">
            <v>107595</v>
          </cell>
          <cell r="S341">
            <v>0</v>
          </cell>
          <cell r="T341">
            <v>3.2366747397230333</v>
          </cell>
          <cell r="U341">
            <v>0</v>
          </cell>
          <cell r="V341">
            <v>5806</v>
          </cell>
          <cell r="W341">
            <v>0</v>
          </cell>
          <cell r="X341">
            <v>-496.43999999999994</v>
          </cell>
          <cell r="Y341">
            <v>0</v>
          </cell>
          <cell r="Z341">
            <v>-40</v>
          </cell>
          <cell r="AA341">
            <v>0</v>
          </cell>
          <cell r="AB341">
            <v>-198.57599999999999</v>
          </cell>
          <cell r="AC341">
            <v>0</v>
          </cell>
          <cell r="AD341">
            <v>112705.984</v>
          </cell>
          <cell r="AE341">
            <v>0</v>
          </cell>
          <cell r="AF341">
            <v>3.2366747397230333</v>
          </cell>
          <cell r="AG341">
            <v>0</v>
          </cell>
          <cell r="AH341">
            <v>5790</v>
          </cell>
          <cell r="AI341">
            <v>0</v>
          </cell>
          <cell r="AJ341">
            <v>-503.50999999999993</v>
          </cell>
          <cell r="AK341">
            <v>0</v>
          </cell>
          <cell r="AL341">
            <v>-40</v>
          </cell>
          <cell r="AM341">
            <v>0</v>
          </cell>
          <cell r="AN341">
            <v>-201.40399999999997</v>
          </cell>
          <cell r="AO341">
            <v>0</v>
          </cell>
          <cell r="AP341">
            <v>117791.07</v>
          </cell>
        </row>
        <row r="342">
          <cell r="A342" t="str">
            <v xml:space="preserve">332.00 0321         </v>
          </cell>
          <cell r="B342">
            <v>321</v>
          </cell>
          <cell r="C342" t="str">
            <v>ProdTrans</v>
          </cell>
          <cell r="D342" t="str">
            <v xml:space="preserve">332.00 0321         </v>
          </cell>
          <cell r="E342">
            <v>332</v>
          </cell>
          <cell r="F342" t="str">
            <v>Reservoirs, Dams and Waterways</v>
          </cell>
          <cell r="G342">
            <v>0</v>
          </cell>
          <cell r="H342">
            <v>1139630.56</v>
          </cell>
          <cell r="I342">
            <v>0</v>
          </cell>
          <cell r="J342">
            <v>-2897.5699999999993</v>
          </cell>
          <cell r="K342">
            <v>0</v>
          </cell>
          <cell r="L342">
            <v>1136732.99</v>
          </cell>
          <cell r="M342">
            <v>0</v>
          </cell>
          <cell r="N342">
            <v>-2958.56</v>
          </cell>
          <cell r="O342">
            <v>0</v>
          </cell>
          <cell r="P342">
            <v>1133774.43</v>
          </cell>
          <cell r="Q342">
            <v>0</v>
          </cell>
          <cell r="R342">
            <v>693752</v>
          </cell>
          <cell r="S342">
            <v>0</v>
          </cell>
          <cell r="T342">
            <v>3.1537986664156676</v>
          </cell>
          <cell r="U342">
            <v>0</v>
          </cell>
          <cell r="V342">
            <v>35896</v>
          </cell>
          <cell r="W342">
            <v>0</v>
          </cell>
          <cell r="X342">
            <v>-2897.5699999999993</v>
          </cell>
          <cell r="Y342">
            <v>0</v>
          </cell>
          <cell r="Z342">
            <v>-40</v>
          </cell>
          <cell r="AA342">
            <v>0</v>
          </cell>
          <cell r="AB342">
            <v>-1159.0279999999998</v>
          </cell>
          <cell r="AC342">
            <v>0</v>
          </cell>
          <cell r="AD342">
            <v>725591.402</v>
          </cell>
          <cell r="AE342">
            <v>0</v>
          </cell>
          <cell r="AF342">
            <v>3.1537986664156676</v>
          </cell>
          <cell r="AG342">
            <v>0</v>
          </cell>
          <cell r="AH342">
            <v>35804</v>
          </cell>
          <cell r="AI342">
            <v>0</v>
          </cell>
          <cell r="AJ342">
            <v>-2958.56</v>
          </cell>
          <cell r="AK342">
            <v>0</v>
          </cell>
          <cell r="AL342">
            <v>-40</v>
          </cell>
          <cell r="AM342">
            <v>0</v>
          </cell>
          <cell r="AN342">
            <v>-1183.424</v>
          </cell>
          <cell r="AO342">
            <v>0</v>
          </cell>
          <cell r="AP342">
            <v>757253.41799999995</v>
          </cell>
        </row>
        <row r="343">
          <cell r="A343" t="str">
            <v xml:space="preserve">333.00 0321         </v>
          </cell>
          <cell r="B343">
            <v>321</v>
          </cell>
          <cell r="C343" t="str">
            <v>ProdTrans</v>
          </cell>
          <cell r="D343" t="str">
            <v xml:space="preserve">333.00 0321         </v>
          </cell>
          <cell r="E343">
            <v>333</v>
          </cell>
          <cell r="F343" t="str">
            <v>Waterwheels, Turbines and Generators</v>
          </cell>
          <cell r="G343">
            <v>0</v>
          </cell>
          <cell r="H343">
            <v>464354.77</v>
          </cell>
          <cell r="I343">
            <v>0</v>
          </cell>
          <cell r="J343">
            <v>-1726.46</v>
          </cell>
          <cell r="K343">
            <v>0</v>
          </cell>
          <cell r="L343">
            <v>462628.31</v>
          </cell>
          <cell r="M343">
            <v>0</v>
          </cell>
          <cell r="N343">
            <v>-1785.4800000000002</v>
          </cell>
          <cell r="O343">
            <v>0</v>
          </cell>
          <cell r="P343">
            <v>460842.83</v>
          </cell>
          <cell r="Q343">
            <v>0</v>
          </cell>
          <cell r="R343">
            <v>293532</v>
          </cell>
          <cell r="S343">
            <v>0</v>
          </cell>
          <cell r="T343">
            <v>3.7982586229006743</v>
          </cell>
          <cell r="U343">
            <v>0</v>
          </cell>
          <cell r="V343">
            <v>17605</v>
          </cell>
          <cell r="W343">
            <v>0</v>
          </cell>
          <cell r="X343">
            <v>-1726.46</v>
          </cell>
          <cell r="Y343">
            <v>0</v>
          </cell>
          <cell r="Z343">
            <v>-40</v>
          </cell>
          <cell r="AA343">
            <v>0</v>
          </cell>
          <cell r="AB343">
            <v>-690.58399999999995</v>
          </cell>
          <cell r="AC343">
            <v>0</v>
          </cell>
          <cell r="AD343">
            <v>308719.95600000001</v>
          </cell>
          <cell r="AE343">
            <v>0</v>
          </cell>
          <cell r="AF343">
            <v>3.7982586229006743</v>
          </cell>
          <cell r="AG343">
            <v>0</v>
          </cell>
          <cell r="AH343">
            <v>17538</v>
          </cell>
          <cell r="AI343">
            <v>0</v>
          </cell>
          <cell r="AJ343">
            <v>-1785.4800000000002</v>
          </cell>
          <cell r="AK343">
            <v>0</v>
          </cell>
          <cell r="AL343">
            <v>-40</v>
          </cell>
          <cell r="AM343">
            <v>0</v>
          </cell>
          <cell r="AN343">
            <v>-714.19200000000012</v>
          </cell>
          <cell r="AO343">
            <v>0</v>
          </cell>
          <cell r="AP343">
            <v>323758.28400000004</v>
          </cell>
        </row>
        <row r="344">
          <cell r="A344" t="str">
            <v xml:space="preserve">334.00 0321         </v>
          </cell>
          <cell r="B344">
            <v>321</v>
          </cell>
          <cell r="C344" t="str">
            <v>ProdTrans</v>
          </cell>
          <cell r="D344" t="str">
            <v xml:space="preserve">334.00 0321         </v>
          </cell>
          <cell r="E344">
            <v>334</v>
          </cell>
          <cell r="F344" t="str">
            <v>Accessory Electric Equipment</v>
          </cell>
          <cell r="G344">
            <v>0</v>
          </cell>
          <cell r="H344">
            <v>692175.17</v>
          </cell>
          <cell r="I344">
            <v>0</v>
          </cell>
          <cell r="J344">
            <v>-5786.5499999999993</v>
          </cell>
          <cell r="K344">
            <v>0</v>
          </cell>
          <cell r="L344">
            <v>686388.62</v>
          </cell>
          <cell r="M344">
            <v>0</v>
          </cell>
          <cell r="N344">
            <v>-5922.0099999999993</v>
          </cell>
          <cell r="O344">
            <v>0</v>
          </cell>
          <cell r="P344">
            <v>680466.61</v>
          </cell>
          <cell r="Q344">
            <v>0</v>
          </cell>
          <cell r="R344">
            <v>386516</v>
          </cell>
          <cell r="S344">
            <v>0</v>
          </cell>
          <cell r="T344">
            <v>4.5368111393682522</v>
          </cell>
          <cell r="U344">
            <v>0</v>
          </cell>
          <cell r="V344">
            <v>31271</v>
          </cell>
          <cell r="W344">
            <v>0</v>
          </cell>
          <cell r="X344">
            <v>-5786.5499999999993</v>
          </cell>
          <cell r="Y344">
            <v>0</v>
          </cell>
          <cell r="Z344">
            <v>-20</v>
          </cell>
          <cell r="AA344">
            <v>0</v>
          </cell>
          <cell r="AB344">
            <v>-1157.31</v>
          </cell>
          <cell r="AC344">
            <v>0</v>
          </cell>
          <cell r="AD344">
            <v>410843.14</v>
          </cell>
          <cell r="AE344">
            <v>0</v>
          </cell>
          <cell r="AF344">
            <v>4.5368111393682522</v>
          </cell>
          <cell r="AG344">
            <v>0</v>
          </cell>
          <cell r="AH344">
            <v>31006</v>
          </cell>
          <cell r="AI344">
            <v>0</v>
          </cell>
          <cell r="AJ344">
            <v>-5922.0099999999993</v>
          </cell>
          <cell r="AK344">
            <v>0</v>
          </cell>
          <cell r="AL344">
            <v>-20</v>
          </cell>
          <cell r="AM344">
            <v>0</v>
          </cell>
          <cell r="AN344">
            <v>-1184.4019999999998</v>
          </cell>
          <cell r="AO344">
            <v>0</v>
          </cell>
          <cell r="AP344">
            <v>434742.728</v>
          </cell>
        </row>
        <row r="345">
          <cell r="A345" t="str">
            <v xml:space="preserve">335.00 0321         </v>
          </cell>
          <cell r="B345">
            <v>321</v>
          </cell>
          <cell r="C345" t="str">
            <v>ProdTrans</v>
          </cell>
          <cell r="D345" t="str">
            <v xml:space="preserve">335.00 0321         </v>
          </cell>
          <cell r="E345">
            <v>335</v>
          </cell>
          <cell r="F345" t="str">
            <v>Miscellaneous Power Plant Equipment</v>
          </cell>
          <cell r="G345">
            <v>0</v>
          </cell>
          <cell r="H345">
            <v>7952.48</v>
          </cell>
          <cell r="I345">
            <v>0</v>
          </cell>
          <cell r="J345">
            <v>-65.81</v>
          </cell>
          <cell r="K345">
            <v>0</v>
          </cell>
          <cell r="L345">
            <v>7886.6699999999992</v>
          </cell>
          <cell r="M345">
            <v>0</v>
          </cell>
          <cell r="N345">
            <v>-66.02</v>
          </cell>
          <cell r="O345">
            <v>0</v>
          </cell>
          <cell r="P345">
            <v>7820.6499999999987</v>
          </cell>
          <cell r="Q345">
            <v>0</v>
          </cell>
          <cell r="R345">
            <v>5558</v>
          </cell>
          <cell r="S345">
            <v>0</v>
          </cell>
          <cell r="T345">
            <v>3.5502650046621191</v>
          </cell>
          <cell r="U345">
            <v>0</v>
          </cell>
          <cell r="V345">
            <v>281</v>
          </cell>
          <cell r="W345">
            <v>0</v>
          </cell>
          <cell r="X345">
            <v>-65.81</v>
          </cell>
          <cell r="Y345">
            <v>0</v>
          </cell>
          <cell r="Z345">
            <v>-10</v>
          </cell>
          <cell r="AA345">
            <v>0</v>
          </cell>
          <cell r="AB345">
            <v>-6.5810000000000004</v>
          </cell>
          <cell r="AC345">
            <v>0</v>
          </cell>
          <cell r="AD345">
            <v>5766.6089999999995</v>
          </cell>
          <cell r="AE345">
            <v>0</v>
          </cell>
          <cell r="AF345">
            <v>3.5502650046621191</v>
          </cell>
          <cell r="AG345">
            <v>0</v>
          </cell>
          <cell r="AH345">
            <v>279</v>
          </cell>
          <cell r="AI345">
            <v>0</v>
          </cell>
          <cell r="AJ345">
            <v>-66.02</v>
          </cell>
          <cell r="AK345">
            <v>0</v>
          </cell>
          <cell r="AL345">
            <v>-10</v>
          </cell>
          <cell r="AM345">
            <v>0</v>
          </cell>
          <cell r="AN345">
            <v>-6.6019999999999994</v>
          </cell>
          <cell r="AO345">
            <v>0</v>
          </cell>
          <cell r="AP345">
            <v>5972.9869999999992</v>
          </cell>
        </row>
        <row r="346">
          <cell r="A346" t="str">
            <v xml:space="preserve">336.00 0321         </v>
          </cell>
          <cell r="B346">
            <v>321</v>
          </cell>
          <cell r="C346" t="str">
            <v>ProdTrans</v>
          </cell>
          <cell r="D346" t="str">
            <v xml:space="preserve">336.00 0321         </v>
          </cell>
          <cell r="E346">
            <v>336</v>
          </cell>
          <cell r="F346" t="str">
            <v>Roads, Railroads and Bridges</v>
          </cell>
          <cell r="G346">
            <v>0</v>
          </cell>
          <cell r="H346">
            <v>2720.37</v>
          </cell>
          <cell r="I346">
            <v>0</v>
          </cell>
          <cell r="J346">
            <v>-18.16</v>
          </cell>
          <cell r="K346">
            <v>0</v>
          </cell>
          <cell r="L346">
            <v>2702.21</v>
          </cell>
          <cell r="M346">
            <v>0</v>
          </cell>
          <cell r="N346">
            <v>-18.439999999999998</v>
          </cell>
          <cell r="O346">
            <v>0</v>
          </cell>
          <cell r="P346">
            <v>2683.77</v>
          </cell>
          <cell r="Q346">
            <v>0</v>
          </cell>
          <cell r="R346">
            <v>2341</v>
          </cell>
          <cell r="S346">
            <v>0</v>
          </cell>
          <cell r="T346">
            <v>2.2122358127674295</v>
          </cell>
          <cell r="U346">
            <v>0</v>
          </cell>
          <cell r="V346">
            <v>60</v>
          </cell>
          <cell r="W346">
            <v>0</v>
          </cell>
          <cell r="X346">
            <v>-18.16</v>
          </cell>
          <cell r="Y346">
            <v>0</v>
          </cell>
          <cell r="Z346">
            <v>-40</v>
          </cell>
          <cell r="AA346">
            <v>0</v>
          </cell>
          <cell r="AB346">
            <v>-7.2639999999999993</v>
          </cell>
          <cell r="AC346">
            <v>0</v>
          </cell>
          <cell r="AD346">
            <v>2375.576</v>
          </cell>
          <cell r="AE346">
            <v>0</v>
          </cell>
          <cell r="AF346">
            <v>2.2122358127674295</v>
          </cell>
          <cell r="AG346">
            <v>0</v>
          </cell>
          <cell r="AH346">
            <v>60</v>
          </cell>
          <cell r="AI346">
            <v>0</v>
          </cell>
          <cell r="AJ346">
            <v>-18.439999999999998</v>
          </cell>
          <cell r="AK346">
            <v>0</v>
          </cell>
          <cell r="AL346">
            <v>-40</v>
          </cell>
          <cell r="AM346">
            <v>0</v>
          </cell>
          <cell r="AN346">
            <v>-7.3759999999999994</v>
          </cell>
          <cell r="AO346">
            <v>0</v>
          </cell>
          <cell r="AP346">
            <v>2409.7599999999998</v>
          </cell>
        </row>
        <row r="347">
          <cell r="A347">
            <v>0</v>
          </cell>
          <cell r="B347">
            <v>0</v>
          </cell>
          <cell r="C347">
            <v>0</v>
          </cell>
          <cell r="D347">
            <v>0</v>
          </cell>
          <cell r="E347">
            <v>0</v>
          </cell>
          <cell r="F347" t="str">
            <v>TOTAL SANTA CLARA</v>
          </cell>
          <cell r="G347">
            <v>0</v>
          </cell>
          <cell r="H347">
            <v>2486456.27</v>
          </cell>
          <cell r="I347">
            <v>0</v>
          </cell>
          <cell r="J347">
            <v>-10990.989999999998</v>
          </cell>
          <cell r="K347">
            <v>0</v>
          </cell>
          <cell r="L347">
            <v>2475465.2799999998</v>
          </cell>
          <cell r="M347">
            <v>0</v>
          </cell>
          <cell r="N347">
            <v>-11254.02</v>
          </cell>
          <cell r="O347">
            <v>0</v>
          </cell>
          <cell r="P347">
            <v>2464211.2599999998</v>
          </cell>
          <cell r="Q347">
            <v>0</v>
          </cell>
          <cell r="R347">
            <v>1489294</v>
          </cell>
          <cell r="S347">
            <v>0</v>
          </cell>
          <cell r="T347">
            <v>0</v>
          </cell>
          <cell r="U347">
            <v>0</v>
          </cell>
          <cell r="V347">
            <v>90919</v>
          </cell>
          <cell r="W347">
            <v>0</v>
          </cell>
          <cell r="X347">
            <v>-10990.989999999998</v>
          </cell>
          <cell r="Y347">
            <v>0</v>
          </cell>
          <cell r="Z347">
            <v>0</v>
          </cell>
          <cell r="AA347">
            <v>0</v>
          </cell>
          <cell r="AB347">
            <v>-3219.3429999999998</v>
          </cell>
          <cell r="AC347">
            <v>0</v>
          </cell>
          <cell r="AD347">
            <v>1566002.6669999997</v>
          </cell>
          <cell r="AE347">
            <v>0</v>
          </cell>
          <cell r="AF347">
            <v>0</v>
          </cell>
          <cell r="AG347">
            <v>0</v>
          </cell>
          <cell r="AH347">
            <v>90477</v>
          </cell>
          <cell r="AI347">
            <v>0</v>
          </cell>
          <cell r="AJ347">
            <v>-11254.02</v>
          </cell>
          <cell r="AK347">
            <v>0</v>
          </cell>
          <cell r="AL347">
            <v>0</v>
          </cell>
          <cell r="AM347">
            <v>0</v>
          </cell>
          <cell r="AN347">
            <v>-3297.3999999999996</v>
          </cell>
          <cell r="AO347">
            <v>0</v>
          </cell>
          <cell r="AP347">
            <v>1641928.247</v>
          </cell>
        </row>
        <row r="348">
          <cell r="A348">
            <v>0</v>
          </cell>
          <cell r="B348">
            <v>0</v>
          </cell>
          <cell r="C348">
            <v>0</v>
          </cell>
          <cell r="D348">
            <v>0</v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J348">
            <v>0</v>
          </cell>
          <cell r="AK348">
            <v>0</v>
          </cell>
          <cell r="AL348">
            <v>0</v>
          </cell>
          <cell r="AM348">
            <v>0</v>
          </cell>
          <cell r="AN348">
            <v>0</v>
          </cell>
          <cell r="AO348">
            <v>0</v>
          </cell>
          <cell r="AP348">
            <v>0</v>
          </cell>
        </row>
        <row r="349">
          <cell r="A349">
            <v>0</v>
          </cell>
          <cell r="B349">
            <v>0</v>
          </cell>
          <cell r="C349">
            <v>0</v>
          </cell>
          <cell r="D349">
            <v>0</v>
          </cell>
          <cell r="E349">
            <v>0</v>
          </cell>
          <cell r="F349" t="str">
            <v>STAIRS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P349">
            <v>0</v>
          </cell>
        </row>
        <row r="350">
          <cell r="A350" t="str">
            <v xml:space="preserve">331.00 0323         </v>
          </cell>
          <cell r="B350">
            <v>323</v>
          </cell>
          <cell r="C350" t="str">
            <v>ProdTrans</v>
          </cell>
          <cell r="D350" t="str">
            <v xml:space="preserve">331.00 0323         </v>
          </cell>
          <cell r="E350">
            <v>331</v>
          </cell>
          <cell r="F350" t="str">
            <v>Structures and Improvements</v>
          </cell>
          <cell r="G350">
            <v>0</v>
          </cell>
          <cell r="H350">
            <v>181021.2</v>
          </cell>
          <cell r="I350">
            <v>0</v>
          </cell>
          <cell r="J350">
            <v>-663.03000000000009</v>
          </cell>
          <cell r="K350">
            <v>0</v>
          </cell>
          <cell r="L350">
            <v>180358.17</v>
          </cell>
          <cell r="M350">
            <v>0</v>
          </cell>
          <cell r="N350">
            <v>-670.69999999999982</v>
          </cell>
          <cell r="O350">
            <v>0</v>
          </cell>
          <cell r="P350">
            <v>179687.47</v>
          </cell>
          <cell r="Q350">
            <v>0</v>
          </cell>
          <cell r="R350">
            <v>107359</v>
          </cell>
          <cell r="S350">
            <v>0</v>
          </cell>
          <cell r="T350">
            <v>2.3822959785597555</v>
          </cell>
          <cell r="U350">
            <v>0</v>
          </cell>
          <cell r="V350">
            <v>4305</v>
          </cell>
          <cell r="W350">
            <v>0</v>
          </cell>
          <cell r="X350">
            <v>-663.03000000000009</v>
          </cell>
          <cell r="Y350">
            <v>0</v>
          </cell>
          <cell r="Z350">
            <v>-40</v>
          </cell>
          <cell r="AA350">
            <v>0</v>
          </cell>
          <cell r="AB350">
            <v>-265.21200000000005</v>
          </cell>
          <cell r="AC350">
            <v>0</v>
          </cell>
          <cell r="AD350">
            <v>110735.758</v>
          </cell>
          <cell r="AE350">
            <v>0</v>
          </cell>
          <cell r="AF350">
            <v>2.3822959785597555</v>
          </cell>
          <cell r="AG350">
            <v>0</v>
          </cell>
          <cell r="AH350">
            <v>4289</v>
          </cell>
          <cell r="AI350">
            <v>0</v>
          </cell>
          <cell r="AJ350">
            <v>-670.69999999999982</v>
          </cell>
          <cell r="AK350">
            <v>0</v>
          </cell>
          <cell r="AL350">
            <v>-40</v>
          </cell>
          <cell r="AM350">
            <v>0</v>
          </cell>
          <cell r="AN350">
            <v>-268.27999999999992</v>
          </cell>
          <cell r="AO350">
            <v>0</v>
          </cell>
          <cell r="AP350">
            <v>114085.77800000001</v>
          </cell>
        </row>
        <row r="351">
          <cell r="A351" t="str">
            <v xml:space="preserve">332.00 0323         </v>
          </cell>
          <cell r="B351">
            <v>323</v>
          </cell>
          <cell r="C351" t="str">
            <v>ProdTrans</v>
          </cell>
          <cell r="D351" t="str">
            <v xml:space="preserve">332.00 0323         </v>
          </cell>
          <cell r="E351">
            <v>332</v>
          </cell>
          <cell r="F351" t="str">
            <v>Reservoirs, Dams and Waterways</v>
          </cell>
          <cell r="G351">
            <v>0</v>
          </cell>
          <cell r="H351">
            <v>741496.91</v>
          </cell>
          <cell r="I351">
            <v>0</v>
          </cell>
          <cell r="J351">
            <v>-2020.9699999999998</v>
          </cell>
          <cell r="K351">
            <v>0</v>
          </cell>
          <cell r="L351">
            <v>739475.94000000006</v>
          </cell>
          <cell r="M351">
            <v>0</v>
          </cell>
          <cell r="N351">
            <v>-2052.3200000000002</v>
          </cell>
          <cell r="O351">
            <v>0</v>
          </cell>
          <cell r="P351">
            <v>737423.62000000011</v>
          </cell>
          <cell r="Q351">
            <v>0</v>
          </cell>
          <cell r="R351">
            <v>286792</v>
          </cell>
          <cell r="S351">
            <v>0</v>
          </cell>
          <cell r="T351">
            <v>2.1093229467580783</v>
          </cell>
          <cell r="U351">
            <v>0</v>
          </cell>
          <cell r="V351">
            <v>15619</v>
          </cell>
          <cell r="W351">
            <v>0</v>
          </cell>
          <cell r="X351">
            <v>-2020.9699999999998</v>
          </cell>
          <cell r="Y351">
            <v>0</v>
          </cell>
          <cell r="Z351">
            <v>-40</v>
          </cell>
          <cell r="AA351">
            <v>0</v>
          </cell>
          <cell r="AB351">
            <v>-808.38799999999992</v>
          </cell>
          <cell r="AC351">
            <v>0</v>
          </cell>
          <cell r="AD351">
            <v>299581.64200000005</v>
          </cell>
          <cell r="AE351">
            <v>0</v>
          </cell>
          <cell r="AF351">
            <v>2.1093229467580783</v>
          </cell>
          <cell r="AG351">
            <v>0</v>
          </cell>
          <cell r="AH351">
            <v>15576</v>
          </cell>
          <cell r="AI351">
            <v>0</v>
          </cell>
          <cell r="AJ351">
            <v>-2052.3200000000002</v>
          </cell>
          <cell r="AK351">
            <v>0</v>
          </cell>
          <cell r="AL351">
            <v>-40</v>
          </cell>
          <cell r="AM351">
            <v>0</v>
          </cell>
          <cell r="AN351">
            <v>-820.928</v>
          </cell>
          <cell r="AO351">
            <v>0</v>
          </cell>
          <cell r="AP351">
            <v>312284.39400000003</v>
          </cell>
        </row>
        <row r="352">
          <cell r="A352" t="str">
            <v xml:space="preserve">333.00 0323         </v>
          </cell>
          <cell r="B352">
            <v>323</v>
          </cell>
          <cell r="C352" t="str">
            <v>ProdTrans</v>
          </cell>
          <cell r="D352" t="str">
            <v xml:space="preserve">333.00 0323         </v>
          </cell>
          <cell r="E352">
            <v>333</v>
          </cell>
          <cell r="F352" t="str">
            <v>Waterwheels, Turbines and Generators</v>
          </cell>
          <cell r="G352">
            <v>0</v>
          </cell>
          <cell r="H352">
            <v>518170.82</v>
          </cell>
          <cell r="I352">
            <v>0</v>
          </cell>
          <cell r="J352">
            <v>-1869.77</v>
          </cell>
          <cell r="K352">
            <v>0</v>
          </cell>
          <cell r="L352">
            <v>516301.05</v>
          </cell>
          <cell r="M352">
            <v>0</v>
          </cell>
          <cell r="N352">
            <v>-1934.5</v>
          </cell>
          <cell r="O352">
            <v>0</v>
          </cell>
          <cell r="P352">
            <v>514366.55</v>
          </cell>
          <cell r="Q352">
            <v>0</v>
          </cell>
          <cell r="R352">
            <v>289650</v>
          </cell>
          <cell r="S352">
            <v>0</v>
          </cell>
          <cell r="T352">
            <v>3.0713541951553065</v>
          </cell>
          <cell r="U352">
            <v>0</v>
          </cell>
          <cell r="V352">
            <v>15886</v>
          </cell>
          <cell r="W352">
            <v>0</v>
          </cell>
          <cell r="X352">
            <v>-1869.77</v>
          </cell>
          <cell r="Y352">
            <v>0</v>
          </cell>
          <cell r="Z352">
            <v>-40</v>
          </cell>
          <cell r="AA352">
            <v>0</v>
          </cell>
          <cell r="AB352">
            <v>-747.90800000000002</v>
          </cell>
          <cell r="AC352">
            <v>0</v>
          </cell>
          <cell r="AD352">
            <v>302918.32199999999</v>
          </cell>
          <cell r="AE352">
            <v>0</v>
          </cell>
          <cell r="AF352">
            <v>3.0713541951553065</v>
          </cell>
          <cell r="AG352">
            <v>0</v>
          </cell>
          <cell r="AH352">
            <v>15828</v>
          </cell>
          <cell r="AI352">
            <v>0</v>
          </cell>
          <cell r="AJ352">
            <v>-1934.5</v>
          </cell>
          <cell r="AK352">
            <v>0</v>
          </cell>
          <cell r="AL352">
            <v>-40</v>
          </cell>
          <cell r="AM352">
            <v>0</v>
          </cell>
          <cell r="AN352">
            <v>-773.8</v>
          </cell>
          <cell r="AO352">
            <v>0</v>
          </cell>
          <cell r="AP352">
            <v>316038.022</v>
          </cell>
        </row>
        <row r="353">
          <cell r="A353" t="str">
            <v xml:space="preserve">334.00 0323         </v>
          </cell>
          <cell r="B353">
            <v>323</v>
          </cell>
          <cell r="C353" t="str">
            <v>ProdTrans</v>
          </cell>
          <cell r="D353" t="str">
            <v xml:space="preserve">334.00 0323         </v>
          </cell>
          <cell r="E353">
            <v>334</v>
          </cell>
          <cell r="F353" t="str">
            <v>Accessory Electric Equipment</v>
          </cell>
          <cell r="G353">
            <v>0</v>
          </cell>
          <cell r="H353">
            <v>178031.46</v>
          </cell>
          <cell r="I353">
            <v>0</v>
          </cell>
          <cell r="J353">
            <v>-1714.6499999999996</v>
          </cell>
          <cell r="K353">
            <v>0</v>
          </cell>
          <cell r="L353">
            <v>176316.81</v>
          </cell>
          <cell r="M353">
            <v>0</v>
          </cell>
          <cell r="N353">
            <v>-1740.6399999999999</v>
          </cell>
          <cell r="O353">
            <v>0</v>
          </cell>
          <cell r="P353">
            <v>174576.16999999998</v>
          </cell>
          <cell r="Q353">
            <v>0</v>
          </cell>
          <cell r="R353">
            <v>95941</v>
          </cell>
          <cell r="S353">
            <v>0</v>
          </cell>
          <cell r="T353">
            <v>3.0653727802892528</v>
          </cell>
          <cell r="U353">
            <v>0</v>
          </cell>
          <cell r="V353">
            <v>5431</v>
          </cell>
          <cell r="W353">
            <v>0</v>
          </cell>
          <cell r="X353">
            <v>-1714.6499999999996</v>
          </cell>
          <cell r="Y353">
            <v>0</v>
          </cell>
          <cell r="Z353">
            <v>-20</v>
          </cell>
          <cell r="AA353">
            <v>0</v>
          </cell>
          <cell r="AB353">
            <v>-342.92999999999995</v>
          </cell>
          <cell r="AC353">
            <v>0</v>
          </cell>
          <cell r="AD353">
            <v>99314.420000000013</v>
          </cell>
          <cell r="AE353">
            <v>0</v>
          </cell>
          <cell r="AF353">
            <v>3.0653727802892528</v>
          </cell>
          <cell r="AG353">
            <v>0</v>
          </cell>
          <cell r="AH353">
            <v>5378</v>
          </cell>
          <cell r="AI353">
            <v>0</v>
          </cell>
          <cell r="AJ353">
            <v>-1740.6399999999999</v>
          </cell>
          <cell r="AK353">
            <v>0</v>
          </cell>
          <cell r="AL353">
            <v>-20</v>
          </cell>
          <cell r="AM353">
            <v>0</v>
          </cell>
          <cell r="AN353">
            <v>-348.12799999999993</v>
          </cell>
          <cell r="AO353">
            <v>0</v>
          </cell>
          <cell r="AP353">
            <v>102603.65200000002</v>
          </cell>
        </row>
        <row r="354">
          <cell r="A354" t="str">
            <v xml:space="preserve">336.00 0323         </v>
          </cell>
          <cell r="B354">
            <v>323</v>
          </cell>
          <cell r="C354" t="str">
            <v>ProdTrans</v>
          </cell>
          <cell r="D354" t="str">
            <v xml:space="preserve">336.00 0323         </v>
          </cell>
          <cell r="E354">
            <v>336</v>
          </cell>
          <cell r="F354" t="str">
            <v>Roads, Railroads and Bridges</v>
          </cell>
          <cell r="G354">
            <v>0</v>
          </cell>
          <cell r="H354">
            <v>5509.26</v>
          </cell>
          <cell r="I354">
            <v>0</v>
          </cell>
          <cell r="J354">
            <v>-8.15</v>
          </cell>
          <cell r="K354">
            <v>0</v>
          </cell>
          <cell r="L354">
            <v>5501.1100000000006</v>
          </cell>
          <cell r="M354">
            <v>0</v>
          </cell>
          <cell r="N354">
            <v>-8.2799999999999994</v>
          </cell>
          <cell r="O354">
            <v>0</v>
          </cell>
          <cell r="P354">
            <v>5492.8300000000008</v>
          </cell>
          <cell r="Q354">
            <v>0</v>
          </cell>
          <cell r="R354">
            <v>150</v>
          </cell>
          <cell r="S354">
            <v>0</v>
          </cell>
          <cell r="T354">
            <v>6.78</v>
          </cell>
          <cell r="U354">
            <v>0</v>
          </cell>
          <cell r="V354">
            <v>373</v>
          </cell>
          <cell r="W354">
            <v>0</v>
          </cell>
          <cell r="X354">
            <v>-8.15</v>
          </cell>
          <cell r="Y354">
            <v>0</v>
          </cell>
          <cell r="Z354">
            <v>-40</v>
          </cell>
          <cell r="AA354">
            <v>0</v>
          </cell>
          <cell r="AB354">
            <v>-3.26</v>
          </cell>
          <cell r="AC354">
            <v>0</v>
          </cell>
          <cell r="AD354">
            <v>511.59000000000003</v>
          </cell>
          <cell r="AE354">
            <v>0</v>
          </cell>
          <cell r="AF354">
            <v>6.78</v>
          </cell>
          <cell r="AG354">
            <v>0</v>
          </cell>
          <cell r="AH354">
            <v>373</v>
          </cell>
          <cell r="AI354">
            <v>0</v>
          </cell>
          <cell r="AJ354">
            <v>-8.2799999999999994</v>
          </cell>
          <cell r="AK354">
            <v>0</v>
          </cell>
          <cell r="AL354">
            <v>-40</v>
          </cell>
          <cell r="AM354">
            <v>0</v>
          </cell>
          <cell r="AN354">
            <v>-3.3119999999999998</v>
          </cell>
          <cell r="AO354">
            <v>0</v>
          </cell>
          <cell r="AP354">
            <v>872.99800000000005</v>
          </cell>
        </row>
        <row r="355">
          <cell r="A355">
            <v>0</v>
          </cell>
          <cell r="B355">
            <v>0</v>
          </cell>
          <cell r="C355">
            <v>0</v>
          </cell>
          <cell r="D355">
            <v>0</v>
          </cell>
          <cell r="E355">
            <v>0</v>
          </cell>
          <cell r="F355" t="str">
            <v>TOTAL STAIRS</v>
          </cell>
          <cell r="G355">
            <v>0</v>
          </cell>
          <cell r="H355">
            <v>1624229.6500000001</v>
          </cell>
          <cell r="I355">
            <v>0</v>
          </cell>
          <cell r="J355">
            <v>-6276.57</v>
          </cell>
          <cell r="K355">
            <v>0</v>
          </cell>
          <cell r="L355">
            <v>1617953.0800000003</v>
          </cell>
          <cell r="M355">
            <v>0</v>
          </cell>
          <cell r="N355">
            <v>-6406.44</v>
          </cell>
          <cell r="O355">
            <v>0</v>
          </cell>
          <cell r="P355">
            <v>1611546.6400000001</v>
          </cell>
          <cell r="Q355">
            <v>0</v>
          </cell>
          <cell r="R355">
            <v>779892</v>
          </cell>
          <cell r="S355">
            <v>0</v>
          </cell>
          <cell r="T355">
            <v>0</v>
          </cell>
          <cell r="U355">
            <v>0</v>
          </cell>
          <cell r="V355">
            <v>41614</v>
          </cell>
          <cell r="W355">
            <v>0</v>
          </cell>
          <cell r="X355">
            <v>-6276.57</v>
          </cell>
          <cell r="Y355">
            <v>0</v>
          </cell>
          <cell r="Z355">
            <v>0</v>
          </cell>
          <cell r="AA355">
            <v>0</v>
          </cell>
          <cell r="AB355">
            <v>-2167.6979999999999</v>
          </cell>
          <cell r="AC355">
            <v>0</v>
          </cell>
          <cell r="AD355">
            <v>813061.73200000008</v>
          </cell>
          <cell r="AE355">
            <v>0</v>
          </cell>
          <cell r="AF355">
            <v>0</v>
          </cell>
          <cell r="AG355">
            <v>0</v>
          </cell>
          <cell r="AH355">
            <v>41444</v>
          </cell>
          <cell r="AI355">
            <v>0</v>
          </cell>
          <cell r="AJ355">
            <v>-6406.44</v>
          </cell>
          <cell r="AK355">
            <v>0</v>
          </cell>
          <cell r="AL355">
            <v>0</v>
          </cell>
          <cell r="AM355">
            <v>0</v>
          </cell>
          <cell r="AN355">
            <v>-2214.4479999999994</v>
          </cell>
          <cell r="AO355">
            <v>0</v>
          </cell>
          <cell r="AP355">
            <v>845884.84400000004</v>
          </cell>
        </row>
        <row r="356">
          <cell r="A356">
            <v>0</v>
          </cell>
          <cell r="B356">
            <v>0</v>
          </cell>
          <cell r="C356">
            <v>0</v>
          </cell>
          <cell r="D356">
            <v>0</v>
          </cell>
          <cell r="E356">
            <v>0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0</v>
          </cell>
          <cell r="AJ356">
            <v>0</v>
          </cell>
          <cell r="AK356">
            <v>0</v>
          </cell>
          <cell r="AL356">
            <v>0</v>
          </cell>
          <cell r="AM356">
            <v>0</v>
          </cell>
          <cell r="AN356">
            <v>0</v>
          </cell>
          <cell r="AO356">
            <v>0</v>
          </cell>
          <cell r="AP356">
            <v>0</v>
          </cell>
        </row>
        <row r="357">
          <cell r="A357">
            <v>0</v>
          </cell>
          <cell r="B357">
            <v>0</v>
          </cell>
          <cell r="C357">
            <v>0</v>
          </cell>
          <cell r="D357">
            <v>0</v>
          </cell>
          <cell r="E357">
            <v>0</v>
          </cell>
          <cell r="F357" t="str">
            <v>SWIFT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  <cell r="W357">
            <v>0</v>
          </cell>
          <cell r="X357">
            <v>0</v>
          </cell>
          <cell r="Y357">
            <v>0</v>
          </cell>
          <cell r="Z357">
            <v>0</v>
          </cell>
          <cell r="AA357">
            <v>0</v>
          </cell>
          <cell r="AB357">
            <v>0</v>
          </cell>
          <cell r="AC357">
            <v>0</v>
          </cell>
          <cell r="AD357">
            <v>0</v>
          </cell>
          <cell r="AE357">
            <v>0</v>
          </cell>
          <cell r="AF357">
            <v>0</v>
          </cell>
          <cell r="AG357">
            <v>0</v>
          </cell>
          <cell r="AH357">
            <v>0</v>
          </cell>
          <cell r="AI357">
            <v>0</v>
          </cell>
          <cell r="AJ357">
            <v>0</v>
          </cell>
          <cell r="AK357">
            <v>0</v>
          </cell>
          <cell r="AL357">
            <v>0</v>
          </cell>
          <cell r="AM357">
            <v>0</v>
          </cell>
          <cell r="AN357">
            <v>0</v>
          </cell>
          <cell r="AO357">
            <v>0</v>
          </cell>
          <cell r="AP357">
            <v>0</v>
          </cell>
        </row>
        <row r="358">
          <cell r="A358" t="str">
            <v xml:space="preserve">330.20 0324         </v>
          </cell>
          <cell r="B358">
            <v>324</v>
          </cell>
          <cell r="C358" t="str">
            <v>ProdTrans</v>
          </cell>
          <cell r="D358" t="str">
            <v xml:space="preserve">330.20 0324         </v>
          </cell>
          <cell r="E358">
            <v>330.2</v>
          </cell>
          <cell r="F358" t="str">
            <v>Land Rights</v>
          </cell>
          <cell r="G358">
            <v>0</v>
          </cell>
          <cell r="H358">
            <v>6277412.5899999999</v>
          </cell>
          <cell r="I358">
            <v>0</v>
          </cell>
          <cell r="J358">
            <v>0</v>
          </cell>
          <cell r="K358">
            <v>0</v>
          </cell>
          <cell r="L358">
            <v>6277412.5899999999</v>
          </cell>
          <cell r="M358">
            <v>0</v>
          </cell>
          <cell r="N358">
            <v>0</v>
          </cell>
          <cell r="O358">
            <v>0</v>
          </cell>
          <cell r="P358">
            <v>6277412.5899999999</v>
          </cell>
          <cell r="Q358">
            <v>0</v>
          </cell>
          <cell r="R358">
            <v>3814009</v>
          </cell>
          <cell r="S358">
            <v>0</v>
          </cell>
          <cell r="T358">
            <v>1.0719837933237786</v>
          </cell>
          <cell r="U358">
            <v>0</v>
          </cell>
          <cell r="V358">
            <v>67293</v>
          </cell>
          <cell r="W358">
            <v>0</v>
          </cell>
          <cell r="X358">
            <v>0</v>
          </cell>
          <cell r="Y358">
            <v>0</v>
          </cell>
          <cell r="Z358">
            <v>0</v>
          </cell>
          <cell r="AA358">
            <v>0</v>
          </cell>
          <cell r="AB358">
            <v>0</v>
          </cell>
          <cell r="AC358">
            <v>0</v>
          </cell>
          <cell r="AD358">
            <v>3881302</v>
          </cell>
          <cell r="AE358">
            <v>0</v>
          </cell>
          <cell r="AF358">
            <v>1.0719837933237786</v>
          </cell>
          <cell r="AG358">
            <v>0</v>
          </cell>
          <cell r="AH358">
            <v>67293</v>
          </cell>
          <cell r="AI358">
            <v>0</v>
          </cell>
          <cell r="AJ358">
            <v>0</v>
          </cell>
          <cell r="AK358">
            <v>0</v>
          </cell>
          <cell r="AL358">
            <v>0</v>
          </cell>
          <cell r="AM358">
            <v>0</v>
          </cell>
          <cell r="AN358">
            <v>0</v>
          </cell>
          <cell r="AO358">
            <v>0</v>
          </cell>
          <cell r="AP358">
            <v>3948595</v>
          </cell>
        </row>
        <row r="359">
          <cell r="A359" t="str">
            <v xml:space="preserve">330.50 0324         </v>
          </cell>
          <cell r="B359">
            <v>324</v>
          </cell>
          <cell r="C359" t="str">
            <v>ProdTrans</v>
          </cell>
          <cell r="D359" t="str">
            <v xml:space="preserve">330.50 0324         </v>
          </cell>
          <cell r="E359">
            <v>330.5</v>
          </cell>
          <cell r="F359" t="str">
            <v>Fish/Wildlife</v>
          </cell>
          <cell r="G359">
            <v>0</v>
          </cell>
          <cell r="H359">
            <v>97228.11</v>
          </cell>
          <cell r="I359">
            <v>0</v>
          </cell>
          <cell r="J359">
            <v>0</v>
          </cell>
          <cell r="K359">
            <v>0</v>
          </cell>
          <cell r="L359">
            <v>97228.11</v>
          </cell>
          <cell r="M359">
            <v>0</v>
          </cell>
          <cell r="N359">
            <v>0</v>
          </cell>
          <cell r="O359">
            <v>0</v>
          </cell>
          <cell r="P359">
            <v>97228.11</v>
          </cell>
          <cell r="Q359">
            <v>0</v>
          </cell>
          <cell r="R359">
            <v>58300</v>
          </cell>
          <cell r="S359">
            <v>0</v>
          </cell>
          <cell r="T359">
            <v>1.0958263051795778</v>
          </cell>
          <cell r="U359">
            <v>0</v>
          </cell>
          <cell r="V359">
            <v>1065</v>
          </cell>
          <cell r="W359">
            <v>0</v>
          </cell>
          <cell r="X359">
            <v>0</v>
          </cell>
          <cell r="Y359">
            <v>0</v>
          </cell>
          <cell r="Z359">
            <v>0</v>
          </cell>
          <cell r="AA359">
            <v>0</v>
          </cell>
          <cell r="AB359">
            <v>0</v>
          </cell>
          <cell r="AC359">
            <v>0</v>
          </cell>
          <cell r="AD359">
            <v>59365</v>
          </cell>
          <cell r="AE359">
            <v>0</v>
          </cell>
          <cell r="AF359">
            <v>1.0958263051795778</v>
          </cell>
          <cell r="AG359">
            <v>0</v>
          </cell>
          <cell r="AH359">
            <v>1065</v>
          </cell>
          <cell r="AI359">
            <v>0</v>
          </cell>
          <cell r="AJ359">
            <v>0</v>
          </cell>
          <cell r="AK359">
            <v>0</v>
          </cell>
          <cell r="AL359">
            <v>0</v>
          </cell>
          <cell r="AM359">
            <v>0</v>
          </cell>
          <cell r="AN359">
            <v>0</v>
          </cell>
          <cell r="AO359">
            <v>0</v>
          </cell>
          <cell r="AP359">
            <v>60430</v>
          </cell>
        </row>
        <row r="360">
          <cell r="A360" t="str">
            <v xml:space="preserve">331.00 0324         </v>
          </cell>
          <cell r="B360">
            <v>324</v>
          </cell>
          <cell r="C360" t="str">
            <v>ProdTrans</v>
          </cell>
          <cell r="D360" t="str">
            <v xml:space="preserve">331.00 0324         </v>
          </cell>
          <cell r="E360">
            <v>331</v>
          </cell>
          <cell r="F360" t="str">
            <v>Structures and Improvements</v>
          </cell>
          <cell r="G360">
            <v>0</v>
          </cell>
          <cell r="H360">
            <v>31933471.09</v>
          </cell>
          <cell r="I360">
            <v>0</v>
          </cell>
          <cell r="J360">
            <v>-55503.16</v>
          </cell>
          <cell r="K360">
            <v>0</v>
          </cell>
          <cell r="L360">
            <v>31877967.93</v>
          </cell>
          <cell r="M360">
            <v>0</v>
          </cell>
          <cell r="N360">
            <v>-56360.459999999992</v>
          </cell>
          <cell r="O360">
            <v>0</v>
          </cell>
          <cell r="P360">
            <v>31821607.469999999</v>
          </cell>
          <cell r="Q360">
            <v>0</v>
          </cell>
          <cell r="R360">
            <v>3459580</v>
          </cell>
          <cell r="S360">
            <v>0</v>
          </cell>
          <cell r="T360">
            <v>1.4742686326654102</v>
          </cell>
          <cell r="U360">
            <v>0</v>
          </cell>
          <cell r="V360">
            <v>470376</v>
          </cell>
          <cell r="W360">
            <v>0</v>
          </cell>
          <cell r="X360">
            <v>-55503.16</v>
          </cell>
          <cell r="Y360">
            <v>0</v>
          </cell>
          <cell r="Z360">
            <v>-40</v>
          </cell>
          <cell r="AA360">
            <v>0</v>
          </cell>
          <cell r="AB360">
            <v>-22201.264000000003</v>
          </cell>
          <cell r="AC360">
            <v>0</v>
          </cell>
          <cell r="AD360">
            <v>3852251.5759999999</v>
          </cell>
          <cell r="AE360">
            <v>0</v>
          </cell>
          <cell r="AF360">
            <v>1.4742686326654102</v>
          </cell>
          <cell r="AG360">
            <v>0</v>
          </cell>
          <cell r="AH360">
            <v>469551</v>
          </cell>
          <cell r="AI360">
            <v>0</v>
          </cell>
          <cell r="AJ360">
            <v>-56360.459999999992</v>
          </cell>
          <cell r="AK360">
            <v>0</v>
          </cell>
          <cell r="AL360">
            <v>-40</v>
          </cell>
          <cell r="AM360">
            <v>0</v>
          </cell>
          <cell r="AN360">
            <v>-22544.183999999994</v>
          </cell>
          <cell r="AO360">
            <v>0</v>
          </cell>
          <cell r="AP360">
            <v>4242897.9319999991</v>
          </cell>
        </row>
        <row r="361">
          <cell r="A361" t="str">
            <v xml:space="preserve">332.00 0324         </v>
          </cell>
          <cell r="B361">
            <v>324</v>
          </cell>
          <cell r="C361" t="str">
            <v>ProdTrans</v>
          </cell>
          <cell r="D361" t="str">
            <v xml:space="preserve">332.00 0324         </v>
          </cell>
          <cell r="E361">
            <v>332</v>
          </cell>
          <cell r="F361" t="str">
            <v>Reservoirs, Dams and Waterways</v>
          </cell>
          <cell r="G361">
            <v>0</v>
          </cell>
          <cell r="H361">
            <v>42715636.799999997</v>
          </cell>
          <cell r="I361">
            <v>0</v>
          </cell>
          <cell r="J361">
            <v>-121444.45000000001</v>
          </cell>
          <cell r="K361">
            <v>0</v>
          </cell>
          <cell r="L361">
            <v>42594192.349999994</v>
          </cell>
          <cell r="M361">
            <v>0</v>
          </cell>
          <cell r="N361">
            <v>-123975.87000000001</v>
          </cell>
          <cell r="O361">
            <v>0</v>
          </cell>
          <cell r="P361">
            <v>42470216.479999997</v>
          </cell>
          <cell r="Q361">
            <v>0</v>
          </cell>
          <cell r="R361">
            <v>23624104</v>
          </cell>
          <cell r="S361">
            <v>0</v>
          </cell>
          <cell r="T361">
            <v>1.1749269405278118</v>
          </cell>
          <cell r="U361">
            <v>0</v>
          </cell>
          <cell r="V361">
            <v>501164</v>
          </cell>
          <cell r="W361">
            <v>0</v>
          </cell>
          <cell r="X361">
            <v>-121444.45000000001</v>
          </cell>
          <cell r="Y361">
            <v>0</v>
          </cell>
          <cell r="Z361">
            <v>-40</v>
          </cell>
          <cell r="AA361">
            <v>0</v>
          </cell>
          <cell r="AB361">
            <v>-48577.78</v>
          </cell>
          <cell r="AC361">
            <v>0</v>
          </cell>
          <cell r="AD361">
            <v>23955245.77</v>
          </cell>
          <cell r="AE361">
            <v>0</v>
          </cell>
          <cell r="AF361">
            <v>1.1749269405278118</v>
          </cell>
          <cell r="AG361">
            <v>0</v>
          </cell>
          <cell r="AH361">
            <v>499722</v>
          </cell>
          <cell r="AI361">
            <v>0</v>
          </cell>
          <cell r="AJ361">
            <v>-123975.87000000001</v>
          </cell>
          <cell r="AK361">
            <v>0</v>
          </cell>
          <cell r="AL361">
            <v>-40</v>
          </cell>
          <cell r="AM361">
            <v>0</v>
          </cell>
          <cell r="AN361">
            <v>-49590.348000000005</v>
          </cell>
          <cell r="AO361">
            <v>0</v>
          </cell>
          <cell r="AP361">
            <v>24281401.551999997</v>
          </cell>
        </row>
        <row r="362">
          <cell r="A362" t="str">
            <v xml:space="preserve">333.00 0324         </v>
          </cell>
          <cell r="B362">
            <v>324</v>
          </cell>
          <cell r="C362" t="str">
            <v>ProdTrans</v>
          </cell>
          <cell r="D362" t="str">
            <v xml:space="preserve">333.00 0324         </v>
          </cell>
          <cell r="E362">
            <v>333</v>
          </cell>
          <cell r="F362" t="str">
            <v>Waterwheels, Turbines and Generators</v>
          </cell>
          <cell r="G362">
            <v>0</v>
          </cell>
          <cell r="H362">
            <v>11938274.49</v>
          </cell>
          <cell r="I362">
            <v>0</v>
          </cell>
          <cell r="J362">
            <v>-83704.10000000002</v>
          </cell>
          <cell r="K362">
            <v>0</v>
          </cell>
          <cell r="L362">
            <v>11854570.390000001</v>
          </cell>
          <cell r="M362">
            <v>0</v>
          </cell>
          <cell r="N362">
            <v>-85433.10000000002</v>
          </cell>
          <cell r="O362">
            <v>0</v>
          </cell>
          <cell r="P362">
            <v>11769137.290000001</v>
          </cell>
          <cell r="Q362">
            <v>0</v>
          </cell>
          <cell r="R362">
            <v>6301538</v>
          </cell>
          <cell r="S362">
            <v>0</v>
          </cell>
          <cell r="T362">
            <v>1.48038204500972</v>
          </cell>
          <cell r="U362">
            <v>0</v>
          </cell>
          <cell r="V362">
            <v>176113</v>
          </cell>
          <cell r="W362">
            <v>0</v>
          </cell>
          <cell r="X362">
            <v>-83704.10000000002</v>
          </cell>
          <cell r="Y362">
            <v>0</v>
          </cell>
          <cell r="Z362">
            <v>-40</v>
          </cell>
          <cell r="AA362">
            <v>0</v>
          </cell>
          <cell r="AB362">
            <v>-33481.640000000007</v>
          </cell>
          <cell r="AC362">
            <v>0</v>
          </cell>
          <cell r="AD362">
            <v>6360465.2600000007</v>
          </cell>
          <cell r="AE362">
            <v>0</v>
          </cell>
          <cell r="AF362">
            <v>1.48038204500972</v>
          </cell>
          <cell r="AG362">
            <v>0</v>
          </cell>
          <cell r="AH362">
            <v>174861</v>
          </cell>
          <cell r="AI362">
            <v>0</v>
          </cell>
          <cell r="AJ362">
            <v>-85433.10000000002</v>
          </cell>
          <cell r="AK362">
            <v>0</v>
          </cell>
          <cell r="AL362">
            <v>-40</v>
          </cell>
          <cell r="AM362">
            <v>0</v>
          </cell>
          <cell r="AN362">
            <v>-34173.240000000013</v>
          </cell>
          <cell r="AO362">
            <v>0</v>
          </cell>
          <cell r="AP362">
            <v>6415719.9200000009</v>
          </cell>
        </row>
        <row r="363">
          <cell r="A363" t="str">
            <v xml:space="preserve">334.00 0324         </v>
          </cell>
          <cell r="B363">
            <v>324</v>
          </cell>
          <cell r="C363" t="str">
            <v>ProdTrans</v>
          </cell>
          <cell r="D363" t="str">
            <v xml:space="preserve">334.00 0324         </v>
          </cell>
          <cell r="E363">
            <v>334</v>
          </cell>
          <cell r="F363" t="str">
            <v>Accessory Electric Equipment</v>
          </cell>
          <cell r="G363">
            <v>0</v>
          </cell>
          <cell r="H363">
            <v>4434336.04</v>
          </cell>
          <cell r="I363">
            <v>0</v>
          </cell>
          <cell r="J363">
            <v>-32082.47</v>
          </cell>
          <cell r="K363">
            <v>0</v>
          </cell>
          <cell r="L363">
            <v>4402253.57</v>
          </cell>
          <cell r="M363">
            <v>0</v>
          </cell>
          <cell r="N363">
            <v>-33419.829999999994</v>
          </cell>
          <cell r="O363">
            <v>0</v>
          </cell>
          <cell r="P363">
            <v>4368833.74</v>
          </cell>
          <cell r="Q363">
            <v>0</v>
          </cell>
          <cell r="R363">
            <v>1066585</v>
          </cell>
          <cell r="S363">
            <v>0</v>
          </cell>
          <cell r="T363">
            <v>2.2706072578975851</v>
          </cell>
          <cell r="U363">
            <v>0</v>
          </cell>
          <cell r="V363">
            <v>100322</v>
          </cell>
          <cell r="W363">
            <v>0</v>
          </cell>
          <cell r="X363">
            <v>-32082.47</v>
          </cell>
          <cell r="Y363">
            <v>0</v>
          </cell>
          <cell r="Z363">
            <v>-20</v>
          </cell>
          <cell r="AA363">
            <v>0</v>
          </cell>
          <cell r="AB363">
            <v>-6416.4940000000006</v>
          </cell>
          <cell r="AC363">
            <v>0</v>
          </cell>
          <cell r="AD363">
            <v>1128408.0360000001</v>
          </cell>
          <cell r="AE363">
            <v>0</v>
          </cell>
          <cell r="AF363">
            <v>2.2706072578975851</v>
          </cell>
          <cell r="AG363">
            <v>0</v>
          </cell>
          <cell r="AH363">
            <v>99578</v>
          </cell>
          <cell r="AI363">
            <v>0</v>
          </cell>
          <cell r="AJ363">
            <v>-33419.829999999994</v>
          </cell>
          <cell r="AK363">
            <v>0</v>
          </cell>
          <cell r="AL363">
            <v>-20</v>
          </cell>
          <cell r="AM363">
            <v>0</v>
          </cell>
          <cell r="AN363">
            <v>-6683.9659999999985</v>
          </cell>
          <cell r="AO363">
            <v>0</v>
          </cell>
          <cell r="AP363">
            <v>1187882.24</v>
          </cell>
        </row>
        <row r="364">
          <cell r="A364" t="str">
            <v xml:space="preserve">335.00 0324         </v>
          </cell>
          <cell r="B364">
            <v>324</v>
          </cell>
          <cell r="C364" t="str">
            <v>ProdTrans</v>
          </cell>
          <cell r="D364" t="str">
            <v xml:space="preserve">335.00 0324         </v>
          </cell>
          <cell r="E364">
            <v>335</v>
          </cell>
          <cell r="F364" t="str">
            <v>Miscellaneous Power Plant Equipment</v>
          </cell>
          <cell r="G364">
            <v>0</v>
          </cell>
          <cell r="H364">
            <v>417281.14</v>
          </cell>
          <cell r="I364">
            <v>0</v>
          </cell>
          <cell r="J364">
            <v>-4030.86</v>
          </cell>
          <cell r="K364">
            <v>0</v>
          </cell>
          <cell r="L364">
            <v>413250.28</v>
          </cell>
          <cell r="M364">
            <v>0</v>
          </cell>
          <cell r="N364">
            <v>-4060.16</v>
          </cell>
          <cell r="O364">
            <v>0</v>
          </cell>
          <cell r="P364">
            <v>409190.12000000005</v>
          </cell>
          <cell r="Q364">
            <v>0</v>
          </cell>
          <cell r="R364">
            <v>226727</v>
          </cell>
          <cell r="S364">
            <v>0</v>
          </cell>
          <cell r="T364">
            <v>1.3024731063465662</v>
          </cell>
          <cell r="U364">
            <v>0</v>
          </cell>
          <cell r="V364">
            <v>5409</v>
          </cell>
          <cell r="W364">
            <v>0</v>
          </cell>
          <cell r="X364">
            <v>-4030.86</v>
          </cell>
          <cell r="Y364">
            <v>0</v>
          </cell>
          <cell r="Z364">
            <v>-10</v>
          </cell>
          <cell r="AA364">
            <v>0</v>
          </cell>
          <cell r="AB364">
            <v>-403.08600000000001</v>
          </cell>
          <cell r="AC364">
            <v>0</v>
          </cell>
          <cell r="AD364">
            <v>227702.054</v>
          </cell>
          <cell r="AE364">
            <v>0</v>
          </cell>
          <cell r="AF364">
            <v>1.3024731063465662</v>
          </cell>
          <cell r="AG364">
            <v>0</v>
          </cell>
          <cell r="AH364">
            <v>5356</v>
          </cell>
          <cell r="AI364">
            <v>0</v>
          </cell>
          <cell r="AJ364">
            <v>-4060.16</v>
          </cell>
          <cell r="AK364">
            <v>0</v>
          </cell>
          <cell r="AL364">
            <v>-10</v>
          </cell>
          <cell r="AM364">
            <v>0</v>
          </cell>
          <cell r="AN364">
            <v>-406.01599999999996</v>
          </cell>
          <cell r="AO364">
            <v>0</v>
          </cell>
          <cell r="AP364">
            <v>228591.878</v>
          </cell>
        </row>
        <row r="365">
          <cell r="A365" t="str">
            <v xml:space="preserve">336.00 0324         </v>
          </cell>
          <cell r="B365">
            <v>324</v>
          </cell>
          <cell r="C365" t="str">
            <v>ProdTrans</v>
          </cell>
          <cell r="D365" t="str">
            <v xml:space="preserve">336.00 0324         </v>
          </cell>
          <cell r="E365">
            <v>336</v>
          </cell>
          <cell r="F365" t="str">
            <v>Roads, Railroads and Bridges</v>
          </cell>
          <cell r="G365">
            <v>0</v>
          </cell>
          <cell r="H365">
            <v>1012079.37</v>
          </cell>
          <cell r="I365">
            <v>0</v>
          </cell>
          <cell r="J365">
            <v>-1855.46</v>
          </cell>
          <cell r="K365">
            <v>0</v>
          </cell>
          <cell r="L365">
            <v>1010223.91</v>
          </cell>
          <cell r="M365">
            <v>0</v>
          </cell>
          <cell r="N365">
            <v>-1885.0000000000002</v>
          </cell>
          <cell r="O365">
            <v>0</v>
          </cell>
          <cell r="P365">
            <v>1008338.91</v>
          </cell>
          <cell r="Q365">
            <v>0</v>
          </cell>
          <cell r="R365">
            <v>189209</v>
          </cell>
          <cell r="S365">
            <v>0</v>
          </cell>
          <cell r="T365">
            <v>1.7602557518090929</v>
          </cell>
          <cell r="U365">
            <v>0</v>
          </cell>
          <cell r="V365">
            <v>17799</v>
          </cell>
          <cell r="W365">
            <v>0</v>
          </cell>
          <cell r="X365">
            <v>-1855.46</v>
          </cell>
          <cell r="Y365">
            <v>0</v>
          </cell>
          <cell r="Z365">
            <v>-40</v>
          </cell>
          <cell r="AA365">
            <v>0</v>
          </cell>
          <cell r="AB365">
            <v>-742.18399999999997</v>
          </cell>
          <cell r="AC365">
            <v>0</v>
          </cell>
          <cell r="AD365">
            <v>204410.356</v>
          </cell>
          <cell r="AE365">
            <v>0</v>
          </cell>
          <cell r="AF365">
            <v>1.7602557518090929</v>
          </cell>
          <cell r="AG365">
            <v>0</v>
          </cell>
          <cell r="AH365">
            <v>17766</v>
          </cell>
          <cell r="AI365">
            <v>0</v>
          </cell>
          <cell r="AJ365">
            <v>-1885.0000000000002</v>
          </cell>
          <cell r="AK365">
            <v>0</v>
          </cell>
          <cell r="AL365">
            <v>-40</v>
          </cell>
          <cell r="AM365">
            <v>0</v>
          </cell>
          <cell r="AN365">
            <v>-754.00000000000011</v>
          </cell>
          <cell r="AO365">
            <v>0</v>
          </cell>
          <cell r="AP365">
            <v>219537.356</v>
          </cell>
        </row>
        <row r="366">
          <cell r="A366">
            <v>0</v>
          </cell>
          <cell r="B366">
            <v>0</v>
          </cell>
          <cell r="C366">
            <v>0</v>
          </cell>
          <cell r="D366">
            <v>0</v>
          </cell>
          <cell r="E366">
            <v>0</v>
          </cell>
          <cell r="F366" t="str">
            <v>TOTAL SWIFT</v>
          </cell>
          <cell r="G366">
            <v>0</v>
          </cell>
          <cell r="H366">
            <v>98825719.63000001</v>
          </cell>
          <cell r="I366">
            <v>0</v>
          </cell>
          <cell r="J366">
            <v>-298620.50000000006</v>
          </cell>
          <cell r="K366">
            <v>0</v>
          </cell>
          <cell r="L366">
            <v>98527099.129999995</v>
          </cell>
          <cell r="M366">
            <v>0</v>
          </cell>
          <cell r="N366">
            <v>-305134.42000000004</v>
          </cell>
          <cell r="O366">
            <v>0</v>
          </cell>
          <cell r="P366">
            <v>98221964.710000008</v>
          </cell>
          <cell r="Q366">
            <v>0</v>
          </cell>
          <cell r="R366">
            <v>38740052</v>
          </cell>
          <cell r="S366">
            <v>0</v>
          </cell>
          <cell r="T366">
            <v>0</v>
          </cell>
          <cell r="U366">
            <v>0</v>
          </cell>
          <cell r="V366">
            <v>1339541</v>
          </cell>
          <cell r="W366">
            <v>0</v>
          </cell>
          <cell r="X366">
            <v>-298620.50000000006</v>
          </cell>
          <cell r="Y366">
            <v>0</v>
          </cell>
          <cell r="Z366">
            <v>0</v>
          </cell>
          <cell r="AA366">
            <v>0</v>
          </cell>
          <cell r="AB366">
            <v>-111822.448</v>
          </cell>
          <cell r="AC366">
            <v>0</v>
          </cell>
          <cell r="AD366">
            <v>39669150.051999994</v>
          </cell>
          <cell r="AE366">
            <v>0</v>
          </cell>
          <cell r="AF366">
            <v>0</v>
          </cell>
          <cell r="AG366">
            <v>0</v>
          </cell>
          <cell r="AH366">
            <v>1335192</v>
          </cell>
          <cell r="AI366">
            <v>0</v>
          </cell>
          <cell r="AJ366">
            <v>-305134.42000000004</v>
          </cell>
          <cell r="AK366">
            <v>0</v>
          </cell>
          <cell r="AL366">
            <v>0</v>
          </cell>
          <cell r="AM366">
            <v>0</v>
          </cell>
          <cell r="AN366">
            <v>-114151.75400000003</v>
          </cell>
          <cell r="AO366">
            <v>0</v>
          </cell>
          <cell r="AP366">
            <v>40585055.877999999</v>
          </cell>
        </row>
        <row r="367">
          <cell r="A367">
            <v>0</v>
          </cell>
          <cell r="B367">
            <v>0</v>
          </cell>
          <cell r="C367">
            <v>0</v>
          </cell>
          <cell r="D367">
            <v>0</v>
          </cell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O367">
            <v>0</v>
          </cell>
          <cell r="AP367">
            <v>0</v>
          </cell>
        </row>
        <row r="368">
          <cell r="A368">
            <v>0</v>
          </cell>
          <cell r="B368">
            <v>0</v>
          </cell>
          <cell r="C368">
            <v>0</v>
          </cell>
          <cell r="D368">
            <v>0</v>
          </cell>
          <cell r="E368">
            <v>0</v>
          </cell>
          <cell r="F368" t="str">
            <v>VIVA NAUGHTON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O368">
            <v>0</v>
          </cell>
          <cell r="AP368">
            <v>0</v>
          </cell>
        </row>
        <row r="369">
          <cell r="A369" t="str">
            <v xml:space="preserve">331.00 0325         </v>
          </cell>
          <cell r="B369">
            <v>325</v>
          </cell>
          <cell r="C369" t="str">
            <v>ProdTrans</v>
          </cell>
          <cell r="D369" t="str">
            <v xml:space="preserve">331.00 0325         </v>
          </cell>
          <cell r="E369">
            <v>331</v>
          </cell>
          <cell r="F369" t="str">
            <v>Structures and Improvements</v>
          </cell>
          <cell r="G369">
            <v>0</v>
          </cell>
          <cell r="H369">
            <v>403224.93</v>
          </cell>
          <cell r="I369">
            <v>0</v>
          </cell>
          <cell r="J369">
            <v>-894.41</v>
          </cell>
          <cell r="K369">
            <v>0</v>
          </cell>
          <cell r="L369">
            <v>402330.52</v>
          </cell>
          <cell r="M369">
            <v>0</v>
          </cell>
          <cell r="N369">
            <v>-908.28999999999985</v>
          </cell>
          <cell r="O369">
            <v>0</v>
          </cell>
          <cell r="P369">
            <v>401422.23000000004</v>
          </cell>
          <cell r="Q369">
            <v>0</v>
          </cell>
          <cell r="R369">
            <v>175574</v>
          </cell>
          <cell r="S369">
            <v>0</v>
          </cell>
          <cell r="T369">
            <v>1.9792761992696983</v>
          </cell>
          <cell r="U369">
            <v>0</v>
          </cell>
          <cell r="V369">
            <v>7972</v>
          </cell>
          <cell r="W369">
            <v>0</v>
          </cell>
          <cell r="X369">
            <v>-894.41</v>
          </cell>
          <cell r="Y369">
            <v>0</v>
          </cell>
          <cell r="Z369">
            <v>-40</v>
          </cell>
          <cell r="AA369">
            <v>0</v>
          </cell>
          <cell r="AB369">
            <v>-357.76400000000001</v>
          </cell>
          <cell r="AC369">
            <v>0</v>
          </cell>
          <cell r="AD369">
            <v>182293.826</v>
          </cell>
          <cell r="AE369">
            <v>0</v>
          </cell>
          <cell r="AF369">
            <v>1.9792761992696983</v>
          </cell>
          <cell r="AG369">
            <v>0</v>
          </cell>
          <cell r="AH369">
            <v>7954</v>
          </cell>
          <cell r="AI369">
            <v>0</v>
          </cell>
          <cell r="AJ369">
            <v>-908.28999999999985</v>
          </cell>
          <cell r="AK369">
            <v>0</v>
          </cell>
          <cell r="AL369">
            <v>-40</v>
          </cell>
          <cell r="AM369">
            <v>0</v>
          </cell>
          <cell r="AN369">
            <v>-363.31599999999992</v>
          </cell>
          <cell r="AO369">
            <v>0</v>
          </cell>
          <cell r="AP369">
            <v>188976.22</v>
          </cell>
        </row>
        <row r="370">
          <cell r="A370" t="str">
            <v xml:space="preserve">332.00 0325         </v>
          </cell>
          <cell r="B370">
            <v>325</v>
          </cell>
          <cell r="C370" t="str">
            <v>ProdTrans</v>
          </cell>
          <cell r="D370" t="str">
            <v xml:space="preserve">332.00 0325         </v>
          </cell>
          <cell r="E370">
            <v>332</v>
          </cell>
          <cell r="F370" t="str">
            <v>Reservoirs, Dams and Waterways</v>
          </cell>
          <cell r="G370">
            <v>0</v>
          </cell>
          <cell r="H370">
            <v>103506.99</v>
          </cell>
          <cell r="I370">
            <v>0</v>
          </cell>
          <cell r="J370">
            <v>-160.92999999999998</v>
          </cell>
          <cell r="K370">
            <v>0</v>
          </cell>
          <cell r="L370">
            <v>103346.06000000001</v>
          </cell>
          <cell r="M370">
            <v>0</v>
          </cell>
          <cell r="N370">
            <v>-165.18</v>
          </cell>
          <cell r="O370">
            <v>0</v>
          </cell>
          <cell r="P370">
            <v>103180.88000000002</v>
          </cell>
          <cell r="Q370">
            <v>0</v>
          </cell>
          <cell r="R370">
            <v>46360</v>
          </cell>
          <cell r="S370">
            <v>0</v>
          </cell>
          <cell r="T370">
            <v>2.012965151576795</v>
          </cell>
          <cell r="U370">
            <v>0</v>
          </cell>
          <cell r="V370">
            <v>2082</v>
          </cell>
          <cell r="W370">
            <v>0</v>
          </cell>
          <cell r="X370">
            <v>-160.92999999999998</v>
          </cell>
          <cell r="Y370">
            <v>0</v>
          </cell>
          <cell r="Z370">
            <v>-40</v>
          </cell>
          <cell r="AA370">
            <v>0</v>
          </cell>
          <cell r="AB370">
            <v>-64.371999999999986</v>
          </cell>
          <cell r="AC370">
            <v>0</v>
          </cell>
          <cell r="AD370">
            <v>48216.697999999997</v>
          </cell>
          <cell r="AE370">
            <v>0</v>
          </cell>
          <cell r="AF370">
            <v>2.012965151576795</v>
          </cell>
          <cell r="AG370">
            <v>0</v>
          </cell>
          <cell r="AH370">
            <v>2079</v>
          </cell>
          <cell r="AI370">
            <v>0</v>
          </cell>
          <cell r="AJ370">
            <v>-165.18</v>
          </cell>
          <cell r="AK370">
            <v>0</v>
          </cell>
          <cell r="AL370">
            <v>-40</v>
          </cell>
          <cell r="AM370">
            <v>0</v>
          </cell>
          <cell r="AN370">
            <v>-66.072000000000003</v>
          </cell>
          <cell r="AO370">
            <v>0</v>
          </cell>
          <cell r="AP370">
            <v>50064.445999999996</v>
          </cell>
        </row>
        <row r="371">
          <cell r="A371" t="str">
            <v xml:space="preserve">333.00 0325         </v>
          </cell>
          <cell r="B371">
            <v>325</v>
          </cell>
          <cell r="C371" t="str">
            <v>ProdTrans</v>
          </cell>
          <cell r="D371" t="str">
            <v xml:space="preserve">333.00 0325         </v>
          </cell>
          <cell r="E371">
            <v>333</v>
          </cell>
          <cell r="F371" t="str">
            <v>Waterwheels, Turbines and Generators</v>
          </cell>
          <cell r="G371">
            <v>0</v>
          </cell>
          <cell r="H371">
            <v>497437.95</v>
          </cell>
          <cell r="I371">
            <v>0</v>
          </cell>
          <cell r="J371">
            <v>-1677.45</v>
          </cell>
          <cell r="K371">
            <v>0</v>
          </cell>
          <cell r="L371">
            <v>495760.5</v>
          </cell>
          <cell r="M371">
            <v>0</v>
          </cell>
          <cell r="N371">
            <v>-1760.31</v>
          </cell>
          <cell r="O371">
            <v>0</v>
          </cell>
          <cell r="P371">
            <v>494000.19</v>
          </cell>
          <cell r="Q371">
            <v>0</v>
          </cell>
          <cell r="R371">
            <v>232298</v>
          </cell>
          <cell r="S371">
            <v>0</v>
          </cell>
          <cell r="T371">
            <v>2.0953759186805692</v>
          </cell>
          <cell r="U371">
            <v>0</v>
          </cell>
          <cell r="V371">
            <v>10406</v>
          </cell>
          <cell r="W371">
            <v>0</v>
          </cell>
          <cell r="X371">
            <v>-1677.45</v>
          </cell>
          <cell r="Y371">
            <v>0</v>
          </cell>
          <cell r="Z371">
            <v>-40</v>
          </cell>
          <cell r="AA371">
            <v>0</v>
          </cell>
          <cell r="AB371">
            <v>-670.98</v>
          </cell>
          <cell r="AC371">
            <v>0</v>
          </cell>
          <cell r="AD371">
            <v>240355.56999999998</v>
          </cell>
          <cell r="AE371">
            <v>0</v>
          </cell>
          <cell r="AF371">
            <v>2.0953759186805692</v>
          </cell>
          <cell r="AG371">
            <v>0</v>
          </cell>
          <cell r="AH371">
            <v>10370</v>
          </cell>
          <cell r="AI371">
            <v>0</v>
          </cell>
          <cell r="AJ371">
            <v>-1760.31</v>
          </cell>
          <cell r="AK371">
            <v>0</v>
          </cell>
          <cell r="AL371">
            <v>-40</v>
          </cell>
          <cell r="AM371">
            <v>0</v>
          </cell>
          <cell r="AN371">
            <v>-704.12399999999991</v>
          </cell>
          <cell r="AO371">
            <v>0</v>
          </cell>
          <cell r="AP371">
            <v>248261.13599999997</v>
          </cell>
        </row>
        <row r="372">
          <cell r="A372" t="str">
            <v xml:space="preserve">334.00 0325         </v>
          </cell>
          <cell r="B372">
            <v>325</v>
          </cell>
          <cell r="C372" t="str">
            <v>ProdTrans</v>
          </cell>
          <cell r="D372" t="str">
            <v xml:space="preserve">334.00 0325         </v>
          </cell>
          <cell r="E372">
            <v>334</v>
          </cell>
          <cell r="F372" t="str">
            <v>Accessory Electric Equipment</v>
          </cell>
          <cell r="G372">
            <v>0</v>
          </cell>
          <cell r="H372">
            <v>169721.82</v>
          </cell>
          <cell r="I372">
            <v>0</v>
          </cell>
          <cell r="J372">
            <v>-1681.18</v>
          </cell>
          <cell r="K372">
            <v>0</v>
          </cell>
          <cell r="L372">
            <v>168040.64</v>
          </cell>
          <cell r="M372">
            <v>0</v>
          </cell>
          <cell r="N372">
            <v>-1699.86</v>
          </cell>
          <cell r="O372">
            <v>0</v>
          </cell>
          <cell r="P372">
            <v>166340.78000000003</v>
          </cell>
          <cell r="Q372">
            <v>0</v>
          </cell>
          <cell r="R372">
            <v>71684</v>
          </cell>
          <cell r="S372">
            <v>0</v>
          </cell>
          <cell r="T372">
            <v>2.1959334212712647</v>
          </cell>
          <cell r="U372">
            <v>0</v>
          </cell>
          <cell r="V372">
            <v>3709</v>
          </cell>
          <cell r="W372">
            <v>0</v>
          </cell>
          <cell r="X372">
            <v>-1681.18</v>
          </cell>
          <cell r="Y372">
            <v>0</v>
          </cell>
          <cell r="Z372">
            <v>-20</v>
          </cell>
          <cell r="AA372">
            <v>0</v>
          </cell>
          <cell r="AB372">
            <v>-336.23599999999999</v>
          </cell>
          <cell r="AC372">
            <v>0</v>
          </cell>
          <cell r="AD372">
            <v>73375.584000000003</v>
          </cell>
          <cell r="AE372">
            <v>0</v>
          </cell>
          <cell r="AF372">
            <v>2.1959334212712647</v>
          </cell>
          <cell r="AG372">
            <v>0</v>
          </cell>
          <cell r="AH372">
            <v>3671</v>
          </cell>
          <cell r="AI372">
            <v>0</v>
          </cell>
          <cell r="AJ372">
            <v>-1699.86</v>
          </cell>
          <cell r="AK372">
            <v>0</v>
          </cell>
          <cell r="AL372">
            <v>-20</v>
          </cell>
          <cell r="AM372">
            <v>0</v>
          </cell>
          <cell r="AN372">
            <v>-339.97199999999998</v>
          </cell>
          <cell r="AO372">
            <v>0</v>
          </cell>
          <cell r="AP372">
            <v>75006.752000000008</v>
          </cell>
        </row>
        <row r="373">
          <cell r="A373" t="str">
            <v xml:space="preserve">335.00 0325         </v>
          </cell>
          <cell r="B373">
            <v>325</v>
          </cell>
          <cell r="C373" t="str">
            <v>ProdTrans</v>
          </cell>
          <cell r="D373" t="str">
            <v xml:space="preserve">335.00 0325         </v>
          </cell>
          <cell r="E373">
            <v>335</v>
          </cell>
          <cell r="F373" t="str">
            <v>Miscellaneous Power Plant Equipment</v>
          </cell>
          <cell r="G373">
            <v>0</v>
          </cell>
          <cell r="H373">
            <v>20594.259999999998</v>
          </cell>
          <cell r="I373">
            <v>0</v>
          </cell>
          <cell r="J373">
            <v>-140.24</v>
          </cell>
          <cell r="K373">
            <v>0</v>
          </cell>
          <cell r="L373">
            <v>20454.019999999997</v>
          </cell>
          <cell r="M373">
            <v>0</v>
          </cell>
          <cell r="N373">
            <v>-140.97999999999999</v>
          </cell>
          <cell r="O373">
            <v>0</v>
          </cell>
          <cell r="P373">
            <v>20313.039999999997</v>
          </cell>
          <cell r="Q373">
            <v>0</v>
          </cell>
          <cell r="R373">
            <v>8858</v>
          </cell>
          <cell r="S373">
            <v>0</v>
          </cell>
          <cell r="T373">
            <v>2.0547580320158709</v>
          </cell>
          <cell r="U373">
            <v>0</v>
          </cell>
          <cell r="V373">
            <v>422</v>
          </cell>
          <cell r="W373">
            <v>0</v>
          </cell>
          <cell r="X373">
            <v>-140.24</v>
          </cell>
          <cell r="Y373">
            <v>0</v>
          </cell>
          <cell r="Z373">
            <v>-10</v>
          </cell>
          <cell r="AA373">
            <v>0</v>
          </cell>
          <cell r="AB373">
            <v>-14.024000000000001</v>
          </cell>
          <cell r="AC373">
            <v>0</v>
          </cell>
          <cell r="AD373">
            <v>9125.7360000000008</v>
          </cell>
          <cell r="AE373">
            <v>0</v>
          </cell>
          <cell r="AF373">
            <v>2.0547580320158709</v>
          </cell>
          <cell r="AG373">
            <v>0</v>
          </cell>
          <cell r="AH373">
            <v>419</v>
          </cell>
          <cell r="AI373">
            <v>0</v>
          </cell>
          <cell r="AJ373">
            <v>-140.97999999999999</v>
          </cell>
          <cell r="AK373">
            <v>0</v>
          </cell>
          <cell r="AL373">
            <v>-10</v>
          </cell>
          <cell r="AM373">
            <v>0</v>
          </cell>
          <cell r="AN373">
            <v>-14.097999999999999</v>
          </cell>
          <cell r="AO373">
            <v>0</v>
          </cell>
          <cell r="AP373">
            <v>9389.6580000000013</v>
          </cell>
        </row>
        <row r="374">
          <cell r="A374">
            <v>0</v>
          </cell>
          <cell r="B374">
            <v>0</v>
          </cell>
          <cell r="C374">
            <v>0</v>
          </cell>
          <cell r="D374">
            <v>0</v>
          </cell>
          <cell r="E374">
            <v>0</v>
          </cell>
          <cell r="F374" t="str">
            <v>TOTAL VIVA NAUGHTON</v>
          </cell>
          <cell r="G374">
            <v>0</v>
          </cell>
          <cell r="H374">
            <v>1194485.95</v>
          </cell>
          <cell r="I374">
            <v>0</v>
          </cell>
          <cell r="J374">
            <v>-4554.21</v>
          </cell>
          <cell r="K374">
            <v>0</v>
          </cell>
          <cell r="L374">
            <v>1189931.7400000002</v>
          </cell>
          <cell r="M374">
            <v>0</v>
          </cell>
          <cell r="N374">
            <v>-4674.619999999999</v>
          </cell>
          <cell r="O374">
            <v>0</v>
          </cell>
          <cell r="P374">
            <v>1185257.1200000001</v>
          </cell>
          <cell r="Q374">
            <v>0</v>
          </cell>
          <cell r="R374">
            <v>534774</v>
          </cell>
          <cell r="S374">
            <v>0</v>
          </cell>
          <cell r="T374">
            <v>0</v>
          </cell>
          <cell r="U374">
            <v>0</v>
          </cell>
          <cell r="V374">
            <v>24591</v>
          </cell>
          <cell r="W374">
            <v>0</v>
          </cell>
          <cell r="X374">
            <v>-4554.21</v>
          </cell>
          <cell r="Y374">
            <v>0</v>
          </cell>
          <cell r="Z374">
            <v>0</v>
          </cell>
          <cell r="AA374">
            <v>0</v>
          </cell>
          <cell r="AB374">
            <v>-1443.3759999999997</v>
          </cell>
          <cell r="AC374">
            <v>0</v>
          </cell>
          <cell r="AD374">
            <v>553367.41399999999</v>
          </cell>
          <cell r="AE374">
            <v>0</v>
          </cell>
          <cell r="AF374">
            <v>0</v>
          </cell>
          <cell r="AG374">
            <v>0</v>
          </cell>
          <cell r="AH374">
            <v>24493</v>
          </cell>
          <cell r="AI374">
            <v>0</v>
          </cell>
          <cell r="AJ374">
            <v>-4674.619999999999</v>
          </cell>
          <cell r="AK374">
            <v>0</v>
          </cell>
          <cell r="AL374">
            <v>0</v>
          </cell>
          <cell r="AM374">
            <v>0</v>
          </cell>
          <cell r="AN374">
            <v>-1487.5819999999997</v>
          </cell>
          <cell r="AO374">
            <v>0</v>
          </cell>
          <cell r="AP374">
            <v>571698.21200000006</v>
          </cell>
        </row>
        <row r="375">
          <cell r="A375">
            <v>0</v>
          </cell>
          <cell r="B375">
            <v>0</v>
          </cell>
          <cell r="C375">
            <v>0</v>
          </cell>
          <cell r="D375">
            <v>0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0</v>
          </cell>
          <cell r="AH375">
            <v>0</v>
          </cell>
          <cell r="AI375">
            <v>0</v>
          </cell>
          <cell r="AJ375">
            <v>0</v>
          </cell>
          <cell r="AK375">
            <v>0</v>
          </cell>
          <cell r="AL375">
            <v>0</v>
          </cell>
          <cell r="AM375">
            <v>0</v>
          </cell>
          <cell r="AN375">
            <v>0</v>
          </cell>
          <cell r="AO375">
            <v>0</v>
          </cell>
          <cell r="AP375">
            <v>0</v>
          </cell>
        </row>
        <row r="376">
          <cell r="A376">
            <v>0</v>
          </cell>
          <cell r="B376">
            <v>0</v>
          </cell>
          <cell r="C376">
            <v>0</v>
          </cell>
          <cell r="D376">
            <v>0</v>
          </cell>
          <cell r="E376">
            <v>0</v>
          </cell>
          <cell r="F376" t="str">
            <v>WALLOWA FALLS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0</v>
          </cell>
          <cell r="AJ376">
            <v>0</v>
          </cell>
          <cell r="AK376">
            <v>0</v>
          </cell>
          <cell r="AL376">
            <v>0</v>
          </cell>
          <cell r="AM376">
            <v>0</v>
          </cell>
          <cell r="AN376">
            <v>0</v>
          </cell>
          <cell r="AO376">
            <v>0</v>
          </cell>
          <cell r="AP376">
            <v>0</v>
          </cell>
        </row>
        <row r="377">
          <cell r="A377" t="str">
            <v xml:space="preserve">331.00 0326         </v>
          </cell>
          <cell r="B377">
            <v>326</v>
          </cell>
          <cell r="C377" t="str">
            <v>ProdTrans</v>
          </cell>
          <cell r="D377" t="str">
            <v xml:space="preserve">331.00 0326         </v>
          </cell>
          <cell r="E377">
            <v>331</v>
          </cell>
          <cell r="F377" t="str">
            <v>Structures and Improvements</v>
          </cell>
          <cell r="G377">
            <v>0</v>
          </cell>
          <cell r="H377">
            <v>112225.05</v>
          </cell>
          <cell r="I377">
            <v>0</v>
          </cell>
          <cell r="J377">
            <v>-269.01</v>
          </cell>
          <cell r="K377">
            <v>0</v>
          </cell>
          <cell r="L377">
            <v>111956.04000000001</v>
          </cell>
          <cell r="M377">
            <v>0</v>
          </cell>
          <cell r="N377">
            <v>-272.92</v>
          </cell>
          <cell r="O377">
            <v>0</v>
          </cell>
          <cell r="P377">
            <v>111683.12000000001</v>
          </cell>
          <cell r="Q377">
            <v>0</v>
          </cell>
          <cell r="R377">
            <v>88911</v>
          </cell>
          <cell r="S377">
            <v>0</v>
          </cell>
          <cell r="T377">
            <v>3.9350702748975155</v>
          </cell>
          <cell r="U377">
            <v>0</v>
          </cell>
          <cell r="V377">
            <v>4411</v>
          </cell>
          <cell r="W377">
            <v>0</v>
          </cell>
          <cell r="X377">
            <v>-269.01</v>
          </cell>
          <cell r="Y377">
            <v>0</v>
          </cell>
          <cell r="Z377">
            <v>-40</v>
          </cell>
          <cell r="AA377">
            <v>0</v>
          </cell>
          <cell r="AB377">
            <v>-107.604</v>
          </cell>
          <cell r="AC377">
            <v>0</v>
          </cell>
          <cell r="AD377">
            <v>92945.385999999999</v>
          </cell>
          <cell r="AE377">
            <v>0</v>
          </cell>
          <cell r="AF377">
            <v>3.9350702748975155</v>
          </cell>
          <cell r="AG377">
            <v>0</v>
          </cell>
          <cell r="AH377">
            <v>4400</v>
          </cell>
          <cell r="AI377">
            <v>0</v>
          </cell>
          <cell r="AJ377">
            <v>-272.92</v>
          </cell>
          <cell r="AK377">
            <v>0</v>
          </cell>
          <cell r="AL377">
            <v>-40</v>
          </cell>
          <cell r="AM377">
            <v>0</v>
          </cell>
          <cell r="AN377">
            <v>-109.16800000000001</v>
          </cell>
          <cell r="AO377">
            <v>0</v>
          </cell>
          <cell r="AP377">
            <v>96963.297999999995</v>
          </cell>
        </row>
        <row r="378">
          <cell r="A378" t="str">
            <v xml:space="preserve">332.00 0326         </v>
          </cell>
          <cell r="B378">
            <v>326</v>
          </cell>
          <cell r="C378" t="str">
            <v>ProdTrans</v>
          </cell>
          <cell r="D378" t="str">
            <v xml:space="preserve">332.00 0326         </v>
          </cell>
          <cell r="E378">
            <v>332</v>
          </cell>
          <cell r="F378" t="str">
            <v>Reservoirs, Dams and Waterways</v>
          </cell>
          <cell r="G378">
            <v>0</v>
          </cell>
          <cell r="H378">
            <v>909447.61</v>
          </cell>
          <cell r="I378">
            <v>0</v>
          </cell>
          <cell r="J378">
            <v>-1558.0699999999997</v>
          </cell>
          <cell r="K378">
            <v>0</v>
          </cell>
          <cell r="L378">
            <v>907889.54</v>
          </cell>
          <cell r="M378">
            <v>0</v>
          </cell>
          <cell r="N378">
            <v>-1592.7600000000002</v>
          </cell>
          <cell r="O378">
            <v>0</v>
          </cell>
          <cell r="P378">
            <v>906296.78</v>
          </cell>
          <cell r="Q378">
            <v>0</v>
          </cell>
          <cell r="R378">
            <v>719140</v>
          </cell>
          <cell r="S378">
            <v>0</v>
          </cell>
          <cell r="T378">
            <v>4.0049468360564591</v>
          </cell>
          <cell r="U378">
            <v>0</v>
          </cell>
          <cell r="V378">
            <v>36392</v>
          </cell>
          <cell r="W378">
            <v>0</v>
          </cell>
          <cell r="X378">
            <v>-1558.0699999999997</v>
          </cell>
          <cell r="Y378">
            <v>0</v>
          </cell>
          <cell r="Z378">
            <v>-40</v>
          </cell>
          <cell r="AA378">
            <v>0</v>
          </cell>
          <cell r="AB378">
            <v>-623.22799999999984</v>
          </cell>
          <cell r="AC378">
            <v>0</v>
          </cell>
          <cell r="AD378">
            <v>753350.70200000005</v>
          </cell>
          <cell r="AE378">
            <v>0</v>
          </cell>
          <cell r="AF378">
            <v>4.0049468360564591</v>
          </cell>
          <cell r="AG378">
            <v>0</v>
          </cell>
          <cell r="AH378">
            <v>36329</v>
          </cell>
          <cell r="AI378">
            <v>0</v>
          </cell>
          <cell r="AJ378">
            <v>-1592.7600000000002</v>
          </cell>
          <cell r="AK378">
            <v>0</v>
          </cell>
          <cell r="AL378">
            <v>-40</v>
          </cell>
          <cell r="AM378">
            <v>0</v>
          </cell>
          <cell r="AN378">
            <v>-637.10400000000004</v>
          </cell>
          <cell r="AO378">
            <v>0</v>
          </cell>
          <cell r="AP378">
            <v>787449.83799999999</v>
          </cell>
        </row>
        <row r="379">
          <cell r="A379" t="str">
            <v xml:space="preserve">333.00 0326         </v>
          </cell>
          <cell r="B379">
            <v>326</v>
          </cell>
          <cell r="C379" t="str">
            <v>ProdTrans</v>
          </cell>
          <cell r="D379" t="str">
            <v xml:space="preserve">333.00 0326         </v>
          </cell>
          <cell r="E379">
            <v>333</v>
          </cell>
          <cell r="F379" t="str">
            <v>Waterwheels, Turbines and Generators</v>
          </cell>
          <cell r="G379">
            <v>0</v>
          </cell>
          <cell r="H379">
            <v>105583.87</v>
          </cell>
          <cell r="I379">
            <v>0</v>
          </cell>
          <cell r="J379">
            <v>-549.29</v>
          </cell>
          <cell r="K379">
            <v>0</v>
          </cell>
          <cell r="L379">
            <v>105034.58</v>
          </cell>
          <cell r="M379">
            <v>0</v>
          </cell>
          <cell r="N379">
            <v>-564.47</v>
          </cell>
          <cell r="O379">
            <v>0</v>
          </cell>
          <cell r="P379">
            <v>104470.11</v>
          </cell>
          <cell r="Q379">
            <v>0</v>
          </cell>
          <cell r="R379">
            <v>72452</v>
          </cell>
          <cell r="S379">
            <v>0</v>
          </cell>
          <cell r="T379">
            <v>2.466890210770154</v>
          </cell>
          <cell r="U379">
            <v>0</v>
          </cell>
          <cell r="V379">
            <v>2598</v>
          </cell>
          <cell r="W379">
            <v>0</v>
          </cell>
          <cell r="X379">
            <v>-549.29</v>
          </cell>
          <cell r="Y379">
            <v>0</v>
          </cell>
          <cell r="Z379">
            <v>-40</v>
          </cell>
          <cell r="AA379">
            <v>0</v>
          </cell>
          <cell r="AB379">
            <v>-219.71599999999998</v>
          </cell>
          <cell r="AC379">
            <v>0</v>
          </cell>
          <cell r="AD379">
            <v>74280.994000000006</v>
          </cell>
          <cell r="AE379">
            <v>0</v>
          </cell>
          <cell r="AF379">
            <v>2.466890210770154</v>
          </cell>
          <cell r="AG379">
            <v>0</v>
          </cell>
          <cell r="AH379">
            <v>2584</v>
          </cell>
          <cell r="AI379">
            <v>0</v>
          </cell>
          <cell r="AJ379">
            <v>-564.47</v>
          </cell>
          <cell r="AK379">
            <v>0</v>
          </cell>
          <cell r="AL379">
            <v>-40</v>
          </cell>
          <cell r="AM379">
            <v>0</v>
          </cell>
          <cell r="AN379">
            <v>-225.78800000000004</v>
          </cell>
          <cell r="AO379">
            <v>0</v>
          </cell>
          <cell r="AP379">
            <v>76074.736000000004</v>
          </cell>
        </row>
        <row r="380">
          <cell r="A380" t="str">
            <v xml:space="preserve">334.00 0326         </v>
          </cell>
          <cell r="B380">
            <v>326</v>
          </cell>
          <cell r="C380" t="str">
            <v>ProdTrans</v>
          </cell>
          <cell r="D380" t="str">
            <v xml:space="preserve">334.00 0326         </v>
          </cell>
          <cell r="E380">
            <v>334</v>
          </cell>
          <cell r="F380" t="str">
            <v>Accessory Electric Equipment</v>
          </cell>
          <cell r="G380">
            <v>0</v>
          </cell>
          <cell r="H380">
            <v>1393215.15</v>
          </cell>
          <cell r="I380">
            <v>0</v>
          </cell>
          <cell r="J380">
            <v>-11495.91</v>
          </cell>
          <cell r="K380">
            <v>0</v>
          </cell>
          <cell r="L380">
            <v>1381719.24</v>
          </cell>
          <cell r="M380">
            <v>0</v>
          </cell>
          <cell r="N380">
            <v>-11737.25</v>
          </cell>
          <cell r="O380">
            <v>0</v>
          </cell>
          <cell r="P380">
            <v>1369981.99</v>
          </cell>
          <cell r="Q380">
            <v>0</v>
          </cell>
          <cell r="R380">
            <v>1040214</v>
          </cell>
          <cell r="S380">
            <v>0</v>
          </cell>
          <cell r="T380">
            <v>5.6236456654487563</v>
          </cell>
          <cell r="U380">
            <v>0</v>
          </cell>
          <cell r="V380">
            <v>78026</v>
          </cell>
          <cell r="W380">
            <v>0</v>
          </cell>
          <cell r="X380">
            <v>-11495.91</v>
          </cell>
          <cell r="Y380">
            <v>0</v>
          </cell>
          <cell r="Z380">
            <v>-20</v>
          </cell>
          <cell r="AA380">
            <v>0</v>
          </cell>
          <cell r="AB380">
            <v>-2299.1820000000002</v>
          </cell>
          <cell r="AC380">
            <v>0</v>
          </cell>
          <cell r="AD380">
            <v>1104444.9080000001</v>
          </cell>
          <cell r="AE380">
            <v>0</v>
          </cell>
          <cell r="AF380">
            <v>5.6236456654487563</v>
          </cell>
          <cell r="AG380">
            <v>0</v>
          </cell>
          <cell r="AH380">
            <v>77373</v>
          </cell>
          <cell r="AI380">
            <v>0</v>
          </cell>
          <cell r="AJ380">
            <v>-11737.25</v>
          </cell>
          <cell r="AK380">
            <v>0</v>
          </cell>
          <cell r="AL380">
            <v>-20</v>
          </cell>
          <cell r="AM380">
            <v>0</v>
          </cell>
          <cell r="AN380">
            <v>-2347.4499999999998</v>
          </cell>
          <cell r="AO380">
            <v>0</v>
          </cell>
          <cell r="AP380">
            <v>1167733.2080000001</v>
          </cell>
        </row>
        <row r="381">
          <cell r="A381" t="str">
            <v xml:space="preserve">336.00 0326         </v>
          </cell>
          <cell r="B381">
            <v>326</v>
          </cell>
          <cell r="C381" t="str">
            <v>ProdTrans</v>
          </cell>
          <cell r="D381" t="str">
            <v xml:space="preserve">336.00 0326         </v>
          </cell>
          <cell r="E381">
            <v>336</v>
          </cell>
          <cell r="F381" t="str">
            <v>Roads, Railroads and Bridges</v>
          </cell>
          <cell r="G381">
            <v>0</v>
          </cell>
          <cell r="H381">
            <v>310958.51</v>
          </cell>
          <cell r="I381">
            <v>0</v>
          </cell>
          <cell r="J381">
            <v>-605.94000000000005</v>
          </cell>
          <cell r="K381">
            <v>0</v>
          </cell>
          <cell r="L381">
            <v>310352.57</v>
          </cell>
          <cell r="M381">
            <v>0</v>
          </cell>
          <cell r="N381">
            <v>-614.64</v>
          </cell>
          <cell r="O381">
            <v>0</v>
          </cell>
          <cell r="P381">
            <v>309737.93</v>
          </cell>
          <cell r="Q381">
            <v>0</v>
          </cell>
          <cell r="R381">
            <v>235849</v>
          </cell>
          <cell r="S381">
            <v>0</v>
          </cell>
          <cell r="T381">
            <v>5.0770367878734017</v>
          </cell>
          <cell r="U381">
            <v>0</v>
          </cell>
          <cell r="V381">
            <v>15772</v>
          </cell>
          <cell r="W381">
            <v>0</v>
          </cell>
          <cell r="X381">
            <v>-605.94000000000005</v>
          </cell>
          <cell r="Y381">
            <v>0</v>
          </cell>
          <cell r="Z381">
            <v>-40</v>
          </cell>
          <cell r="AA381">
            <v>0</v>
          </cell>
          <cell r="AB381">
            <v>-242.37600000000003</v>
          </cell>
          <cell r="AC381">
            <v>0</v>
          </cell>
          <cell r="AD381">
            <v>250772.68400000001</v>
          </cell>
          <cell r="AE381">
            <v>0</v>
          </cell>
          <cell r="AF381">
            <v>5.0770367878734017</v>
          </cell>
          <cell r="AG381">
            <v>0</v>
          </cell>
          <cell r="AH381">
            <v>15741</v>
          </cell>
          <cell r="AI381">
            <v>0</v>
          </cell>
          <cell r="AJ381">
            <v>-614.64</v>
          </cell>
          <cell r="AK381">
            <v>0</v>
          </cell>
          <cell r="AL381">
            <v>-40</v>
          </cell>
          <cell r="AM381">
            <v>0</v>
          </cell>
          <cell r="AN381">
            <v>-245.85599999999999</v>
          </cell>
          <cell r="AO381">
            <v>0</v>
          </cell>
          <cell r="AP381">
            <v>265653.18799999997</v>
          </cell>
        </row>
        <row r="382">
          <cell r="A382">
            <v>0</v>
          </cell>
          <cell r="B382">
            <v>0</v>
          </cell>
          <cell r="C382">
            <v>0</v>
          </cell>
          <cell r="D382">
            <v>0</v>
          </cell>
          <cell r="E382">
            <v>0</v>
          </cell>
          <cell r="F382" t="str">
            <v>TOTAL WALLOWA FALLS</v>
          </cell>
          <cell r="G382">
            <v>0</v>
          </cell>
          <cell r="H382">
            <v>2831430.1899999995</v>
          </cell>
          <cell r="I382">
            <v>0</v>
          </cell>
          <cell r="J382">
            <v>-14478.22</v>
          </cell>
          <cell r="K382">
            <v>0</v>
          </cell>
          <cell r="L382">
            <v>2816951.97</v>
          </cell>
          <cell r="M382">
            <v>0</v>
          </cell>
          <cell r="N382">
            <v>-14782.04</v>
          </cell>
          <cell r="O382">
            <v>0</v>
          </cell>
          <cell r="P382">
            <v>2802169.93</v>
          </cell>
          <cell r="Q382">
            <v>0</v>
          </cell>
          <cell r="R382">
            <v>2156566</v>
          </cell>
          <cell r="S382">
            <v>0</v>
          </cell>
          <cell r="T382">
            <v>0</v>
          </cell>
          <cell r="U382">
            <v>0</v>
          </cell>
          <cell r="V382">
            <v>137199</v>
          </cell>
          <cell r="W382">
            <v>0</v>
          </cell>
          <cell r="X382">
            <v>-14478.22</v>
          </cell>
          <cell r="Y382">
            <v>0</v>
          </cell>
          <cell r="Z382">
            <v>0</v>
          </cell>
          <cell r="AA382">
            <v>0</v>
          </cell>
          <cell r="AB382">
            <v>-3492.1060000000002</v>
          </cell>
          <cell r="AC382">
            <v>0</v>
          </cell>
          <cell r="AD382">
            <v>2275794.6740000001</v>
          </cell>
          <cell r="AE382">
            <v>0</v>
          </cell>
          <cell r="AF382">
            <v>0</v>
          </cell>
          <cell r="AG382">
            <v>0</v>
          </cell>
          <cell r="AH382">
            <v>136427</v>
          </cell>
          <cell r="AI382">
            <v>0</v>
          </cell>
          <cell r="AJ382">
            <v>-14782.04</v>
          </cell>
          <cell r="AK382">
            <v>0</v>
          </cell>
          <cell r="AL382">
            <v>0</v>
          </cell>
          <cell r="AM382">
            <v>0</v>
          </cell>
          <cell r="AN382">
            <v>-3565.366</v>
          </cell>
          <cell r="AO382">
            <v>0</v>
          </cell>
          <cell r="AP382">
            <v>2393874.2680000002</v>
          </cell>
        </row>
        <row r="383">
          <cell r="A383">
            <v>0</v>
          </cell>
          <cell r="B383">
            <v>0</v>
          </cell>
          <cell r="C383">
            <v>0</v>
          </cell>
          <cell r="D383">
            <v>0</v>
          </cell>
          <cell r="E383">
            <v>0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0</v>
          </cell>
          <cell r="AH383">
            <v>0</v>
          </cell>
          <cell r="AI383">
            <v>0</v>
          </cell>
          <cell r="AJ383">
            <v>0</v>
          </cell>
          <cell r="AK383">
            <v>0</v>
          </cell>
          <cell r="AL383">
            <v>0</v>
          </cell>
          <cell r="AM383">
            <v>0</v>
          </cell>
          <cell r="AN383">
            <v>0</v>
          </cell>
          <cell r="AO383">
            <v>0</v>
          </cell>
          <cell r="AP383">
            <v>0</v>
          </cell>
        </row>
        <row r="384">
          <cell r="A384">
            <v>0</v>
          </cell>
          <cell r="B384">
            <v>0</v>
          </cell>
          <cell r="C384">
            <v>0</v>
          </cell>
          <cell r="D384">
            <v>0</v>
          </cell>
          <cell r="E384">
            <v>0</v>
          </cell>
          <cell r="F384" t="str">
            <v>WEBER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  <cell r="AJ384">
            <v>0</v>
          </cell>
          <cell r="AK384">
            <v>0</v>
          </cell>
          <cell r="AL384">
            <v>0</v>
          </cell>
          <cell r="AM384">
            <v>0</v>
          </cell>
          <cell r="AN384">
            <v>0</v>
          </cell>
          <cell r="AO384">
            <v>0</v>
          </cell>
          <cell r="AP384">
            <v>0</v>
          </cell>
        </row>
        <row r="385">
          <cell r="A385" t="str">
            <v xml:space="preserve">331.00 0327         </v>
          </cell>
          <cell r="B385">
            <v>327</v>
          </cell>
          <cell r="C385" t="str">
            <v>ProdTrans</v>
          </cell>
          <cell r="D385" t="str">
            <v xml:space="preserve">331.00 0327         </v>
          </cell>
          <cell r="E385">
            <v>331</v>
          </cell>
          <cell r="F385" t="str">
            <v>Structures and Improvements</v>
          </cell>
          <cell r="G385">
            <v>0</v>
          </cell>
          <cell r="H385">
            <v>368302.99</v>
          </cell>
          <cell r="I385">
            <v>0</v>
          </cell>
          <cell r="J385">
            <v>-1207.1400000000001</v>
          </cell>
          <cell r="K385">
            <v>0</v>
          </cell>
          <cell r="L385">
            <v>367095.85</v>
          </cell>
          <cell r="M385">
            <v>0</v>
          </cell>
          <cell r="N385">
            <v>-1223.6500000000001</v>
          </cell>
          <cell r="O385">
            <v>0</v>
          </cell>
          <cell r="P385">
            <v>365872.19999999995</v>
          </cell>
          <cell r="Q385">
            <v>0</v>
          </cell>
          <cell r="R385">
            <v>258763</v>
          </cell>
          <cell r="S385">
            <v>0</v>
          </cell>
          <cell r="T385">
            <v>3.2878712336392217</v>
          </cell>
          <cell r="U385">
            <v>0</v>
          </cell>
          <cell r="V385">
            <v>12089</v>
          </cell>
          <cell r="W385">
            <v>0</v>
          </cell>
          <cell r="X385">
            <v>-1207.1400000000001</v>
          </cell>
          <cell r="Y385">
            <v>0</v>
          </cell>
          <cell r="Z385">
            <v>-40</v>
          </cell>
          <cell r="AA385">
            <v>0</v>
          </cell>
          <cell r="AB385">
            <v>-482.85600000000005</v>
          </cell>
          <cell r="AC385">
            <v>0</v>
          </cell>
          <cell r="AD385">
            <v>269162.00399999996</v>
          </cell>
          <cell r="AE385">
            <v>0</v>
          </cell>
          <cell r="AF385">
            <v>3.2878712336392217</v>
          </cell>
          <cell r="AG385">
            <v>0</v>
          </cell>
          <cell r="AH385">
            <v>12050</v>
          </cell>
          <cell r="AI385">
            <v>0</v>
          </cell>
          <cell r="AJ385">
            <v>-1223.6500000000001</v>
          </cell>
          <cell r="AK385">
            <v>0</v>
          </cell>
          <cell r="AL385">
            <v>-40</v>
          </cell>
          <cell r="AM385">
            <v>0</v>
          </cell>
          <cell r="AN385">
            <v>-489.46</v>
          </cell>
          <cell r="AO385">
            <v>0</v>
          </cell>
          <cell r="AP385">
            <v>279498.89399999991</v>
          </cell>
        </row>
        <row r="386">
          <cell r="A386" t="str">
            <v xml:space="preserve">332.00 0327         </v>
          </cell>
          <cell r="B386">
            <v>327</v>
          </cell>
          <cell r="C386" t="str">
            <v>ProdTrans</v>
          </cell>
          <cell r="D386" t="str">
            <v xml:space="preserve">332.00 0327         </v>
          </cell>
          <cell r="E386">
            <v>332</v>
          </cell>
          <cell r="F386" t="str">
            <v>Reservoirs, Dams and Waterways</v>
          </cell>
          <cell r="G386">
            <v>0</v>
          </cell>
          <cell r="H386">
            <v>1358944.18</v>
          </cell>
          <cell r="I386">
            <v>0</v>
          </cell>
          <cell r="J386">
            <v>-4737.329999999999</v>
          </cell>
          <cell r="K386">
            <v>0</v>
          </cell>
          <cell r="L386">
            <v>1354206.8499999999</v>
          </cell>
          <cell r="M386">
            <v>0</v>
          </cell>
          <cell r="N386">
            <v>-4829.4800000000005</v>
          </cell>
          <cell r="O386">
            <v>0</v>
          </cell>
          <cell r="P386">
            <v>1349377.3699999999</v>
          </cell>
          <cell r="Q386">
            <v>0</v>
          </cell>
          <cell r="R386">
            <v>931858</v>
          </cell>
          <cell r="S386">
            <v>0</v>
          </cell>
          <cell r="T386">
            <v>2.9196347226350046</v>
          </cell>
          <cell r="U386">
            <v>0</v>
          </cell>
          <cell r="V386">
            <v>39607</v>
          </cell>
          <cell r="W386">
            <v>0</v>
          </cell>
          <cell r="X386">
            <v>-4737.329999999999</v>
          </cell>
          <cell r="Y386">
            <v>0</v>
          </cell>
          <cell r="Z386">
            <v>-40</v>
          </cell>
          <cell r="AA386">
            <v>0</v>
          </cell>
          <cell r="AB386">
            <v>-1894.9319999999996</v>
          </cell>
          <cell r="AC386">
            <v>0</v>
          </cell>
          <cell r="AD386">
            <v>964832.73800000001</v>
          </cell>
          <cell r="AE386">
            <v>0</v>
          </cell>
          <cell r="AF386">
            <v>2.9196347226350046</v>
          </cell>
          <cell r="AG386">
            <v>0</v>
          </cell>
          <cell r="AH386">
            <v>39467</v>
          </cell>
          <cell r="AI386">
            <v>0</v>
          </cell>
          <cell r="AJ386">
            <v>-4829.4800000000005</v>
          </cell>
          <cell r="AK386">
            <v>0</v>
          </cell>
          <cell r="AL386">
            <v>-40</v>
          </cell>
          <cell r="AM386">
            <v>0</v>
          </cell>
          <cell r="AN386">
            <v>-1931.7920000000001</v>
          </cell>
          <cell r="AO386">
            <v>0</v>
          </cell>
          <cell r="AP386">
            <v>997538.46600000001</v>
          </cell>
        </row>
        <row r="387">
          <cell r="A387" t="str">
            <v xml:space="preserve">333.00 0327         </v>
          </cell>
          <cell r="B387">
            <v>327</v>
          </cell>
          <cell r="C387" t="str">
            <v>ProdTrans</v>
          </cell>
          <cell r="D387" t="str">
            <v xml:space="preserve">333.00 0327         </v>
          </cell>
          <cell r="E387">
            <v>333</v>
          </cell>
          <cell r="F387" t="str">
            <v>Waterwheels, Turbines and Generators</v>
          </cell>
          <cell r="G387">
            <v>0</v>
          </cell>
          <cell r="H387">
            <v>904665.2</v>
          </cell>
          <cell r="I387">
            <v>0</v>
          </cell>
          <cell r="J387">
            <v>-3585.5099999999998</v>
          </cell>
          <cell r="K387">
            <v>0</v>
          </cell>
          <cell r="L387">
            <v>901079.69</v>
          </cell>
          <cell r="M387">
            <v>0</v>
          </cell>
          <cell r="N387">
            <v>-3716.3000000000006</v>
          </cell>
          <cell r="O387">
            <v>0</v>
          </cell>
          <cell r="P387">
            <v>897363.3899999999</v>
          </cell>
          <cell r="Q387">
            <v>0</v>
          </cell>
          <cell r="R387">
            <v>592171</v>
          </cell>
          <cell r="S387">
            <v>0</v>
          </cell>
          <cell r="T387">
            <v>3.7694999138193035</v>
          </cell>
          <cell r="U387">
            <v>0</v>
          </cell>
          <cell r="V387">
            <v>34034</v>
          </cell>
          <cell r="W387">
            <v>0</v>
          </cell>
          <cell r="X387">
            <v>-3585.5099999999998</v>
          </cell>
          <cell r="Y387">
            <v>0</v>
          </cell>
          <cell r="Z387">
            <v>-40</v>
          </cell>
          <cell r="AA387">
            <v>0</v>
          </cell>
          <cell r="AB387">
            <v>-1434.204</v>
          </cell>
          <cell r="AC387">
            <v>0</v>
          </cell>
          <cell r="AD387">
            <v>621185.28599999996</v>
          </cell>
          <cell r="AE387">
            <v>0</v>
          </cell>
          <cell r="AF387">
            <v>3.7694999138193035</v>
          </cell>
          <cell r="AG387">
            <v>0</v>
          </cell>
          <cell r="AH387">
            <v>33896</v>
          </cell>
          <cell r="AI387">
            <v>0</v>
          </cell>
          <cell r="AJ387">
            <v>-3716.3000000000006</v>
          </cell>
          <cell r="AK387">
            <v>0</v>
          </cell>
          <cell r="AL387">
            <v>-40</v>
          </cell>
          <cell r="AM387">
            <v>0</v>
          </cell>
          <cell r="AN387">
            <v>-1486.5200000000002</v>
          </cell>
          <cell r="AO387">
            <v>0</v>
          </cell>
          <cell r="AP387">
            <v>649878.4659999999</v>
          </cell>
        </row>
        <row r="388">
          <cell r="A388" t="str">
            <v xml:space="preserve">334.00 0327         </v>
          </cell>
          <cell r="B388">
            <v>327</v>
          </cell>
          <cell r="C388" t="str">
            <v>ProdTrans</v>
          </cell>
          <cell r="D388" t="str">
            <v xml:space="preserve">334.00 0327         </v>
          </cell>
          <cell r="E388">
            <v>334</v>
          </cell>
          <cell r="F388" t="str">
            <v>Accessory Electric Equipment</v>
          </cell>
          <cell r="G388">
            <v>0</v>
          </cell>
          <cell r="H388">
            <v>253737.73</v>
          </cell>
          <cell r="I388">
            <v>0</v>
          </cell>
          <cell r="J388">
            <v>-1481.46</v>
          </cell>
          <cell r="K388">
            <v>0</v>
          </cell>
          <cell r="L388">
            <v>252256.27000000002</v>
          </cell>
          <cell r="M388">
            <v>0</v>
          </cell>
          <cell r="N388">
            <v>-1625</v>
          </cell>
          <cell r="O388">
            <v>0</v>
          </cell>
          <cell r="P388">
            <v>250631.27000000002</v>
          </cell>
          <cell r="Q388">
            <v>0</v>
          </cell>
          <cell r="R388">
            <v>71575</v>
          </cell>
          <cell r="S388">
            <v>0</v>
          </cell>
          <cell r="T388">
            <v>3.5732580842125987</v>
          </cell>
          <cell r="U388">
            <v>0</v>
          </cell>
          <cell r="V388">
            <v>9040</v>
          </cell>
          <cell r="W388">
            <v>0</v>
          </cell>
          <cell r="X388">
            <v>-1481.46</v>
          </cell>
          <cell r="Y388">
            <v>0</v>
          </cell>
          <cell r="Z388">
            <v>-20</v>
          </cell>
          <cell r="AA388">
            <v>0</v>
          </cell>
          <cell r="AB388">
            <v>-296.29200000000003</v>
          </cell>
          <cell r="AC388">
            <v>0</v>
          </cell>
          <cell r="AD388">
            <v>78837.247999999992</v>
          </cell>
          <cell r="AE388">
            <v>0</v>
          </cell>
          <cell r="AF388">
            <v>3.5732580842125987</v>
          </cell>
          <cell r="AG388">
            <v>0</v>
          </cell>
          <cell r="AH388">
            <v>8985</v>
          </cell>
          <cell r="AI388">
            <v>0</v>
          </cell>
          <cell r="AJ388">
            <v>-1625</v>
          </cell>
          <cell r="AK388">
            <v>0</v>
          </cell>
          <cell r="AL388">
            <v>-20</v>
          </cell>
          <cell r="AM388">
            <v>0</v>
          </cell>
          <cell r="AN388">
            <v>-325</v>
          </cell>
          <cell r="AO388">
            <v>0</v>
          </cell>
          <cell r="AP388">
            <v>85872.247999999992</v>
          </cell>
        </row>
        <row r="389">
          <cell r="A389" t="str">
            <v xml:space="preserve">335.00 0327         </v>
          </cell>
          <cell r="B389">
            <v>327</v>
          </cell>
          <cell r="C389" t="str">
            <v>ProdTrans</v>
          </cell>
          <cell r="D389" t="str">
            <v xml:space="preserve">335.00 0327         </v>
          </cell>
          <cell r="E389">
            <v>335</v>
          </cell>
          <cell r="F389" t="str">
            <v>Miscellaneous Power Plant Equipment</v>
          </cell>
          <cell r="G389">
            <v>0</v>
          </cell>
          <cell r="H389">
            <v>22270.09</v>
          </cell>
          <cell r="I389">
            <v>0</v>
          </cell>
          <cell r="J389">
            <v>-153.48000000000002</v>
          </cell>
          <cell r="K389">
            <v>0</v>
          </cell>
          <cell r="L389">
            <v>22116.61</v>
          </cell>
          <cell r="M389">
            <v>0</v>
          </cell>
          <cell r="N389">
            <v>-154.32</v>
          </cell>
          <cell r="O389">
            <v>0</v>
          </cell>
          <cell r="P389">
            <v>21962.29</v>
          </cell>
          <cell r="Q389">
            <v>0</v>
          </cell>
          <cell r="R389">
            <v>14643</v>
          </cell>
          <cell r="S389">
            <v>0</v>
          </cell>
          <cell r="T389">
            <v>3.861252220228776</v>
          </cell>
          <cell r="U389">
            <v>0</v>
          </cell>
          <cell r="V389">
            <v>857</v>
          </cell>
          <cell r="W389">
            <v>0</v>
          </cell>
          <cell r="X389">
            <v>-153.48000000000002</v>
          </cell>
          <cell r="Y389">
            <v>0</v>
          </cell>
          <cell r="Z389">
            <v>-10</v>
          </cell>
          <cell r="AA389">
            <v>0</v>
          </cell>
          <cell r="AB389">
            <v>-15.348000000000003</v>
          </cell>
          <cell r="AC389">
            <v>0</v>
          </cell>
          <cell r="AD389">
            <v>15331.172</v>
          </cell>
          <cell r="AE389">
            <v>0</v>
          </cell>
          <cell r="AF389">
            <v>3.861252220228776</v>
          </cell>
          <cell r="AG389">
            <v>0</v>
          </cell>
          <cell r="AH389">
            <v>851</v>
          </cell>
          <cell r="AI389">
            <v>0</v>
          </cell>
          <cell r="AJ389">
            <v>-154.32</v>
          </cell>
          <cell r="AK389">
            <v>0</v>
          </cell>
          <cell r="AL389">
            <v>-10</v>
          </cell>
          <cell r="AM389">
            <v>0</v>
          </cell>
          <cell r="AN389">
            <v>-15.431999999999999</v>
          </cell>
          <cell r="AO389">
            <v>0</v>
          </cell>
          <cell r="AP389">
            <v>16012.42</v>
          </cell>
        </row>
        <row r="390">
          <cell r="A390" t="str">
            <v xml:space="preserve">336.00 0327         </v>
          </cell>
          <cell r="B390">
            <v>327</v>
          </cell>
          <cell r="C390" t="str">
            <v>ProdTrans</v>
          </cell>
          <cell r="D390" t="str">
            <v xml:space="preserve">336.00 0327         </v>
          </cell>
          <cell r="E390">
            <v>336</v>
          </cell>
          <cell r="F390" t="str">
            <v>Roads, Railroads and Bridges</v>
          </cell>
          <cell r="G390">
            <v>0</v>
          </cell>
          <cell r="H390">
            <v>39856.53</v>
          </cell>
          <cell r="I390">
            <v>0</v>
          </cell>
          <cell r="J390">
            <v>-78.72</v>
          </cell>
          <cell r="K390">
            <v>0</v>
          </cell>
          <cell r="L390">
            <v>39777.81</v>
          </cell>
          <cell r="M390">
            <v>0</v>
          </cell>
          <cell r="N390">
            <v>-79.849999999999994</v>
          </cell>
          <cell r="O390">
            <v>0</v>
          </cell>
          <cell r="P390">
            <v>39697.96</v>
          </cell>
          <cell r="Q390">
            <v>0</v>
          </cell>
          <cell r="R390">
            <v>24646</v>
          </cell>
          <cell r="S390">
            <v>0</v>
          </cell>
          <cell r="T390">
            <v>4.595721467672182</v>
          </cell>
          <cell r="U390">
            <v>0</v>
          </cell>
          <cell r="V390">
            <v>1830</v>
          </cell>
          <cell r="W390">
            <v>0</v>
          </cell>
          <cell r="X390">
            <v>-78.72</v>
          </cell>
          <cell r="Y390">
            <v>0</v>
          </cell>
          <cell r="Z390">
            <v>-40</v>
          </cell>
          <cell r="AA390">
            <v>0</v>
          </cell>
          <cell r="AB390">
            <v>-31.488000000000003</v>
          </cell>
          <cell r="AC390">
            <v>0</v>
          </cell>
          <cell r="AD390">
            <v>26365.791999999998</v>
          </cell>
          <cell r="AE390">
            <v>0</v>
          </cell>
          <cell r="AF390">
            <v>4.595721467672182</v>
          </cell>
          <cell r="AG390">
            <v>0</v>
          </cell>
          <cell r="AH390">
            <v>1826</v>
          </cell>
          <cell r="AI390">
            <v>0</v>
          </cell>
          <cell r="AJ390">
            <v>-79.849999999999994</v>
          </cell>
          <cell r="AK390">
            <v>0</v>
          </cell>
          <cell r="AL390">
            <v>-40</v>
          </cell>
          <cell r="AM390">
            <v>0</v>
          </cell>
          <cell r="AN390">
            <v>-31.94</v>
          </cell>
          <cell r="AO390">
            <v>0</v>
          </cell>
          <cell r="AP390">
            <v>28080.002</v>
          </cell>
        </row>
        <row r="391">
          <cell r="A391">
            <v>0</v>
          </cell>
          <cell r="B391">
            <v>0</v>
          </cell>
          <cell r="C391">
            <v>0</v>
          </cell>
          <cell r="D391">
            <v>0</v>
          </cell>
          <cell r="E391">
            <v>0</v>
          </cell>
          <cell r="F391" t="str">
            <v>TOTAL WEBER</v>
          </cell>
          <cell r="G391">
            <v>0</v>
          </cell>
          <cell r="H391">
            <v>2947776.7199999997</v>
          </cell>
          <cell r="I391">
            <v>0</v>
          </cell>
          <cell r="J391">
            <v>-11243.639999999998</v>
          </cell>
          <cell r="K391">
            <v>0</v>
          </cell>
          <cell r="L391">
            <v>2936533.0799999996</v>
          </cell>
          <cell r="M391">
            <v>0</v>
          </cell>
          <cell r="N391">
            <v>-11628.600000000002</v>
          </cell>
          <cell r="O391">
            <v>0</v>
          </cell>
          <cell r="P391">
            <v>2924904.48</v>
          </cell>
          <cell r="Q391">
            <v>0</v>
          </cell>
          <cell r="R391">
            <v>1893656</v>
          </cell>
          <cell r="S391">
            <v>0</v>
          </cell>
          <cell r="T391">
            <v>0</v>
          </cell>
          <cell r="U391">
            <v>0</v>
          </cell>
          <cell r="V391">
            <v>97457</v>
          </cell>
          <cell r="W391">
            <v>0</v>
          </cell>
          <cell r="X391">
            <v>-11243.639999999998</v>
          </cell>
          <cell r="Y391">
            <v>0</v>
          </cell>
          <cell r="Z391">
            <v>0</v>
          </cell>
          <cell r="AA391">
            <v>0</v>
          </cell>
          <cell r="AB391">
            <v>-4155.12</v>
          </cell>
          <cell r="AC391">
            <v>0</v>
          </cell>
          <cell r="AD391">
            <v>1975714.2399999998</v>
          </cell>
          <cell r="AE391">
            <v>0</v>
          </cell>
          <cell r="AF391">
            <v>0</v>
          </cell>
          <cell r="AG391">
            <v>0</v>
          </cell>
          <cell r="AH391">
            <v>97075</v>
          </cell>
          <cell r="AI391">
            <v>0</v>
          </cell>
          <cell r="AJ391">
            <v>-11628.600000000002</v>
          </cell>
          <cell r="AK391">
            <v>0</v>
          </cell>
          <cell r="AL391">
            <v>0</v>
          </cell>
          <cell r="AM391">
            <v>0</v>
          </cell>
          <cell r="AN391">
            <v>-4280.1439999999993</v>
          </cell>
          <cell r="AO391">
            <v>0</v>
          </cell>
          <cell r="AP391">
            <v>2056880.4959999998</v>
          </cell>
        </row>
        <row r="392">
          <cell r="A392">
            <v>0</v>
          </cell>
          <cell r="B392">
            <v>0</v>
          </cell>
          <cell r="C392">
            <v>0</v>
          </cell>
          <cell r="D392">
            <v>0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  <cell r="AO392">
            <v>0</v>
          </cell>
          <cell r="AP392">
            <v>0</v>
          </cell>
        </row>
        <row r="393">
          <cell r="A393">
            <v>0</v>
          </cell>
          <cell r="B393">
            <v>0</v>
          </cell>
          <cell r="C393">
            <v>0</v>
          </cell>
          <cell r="D393">
            <v>0</v>
          </cell>
          <cell r="E393">
            <v>0</v>
          </cell>
          <cell r="F393" t="str">
            <v>YALE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E393">
            <v>0</v>
          </cell>
          <cell r="AF393">
            <v>0</v>
          </cell>
          <cell r="AG393">
            <v>0</v>
          </cell>
          <cell r="AH393">
            <v>0</v>
          </cell>
          <cell r="AI393">
            <v>0</v>
          </cell>
          <cell r="AJ393">
            <v>0</v>
          </cell>
          <cell r="AK393">
            <v>0</v>
          </cell>
          <cell r="AL393">
            <v>0</v>
          </cell>
          <cell r="AM393">
            <v>0</v>
          </cell>
          <cell r="AN393">
            <v>0</v>
          </cell>
          <cell r="AO393">
            <v>0</v>
          </cell>
          <cell r="AP393">
            <v>0</v>
          </cell>
        </row>
        <row r="394">
          <cell r="A394" t="str">
            <v xml:space="preserve">330.20 0328         </v>
          </cell>
          <cell r="B394">
            <v>328</v>
          </cell>
          <cell r="C394" t="str">
            <v>ProdTrans</v>
          </cell>
          <cell r="D394" t="str">
            <v xml:space="preserve">330.20 0328         </v>
          </cell>
          <cell r="E394">
            <v>330.2</v>
          </cell>
          <cell r="F394" t="str">
            <v>Land Rights</v>
          </cell>
          <cell r="G394">
            <v>0</v>
          </cell>
          <cell r="H394">
            <v>761579.86</v>
          </cell>
          <cell r="I394">
            <v>0</v>
          </cell>
          <cell r="J394">
            <v>0</v>
          </cell>
          <cell r="K394">
            <v>0</v>
          </cell>
          <cell r="L394">
            <v>761579.86</v>
          </cell>
          <cell r="M394">
            <v>0</v>
          </cell>
          <cell r="N394">
            <v>0</v>
          </cell>
          <cell r="O394">
            <v>0</v>
          </cell>
          <cell r="P394">
            <v>761579.86</v>
          </cell>
          <cell r="Q394">
            <v>0</v>
          </cell>
          <cell r="R394">
            <v>478924</v>
          </cell>
          <cell r="S394">
            <v>0</v>
          </cell>
          <cell r="T394">
            <v>1.0379638383360907</v>
          </cell>
          <cell r="U394">
            <v>0</v>
          </cell>
          <cell r="V394">
            <v>7905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  <cell r="AB394">
            <v>0</v>
          </cell>
          <cell r="AC394">
            <v>0</v>
          </cell>
          <cell r="AD394">
            <v>486829</v>
          </cell>
          <cell r="AE394">
            <v>0</v>
          </cell>
          <cell r="AF394">
            <v>1.0379638383360907</v>
          </cell>
          <cell r="AG394">
            <v>0</v>
          </cell>
          <cell r="AH394">
            <v>7905</v>
          </cell>
          <cell r="AI394">
            <v>0</v>
          </cell>
          <cell r="AJ394">
            <v>0</v>
          </cell>
          <cell r="AK394">
            <v>0</v>
          </cell>
          <cell r="AL394">
            <v>0</v>
          </cell>
          <cell r="AM394">
            <v>0</v>
          </cell>
          <cell r="AN394">
            <v>0</v>
          </cell>
          <cell r="AO394">
            <v>0</v>
          </cell>
          <cell r="AP394">
            <v>494734</v>
          </cell>
        </row>
        <row r="395">
          <cell r="A395" t="str">
            <v xml:space="preserve">331.00 0328         </v>
          </cell>
          <cell r="B395">
            <v>328</v>
          </cell>
          <cell r="C395" t="str">
            <v>ProdTrans</v>
          </cell>
          <cell r="D395" t="str">
            <v xml:space="preserve">331.00 0328         </v>
          </cell>
          <cell r="E395">
            <v>331</v>
          </cell>
          <cell r="F395" t="str">
            <v>Structures and Improvements</v>
          </cell>
          <cell r="G395">
            <v>0</v>
          </cell>
          <cell r="H395">
            <v>7680924.5599999996</v>
          </cell>
          <cell r="I395">
            <v>0</v>
          </cell>
          <cell r="J395">
            <v>-19407.510000000002</v>
          </cell>
          <cell r="K395">
            <v>0</v>
          </cell>
          <cell r="L395">
            <v>7661517.0499999998</v>
          </cell>
          <cell r="M395">
            <v>0</v>
          </cell>
          <cell r="N395">
            <v>-19692.299999999992</v>
          </cell>
          <cell r="O395">
            <v>0</v>
          </cell>
          <cell r="P395">
            <v>7641824.75</v>
          </cell>
          <cell r="Q395">
            <v>0</v>
          </cell>
          <cell r="R395">
            <v>2877974</v>
          </cell>
          <cell r="S395">
            <v>0</v>
          </cell>
          <cell r="T395">
            <v>1.5325235151839924</v>
          </cell>
          <cell r="U395">
            <v>0</v>
          </cell>
          <cell r="V395">
            <v>117563</v>
          </cell>
          <cell r="W395">
            <v>0</v>
          </cell>
          <cell r="X395">
            <v>-19407.510000000002</v>
          </cell>
          <cell r="Y395">
            <v>0</v>
          </cell>
          <cell r="Z395">
            <v>-40</v>
          </cell>
          <cell r="AA395">
            <v>0</v>
          </cell>
          <cell r="AB395">
            <v>-7763.0040000000017</v>
          </cell>
          <cell r="AC395">
            <v>0</v>
          </cell>
          <cell r="AD395">
            <v>2968366.486</v>
          </cell>
          <cell r="AE395">
            <v>0</v>
          </cell>
          <cell r="AF395">
            <v>1.5325235151839924</v>
          </cell>
          <cell r="AG395">
            <v>0</v>
          </cell>
          <cell r="AH395">
            <v>117264</v>
          </cell>
          <cell r="AI395">
            <v>0</v>
          </cell>
          <cell r="AJ395">
            <v>-19692.299999999992</v>
          </cell>
          <cell r="AK395">
            <v>0</v>
          </cell>
          <cell r="AL395">
            <v>-40</v>
          </cell>
          <cell r="AM395">
            <v>0</v>
          </cell>
          <cell r="AN395">
            <v>-7876.9199999999964</v>
          </cell>
          <cell r="AO395">
            <v>0</v>
          </cell>
          <cell r="AP395">
            <v>3058061.2660000003</v>
          </cell>
        </row>
        <row r="396">
          <cell r="A396" t="str">
            <v xml:space="preserve">332.00 0328         </v>
          </cell>
          <cell r="B396">
            <v>328</v>
          </cell>
          <cell r="C396" t="str">
            <v>ProdTrans</v>
          </cell>
          <cell r="D396" t="str">
            <v xml:space="preserve">332.00 0328         </v>
          </cell>
          <cell r="E396">
            <v>332</v>
          </cell>
          <cell r="F396" t="str">
            <v>Reservoirs, Dams and Waterways</v>
          </cell>
          <cell r="G396">
            <v>0</v>
          </cell>
          <cell r="H396">
            <v>27653817.170000002</v>
          </cell>
          <cell r="I396">
            <v>0</v>
          </cell>
          <cell r="J396">
            <v>-94029.87000000001</v>
          </cell>
          <cell r="K396">
            <v>0</v>
          </cell>
          <cell r="L396">
            <v>27559787.300000001</v>
          </cell>
          <cell r="M396">
            <v>0</v>
          </cell>
          <cell r="N396">
            <v>-95922.210000000021</v>
          </cell>
          <cell r="O396">
            <v>0</v>
          </cell>
          <cell r="P396">
            <v>27463865.09</v>
          </cell>
          <cell r="Q396">
            <v>0</v>
          </cell>
          <cell r="R396">
            <v>17340072</v>
          </cell>
          <cell r="S396">
            <v>0</v>
          </cell>
          <cell r="T396">
            <v>1.1266153946555395</v>
          </cell>
          <cell r="U396">
            <v>0</v>
          </cell>
          <cell r="V396">
            <v>311022</v>
          </cell>
          <cell r="W396">
            <v>0</v>
          </cell>
          <cell r="X396">
            <v>-94029.87000000001</v>
          </cell>
          <cell r="Y396">
            <v>0</v>
          </cell>
          <cell r="Z396">
            <v>-40</v>
          </cell>
          <cell r="AA396">
            <v>0</v>
          </cell>
          <cell r="AB396">
            <v>-37611.948000000004</v>
          </cell>
          <cell r="AC396">
            <v>0</v>
          </cell>
          <cell r="AD396">
            <v>17519452.182</v>
          </cell>
          <cell r="AE396">
            <v>0</v>
          </cell>
          <cell r="AF396">
            <v>1.1266153946555395</v>
          </cell>
          <cell r="AG396">
            <v>0</v>
          </cell>
          <cell r="AH396">
            <v>309952</v>
          </cell>
          <cell r="AI396">
            <v>0</v>
          </cell>
          <cell r="AJ396">
            <v>-95922.210000000021</v>
          </cell>
          <cell r="AK396">
            <v>0</v>
          </cell>
          <cell r="AL396">
            <v>-40</v>
          </cell>
          <cell r="AM396">
            <v>0</v>
          </cell>
          <cell r="AN396">
            <v>-38368.884000000005</v>
          </cell>
          <cell r="AO396">
            <v>0</v>
          </cell>
          <cell r="AP396">
            <v>17695113.088</v>
          </cell>
        </row>
        <row r="397">
          <cell r="A397" t="str">
            <v xml:space="preserve">333.00 0328         </v>
          </cell>
          <cell r="B397">
            <v>328</v>
          </cell>
          <cell r="C397" t="str">
            <v>ProdTrans</v>
          </cell>
          <cell r="D397" t="str">
            <v xml:space="preserve">333.00 0328         </v>
          </cell>
          <cell r="E397">
            <v>333</v>
          </cell>
          <cell r="F397" t="str">
            <v>Waterwheels, Turbines and Generators</v>
          </cell>
          <cell r="G397">
            <v>0</v>
          </cell>
          <cell r="H397">
            <v>10698063.15</v>
          </cell>
          <cell r="I397">
            <v>0</v>
          </cell>
          <cell r="J397">
            <v>-63958.44</v>
          </cell>
          <cell r="K397">
            <v>0</v>
          </cell>
          <cell r="L397">
            <v>10634104.710000001</v>
          </cell>
          <cell r="M397">
            <v>0</v>
          </cell>
          <cell r="N397">
            <v>-65372.32</v>
          </cell>
          <cell r="O397">
            <v>0</v>
          </cell>
          <cell r="P397">
            <v>10568732.390000001</v>
          </cell>
          <cell r="Q397">
            <v>0</v>
          </cell>
          <cell r="R397">
            <v>5320770</v>
          </cell>
          <cell r="S397">
            <v>0</v>
          </cell>
          <cell r="T397">
            <v>1.614981096069287</v>
          </cell>
          <cell r="U397">
            <v>0</v>
          </cell>
          <cell r="V397">
            <v>172255</v>
          </cell>
          <cell r="W397">
            <v>0</v>
          </cell>
          <cell r="X397">
            <v>-63958.44</v>
          </cell>
          <cell r="Y397">
            <v>0</v>
          </cell>
          <cell r="Z397">
            <v>-40</v>
          </cell>
          <cell r="AA397">
            <v>0</v>
          </cell>
          <cell r="AB397">
            <v>-25583.376</v>
          </cell>
          <cell r="AC397">
            <v>0</v>
          </cell>
          <cell r="AD397">
            <v>5403483.1839999994</v>
          </cell>
          <cell r="AE397">
            <v>0</v>
          </cell>
          <cell r="AF397">
            <v>1.614981096069287</v>
          </cell>
          <cell r="AG397">
            <v>0</v>
          </cell>
          <cell r="AH397">
            <v>171211</v>
          </cell>
          <cell r="AI397">
            <v>0</v>
          </cell>
          <cell r="AJ397">
            <v>-65372.32</v>
          </cell>
          <cell r="AK397">
            <v>0</v>
          </cell>
          <cell r="AL397">
            <v>-40</v>
          </cell>
          <cell r="AM397">
            <v>0</v>
          </cell>
          <cell r="AN397">
            <v>-26148.928</v>
          </cell>
          <cell r="AO397">
            <v>0</v>
          </cell>
          <cell r="AP397">
            <v>5483172.9359999988</v>
          </cell>
        </row>
        <row r="398">
          <cell r="A398" t="str">
            <v xml:space="preserve">334.00 0328         </v>
          </cell>
          <cell r="B398">
            <v>328</v>
          </cell>
          <cell r="C398" t="str">
            <v>ProdTrans</v>
          </cell>
          <cell r="D398" t="str">
            <v xml:space="preserve">334.00 0328         </v>
          </cell>
          <cell r="E398">
            <v>334</v>
          </cell>
          <cell r="F398" t="str">
            <v>Accessory Electric Equipment</v>
          </cell>
          <cell r="G398">
            <v>0</v>
          </cell>
          <cell r="H398">
            <v>3586772.18</v>
          </cell>
          <cell r="I398">
            <v>0</v>
          </cell>
          <cell r="J398">
            <v>-32193.97</v>
          </cell>
          <cell r="K398">
            <v>0</v>
          </cell>
          <cell r="L398">
            <v>3554578.21</v>
          </cell>
          <cell r="M398">
            <v>0</v>
          </cell>
          <cell r="N398">
            <v>-32702.660000000003</v>
          </cell>
          <cell r="O398">
            <v>0</v>
          </cell>
          <cell r="P398">
            <v>3521875.55</v>
          </cell>
          <cell r="Q398">
            <v>0</v>
          </cell>
          <cell r="R398">
            <v>1205844</v>
          </cell>
          <cell r="S398">
            <v>0</v>
          </cell>
          <cell r="T398">
            <v>2.1548669183784277</v>
          </cell>
          <cell r="U398">
            <v>0</v>
          </cell>
          <cell r="V398">
            <v>76943</v>
          </cell>
          <cell r="W398">
            <v>0</v>
          </cell>
          <cell r="X398">
            <v>-32193.97</v>
          </cell>
          <cell r="Y398">
            <v>0</v>
          </cell>
          <cell r="Z398">
            <v>-20</v>
          </cell>
          <cell r="AA398">
            <v>0</v>
          </cell>
          <cell r="AB398">
            <v>-6438.7939999999999</v>
          </cell>
          <cell r="AC398">
            <v>0</v>
          </cell>
          <cell r="AD398">
            <v>1244154.236</v>
          </cell>
          <cell r="AE398">
            <v>0</v>
          </cell>
          <cell r="AF398">
            <v>2.1548669183784277</v>
          </cell>
          <cell r="AG398">
            <v>0</v>
          </cell>
          <cell r="AH398">
            <v>76244</v>
          </cell>
          <cell r="AI398">
            <v>0</v>
          </cell>
          <cell r="AJ398">
            <v>-32702.660000000003</v>
          </cell>
          <cell r="AK398">
            <v>0</v>
          </cell>
          <cell r="AL398">
            <v>-20</v>
          </cell>
          <cell r="AM398">
            <v>0</v>
          </cell>
          <cell r="AN398">
            <v>-6540.5320000000011</v>
          </cell>
          <cell r="AO398">
            <v>0</v>
          </cell>
          <cell r="AP398">
            <v>1281155.0440000002</v>
          </cell>
        </row>
        <row r="399">
          <cell r="A399" t="str">
            <v xml:space="preserve">335.00 0328         </v>
          </cell>
          <cell r="B399">
            <v>328</v>
          </cell>
          <cell r="C399" t="str">
            <v>ProdTrans</v>
          </cell>
          <cell r="D399" t="str">
            <v xml:space="preserve">335.00 0328         </v>
          </cell>
          <cell r="E399">
            <v>335</v>
          </cell>
          <cell r="F399" t="str">
            <v>Miscellaneous Power Plant Equipment</v>
          </cell>
          <cell r="G399">
            <v>0</v>
          </cell>
          <cell r="H399">
            <v>546858.96</v>
          </cell>
          <cell r="I399">
            <v>0</v>
          </cell>
          <cell r="J399">
            <v>-5972.1100000000006</v>
          </cell>
          <cell r="K399">
            <v>0</v>
          </cell>
          <cell r="L399">
            <v>540886.85</v>
          </cell>
          <cell r="M399">
            <v>0</v>
          </cell>
          <cell r="N399">
            <v>-6014.25</v>
          </cell>
          <cell r="O399">
            <v>0</v>
          </cell>
          <cell r="P399">
            <v>534872.6</v>
          </cell>
          <cell r="Q399">
            <v>0</v>
          </cell>
          <cell r="R399">
            <v>314609</v>
          </cell>
          <cell r="S399">
            <v>0</v>
          </cell>
          <cell r="T399">
            <v>1.2426546856251177</v>
          </cell>
          <cell r="U399">
            <v>0</v>
          </cell>
          <cell r="V399">
            <v>6758</v>
          </cell>
          <cell r="W399">
            <v>0</v>
          </cell>
          <cell r="X399">
            <v>-5972.1100000000006</v>
          </cell>
          <cell r="Y399">
            <v>0</v>
          </cell>
          <cell r="Z399">
            <v>-10</v>
          </cell>
          <cell r="AA399">
            <v>0</v>
          </cell>
          <cell r="AB399">
            <v>-597.21100000000001</v>
          </cell>
          <cell r="AC399">
            <v>0</v>
          </cell>
          <cell r="AD399">
            <v>314797.679</v>
          </cell>
          <cell r="AE399">
            <v>0</v>
          </cell>
          <cell r="AF399">
            <v>1.2426546856251177</v>
          </cell>
          <cell r="AG399">
            <v>0</v>
          </cell>
          <cell r="AH399">
            <v>6684</v>
          </cell>
          <cell r="AI399">
            <v>0</v>
          </cell>
          <cell r="AJ399">
            <v>-6014.25</v>
          </cell>
          <cell r="AK399">
            <v>0</v>
          </cell>
          <cell r="AL399">
            <v>-10</v>
          </cell>
          <cell r="AM399">
            <v>0</v>
          </cell>
          <cell r="AN399">
            <v>-601.42499999999995</v>
          </cell>
          <cell r="AO399">
            <v>0</v>
          </cell>
          <cell r="AP399">
            <v>314866.00400000002</v>
          </cell>
        </row>
        <row r="400">
          <cell r="A400" t="str">
            <v xml:space="preserve">336.00 0328         </v>
          </cell>
          <cell r="B400">
            <v>328</v>
          </cell>
          <cell r="C400" t="str">
            <v>ProdTrans</v>
          </cell>
          <cell r="D400" t="str">
            <v xml:space="preserve">336.00 0328         </v>
          </cell>
          <cell r="E400">
            <v>336</v>
          </cell>
          <cell r="F400" t="str">
            <v>Roads, Railroads and Bridges</v>
          </cell>
          <cell r="G400">
            <v>0</v>
          </cell>
          <cell r="H400">
            <v>1439462.47</v>
          </cell>
          <cell r="I400">
            <v>0</v>
          </cell>
          <cell r="J400">
            <v>-2941.1200000000003</v>
          </cell>
          <cell r="K400">
            <v>0</v>
          </cell>
          <cell r="L400">
            <v>1436521.3499999999</v>
          </cell>
          <cell r="M400">
            <v>0</v>
          </cell>
          <cell r="N400">
            <v>-2984.4900000000007</v>
          </cell>
          <cell r="O400">
            <v>0</v>
          </cell>
          <cell r="P400">
            <v>1433536.8599999999</v>
          </cell>
          <cell r="Q400">
            <v>0</v>
          </cell>
          <cell r="R400">
            <v>423930</v>
          </cell>
          <cell r="S400">
            <v>0</v>
          </cell>
          <cell r="T400">
            <v>2.0195218426372139</v>
          </cell>
          <cell r="U400">
            <v>0</v>
          </cell>
          <cell r="V400">
            <v>29041</v>
          </cell>
          <cell r="W400">
            <v>0</v>
          </cell>
          <cell r="X400">
            <v>-2941.1200000000003</v>
          </cell>
          <cell r="Y400">
            <v>0</v>
          </cell>
          <cell r="Z400">
            <v>-40</v>
          </cell>
          <cell r="AA400">
            <v>0</v>
          </cell>
          <cell r="AB400">
            <v>-1176.4480000000001</v>
          </cell>
          <cell r="AC400">
            <v>0</v>
          </cell>
          <cell r="AD400">
            <v>448853.43200000003</v>
          </cell>
          <cell r="AE400">
            <v>0</v>
          </cell>
          <cell r="AF400">
            <v>2.0195218426372139</v>
          </cell>
          <cell r="AG400">
            <v>0</v>
          </cell>
          <cell r="AH400">
            <v>28981</v>
          </cell>
          <cell r="AI400">
            <v>0</v>
          </cell>
          <cell r="AJ400">
            <v>-2984.4900000000007</v>
          </cell>
          <cell r="AK400">
            <v>0</v>
          </cell>
          <cell r="AL400">
            <v>-40</v>
          </cell>
          <cell r="AM400">
            <v>0</v>
          </cell>
          <cell r="AN400">
            <v>-1193.7960000000003</v>
          </cell>
          <cell r="AO400">
            <v>0</v>
          </cell>
          <cell r="AP400">
            <v>473656.14600000007</v>
          </cell>
        </row>
        <row r="401">
          <cell r="A401">
            <v>0</v>
          </cell>
          <cell r="B401">
            <v>0</v>
          </cell>
          <cell r="C401">
            <v>0</v>
          </cell>
          <cell r="D401">
            <v>0</v>
          </cell>
          <cell r="E401">
            <v>0</v>
          </cell>
          <cell r="F401" t="str">
            <v>TOTAL YALE</v>
          </cell>
          <cell r="G401">
            <v>0</v>
          </cell>
          <cell r="H401">
            <v>52367478.350000001</v>
          </cell>
          <cell r="I401">
            <v>0</v>
          </cell>
          <cell r="J401">
            <v>-218503.02000000002</v>
          </cell>
          <cell r="K401">
            <v>0</v>
          </cell>
          <cell r="L401">
            <v>52148975.330000006</v>
          </cell>
          <cell r="M401">
            <v>0</v>
          </cell>
          <cell r="N401">
            <v>-222688.23</v>
          </cell>
          <cell r="O401">
            <v>0</v>
          </cell>
          <cell r="P401">
            <v>51926287.100000001</v>
          </cell>
          <cell r="Q401">
            <v>0</v>
          </cell>
          <cell r="R401">
            <v>27962123</v>
          </cell>
          <cell r="S401">
            <v>0</v>
          </cell>
          <cell r="T401">
            <v>0</v>
          </cell>
          <cell r="U401">
            <v>0</v>
          </cell>
          <cell r="V401">
            <v>721487</v>
          </cell>
          <cell r="W401">
            <v>0</v>
          </cell>
          <cell r="X401">
            <v>-218503.02000000002</v>
          </cell>
          <cell r="Y401">
            <v>0</v>
          </cell>
          <cell r="Z401">
            <v>0</v>
          </cell>
          <cell r="AA401">
            <v>0</v>
          </cell>
          <cell r="AB401">
            <v>-79170.781000000003</v>
          </cell>
          <cell r="AC401">
            <v>0</v>
          </cell>
          <cell r="AD401">
            <v>28385936.199000005</v>
          </cell>
          <cell r="AE401">
            <v>0</v>
          </cell>
          <cell r="AF401">
            <v>0</v>
          </cell>
          <cell r="AG401">
            <v>0</v>
          </cell>
          <cell r="AH401">
            <v>718241</v>
          </cell>
          <cell r="AI401">
            <v>0</v>
          </cell>
          <cell r="AJ401">
            <v>-222688.23</v>
          </cell>
          <cell r="AK401">
            <v>0</v>
          </cell>
          <cell r="AL401">
            <v>0</v>
          </cell>
          <cell r="AM401">
            <v>0</v>
          </cell>
          <cell r="AN401">
            <v>-80730.485000000015</v>
          </cell>
          <cell r="AO401">
            <v>0</v>
          </cell>
          <cell r="AP401">
            <v>28800758.484000001</v>
          </cell>
        </row>
        <row r="402">
          <cell r="A402">
            <v>0</v>
          </cell>
          <cell r="B402">
            <v>0</v>
          </cell>
          <cell r="C402">
            <v>0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O402">
            <v>0</v>
          </cell>
          <cell r="AP402">
            <v>0</v>
          </cell>
        </row>
        <row r="403">
          <cell r="A403">
            <v>0</v>
          </cell>
          <cell r="B403">
            <v>0</v>
          </cell>
          <cell r="C403">
            <v>0</v>
          </cell>
          <cell r="D403">
            <v>0</v>
          </cell>
          <cell r="E403">
            <v>0</v>
          </cell>
          <cell r="F403" t="str">
            <v>HYDRO DECOMMISSIONING RESERVE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Z403" t="str">
            <v>a</v>
          </cell>
          <cell r="AA403">
            <v>0</v>
          </cell>
          <cell r="AB403">
            <v>0</v>
          </cell>
          <cell r="AC403">
            <v>0</v>
          </cell>
          <cell r="AD403">
            <v>0</v>
          </cell>
          <cell r="AE403">
            <v>0</v>
          </cell>
          <cell r="AF403">
            <v>0</v>
          </cell>
          <cell r="AG403">
            <v>0</v>
          </cell>
          <cell r="AH403">
            <v>0</v>
          </cell>
          <cell r="AI403">
            <v>0</v>
          </cell>
          <cell r="AJ403">
            <v>0</v>
          </cell>
          <cell r="AK403">
            <v>0</v>
          </cell>
          <cell r="AL403" t="str">
            <v>a</v>
          </cell>
          <cell r="AM403">
            <v>0</v>
          </cell>
          <cell r="AN403">
            <v>0</v>
          </cell>
          <cell r="AO403">
            <v>0</v>
          </cell>
          <cell r="AP403">
            <v>0</v>
          </cell>
        </row>
        <row r="404">
          <cell r="A404">
            <v>0</v>
          </cell>
          <cell r="B404">
            <v>0</v>
          </cell>
          <cell r="C404">
            <v>0</v>
          </cell>
          <cell r="D404">
            <v>0</v>
          </cell>
          <cell r="E404">
            <v>0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O404">
            <v>0</v>
          </cell>
          <cell r="AP404">
            <v>0</v>
          </cell>
        </row>
        <row r="405">
          <cell r="A405">
            <v>0</v>
          </cell>
          <cell r="B405">
            <v>0</v>
          </cell>
          <cell r="C405">
            <v>0</v>
          </cell>
          <cell r="D405">
            <v>0</v>
          </cell>
          <cell r="E405">
            <v>0</v>
          </cell>
          <cell r="F405" t="str">
            <v>TOTAL HYDRAULIC PRODUCTION</v>
          </cell>
          <cell r="G405">
            <v>0</v>
          </cell>
          <cell r="H405">
            <v>697877989.23999989</v>
          </cell>
          <cell r="I405">
            <v>0</v>
          </cell>
          <cell r="J405">
            <v>-3764106.7100000014</v>
          </cell>
          <cell r="K405">
            <v>0</v>
          </cell>
          <cell r="L405">
            <v>694113882.53000009</v>
          </cell>
          <cell r="M405">
            <v>0</v>
          </cell>
          <cell r="N405">
            <v>-1816961.87</v>
          </cell>
          <cell r="O405">
            <v>0</v>
          </cell>
          <cell r="P405">
            <v>692296920.65999997</v>
          </cell>
          <cell r="Q405">
            <v>0</v>
          </cell>
          <cell r="R405">
            <v>252658873</v>
          </cell>
          <cell r="S405">
            <v>0</v>
          </cell>
          <cell r="T405">
            <v>0</v>
          </cell>
          <cell r="U405">
            <v>0</v>
          </cell>
          <cell r="V405">
            <v>19011287</v>
          </cell>
          <cell r="W405">
            <v>0</v>
          </cell>
          <cell r="X405">
            <v>-3764106.7100000014</v>
          </cell>
          <cell r="Y405">
            <v>0</v>
          </cell>
          <cell r="Z405">
            <v>0</v>
          </cell>
          <cell r="AA405">
            <v>0</v>
          </cell>
          <cell r="AB405">
            <v>-632171.84499999997</v>
          </cell>
          <cell r="AC405">
            <v>0</v>
          </cell>
          <cell r="AD405">
            <v>267273881.4449999</v>
          </cell>
          <cell r="AE405">
            <v>0</v>
          </cell>
          <cell r="AF405">
            <v>0</v>
          </cell>
          <cell r="AG405">
            <v>0</v>
          </cell>
          <cell r="AH405">
            <v>18894248</v>
          </cell>
          <cell r="AI405">
            <v>0</v>
          </cell>
          <cell r="AJ405">
            <v>-1816961.87</v>
          </cell>
          <cell r="AK405">
            <v>0</v>
          </cell>
          <cell r="AL405">
            <v>0</v>
          </cell>
          <cell r="AM405">
            <v>0</v>
          </cell>
          <cell r="AN405">
            <v>-647660.34999999986</v>
          </cell>
          <cell r="AO405">
            <v>0</v>
          </cell>
          <cell r="AP405">
            <v>283703507.22499996</v>
          </cell>
        </row>
        <row r="406">
          <cell r="A406">
            <v>0</v>
          </cell>
          <cell r="B406">
            <v>0</v>
          </cell>
          <cell r="C406">
            <v>0</v>
          </cell>
          <cell r="D406">
            <v>0</v>
          </cell>
          <cell r="E406">
            <v>0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0</v>
          </cell>
          <cell r="AO406">
            <v>0</v>
          </cell>
          <cell r="AP406">
            <v>0</v>
          </cell>
        </row>
        <row r="407">
          <cell r="A407">
            <v>0</v>
          </cell>
          <cell r="B407">
            <v>0</v>
          </cell>
          <cell r="C407">
            <v>0</v>
          </cell>
          <cell r="D407">
            <v>0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P407">
            <v>0</v>
          </cell>
        </row>
        <row r="408">
          <cell r="A408">
            <v>0</v>
          </cell>
          <cell r="B408">
            <v>0</v>
          </cell>
          <cell r="C408">
            <v>0</v>
          </cell>
          <cell r="D408">
            <v>0</v>
          </cell>
          <cell r="E408" t="str">
            <v>OTHER PRODUCTION PLANT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  <cell r="AE408">
            <v>0</v>
          </cell>
          <cell r="AF408">
            <v>0</v>
          </cell>
          <cell r="AG408">
            <v>0</v>
          </cell>
          <cell r="AH408">
            <v>0</v>
          </cell>
          <cell r="AI408">
            <v>0</v>
          </cell>
          <cell r="AJ408">
            <v>0</v>
          </cell>
          <cell r="AK408">
            <v>0</v>
          </cell>
          <cell r="AL408">
            <v>0</v>
          </cell>
          <cell r="AM408">
            <v>0</v>
          </cell>
          <cell r="AN408">
            <v>0</v>
          </cell>
          <cell r="AO408">
            <v>0</v>
          </cell>
          <cell r="AP408">
            <v>0</v>
          </cell>
        </row>
        <row r="409">
          <cell r="A409">
            <v>0</v>
          </cell>
          <cell r="B409">
            <v>0</v>
          </cell>
          <cell r="C409">
            <v>0</v>
          </cell>
          <cell r="D409">
            <v>0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  <cell r="AO409">
            <v>0</v>
          </cell>
          <cell r="AP409">
            <v>0</v>
          </cell>
        </row>
        <row r="410">
          <cell r="A410">
            <v>0</v>
          </cell>
          <cell r="B410">
            <v>0</v>
          </cell>
          <cell r="C410">
            <v>0</v>
          </cell>
          <cell r="D410">
            <v>0</v>
          </cell>
          <cell r="E410">
            <v>0</v>
          </cell>
          <cell r="F410" t="str">
            <v>CHEHALIS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  <cell r="AM410">
            <v>0</v>
          </cell>
          <cell r="AN410">
            <v>0</v>
          </cell>
          <cell r="AO410">
            <v>0</v>
          </cell>
          <cell r="AP410">
            <v>0</v>
          </cell>
        </row>
        <row r="411">
          <cell r="A411" t="str">
            <v xml:space="preserve">341.00 0401         </v>
          </cell>
          <cell r="B411">
            <v>401</v>
          </cell>
          <cell r="C411" t="str">
            <v>ProdTrans</v>
          </cell>
          <cell r="D411" t="str">
            <v xml:space="preserve">341.00 0401         </v>
          </cell>
          <cell r="E411">
            <v>341</v>
          </cell>
          <cell r="F411" t="str">
            <v>Structures and Improvements</v>
          </cell>
          <cell r="G411">
            <v>0</v>
          </cell>
          <cell r="H411">
            <v>23264895.84</v>
          </cell>
          <cell r="I411">
            <v>0</v>
          </cell>
          <cell r="J411">
            <v>-1013.96</v>
          </cell>
          <cell r="K411">
            <v>0</v>
          </cell>
          <cell r="L411">
            <v>23263881.879999999</v>
          </cell>
          <cell r="M411">
            <v>0</v>
          </cell>
          <cell r="N411">
            <v>-1413.9099999999999</v>
          </cell>
          <cell r="O411">
            <v>0</v>
          </cell>
          <cell r="P411">
            <v>23262467.969999999</v>
          </cell>
          <cell r="Q411">
            <v>0</v>
          </cell>
          <cell r="R411">
            <v>4770678</v>
          </cell>
          <cell r="S411">
            <v>0</v>
          </cell>
          <cell r="T411">
            <v>2.52</v>
          </cell>
          <cell r="U411">
            <v>0</v>
          </cell>
          <cell r="V411">
            <v>586263</v>
          </cell>
          <cell r="W411">
            <v>0</v>
          </cell>
          <cell r="X411">
            <v>-1013.96</v>
          </cell>
          <cell r="Y411">
            <v>0</v>
          </cell>
          <cell r="Z411">
            <v>-5</v>
          </cell>
          <cell r="AA411">
            <v>0</v>
          </cell>
          <cell r="AB411">
            <v>-50.698</v>
          </cell>
          <cell r="AC411">
            <v>0</v>
          </cell>
          <cell r="AD411">
            <v>5355876.3420000002</v>
          </cell>
          <cell r="AE411">
            <v>0</v>
          </cell>
          <cell r="AF411">
            <v>2.52</v>
          </cell>
          <cell r="AG411">
            <v>0</v>
          </cell>
          <cell r="AH411">
            <v>586232</v>
          </cell>
          <cell r="AI411">
            <v>0</v>
          </cell>
          <cell r="AJ411">
            <v>-1413.9099999999999</v>
          </cell>
          <cell r="AK411">
            <v>0</v>
          </cell>
          <cell r="AL411">
            <v>-5</v>
          </cell>
          <cell r="AM411">
            <v>0</v>
          </cell>
          <cell r="AN411">
            <v>-70.695499999999996</v>
          </cell>
          <cell r="AO411">
            <v>0</v>
          </cell>
          <cell r="AP411">
            <v>5940623.7364999996</v>
          </cell>
        </row>
        <row r="412">
          <cell r="A412" t="str">
            <v xml:space="preserve">342.00 0401         </v>
          </cell>
          <cell r="B412">
            <v>401</v>
          </cell>
          <cell r="C412" t="str">
            <v>ProdTrans</v>
          </cell>
          <cell r="D412" t="str">
            <v xml:space="preserve">342.00 0401         </v>
          </cell>
          <cell r="E412">
            <v>342</v>
          </cell>
          <cell r="F412" t="str">
            <v>Fuel Holders, Producers and Accessories</v>
          </cell>
          <cell r="G412">
            <v>0</v>
          </cell>
          <cell r="H412">
            <v>1597345.52</v>
          </cell>
          <cell r="I412">
            <v>0</v>
          </cell>
          <cell r="J412">
            <v>-5418.41</v>
          </cell>
          <cell r="K412">
            <v>0</v>
          </cell>
          <cell r="L412">
            <v>1591927.11</v>
          </cell>
          <cell r="M412">
            <v>0</v>
          </cell>
          <cell r="N412">
            <v>-5751.98</v>
          </cell>
          <cell r="O412">
            <v>0</v>
          </cell>
          <cell r="P412">
            <v>1586175.1300000001</v>
          </cell>
          <cell r="Q412">
            <v>0</v>
          </cell>
          <cell r="R412">
            <v>334616</v>
          </cell>
          <cell r="S412">
            <v>0</v>
          </cell>
          <cell r="T412">
            <v>2.52</v>
          </cell>
          <cell r="U412">
            <v>0</v>
          </cell>
          <cell r="V412">
            <v>40185</v>
          </cell>
          <cell r="W412">
            <v>0</v>
          </cell>
          <cell r="X412">
            <v>-5418.41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369382.59</v>
          </cell>
          <cell r="AE412">
            <v>0</v>
          </cell>
          <cell r="AF412">
            <v>2.52</v>
          </cell>
          <cell r="AG412">
            <v>0</v>
          </cell>
          <cell r="AH412">
            <v>40044</v>
          </cell>
          <cell r="AI412">
            <v>0</v>
          </cell>
          <cell r="AJ412">
            <v>-5751.98</v>
          </cell>
          <cell r="AK412">
            <v>0</v>
          </cell>
          <cell r="AL412">
            <v>0</v>
          </cell>
          <cell r="AM412">
            <v>0</v>
          </cell>
          <cell r="AN412">
            <v>0</v>
          </cell>
          <cell r="AO412">
            <v>0</v>
          </cell>
          <cell r="AP412">
            <v>403674.61000000004</v>
          </cell>
        </row>
        <row r="413">
          <cell r="A413" t="str">
            <v xml:space="preserve">343.00 0401         </v>
          </cell>
          <cell r="B413">
            <v>401</v>
          </cell>
          <cell r="C413" t="str">
            <v>ProdTrans</v>
          </cell>
          <cell r="D413" t="str">
            <v xml:space="preserve">343.00 0401         </v>
          </cell>
          <cell r="E413">
            <v>343</v>
          </cell>
          <cell r="F413" t="str">
            <v>Prime Movers</v>
          </cell>
          <cell r="G413">
            <v>0</v>
          </cell>
          <cell r="H413">
            <v>191561490.22</v>
          </cell>
          <cell r="I413">
            <v>0</v>
          </cell>
          <cell r="J413">
            <v>-1674621.71</v>
          </cell>
          <cell r="K413">
            <v>0</v>
          </cell>
          <cell r="L413">
            <v>189886868.50999999</v>
          </cell>
          <cell r="M413">
            <v>0</v>
          </cell>
          <cell r="N413">
            <v>-1718894.34</v>
          </cell>
          <cell r="O413">
            <v>0</v>
          </cell>
          <cell r="P413">
            <v>188167974.16999999</v>
          </cell>
          <cell r="Q413">
            <v>0</v>
          </cell>
          <cell r="R413">
            <v>35475369</v>
          </cell>
          <cell r="S413">
            <v>0</v>
          </cell>
          <cell r="T413">
            <v>2.52</v>
          </cell>
          <cell r="U413">
            <v>0</v>
          </cell>
          <cell r="V413">
            <v>4806249</v>
          </cell>
          <cell r="W413">
            <v>0</v>
          </cell>
          <cell r="X413">
            <v>-1674621.71</v>
          </cell>
          <cell r="Y413">
            <v>0</v>
          </cell>
          <cell r="Z413">
            <v>-5</v>
          </cell>
          <cell r="AA413">
            <v>0</v>
          </cell>
          <cell r="AB413">
            <v>-83731.085500000001</v>
          </cell>
          <cell r="AC413">
            <v>0</v>
          </cell>
          <cell r="AD413">
            <v>38523265.204499997</v>
          </cell>
          <cell r="AE413">
            <v>0</v>
          </cell>
          <cell r="AF413">
            <v>2.52</v>
          </cell>
          <cell r="AG413">
            <v>0</v>
          </cell>
          <cell r="AH413">
            <v>4763491</v>
          </cell>
          <cell r="AI413">
            <v>0</v>
          </cell>
          <cell r="AJ413">
            <v>-1718894.34</v>
          </cell>
          <cell r="AK413">
            <v>0</v>
          </cell>
          <cell r="AL413">
            <v>-5</v>
          </cell>
          <cell r="AM413">
            <v>0</v>
          </cell>
          <cell r="AN413">
            <v>-85944.717000000004</v>
          </cell>
          <cell r="AO413">
            <v>0</v>
          </cell>
          <cell r="AP413">
            <v>41481917.147499993</v>
          </cell>
        </row>
        <row r="414">
          <cell r="A414" t="str">
            <v xml:space="preserve">344.00 0401         </v>
          </cell>
          <cell r="B414">
            <v>401</v>
          </cell>
          <cell r="C414" t="str">
            <v>ProdTrans</v>
          </cell>
          <cell r="D414" t="str">
            <v xml:space="preserve">344.00 0401         </v>
          </cell>
          <cell r="E414">
            <v>344</v>
          </cell>
          <cell r="F414" t="str">
            <v>Generators</v>
          </cell>
          <cell r="G414">
            <v>0</v>
          </cell>
          <cell r="H414">
            <v>82787184.680000007</v>
          </cell>
          <cell r="I414">
            <v>0</v>
          </cell>
          <cell r="J414">
            <v>-280132.88999999996</v>
          </cell>
          <cell r="K414">
            <v>0</v>
          </cell>
          <cell r="L414">
            <v>82507051.790000007</v>
          </cell>
          <cell r="M414">
            <v>0</v>
          </cell>
          <cell r="N414">
            <v>-297386.27</v>
          </cell>
          <cell r="O414">
            <v>0</v>
          </cell>
          <cell r="P414">
            <v>82209665.520000011</v>
          </cell>
          <cell r="Q414">
            <v>0</v>
          </cell>
          <cell r="R414">
            <v>17586081</v>
          </cell>
          <cell r="S414">
            <v>0</v>
          </cell>
          <cell r="T414">
            <v>2.52</v>
          </cell>
          <cell r="U414">
            <v>0</v>
          </cell>
          <cell r="V414">
            <v>2082707</v>
          </cell>
          <cell r="W414">
            <v>0</v>
          </cell>
          <cell r="X414">
            <v>-280132.88999999996</v>
          </cell>
          <cell r="Y414">
            <v>0</v>
          </cell>
          <cell r="Z414">
            <v>-5</v>
          </cell>
          <cell r="AA414">
            <v>0</v>
          </cell>
          <cell r="AB414">
            <v>-14006.644499999997</v>
          </cell>
          <cell r="AC414">
            <v>0</v>
          </cell>
          <cell r="AD414">
            <v>19374648.465500001</v>
          </cell>
          <cell r="AE414">
            <v>0</v>
          </cell>
          <cell r="AF414">
            <v>2.52</v>
          </cell>
          <cell r="AG414">
            <v>0</v>
          </cell>
          <cell r="AH414">
            <v>2075431</v>
          </cell>
          <cell r="AI414">
            <v>0</v>
          </cell>
          <cell r="AJ414">
            <v>-297386.27</v>
          </cell>
          <cell r="AK414">
            <v>0</v>
          </cell>
          <cell r="AL414">
            <v>-5</v>
          </cell>
          <cell r="AM414">
            <v>0</v>
          </cell>
          <cell r="AN414">
            <v>-14869.3135</v>
          </cell>
          <cell r="AO414">
            <v>0</v>
          </cell>
          <cell r="AP414">
            <v>21137823.882000003</v>
          </cell>
        </row>
        <row r="415">
          <cell r="A415" t="str">
            <v xml:space="preserve">345.00 0401         </v>
          </cell>
          <cell r="B415">
            <v>401</v>
          </cell>
          <cell r="C415" t="str">
            <v>ProdTrans</v>
          </cell>
          <cell r="D415" t="str">
            <v xml:space="preserve">345.00 0401         </v>
          </cell>
          <cell r="E415">
            <v>345</v>
          </cell>
          <cell r="F415" t="str">
            <v>Accessory Electric Equipment</v>
          </cell>
          <cell r="G415">
            <v>0</v>
          </cell>
          <cell r="H415">
            <v>39232856.310000002</v>
          </cell>
          <cell r="I415">
            <v>0</v>
          </cell>
          <cell r="J415">
            <v>-22175.720000000005</v>
          </cell>
          <cell r="K415">
            <v>0</v>
          </cell>
          <cell r="L415">
            <v>39210680.590000004</v>
          </cell>
          <cell r="M415">
            <v>0</v>
          </cell>
          <cell r="N415">
            <v>-24277.93</v>
          </cell>
          <cell r="O415">
            <v>0</v>
          </cell>
          <cell r="P415">
            <v>39186402.660000004</v>
          </cell>
          <cell r="Q415">
            <v>0</v>
          </cell>
          <cell r="R415">
            <v>7969692</v>
          </cell>
          <cell r="S415">
            <v>0</v>
          </cell>
          <cell r="T415">
            <v>2.52</v>
          </cell>
          <cell r="U415">
            <v>0</v>
          </cell>
          <cell r="V415">
            <v>988389</v>
          </cell>
          <cell r="W415">
            <v>0</v>
          </cell>
          <cell r="X415">
            <v>-22175.720000000005</v>
          </cell>
          <cell r="Y415">
            <v>0</v>
          </cell>
          <cell r="Z415">
            <v>-2</v>
          </cell>
          <cell r="AA415">
            <v>0</v>
          </cell>
          <cell r="AB415">
            <v>-443.51440000000008</v>
          </cell>
          <cell r="AC415">
            <v>0</v>
          </cell>
          <cell r="AD415">
            <v>8935461.7655999996</v>
          </cell>
          <cell r="AE415">
            <v>0</v>
          </cell>
          <cell r="AF415">
            <v>2.52</v>
          </cell>
          <cell r="AG415">
            <v>0</v>
          </cell>
          <cell r="AH415">
            <v>987803</v>
          </cell>
          <cell r="AI415">
            <v>0</v>
          </cell>
          <cell r="AJ415">
            <v>-24277.93</v>
          </cell>
          <cell r="AK415">
            <v>0</v>
          </cell>
          <cell r="AL415">
            <v>-2</v>
          </cell>
          <cell r="AM415">
            <v>0</v>
          </cell>
          <cell r="AN415">
            <v>-485.55860000000001</v>
          </cell>
          <cell r="AO415">
            <v>0</v>
          </cell>
          <cell r="AP415">
            <v>9898501.2770000007</v>
          </cell>
        </row>
        <row r="416">
          <cell r="A416" t="str">
            <v xml:space="preserve">346.00 0401         </v>
          </cell>
          <cell r="B416">
            <v>401</v>
          </cell>
          <cell r="C416" t="str">
            <v>ProdTrans</v>
          </cell>
          <cell r="D416" t="str">
            <v xml:space="preserve">346.00 0401         </v>
          </cell>
          <cell r="E416">
            <v>346</v>
          </cell>
          <cell r="F416" t="str">
            <v>Miscellaneous Power Plant Equipment</v>
          </cell>
          <cell r="G416">
            <v>0</v>
          </cell>
          <cell r="H416">
            <v>3239885.55</v>
          </cell>
          <cell r="I416">
            <v>0</v>
          </cell>
          <cell r="J416">
            <v>-2483.86</v>
          </cell>
          <cell r="K416">
            <v>0</v>
          </cell>
          <cell r="L416">
            <v>3237401.69</v>
          </cell>
          <cell r="M416">
            <v>0</v>
          </cell>
          <cell r="N416">
            <v>-2784.49</v>
          </cell>
          <cell r="O416">
            <v>0</v>
          </cell>
          <cell r="P416">
            <v>3234617.1999999997</v>
          </cell>
          <cell r="Q416">
            <v>0</v>
          </cell>
          <cell r="R416">
            <v>670002</v>
          </cell>
          <cell r="S416">
            <v>0</v>
          </cell>
          <cell r="T416">
            <v>2.52</v>
          </cell>
          <cell r="U416">
            <v>0</v>
          </cell>
          <cell r="V416">
            <v>81614</v>
          </cell>
          <cell r="W416">
            <v>0</v>
          </cell>
          <cell r="X416">
            <v>-2483.86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749132.14</v>
          </cell>
          <cell r="AE416">
            <v>0</v>
          </cell>
          <cell r="AF416">
            <v>2.52</v>
          </cell>
          <cell r="AG416">
            <v>0</v>
          </cell>
          <cell r="AH416">
            <v>81547</v>
          </cell>
          <cell r="AI416">
            <v>0</v>
          </cell>
          <cell r="AJ416">
            <v>-2784.49</v>
          </cell>
          <cell r="AK416">
            <v>0</v>
          </cell>
          <cell r="AL416">
            <v>0</v>
          </cell>
          <cell r="AM416">
            <v>0</v>
          </cell>
          <cell r="AN416">
            <v>0</v>
          </cell>
          <cell r="AO416">
            <v>0</v>
          </cell>
          <cell r="AP416">
            <v>827894.65</v>
          </cell>
        </row>
        <row r="417">
          <cell r="A417">
            <v>0</v>
          </cell>
          <cell r="B417">
            <v>0</v>
          </cell>
          <cell r="C417">
            <v>0</v>
          </cell>
          <cell r="D417">
            <v>0</v>
          </cell>
          <cell r="E417">
            <v>0</v>
          </cell>
          <cell r="F417" t="str">
            <v>TOTAL CHEHALIS</v>
          </cell>
          <cell r="G417">
            <v>0</v>
          </cell>
          <cell r="H417">
            <v>341683658.12</v>
          </cell>
          <cell r="I417">
            <v>0</v>
          </cell>
          <cell r="J417">
            <v>-1985846.55</v>
          </cell>
          <cell r="K417">
            <v>0</v>
          </cell>
          <cell r="L417">
            <v>339697811.56999999</v>
          </cell>
          <cell r="M417">
            <v>0</v>
          </cell>
          <cell r="N417">
            <v>-2050508.92</v>
          </cell>
          <cell r="O417">
            <v>0</v>
          </cell>
          <cell r="P417">
            <v>337647302.64999998</v>
          </cell>
          <cell r="Q417">
            <v>0</v>
          </cell>
          <cell r="R417">
            <v>66806438</v>
          </cell>
          <cell r="S417">
            <v>0</v>
          </cell>
          <cell r="T417">
            <v>0</v>
          </cell>
          <cell r="U417">
            <v>0</v>
          </cell>
          <cell r="V417">
            <v>8585407</v>
          </cell>
          <cell r="W417">
            <v>0</v>
          </cell>
          <cell r="X417">
            <v>-1985846.55</v>
          </cell>
          <cell r="Y417">
            <v>0</v>
          </cell>
          <cell r="Z417">
            <v>0</v>
          </cell>
          <cell r="AA417">
            <v>0</v>
          </cell>
          <cell r="AB417">
            <v>-98231.9424</v>
          </cell>
          <cell r="AC417">
            <v>0</v>
          </cell>
          <cell r="AD417">
            <v>73307766.507599995</v>
          </cell>
          <cell r="AE417">
            <v>0</v>
          </cell>
          <cell r="AF417">
            <v>0</v>
          </cell>
          <cell r="AG417">
            <v>0</v>
          </cell>
          <cell r="AH417">
            <v>8534548</v>
          </cell>
          <cell r="AI417">
            <v>0</v>
          </cell>
          <cell r="AJ417">
            <v>-2050508.92</v>
          </cell>
          <cell r="AK417">
            <v>0</v>
          </cell>
          <cell r="AL417">
            <v>0</v>
          </cell>
          <cell r="AM417">
            <v>0</v>
          </cell>
          <cell r="AN417">
            <v>-101370.28460000001</v>
          </cell>
          <cell r="AO417">
            <v>0</v>
          </cell>
          <cell r="AP417">
            <v>79690435.303000003</v>
          </cell>
        </row>
        <row r="418">
          <cell r="A418">
            <v>0</v>
          </cell>
          <cell r="B418">
            <v>0</v>
          </cell>
          <cell r="C418">
            <v>0</v>
          </cell>
          <cell r="D418">
            <v>0</v>
          </cell>
          <cell r="E418">
            <v>0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0</v>
          </cell>
          <cell r="AO418">
            <v>0</v>
          </cell>
          <cell r="AP418">
            <v>0</v>
          </cell>
        </row>
        <row r="419">
          <cell r="A419">
            <v>0</v>
          </cell>
          <cell r="B419">
            <v>0</v>
          </cell>
          <cell r="C419">
            <v>0</v>
          </cell>
          <cell r="D419">
            <v>0</v>
          </cell>
          <cell r="E419">
            <v>0</v>
          </cell>
          <cell r="F419" t="str">
            <v>CURRANT CREEK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V419">
            <v>0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0</v>
          </cell>
          <cell r="AD419">
            <v>0</v>
          </cell>
          <cell r="AE419">
            <v>0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  <cell r="AJ419">
            <v>0</v>
          </cell>
          <cell r="AK419">
            <v>0</v>
          </cell>
          <cell r="AL419">
            <v>0</v>
          </cell>
          <cell r="AM419">
            <v>0</v>
          </cell>
          <cell r="AN419">
            <v>0</v>
          </cell>
          <cell r="AO419">
            <v>0</v>
          </cell>
          <cell r="AP419">
            <v>0</v>
          </cell>
        </row>
        <row r="420">
          <cell r="A420" t="str">
            <v xml:space="preserve">341.00 0402         </v>
          </cell>
          <cell r="B420">
            <v>402</v>
          </cell>
          <cell r="C420" t="str">
            <v>ProdTrans</v>
          </cell>
          <cell r="D420" t="str">
            <v xml:space="preserve">341.00 0402         </v>
          </cell>
          <cell r="E420">
            <v>341</v>
          </cell>
          <cell r="F420" t="str">
            <v>Structures and Improvements</v>
          </cell>
          <cell r="G420">
            <v>0</v>
          </cell>
          <cell r="H420">
            <v>44110651.130000003</v>
          </cell>
          <cell r="I420">
            <v>0</v>
          </cell>
          <cell r="J420">
            <v>-790.4799999999999</v>
          </cell>
          <cell r="K420">
            <v>0</v>
          </cell>
          <cell r="L420">
            <v>44109860.650000006</v>
          </cell>
          <cell r="M420">
            <v>0</v>
          </cell>
          <cell r="N420">
            <v>-1253.28</v>
          </cell>
          <cell r="O420">
            <v>0</v>
          </cell>
          <cell r="P420">
            <v>44108607.370000005</v>
          </cell>
          <cell r="Q420">
            <v>0</v>
          </cell>
          <cell r="R420">
            <v>7483195</v>
          </cell>
          <cell r="S420">
            <v>0</v>
          </cell>
          <cell r="T420">
            <v>2.57</v>
          </cell>
          <cell r="U420">
            <v>0</v>
          </cell>
          <cell r="V420">
            <v>1133634</v>
          </cell>
          <cell r="W420">
            <v>0</v>
          </cell>
          <cell r="X420">
            <v>-790.4799999999999</v>
          </cell>
          <cell r="Y420">
            <v>0</v>
          </cell>
          <cell r="Z420">
            <v>-5</v>
          </cell>
          <cell r="AA420">
            <v>0</v>
          </cell>
          <cell r="AB420">
            <v>-39.523999999999994</v>
          </cell>
          <cell r="AC420">
            <v>0</v>
          </cell>
          <cell r="AD420">
            <v>8615998.9959999993</v>
          </cell>
          <cell r="AE420">
            <v>0</v>
          </cell>
          <cell r="AF420">
            <v>2.57</v>
          </cell>
          <cell r="AG420">
            <v>0</v>
          </cell>
          <cell r="AH420">
            <v>1133607</v>
          </cell>
          <cell r="AI420">
            <v>0</v>
          </cell>
          <cell r="AJ420">
            <v>-1253.28</v>
          </cell>
          <cell r="AK420">
            <v>0</v>
          </cell>
          <cell r="AL420">
            <v>-5</v>
          </cell>
          <cell r="AM420">
            <v>0</v>
          </cell>
          <cell r="AN420">
            <v>-62.663999999999994</v>
          </cell>
          <cell r="AO420">
            <v>0</v>
          </cell>
          <cell r="AP420">
            <v>9748290.0519999992</v>
          </cell>
        </row>
        <row r="421">
          <cell r="A421" t="str">
            <v xml:space="preserve">342.00 0402         </v>
          </cell>
          <cell r="B421">
            <v>402</v>
          </cell>
          <cell r="C421" t="str">
            <v>ProdTrans</v>
          </cell>
          <cell r="D421" t="str">
            <v xml:space="preserve">342.00 0402         </v>
          </cell>
          <cell r="E421">
            <v>342</v>
          </cell>
          <cell r="F421" t="str">
            <v>Fuel Holders, Producers and Accessories</v>
          </cell>
          <cell r="G421">
            <v>0</v>
          </cell>
          <cell r="H421">
            <v>3299735.22</v>
          </cell>
          <cell r="I421">
            <v>0</v>
          </cell>
          <cell r="J421">
            <v>-9847.0300000000007</v>
          </cell>
          <cell r="K421">
            <v>0</v>
          </cell>
          <cell r="L421">
            <v>3289888.1900000004</v>
          </cell>
          <cell r="M421">
            <v>0</v>
          </cell>
          <cell r="N421">
            <v>-10470.549999999999</v>
          </cell>
          <cell r="O421">
            <v>0</v>
          </cell>
          <cell r="P421">
            <v>3279417.6400000006</v>
          </cell>
          <cell r="Q421">
            <v>0</v>
          </cell>
          <cell r="R421">
            <v>572985</v>
          </cell>
          <cell r="S421">
            <v>0</v>
          </cell>
          <cell r="T421">
            <v>2.66</v>
          </cell>
          <cell r="U421">
            <v>0</v>
          </cell>
          <cell r="V421">
            <v>87642</v>
          </cell>
          <cell r="W421">
            <v>0</v>
          </cell>
          <cell r="X421">
            <v>-9847.0300000000007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650779.97</v>
          </cell>
          <cell r="AE421">
            <v>0</v>
          </cell>
          <cell r="AF421">
            <v>2.66</v>
          </cell>
          <cell r="AG421">
            <v>0</v>
          </cell>
          <cell r="AH421">
            <v>87372</v>
          </cell>
          <cell r="AI421">
            <v>0</v>
          </cell>
          <cell r="AJ421">
            <v>-10470.549999999999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O421">
            <v>0</v>
          </cell>
          <cell r="AP421">
            <v>727681.41999999993</v>
          </cell>
        </row>
        <row r="422">
          <cell r="A422" t="str">
            <v xml:space="preserve">343.00 0402         </v>
          </cell>
          <cell r="B422">
            <v>402</v>
          </cell>
          <cell r="C422" t="str">
            <v>ProdTrans</v>
          </cell>
          <cell r="D422" t="str">
            <v xml:space="preserve">343.00 0402         </v>
          </cell>
          <cell r="E422">
            <v>343</v>
          </cell>
          <cell r="F422" t="str">
            <v>Prime Movers</v>
          </cell>
          <cell r="G422">
            <v>0</v>
          </cell>
          <cell r="H422">
            <v>183388912.16999999</v>
          </cell>
          <cell r="I422">
            <v>0</v>
          </cell>
          <cell r="J422">
            <v>-1484291.22</v>
          </cell>
          <cell r="K422">
            <v>0</v>
          </cell>
          <cell r="L422">
            <v>181904620.94999999</v>
          </cell>
          <cell r="M422">
            <v>0</v>
          </cell>
          <cell r="N422">
            <v>-1526776.7000000002</v>
          </cell>
          <cell r="O422">
            <v>0</v>
          </cell>
          <cell r="P422">
            <v>180377844.25</v>
          </cell>
          <cell r="Q422">
            <v>0</v>
          </cell>
          <cell r="R422">
            <v>26903906</v>
          </cell>
          <cell r="S422">
            <v>0</v>
          </cell>
          <cell r="T422">
            <v>2.67</v>
          </cell>
          <cell r="U422">
            <v>0</v>
          </cell>
          <cell r="V422">
            <v>4876669</v>
          </cell>
          <cell r="W422">
            <v>0</v>
          </cell>
          <cell r="X422">
            <v>-1484291.22</v>
          </cell>
          <cell r="Y422">
            <v>0</v>
          </cell>
          <cell r="Z422">
            <v>-5</v>
          </cell>
          <cell r="AA422">
            <v>0</v>
          </cell>
          <cell r="AB422">
            <v>-74214.561000000002</v>
          </cell>
          <cell r="AC422">
            <v>0</v>
          </cell>
          <cell r="AD422">
            <v>30222069.219000001</v>
          </cell>
          <cell r="AE422">
            <v>0</v>
          </cell>
          <cell r="AF422">
            <v>2.67</v>
          </cell>
          <cell r="AG422">
            <v>0</v>
          </cell>
          <cell r="AH422">
            <v>4836471</v>
          </cell>
          <cell r="AI422">
            <v>0</v>
          </cell>
          <cell r="AJ422">
            <v>-1526776.7000000002</v>
          </cell>
          <cell r="AK422">
            <v>0</v>
          </cell>
          <cell r="AL422">
            <v>-5</v>
          </cell>
          <cell r="AM422">
            <v>0</v>
          </cell>
          <cell r="AN422">
            <v>-76338.835000000006</v>
          </cell>
          <cell r="AO422">
            <v>0</v>
          </cell>
          <cell r="AP422">
            <v>33455424.683999997</v>
          </cell>
        </row>
        <row r="423">
          <cell r="A423" t="str">
            <v xml:space="preserve">344.00 0402         </v>
          </cell>
          <cell r="B423">
            <v>402</v>
          </cell>
          <cell r="C423" t="str">
            <v>ProdTrans</v>
          </cell>
          <cell r="D423" t="str">
            <v xml:space="preserve">344.00 0402         </v>
          </cell>
          <cell r="E423">
            <v>344</v>
          </cell>
          <cell r="F423" t="str">
            <v>Generators</v>
          </cell>
          <cell r="G423">
            <v>0</v>
          </cell>
          <cell r="H423">
            <v>75958925.689999998</v>
          </cell>
          <cell r="I423">
            <v>0</v>
          </cell>
          <cell r="J423">
            <v>-217318.3</v>
          </cell>
          <cell r="K423">
            <v>0</v>
          </cell>
          <cell r="L423">
            <v>75741607.390000001</v>
          </cell>
          <cell r="M423">
            <v>0</v>
          </cell>
          <cell r="N423">
            <v>-231206.67</v>
          </cell>
          <cell r="O423">
            <v>0</v>
          </cell>
          <cell r="P423">
            <v>75510400.719999999</v>
          </cell>
          <cell r="Q423">
            <v>0</v>
          </cell>
          <cell r="R423">
            <v>12270691</v>
          </cell>
          <cell r="S423">
            <v>0</v>
          </cell>
          <cell r="T423">
            <v>2.58</v>
          </cell>
          <cell r="U423">
            <v>0</v>
          </cell>
          <cell r="V423">
            <v>1956937</v>
          </cell>
          <cell r="W423">
            <v>0</v>
          </cell>
          <cell r="X423">
            <v>-217318.3</v>
          </cell>
          <cell r="Y423">
            <v>0</v>
          </cell>
          <cell r="Z423">
            <v>-5</v>
          </cell>
          <cell r="AA423">
            <v>0</v>
          </cell>
          <cell r="AB423">
            <v>-10865.915000000001</v>
          </cell>
          <cell r="AC423">
            <v>0</v>
          </cell>
          <cell r="AD423">
            <v>13999443.785</v>
          </cell>
          <cell r="AE423">
            <v>0</v>
          </cell>
          <cell r="AF423">
            <v>2.58</v>
          </cell>
          <cell r="AG423">
            <v>0</v>
          </cell>
          <cell r="AH423">
            <v>1951151</v>
          </cell>
          <cell r="AI423">
            <v>0</v>
          </cell>
          <cell r="AJ423">
            <v>-231206.67</v>
          </cell>
          <cell r="AK423">
            <v>0</v>
          </cell>
          <cell r="AL423">
            <v>-5</v>
          </cell>
          <cell r="AM423">
            <v>0</v>
          </cell>
          <cell r="AN423">
            <v>-11560.333500000001</v>
          </cell>
          <cell r="AO423">
            <v>0</v>
          </cell>
          <cell r="AP423">
            <v>15707827.781500001</v>
          </cell>
        </row>
        <row r="424">
          <cell r="A424" t="str">
            <v xml:space="preserve">345.00 0402         </v>
          </cell>
          <cell r="B424">
            <v>402</v>
          </cell>
          <cell r="C424" t="str">
            <v>ProdTrans</v>
          </cell>
          <cell r="D424" t="str">
            <v xml:space="preserve">345.00 0402         </v>
          </cell>
          <cell r="E424">
            <v>345</v>
          </cell>
          <cell r="F424" t="str">
            <v>Accessory Electric Equipment</v>
          </cell>
          <cell r="G424">
            <v>0</v>
          </cell>
          <cell r="H424">
            <v>42401824.549999997</v>
          </cell>
          <cell r="I424">
            <v>0</v>
          </cell>
          <cell r="J424">
            <v>-18923.879999999997</v>
          </cell>
          <cell r="K424">
            <v>0</v>
          </cell>
          <cell r="L424">
            <v>42382900.669999994</v>
          </cell>
          <cell r="M424">
            <v>0</v>
          </cell>
          <cell r="N424">
            <v>-20961.289999999997</v>
          </cell>
          <cell r="O424">
            <v>0</v>
          </cell>
          <cell r="P424">
            <v>42361939.379999995</v>
          </cell>
          <cell r="Q424">
            <v>0</v>
          </cell>
          <cell r="R424">
            <v>6842125</v>
          </cell>
          <cell r="S424">
            <v>0</v>
          </cell>
          <cell r="T424">
            <v>2.57</v>
          </cell>
          <cell r="U424">
            <v>0</v>
          </cell>
          <cell r="V424">
            <v>1089484</v>
          </cell>
          <cell r="W424">
            <v>0</v>
          </cell>
          <cell r="X424">
            <v>-18923.879999999997</v>
          </cell>
          <cell r="Y424">
            <v>0</v>
          </cell>
          <cell r="Z424">
            <v>-2</v>
          </cell>
          <cell r="AA424">
            <v>0</v>
          </cell>
          <cell r="AB424">
            <v>-378.47759999999994</v>
          </cell>
          <cell r="AC424">
            <v>0</v>
          </cell>
          <cell r="AD424">
            <v>7912306.6424000002</v>
          </cell>
          <cell r="AE424">
            <v>0</v>
          </cell>
          <cell r="AF424">
            <v>2.57</v>
          </cell>
          <cell r="AG424">
            <v>0</v>
          </cell>
          <cell r="AH424">
            <v>1088971</v>
          </cell>
          <cell r="AI424">
            <v>0</v>
          </cell>
          <cell r="AJ424">
            <v>-20961.289999999997</v>
          </cell>
          <cell r="AK424">
            <v>0</v>
          </cell>
          <cell r="AL424">
            <v>-2</v>
          </cell>
          <cell r="AM424">
            <v>0</v>
          </cell>
          <cell r="AN424">
            <v>-419.22579999999994</v>
          </cell>
          <cell r="AO424">
            <v>0</v>
          </cell>
          <cell r="AP424">
            <v>8979897.126600001</v>
          </cell>
        </row>
        <row r="425">
          <cell r="A425" t="str">
            <v xml:space="preserve">346.00 0402         </v>
          </cell>
          <cell r="B425">
            <v>402</v>
          </cell>
          <cell r="C425" t="str">
            <v>ProdTrans</v>
          </cell>
          <cell r="D425" t="str">
            <v xml:space="preserve">346.00 0402         </v>
          </cell>
          <cell r="E425">
            <v>346</v>
          </cell>
          <cell r="F425" t="str">
            <v>Miscellaneous Power Plant Equipment</v>
          </cell>
          <cell r="G425">
            <v>0</v>
          </cell>
          <cell r="H425">
            <v>2969761.75</v>
          </cell>
          <cell r="I425">
            <v>0</v>
          </cell>
          <cell r="J425">
            <v>-1838.55</v>
          </cell>
          <cell r="K425">
            <v>0</v>
          </cell>
          <cell r="L425">
            <v>2967923.2</v>
          </cell>
          <cell r="M425">
            <v>0</v>
          </cell>
          <cell r="N425">
            <v>-2057.48</v>
          </cell>
          <cell r="O425">
            <v>0</v>
          </cell>
          <cell r="P425">
            <v>2965865.72</v>
          </cell>
          <cell r="Q425">
            <v>0</v>
          </cell>
          <cell r="R425">
            <v>520979</v>
          </cell>
          <cell r="S425">
            <v>0</v>
          </cell>
          <cell r="T425">
            <v>2.57</v>
          </cell>
          <cell r="U425">
            <v>0</v>
          </cell>
          <cell r="V425">
            <v>76299</v>
          </cell>
          <cell r="W425">
            <v>0</v>
          </cell>
          <cell r="X425">
            <v>-1838.55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595439.44999999995</v>
          </cell>
          <cell r="AE425">
            <v>0</v>
          </cell>
          <cell r="AF425">
            <v>2.57</v>
          </cell>
          <cell r="AG425">
            <v>0</v>
          </cell>
          <cell r="AH425">
            <v>76249</v>
          </cell>
          <cell r="AI425">
            <v>0</v>
          </cell>
          <cell r="AJ425">
            <v>-2057.48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O425">
            <v>0</v>
          </cell>
          <cell r="AP425">
            <v>669630.97</v>
          </cell>
        </row>
        <row r="426">
          <cell r="A426">
            <v>0</v>
          </cell>
          <cell r="B426">
            <v>0</v>
          </cell>
          <cell r="C426">
            <v>0</v>
          </cell>
          <cell r="D426">
            <v>0</v>
          </cell>
          <cell r="E426">
            <v>0</v>
          </cell>
          <cell r="F426" t="str">
            <v>TOTAL CURRANT CREEK</v>
          </cell>
          <cell r="G426">
            <v>0</v>
          </cell>
          <cell r="H426">
            <v>352129810.50999999</v>
          </cell>
          <cell r="I426">
            <v>0</v>
          </cell>
          <cell r="J426">
            <v>-1733009.46</v>
          </cell>
          <cell r="K426">
            <v>0</v>
          </cell>
          <cell r="L426">
            <v>350396801.05000001</v>
          </cell>
          <cell r="M426">
            <v>0</v>
          </cell>
          <cell r="N426">
            <v>-1792725.9700000002</v>
          </cell>
          <cell r="O426">
            <v>0</v>
          </cell>
          <cell r="P426">
            <v>348604075.08000004</v>
          </cell>
          <cell r="Q426">
            <v>0</v>
          </cell>
          <cell r="R426">
            <v>54593881</v>
          </cell>
          <cell r="S426">
            <v>0</v>
          </cell>
          <cell r="T426">
            <v>0</v>
          </cell>
          <cell r="U426">
            <v>0</v>
          </cell>
          <cell r="V426">
            <v>9220665</v>
          </cell>
          <cell r="W426">
            <v>0</v>
          </cell>
          <cell r="X426">
            <v>-1733009.46</v>
          </cell>
          <cell r="Y426">
            <v>0</v>
          </cell>
          <cell r="Z426">
            <v>0</v>
          </cell>
          <cell r="AA426">
            <v>0</v>
          </cell>
          <cell r="AB426">
            <v>-85498.477599999998</v>
          </cell>
          <cell r="AC426">
            <v>0</v>
          </cell>
          <cell r="AD426">
            <v>61996038.062399998</v>
          </cell>
          <cell r="AE426">
            <v>0</v>
          </cell>
          <cell r="AF426">
            <v>0</v>
          </cell>
          <cell r="AG426">
            <v>0</v>
          </cell>
          <cell r="AH426">
            <v>9173821</v>
          </cell>
          <cell r="AI426">
            <v>0</v>
          </cell>
          <cell r="AJ426">
            <v>-1792725.9700000002</v>
          </cell>
          <cell r="AK426">
            <v>0</v>
          </cell>
          <cell r="AL426">
            <v>0</v>
          </cell>
          <cell r="AM426">
            <v>0</v>
          </cell>
          <cell r="AN426">
            <v>-88381.058300000019</v>
          </cell>
          <cell r="AO426">
            <v>0</v>
          </cell>
          <cell r="AP426">
            <v>69288752.034099996</v>
          </cell>
        </row>
        <row r="427">
          <cell r="A427">
            <v>0</v>
          </cell>
          <cell r="B427">
            <v>0</v>
          </cell>
          <cell r="C427">
            <v>0</v>
          </cell>
          <cell r="D427">
            <v>0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  <cell r="AJ427">
            <v>0</v>
          </cell>
          <cell r="AK427">
            <v>0</v>
          </cell>
          <cell r="AL427">
            <v>0</v>
          </cell>
          <cell r="AM427">
            <v>0</v>
          </cell>
          <cell r="AN427">
            <v>0</v>
          </cell>
          <cell r="AO427">
            <v>0</v>
          </cell>
          <cell r="AP427">
            <v>0</v>
          </cell>
        </row>
        <row r="428">
          <cell r="A428">
            <v>0</v>
          </cell>
          <cell r="B428">
            <v>0</v>
          </cell>
          <cell r="C428">
            <v>0</v>
          </cell>
          <cell r="D428">
            <v>0</v>
          </cell>
          <cell r="E428">
            <v>0</v>
          </cell>
          <cell r="F428" t="str">
            <v>HERMISTON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  <cell r="AD428">
            <v>0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  <cell r="AJ428">
            <v>0</v>
          </cell>
          <cell r="AK428">
            <v>0</v>
          </cell>
          <cell r="AL428">
            <v>0</v>
          </cell>
          <cell r="AM428">
            <v>0</v>
          </cell>
          <cell r="AN428">
            <v>0</v>
          </cell>
          <cell r="AO428">
            <v>0</v>
          </cell>
          <cell r="AP428">
            <v>0</v>
          </cell>
        </row>
        <row r="429">
          <cell r="A429" t="str">
            <v xml:space="preserve">341.00 0403         </v>
          </cell>
          <cell r="B429">
            <v>403</v>
          </cell>
          <cell r="C429" t="str">
            <v>ProdTrans</v>
          </cell>
          <cell r="D429" t="str">
            <v xml:space="preserve">341.00 0403         </v>
          </cell>
          <cell r="E429">
            <v>341</v>
          </cell>
          <cell r="F429" t="str">
            <v>Structures and Improvements</v>
          </cell>
          <cell r="G429">
            <v>0</v>
          </cell>
          <cell r="H429">
            <v>12844996.02</v>
          </cell>
          <cell r="I429">
            <v>0</v>
          </cell>
          <cell r="J429">
            <v>-3593.08</v>
          </cell>
          <cell r="K429">
            <v>0</v>
          </cell>
          <cell r="L429">
            <v>12841402.939999999</v>
          </cell>
          <cell r="M429">
            <v>0</v>
          </cell>
          <cell r="N429">
            <v>-4361.8099999999995</v>
          </cell>
          <cell r="O429">
            <v>0</v>
          </cell>
          <cell r="P429">
            <v>12837041.129999999</v>
          </cell>
          <cell r="Q429">
            <v>0</v>
          </cell>
          <cell r="R429">
            <v>4318895</v>
          </cell>
          <cell r="S429">
            <v>0</v>
          </cell>
          <cell r="T429">
            <v>2.69</v>
          </cell>
          <cell r="U429">
            <v>0</v>
          </cell>
          <cell r="V429">
            <v>345482</v>
          </cell>
          <cell r="W429">
            <v>0</v>
          </cell>
          <cell r="X429">
            <v>-3593.08</v>
          </cell>
          <cell r="Y429">
            <v>0</v>
          </cell>
          <cell r="Z429">
            <v>-5</v>
          </cell>
          <cell r="AA429">
            <v>0</v>
          </cell>
          <cell r="AB429">
            <v>-179.65400000000002</v>
          </cell>
          <cell r="AC429">
            <v>0</v>
          </cell>
          <cell r="AD429">
            <v>4660604.2659999998</v>
          </cell>
          <cell r="AE429">
            <v>0</v>
          </cell>
          <cell r="AF429">
            <v>2.69</v>
          </cell>
          <cell r="AG429">
            <v>0</v>
          </cell>
          <cell r="AH429">
            <v>345375</v>
          </cell>
          <cell r="AI429">
            <v>0</v>
          </cell>
          <cell r="AJ429">
            <v>-4361.8099999999995</v>
          </cell>
          <cell r="AK429">
            <v>0</v>
          </cell>
          <cell r="AL429">
            <v>-5</v>
          </cell>
          <cell r="AM429">
            <v>0</v>
          </cell>
          <cell r="AN429">
            <v>-218.09049999999996</v>
          </cell>
          <cell r="AO429">
            <v>0</v>
          </cell>
          <cell r="AP429">
            <v>5001399.3655000003</v>
          </cell>
        </row>
        <row r="430">
          <cell r="A430" t="str">
            <v xml:space="preserve">342.00 0403         </v>
          </cell>
          <cell r="B430">
            <v>403</v>
          </cell>
          <cell r="C430" t="str">
            <v>ProdTrans</v>
          </cell>
          <cell r="D430" t="str">
            <v xml:space="preserve">342.00 0403         </v>
          </cell>
          <cell r="E430">
            <v>342</v>
          </cell>
          <cell r="F430" t="str">
            <v>Fuel Holders, Producers and Accessories</v>
          </cell>
          <cell r="G430">
            <v>0</v>
          </cell>
          <cell r="H430">
            <v>25321.62</v>
          </cell>
          <cell r="I430">
            <v>0</v>
          </cell>
          <cell r="J430">
            <v>-132.16999999999999</v>
          </cell>
          <cell r="K430">
            <v>0</v>
          </cell>
          <cell r="L430">
            <v>25189.45</v>
          </cell>
          <cell r="M430">
            <v>0</v>
          </cell>
          <cell r="N430">
            <v>-139.58000000000001</v>
          </cell>
          <cell r="O430">
            <v>0</v>
          </cell>
          <cell r="P430">
            <v>25049.87</v>
          </cell>
          <cell r="Q430">
            <v>0</v>
          </cell>
          <cell r="R430">
            <v>8889</v>
          </cell>
          <cell r="S430">
            <v>0</v>
          </cell>
          <cell r="T430">
            <v>2.72</v>
          </cell>
          <cell r="U430">
            <v>0</v>
          </cell>
          <cell r="V430">
            <v>687</v>
          </cell>
          <cell r="W430">
            <v>0</v>
          </cell>
          <cell r="X430">
            <v>-132.16999999999999</v>
          </cell>
          <cell r="Y430">
            <v>0</v>
          </cell>
          <cell r="Z430">
            <v>0</v>
          </cell>
          <cell r="AA430">
            <v>0</v>
          </cell>
          <cell r="AB430">
            <v>0</v>
          </cell>
          <cell r="AC430">
            <v>0</v>
          </cell>
          <cell r="AD430">
            <v>9443.83</v>
          </cell>
          <cell r="AE430">
            <v>0</v>
          </cell>
          <cell r="AF430">
            <v>2.72</v>
          </cell>
          <cell r="AG430">
            <v>0</v>
          </cell>
          <cell r="AH430">
            <v>683</v>
          </cell>
          <cell r="AI430">
            <v>0</v>
          </cell>
          <cell r="AJ430">
            <v>-139.58000000000001</v>
          </cell>
          <cell r="AK430">
            <v>0</v>
          </cell>
          <cell r="AL430">
            <v>0</v>
          </cell>
          <cell r="AM430">
            <v>0</v>
          </cell>
          <cell r="AN430">
            <v>0</v>
          </cell>
          <cell r="AO430">
            <v>0</v>
          </cell>
          <cell r="AP430">
            <v>9987.25</v>
          </cell>
        </row>
        <row r="431">
          <cell r="A431" t="str">
            <v xml:space="preserve">343.00 0403         </v>
          </cell>
          <cell r="B431">
            <v>403</v>
          </cell>
          <cell r="C431" t="str">
            <v>ProdTrans</v>
          </cell>
          <cell r="D431" t="str">
            <v xml:space="preserve">343.00 0403         </v>
          </cell>
          <cell r="E431">
            <v>343</v>
          </cell>
          <cell r="F431" t="str">
            <v>Prime Movers</v>
          </cell>
          <cell r="G431">
            <v>0</v>
          </cell>
          <cell r="H431">
            <v>107253896.88</v>
          </cell>
          <cell r="I431">
            <v>0</v>
          </cell>
          <cell r="J431">
            <v>-1135296.5199999996</v>
          </cell>
          <cell r="K431">
            <v>0</v>
          </cell>
          <cell r="L431">
            <v>106118600.36</v>
          </cell>
          <cell r="M431">
            <v>0</v>
          </cell>
          <cell r="N431">
            <v>-1165789.96</v>
          </cell>
          <cell r="O431">
            <v>0</v>
          </cell>
          <cell r="P431">
            <v>104952810.40000001</v>
          </cell>
          <cell r="Q431">
            <v>0</v>
          </cell>
          <cell r="R431">
            <v>31307539</v>
          </cell>
          <cell r="S431">
            <v>0</v>
          </cell>
          <cell r="T431">
            <v>2.85</v>
          </cell>
          <cell r="U431">
            <v>0</v>
          </cell>
          <cell r="V431">
            <v>3040558</v>
          </cell>
          <cell r="W431">
            <v>0</v>
          </cell>
          <cell r="X431">
            <v>-1135296.5199999996</v>
          </cell>
          <cell r="Y431">
            <v>0</v>
          </cell>
          <cell r="Z431">
            <v>-5</v>
          </cell>
          <cell r="AA431">
            <v>0</v>
          </cell>
          <cell r="AB431">
            <v>-56764.825999999979</v>
          </cell>
          <cell r="AC431">
            <v>0</v>
          </cell>
          <cell r="AD431">
            <v>33156035.653999999</v>
          </cell>
          <cell r="AE431">
            <v>0</v>
          </cell>
          <cell r="AF431">
            <v>2.85</v>
          </cell>
          <cell r="AG431">
            <v>0</v>
          </cell>
          <cell r="AH431">
            <v>3007768</v>
          </cell>
          <cell r="AI431">
            <v>0</v>
          </cell>
          <cell r="AJ431">
            <v>-1165789.96</v>
          </cell>
          <cell r="AK431">
            <v>0</v>
          </cell>
          <cell r="AL431">
            <v>-5</v>
          </cell>
          <cell r="AM431">
            <v>0</v>
          </cell>
          <cell r="AN431">
            <v>-58289.498</v>
          </cell>
          <cell r="AO431">
            <v>0</v>
          </cell>
          <cell r="AP431">
            <v>34939724.195999995</v>
          </cell>
        </row>
        <row r="432">
          <cell r="A432" t="str">
            <v xml:space="preserve">344.00 0403         </v>
          </cell>
          <cell r="B432">
            <v>403</v>
          </cell>
          <cell r="C432" t="str">
            <v>ProdTrans</v>
          </cell>
          <cell r="D432" t="str">
            <v xml:space="preserve">344.00 0403         </v>
          </cell>
          <cell r="E432">
            <v>344</v>
          </cell>
          <cell r="F432" t="str">
            <v>Generators</v>
          </cell>
          <cell r="G432">
            <v>0</v>
          </cell>
          <cell r="H432">
            <v>40074379.619999997</v>
          </cell>
          <cell r="I432">
            <v>0</v>
          </cell>
          <cell r="J432">
            <v>-202055.55000000002</v>
          </cell>
          <cell r="K432">
            <v>0</v>
          </cell>
          <cell r="L432">
            <v>39872324.07</v>
          </cell>
          <cell r="M432">
            <v>0</v>
          </cell>
          <cell r="N432">
            <v>-213451.19999999998</v>
          </cell>
          <cell r="O432">
            <v>0</v>
          </cell>
          <cell r="P432">
            <v>39658872.869999997</v>
          </cell>
          <cell r="Q432">
            <v>0</v>
          </cell>
          <cell r="R432">
            <v>13702379</v>
          </cell>
          <cell r="S432">
            <v>0</v>
          </cell>
          <cell r="T432">
            <v>2.7</v>
          </cell>
          <cell r="U432">
            <v>0</v>
          </cell>
          <cell r="V432">
            <v>1079280</v>
          </cell>
          <cell r="W432">
            <v>0</v>
          </cell>
          <cell r="X432">
            <v>-202055.55000000002</v>
          </cell>
          <cell r="Y432">
            <v>0</v>
          </cell>
          <cell r="Z432">
            <v>-5</v>
          </cell>
          <cell r="AA432">
            <v>0</v>
          </cell>
          <cell r="AB432">
            <v>-10102.777500000002</v>
          </cell>
          <cell r="AC432">
            <v>0</v>
          </cell>
          <cell r="AD432">
            <v>14569500.672499999</v>
          </cell>
          <cell r="AE432">
            <v>0</v>
          </cell>
          <cell r="AF432">
            <v>2.7</v>
          </cell>
          <cell r="AG432">
            <v>0</v>
          </cell>
          <cell r="AH432">
            <v>1073671</v>
          </cell>
          <cell r="AI432">
            <v>0</v>
          </cell>
          <cell r="AJ432">
            <v>-213451.19999999998</v>
          </cell>
          <cell r="AK432">
            <v>0</v>
          </cell>
          <cell r="AL432">
            <v>-5</v>
          </cell>
          <cell r="AM432">
            <v>0</v>
          </cell>
          <cell r="AN432">
            <v>-10672.56</v>
          </cell>
          <cell r="AO432">
            <v>0</v>
          </cell>
          <cell r="AP432">
            <v>15419047.9125</v>
          </cell>
        </row>
        <row r="433">
          <cell r="A433" t="str">
            <v xml:space="preserve">345.00 0403         </v>
          </cell>
          <cell r="B433">
            <v>403</v>
          </cell>
          <cell r="C433" t="str">
            <v>ProdTrans</v>
          </cell>
          <cell r="D433" t="str">
            <v xml:space="preserve">345.00 0403         </v>
          </cell>
          <cell r="E433">
            <v>345</v>
          </cell>
          <cell r="F433" t="str">
            <v>Accessory Electric Equipment</v>
          </cell>
          <cell r="G433">
            <v>0</v>
          </cell>
          <cell r="H433">
            <v>9115252.9600000009</v>
          </cell>
          <cell r="I433">
            <v>0</v>
          </cell>
          <cell r="J433">
            <v>-10036.85</v>
          </cell>
          <cell r="K433">
            <v>0</v>
          </cell>
          <cell r="L433">
            <v>9105216.1100000013</v>
          </cell>
          <cell r="M433">
            <v>0</v>
          </cell>
          <cell r="N433">
            <v>-10848.82</v>
          </cell>
          <cell r="O433">
            <v>0</v>
          </cell>
          <cell r="P433">
            <v>9094367.290000001</v>
          </cell>
          <cell r="Q433">
            <v>0</v>
          </cell>
          <cell r="R433">
            <v>3189999</v>
          </cell>
          <cell r="S433">
            <v>0</v>
          </cell>
          <cell r="T433">
            <v>2.65</v>
          </cell>
          <cell r="U433">
            <v>0</v>
          </cell>
          <cell r="V433">
            <v>241421</v>
          </cell>
          <cell r="W433">
            <v>0</v>
          </cell>
          <cell r="X433">
            <v>-10036.85</v>
          </cell>
          <cell r="Y433">
            <v>0</v>
          </cell>
          <cell r="Z433">
            <v>-2</v>
          </cell>
          <cell r="AA433">
            <v>0</v>
          </cell>
          <cell r="AB433">
            <v>-200.73699999999999</v>
          </cell>
          <cell r="AC433">
            <v>0</v>
          </cell>
          <cell r="AD433">
            <v>3421182.4129999997</v>
          </cell>
          <cell r="AE433">
            <v>0</v>
          </cell>
          <cell r="AF433">
            <v>2.65</v>
          </cell>
          <cell r="AG433">
            <v>0</v>
          </cell>
          <cell r="AH433">
            <v>241144</v>
          </cell>
          <cell r="AI433">
            <v>0</v>
          </cell>
          <cell r="AJ433">
            <v>-10848.82</v>
          </cell>
          <cell r="AK433">
            <v>0</v>
          </cell>
          <cell r="AL433">
            <v>-2</v>
          </cell>
          <cell r="AM433">
            <v>0</v>
          </cell>
          <cell r="AN433">
            <v>-216.97639999999998</v>
          </cell>
          <cell r="AO433">
            <v>0</v>
          </cell>
          <cell r="AP433">
            <v>3651260.6165999998</v>
          </cell>
        </row>
        <row r="434">
          <cell r="A434" t="str">
            <v xml:space="preserve">346.00 0403         </v>
          </cell>
          <cell r="B434">
            <v>403</v>
          </cell>
          <cell r="C434" t="str">
            <v>ProdTrans</v>
          </cell>
          <cell r="D434" t="str">
            <v xml:space="preserve">346.00 0403         </v>
          </cell>
          <cell r="E434">
            <v>346</v>
          </cell>
          <cell r="F434" t="str">
            <v>Miscellaneous Power Plant Equipment</v>
          </cell>
          <cell r="G434">
            <v>0</v>
          </cell>
          <cell r="H434">
            <v>497343.1</v>
          </cell>
          <cell r="I434">
            <v>0</v>
          </cell>
          <cell r="J434">
            <v>-809.78</v>
          </cell>
          <cell r="K434">
            <v>0</v>
          </cell>
          <cell r="L434">
            <v>496533.31999999995</v>
          </cell>
          <cell r="M434">
            <v>0</v>
          </cell>
          <cell r="N434">
            <v>-886.21</v>
          </cell>
          <cell r="O434">
            <v>0</v>
          </cell>
          <cell r="P434">
            <v>495647.10999999993</v>
          </cell>
          <cell r="Q434">
            <v>0</v>
          </cell>
          <cell r="R434">
            <v>175766</v>
          </cell>
          <cell r="S434">
            <v>0</v>
          </cell>
          <cell r="T434">
            <v>2.65</v>
          </cell>
          <cell r="U434">
            <v>0</v>
          </cell>
          <cell r="V434">
            <v>13169</v>
          </cell>
          <cell r="W434">
            <v>0</v>
          </cell>
          <cell r="X434">
            <v>-809.78</v>
          </cell>
          <cell r="Y434">
            <v>0</v>
          </cell>
          <cell r="Z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188125.22</v>
          </cell>
          <cell r="AE434">
            <v>0</v>
          </cell>
          <cell r="AF434">
            <v>2.65</v>
          </cell>
          <cell r="AG434">
            <v>0</v>
          </cell>
          <cell r="AH434">
            <v>13146</v>
          </cell>
          <cell r="AI434">
            <v>0</v>
          </cell>
          <cell r="AJ434">
            <v>-886.21</v>
          </cell>
          <cell r="AK434">
            <v>0</v>
          </cell>
          <cell r="AL434">
            <v>0</v>
          </cell>
          <cell r="AM434">
            <v>0</v>
          </cell>
          <cell r="AN434">
            <v>0</v>
          </cell>
          <cell r="AO434">
            <v>0</v>
          </cell>
          <cell r="AP434">
            <v>200385.01</v>
          </cell>
        </row>
        <row r="435">
          <cell r="A435">
            <v>0</v>
          </cell>
          <cell r="B435">
            <v>0</v>
          </cell>
          <cell r="C435">
            <v>0</v>
          </cell>
          <cell r="D435">
            <v>0</v>
          </cell>
          <cell r="E435">
            <v>0</v>
          </cell>
          <cell r="F435" t="str">
            <v>TOTAL HERMISTON</v>
          </cell>
          <cell r="G435">
            <v>0</v>
          </cell>
          <cell r="H435">
            <v>169811190.19999999</v>
          </cell>
          <cell r="I435">
            <v>0</v>
          </cell>
          <cell r="J435">
            <v>-1351923.9499999997</v>
          </cell>
          <cell r="K435">
            <v>0</v>
          </cell>
          <cell r="L435">
            <v>168459266.25</v>
          </cell>
          <cell r="M435">
            <v>0</v>
          </cell>
          <cell r="N435">
            <v>-1395477.5799999998</v>
          </cell>
          <cell r="O435">
            <v>0</v>
          </cell>
          <cell r="P435">
            <v>167063788.67000002</v>
          </cell>
          <cell r="Q435">
            <v>0</v>
          </cell>
          <cell r="R435">
            <v>52703467</v>
          </cell>
          <cell r="S435">
            <v>0</v>
          </cell>
          <cell r="T435">
            <v>0</v>
          </cell>
          <cell r="U435">
            <v>0</v>
          </cell>
          <cell r="V435">
            <v>4720597</v>
          </cell>
          <cell r="W435">
            <v>0</v>
          </cell>
          <cell r="X435">
            <v>-1351923.9499999997</v>
          </cell>
          <cell r="Y435">
            <v>0</v>
          </cell>
          <cell r="Z435">
            <v>0</v>
          </cell>
          <cell r="AA435">
            <v>0</v>
          </cell>
          <cell r="AB435">
            <v>-67247.994499999972</v>
          </cell>
          <cell r="AC435">
            <v>0</v>
          </cell>
          <cell r="AD435">
            <v>56004892.055500001</v>
          </cell>
          <cell r="AE435">
            <v>0</v>
          </cell>
          <cell r="AF435">
            <v>0</v>
          </cell>
          <cell r="AG435">
            <v>0</v>
          </cell>
          <cell r="AH435">
            <v>4681787</v>
          </cell>
          <cell r="AI435">
            <v>0</v>
          </cell>
          <cell r="AJ435">
            <v>-1395477.5799999998</v>
          </cell>
          <cell r="AK435">
            <v>0</v>
          </cell>
          <cell r="AL435">
            <v>0</v>
          </cell>
          <cell r="AM435">
            <v>0</v>
          </cell>
          <cell r="AN435">
            <v>-69397.124899999995</v>
          </cell>
          <cell r="AO435">
            <v>0</v>
          </cell>
          <cell r="AP435">
            <v>59221804.350599997</v>
          </cell>
        </row>
        <row r="436">
          <cell r="A436">
            <v>0</v>
          </cell>
          <cell r="B436">
            <v>0</v>
          </cell>
          <cell r="C436">
            <v>0</v>
          </cell>
          <cell r="D436">
            <v>0</v>
          </cell>
          <cell r="E436">
            <v>0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Z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0</v>
          </cell>
          <cell r="AE436">
            <v>0</v>
          </cell>
          <cell r="AF436">
            <v>0</v>
          </cell>
          <cell r="AG436">
            <v>0</v>
          </cell>
          <cell r="AH436">
            <v>0</v>
          </cell>
          <cell r="AI436">
            <v>0</v>
          </cell>
          <cell r="AJ436">
            <v>0</v>
          </cell>
          <cell r="AK436">
            <v>0</v>
          </cell>
          <cell r="AL436">
            <v>0</v>
          </cell>
          <cell r="AM436">
            <v>0</v>
          </cell>
          <cell r="AN436">
            <v>0</v>
          </cell>
          <cell r="AO436">
            <v>0</v>
          </cell>
          <cell r="AP436">
            <v>0</v>
          </cell>
        </row>
        <row r="437">
          <cell r="A437">
            <v>0</v>
          </cell>
          <cell r="B437">
            <v>0</v>
          </cell>
          <cell r="C437">
            <v>0</v>
          </cell>
          <cell r="D437">
            <v>0</v>
          </cell>
          <cell r="E437">
            <v>0</v>
          </cell>
          <cell r="F437" t="str">
            <v>LAKE SIDE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V437">
            <v>0</v>
          </cell>
          <cell r="W437">
            <v>0</v>
          </cell>
          <cell r="X437">
            <v>0</v>
          </cell>
          <cell r="Y437">
            <v>0</v>
          </cell>
          <cell r="Z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  <cell r="AE437">
            <v>0</v>
          </cell>
          <cell r="AF437">
            <v>0</v>
          </cell>
          <cell r="AG437">
            <v>0</v>
          </cell>
          <cell r="AH437">
            <v>0</v>
          </cell>
          <cell r="AI437">
            <v>0</v>
          </cell>
          <cell r="AJ437">
            <v>0</v>
          </cell>
          <cell r="AK437">
            <v>0</v>
          </cell>
          <cell r="AL437">
            <v>0</v>
          </cell>
          <cell r="AM437">
            <v>0</v>
          </cell>
          <cell r="AN437">
            <v>0</v>
          </cell>
          <cell r="AO437">
            <v>0</v>
          </cell>
          <cell r="AP437">
            <v>0</v>
          </cell>
        </row>
        <row r="438">
          <cell r="A438" t="str">
            <v xml:space="preserve">341.00 0404         </v>
          </cell>
          <cell r="B438">
            <v>404</v>
          </cell>
          <cell r="C438" t="str">
            <v>ProdTrans</v>
          </cell>
          <cell r="D438" t="str">
            <v xml:space="preserve">341.00 0404         </v>
          </cell>
          <cell r="E438">
            <v>341</v>
          </cell>
          <cell r="F438" t="str">
            <v>Structures and Improvements</v>
          </cell>
          <cell r="G438">
            <v>0</v>
          </cell>
          <cell r="H438">
            <v>27840392.370000001</v>
          </cell>
          <cell r="I438">
            <v>0</v>
          </cell>
          <cell r="J438">
            <v>-151.81</v>
          </cell>
          <cell r="K438">
            <v>0</v>
          </cell>
          <cell r="L438">
            <v>27840240.560000002</v>
          </cell>
          <cell r="M438">
            <v>0</v>
          </cell>
          <cell r="N438">
            <v>-303.36</v>
          </cell>
          <cell r="O438">
            <v>0</v>
          </cell>
          <cell r="P438">
            <v>27839937.200000003</v>
          </cell>
          <cell r="Q438">
            <v>0</v>
          </cell>
          <cell r="R438">
            <v>1796212</v>
          </cell>
          <cell r="S438">
            <v>0</v>
          </cell>
          <cell r="T438">
            <v>2.58</v>
          </cell>
          <cell r="U438">
            <v>0</v>
          </cell>
          <cell r="V438">
            <v>718280</v>
          </cell>
          <cell r="W438">
            <v>0</v>
          </cell>
          <cell r="X438">
            <v>-151.81</v>
          </cell>
          <cell r="Y438">
            <v>0</v>
          </cell>
          <cell r="Z438">
            <v>-5</v>
          </cell>
          <cell r="AA438">
            <v>0</v>
          </cell>
          <cell r="AB438">
            <v>-7.5904999999999996</v>
          </cell>
          <cell r="AC438">
            <v>0</v>
          </cell>
          <cell r="AD438">
            <v>2514332.5995</v>
          </cell>
          <cell r="AE438">
            <v>0</v>
          </cell>
          <cell r="AF438">
            <v>2.58</v>
          </cell>
          <cell r="AG438">
            <v>0</v>
          </cell>
          <cell r="AH438">
            <v>718274</v>
          </cell>
          <cell r="AI438">
            <v>0</v>
          </cell>
          <cell r="AJ438">
            <v>-303.36</v>
          </cell>
          <cell r="AK438">
            <v>0</v>
          </cell>
          <cell r="AL438">
            <v>-5</v>
          </cell>
          <cell r="AM438">
            <v>0</v>
          </cell>
          <cell r="AN438">
            <v>-15.168000000000001</v>
          </cell>
          <cell r="AO438">
            <v>0</v>
          </cell>
          <cell r="AP438">
            <v>3232288.0715000001</v>
          </cell>
        </row>
        <row r="439">
          <cell r="A439" t="str">
            <v xml:space="preserve">342.00 0404         </v>
          </cell>
          <cell r="B439">
            <v>404</v>
          </cell>
          <cell r="C439" t="str">
            <v>ProdTrans</v>
          </cell>
          <cell r="D439" t="str">
            <v xml:space="preserve">342.00 0404         </v>
          </cell>
          <cell r="E439">
            <v>342</v>
          </cell>
          <cell r="F439" t="str">
            <v>Fuel Holders, Producers and Accessories</v>
          </cell>
          <cell r="G439">
            <v>0</v>
          </cell>
          <cell r="H439">
            <v>3502124</v>
          </cell>
          <cell r="I439">
            <v>0</v>
          </cell>
          <cell r="J439">
            <v>-9169.7099999999991</v>
          </cell>
          <cell r="K439">
            <v>0</v>
          </cell>
          <cell r="L439">
            <v>3492954.29</v>
          </cell>
          <cell r="M439">
            <v>0</v>
          </cell>
          <cell r="N439">
            <v>-9767.07</v>
          </cell>
          <cell r="O439">
            <v>0</v>
          </cell>
          <cell r="P439">
            <v>3483187.22</v>
          </cell>
          <cell r="Q439">
            <v>0</v>
          </cell>
          <cell r="R439">
            <v>228130</v>
          </cell>
          <cell r="S439">
            <v>0</v>
          </cell>
          <cell r="T439">
            <v>2.58</v>
          </cell>
          <cell r="U439">
            <v>0</v>
          </cell>
          <cell r="V439">
            <v>90237</v>
          </cell>
          <cell r="W439">
            <v>0</v>
          </cell>
          <cell r="X439">
            <v>-9169.7099999999991</v>
          </cell>
          <cell r="Y439">
            <v>0</v>
          </cell>
          <cell r="Z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309197.28999999998</v>
          </cell>
          <cell r="AE439">
            <v>0</v>
          </cell>
          <cell r="AF439">
            <v>2.58</v>
          </cell>
          <cell r="AG439">
            <v>0</v>
          </cell>
          <cell r="AH439">
            <v>89992</v>
          </cell>
          <cell r="AI439">
            <v>0</v>
          </cell>
          <cell r="AJ439">
            <v>-9767.07</v>
          </cell>
          <cell r="AK439">
            <v>0</v>
          </cell>
          <cell r="AL439">
            <v>0</v>
          </cell>
          <cell r="AM439">
            <v>0</v>
          </cell>
          <cell r="AN439">
            <v>0</v>
          </cell>
          <cell r="AO439">
            <v>0</v>
          </cell>
          <cell r="AP439">
            <v>389422.22</v>
          </cell>
        </row>
        <row r="440">
          <cell r="A440" t="str">
            <v xml:space="preserve">343.00 0404         </v>
          </cell>
          <cell r="B440">
            <v>404</v>
          </cell>
          <cell r="C440" t="str">
            <v>ProdTrans</v>
          </cell>
          <cell r="D440" t="str">
            <v xml:space="preserve">343.00 0404         </v>
          </cell>
          <cell r="E440">
            <v>343</v>
          </cell>
          <cell r="F440" t="str">
            <v>Prime Movers</v>
          </cell>
          <cell r="G440">
            <v>0</v>
          </cell>
          <cell r="H440">
            <v>178617105.44</v>
          </cell>
          <cell r="I440">
            <v>0</v>
          </cell>
          <cell r="J440">
            <v>-1378407.5400000003</v>
          </cell>
          <cell r="K440">
            <v>0</v>
          </cell>
          <cell r="L440">
            <v>177238697.90000001</v>
          </cell>
          <cell r="M440">
            <v>0</v>
          </cell>
          <cell r="N440">
            <v>-1419731.2499999998</v>
          </cell>
          <cell r="O440">
            <v>0</v>
          </cell>
          <cell r="P440">
            <v>175818966.65000001</v>
          </cell>
          <cell r="Q440">
            <v>0</v>
          </cell>
          <cell r="R440">
            <v>10639577</v>
          </cell>
          <cell r="S440">
            <v>0</v>
          </cell>
          <cell r="T440">
            <v>2.58</v>
          </cell>
          <cell r="U440">
            <v>0</v>
          </cell>
          <cell r="V440">
            <v>4590540</v>
          </cell>
          <cell r="W440">
            <v>0</v>
          </cell>
          <cell r="X440">
            <v>-1378407.5400000003</v>
          </cell>
          <cell r="Y440">
            <v>0</v>
          </cell>
          <cell r="Z440">
            <v>-5</v>
          </cell>
          <cell r="AA440">
            <v>0</v>
          </cell>
          <cell r="AB440">
            <v>-68920.377000000008</v>
          </cell>
          <cell r="AC440">
            <v>0</v>
          </cell>
          <cell r="AD440">
            <v>13782789.082999999</v>
          </cell>
          <cell r="AE440">
            <v>0</v>
          </cell>
          <cell r="AF440">
            <v>2.58</v>
          </cell>
          <cell r="AG440">
            <v>0</v>
          </cell>
          <cell r="AH440">
            <v>4554444</v>
          </cell>
          <cell r="AI440">
            <v>0</v>
          </cell>
          <cell r="AJ440">
            <v>-1419731.2499999998</v>
          </cell>
          <cell r="AK440">
            <v>0</v>
          </cell>
          <cell r="AL440">
            <v>-5</v>
          </cell>
          <cell r="AM440">
            <v>0</v>
          </cell>
          <cell r="AN440">
            <v>-70986.562499999985</v>
          </cell>
          <cell r="AO440">
            <v>0</v>
          </cell>
          <cell r="AP440">
            <v>16846515.270499997</v>
          </cell>
        </row>
        <row r="441">
          <cell r="A441" t="str">
            <v xml:space="preserve">344.00 0404         </v>
          </cell>
          <cell r="B441">
            <v>404</v>
          </cell>
          <cell r="C441" t="str">
            <v>ProdTrans</v>
          </cell>
          <cell r="D441" t="str">
            <v xml:space="preserve">344.00 0404         </v>
          </cell>
          <cell r="E441">
            <v>344</v>
          </cell>
          <cell r="F441" t="str">
            <v>Generators</v>
          </cell>
          <cell r="G441">
            <v>0</v>
          </cell>
          <cell r="H441">
            <v>82025855.989999995</v>
          </cell>
          <cell r="I441">
            <v>0</v>
          </cell>
          <cell r="J441">
            <v>-213241.27</v>
          </cell>
          <cell r="K441">
            <v>0</v>
          </cell>
          <cell r="L441">
            <v>81812614.719999999</v>
          </cell>
          <cell r="M441">
            <v>0</v>
          </cell>
          <cell r="N441">
            <v>-227152.87</v>
          </cell>
          <cell r="O441">
            <v>0</v>
          </cell>
          <cell r="P441">
            <v>81585461.849999994</v>
          </cell>
          <cell r="Q441">
            <v>0</v>
          </cell>
          <cell r="R441">
            <v>5254905</v>
          </cell>
          <cell r="S441">
            <v>0</v>
          </cell>
          <cell r="T441">
            <v>2.58</v>
          </cell>
          <cell r="U441">
            <v>0</v>
          </cell>
          <cell r="V441">
            <v>2113516</v>
          </cell>
          <cell r="W441">
            <v>0</v>
          </cell>
          <cell r="X441">
            <v>-213241.27</v>
          </cell>
          <cell r="Y441">
            <v>0</v>
          </cell>
          <cell r="Z441">
            <v>-5</v>
          </cell>
          <cell r="AA441">
            <v>0</v>
          </cell>
          <cell r="AB441">
            <v>-10662.063499999998</v>
          </cell>
          <cell r="AC441">
            <v>0</v>
          </cell>
          <cell r="AD441">
            <v>7144517.6665000003</v>
          </cell>
          <cell r="AE441">
            <v>0</v>
          </cell>
          <cell r="AF441">
            <v>2.58</v>
          </cell>
          <cell r="AG441">
            <v>0</v>
          </cell>
          <cell r="AH441">
            <v>2107835</v>
          </cell>
          <cell r="AI441">
            <v>0</v>
          </cell>
          <cell r="AJ441">
            <v>-227152.87</v>
          </cell>
          <cell r="AK441">
            <v>0</v>
          </cell>
          <cell r="AL441">
            <v>-5</v>
          </cell>
          <cell r="AM441">
            <v>0</v>
          </cell>
          <cell r="AN441">
            <v>-11357.6435</v>
          </cell>
          <cell r="AO441">
            <v>0</v>
          </cell>
          <cell r="AP441">
            <v>9013842.1530000009</v>
          </cell>
        </row>
        <row r="442">
          <cell r="A442" t="str">
            <v xml:space="preserve">345.00 0404         </v>
          </cell>
          <cell r="B442">
            <v>404</v>
          </cell>
          <cell r="C442" t="str">
            <v>ProdTrans</v>
          </cell>
          <cell r="D442" t="str">
            <v xml:space="preserve">345.00 0404         </v>
          </cell>
          <cell r="E442">
            <v>345</v>
          </cell>
          <cell r="F442" t="str">
            <v>Accessory Electric Equipment</v>
          </cell>
          <cell r="G442">
            <v>0</v>
          </cell>
          <cell r="H442">
            <v>44396410.020000003</v>
          </cell>
          <cell r="I442">
            <v>0</v>
          </cell>
          <cell r="J442">
            <v>-16639.620000000003</v>
          </cell>
          <cell r="K442">
            <v>0</v>
          </cell>
          <cell r="L442">
            <v>44379770.400000006</v>
          </cell>
          <cell r="M442">
            <v>0</v>
          </cell>
          <cell r="N442">
            <v>-18639.5</v>
          </cell>
          <cell r="O442">
            <v>0</v>
          </cell>
          <cell r="P442">
            <v>44361130.900000006</v>
          </cell>
          <cell r="Q442">
            <v>0</v>
          </cell>
          <cell r="R442">
            <v>2845160</v>
          </cell>
          <cell r="S442">
            <v>0</v>
          </cell>
          <cell r="T442">
            <v>2.58</v>
          </cell>
          <cell r="U442">
            <v>0</v>
          </cell>
          <cell r="V442">
            <v>1145213</v>
          </cell>
          <cell r="W442">
            <v>0</v>
          </cell>
          <cell r="X442">
            <v>-16639.620000000003</v>
          </cell>
          <cell r="Y442">
            <v>0</v>
          </cell>
          <cell r="Z442">
            <v>-2</v>
          </cell>
          <cell r="AA442">
            <v>0</v>
          </cell>
          <cell r="AB442">
            <v>-332.79240000000004</v>
          </cell>
          <cell r="AC442">
            <v>0</v>
          </cell>
          <cell r="AD442">
            <v>3973400.5875999997</v>
          </cell>
          <cell r="AE442">
            <v>0</v>
          </cell>
          <cell r="AF442">
            <v>2.58</v>
          </cell>
          <cell r="AG442">
            <v>0</v>
          </cell>
          <cell r="AH442">
            <v>1144758</v>
          </cell>
          <cell r="AI442">
            <v>0</v>
          </cell>
          <cell r="AJ442">
            <v>-18639.5</v>
          </cell>
          <cell r="AK442">
            <v>0</v>
          </cell>
          <cell r="AL442">
            <v>-2</v>
          </cell>
          <cell r="AM442">
            <v>0</v>
          </cell>
          <cell r="AN442">
            <v>-372.79</v>
          </cell>
          <cell r="AO442">
            <v>0</v>
          </cell>
          <cell r="AP442">
            <v>5099146.2976000002</v>
          </cell>
        </row>
        <row r="443">
          <cell r="A443" t="str">
            <v xml:space="preserve">346.00 0404         </v>
          </cell>
          <cell r="B443">
            <v>404</v>
          </cell>
          <cell r="C443" t="str">
            <v>ProdTrans</v>
          </cell>
          <cell r="D443" t="str">
            <v xml:space="preserve">346.00 0404         </v>
          </cell>
          <cell r="E443">
            <v>346</v>
          </cell>
          <cell r="F443" t="str">
            <v>Miscellaneous Power Plant Equipment</v>
          </cell>
          <cell r="G443">
            <v>0</v>
          </cell>
          <cell r="H443">
            <v>3151909.27</v>
          </cell>
          <cell r="I443">
            <v>0</v>
          </cell>
          <cell r="J443">
            <v>-1519.83</v>
          </cell>
          <cell r="K443">
            <v>0</v>
          </cell>
          <cell r="L443">
            <v>3150389.44</v>
          </cell>
          <cell r="M443">
            <v>0</v>
          </cell>
          <cell r="N443">
            <v>-1723.6</v>
          </cell>
          <cell r="O443">
            <v>0</v>
          </cell>
          <cell r="P443">
            <v>3148665.84</v>
          </cell>
          <cell r="Q443">
            <v>0</v>
          </cell>
          <cell r="R443">
            <v>204884</v>
          </cell>
          <cell r="S443">
            <v>0</v>
          </cell>
          <cell r="T443">
            <v>2.58</v>
          </cell>
          <cell r="U443">
            <v>0</v>
          </cell>
          <cell r="V443">
            <v>81300</v>
          </cell>
          <cell r="W443">
            <v>0</v>
          </cell>
          <cell r="X443">
            <v>-1519.83</v>
          </cell>
          <cell r="Y443">
            <v>0</v>
          </cell>
          <cell r="Z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284664.17</v>
          </cell>
          <cell r="AE443">
            <v>0</v>
          </cell>
          <cell r="AF443">
            <v>2.58</v>
          </cell>
          <cell r="AG443">
            <v>0</v>
          </cell>
          <cell r="AH443">
            <v>81258</v>
          </cell>
          <cell r="AI443">
            <v>0</v>
          </cell>
          <cell r="AJ443">
            <v>-1723.6</v>
          </cell>
          <cell r="AK443">
            <v>0</v>
          </cell>
          <cell r="AL443">
            <v>0</v>
          </cell>
          <cell r="AM443">
            <v>0</v>
          </cell>
          <cell r="AN443">
            <v>0</v>
          </cell>
          <cell r="AO443">
            <v>0</v>
          </cell>
          <cell r="AP443">
            <v>364198.57</v>
          </cell>
        </row>
        <row r="444">
          <cell r="A444">
            <v>0</v>
          </cell>
          <cell r="B444">
            <v>0</v>
          </cell>
          <cell r="C444">
            <v>0</v>
          </cell>
          <cell r="D444">
            <v>0</v>
          </cell>
          <cell r="E444">
            <v>0</v>
          </cell>
          <cell r="F444" t="str">
            <v>TOTAL LAKE SIDE</v>
          </cell>
          <cell r="G444">
            <v>0</v>
          </cell>
          <cell r="H444">
            <v>339533797.08999997</v>
          </cell>
          <cell r="I444">
            <v>0</v>
          </cell>
          <cell r="J444">
            <v>-1619129.7800000005</v>
          </cell>
          <cell r="K444">
            <v>0</v>
          </cell>
          <cell r="L444">
            <v>337914667.31</v>
          </cell>
          <cell r="M444">
            <v>0</v>
          </cell>
          <cell r="N444">
            <v>-1677317.65</v>
          </cell>
          <cell r="O444">
            <v>0</v>
          </cell>
          <cell r="P444">
            <v>336237349.65999991</v>
          </cell>
          <cell r="Q444">
            <v>0</v>
          </cell>
          <cell r="R444">
            <v>20968868</v>
          </cell>
          <cell r="S444">
            <v>0</v>
          </cell>
          <cell r="T444">
            <v>0</v>
          </cell>
          <cell r="U444">
            <v>0</v>
          </cell>
          <cell r="V444">
            <v>8739086</v>
          </cell>
          <cell r="W444">
            <v>0</v>
          </cell>
          <cell r="X444">
            <v>-1619129.7800000005</v>
          </cell>
          <cell r="Y444">
            <v>0</v>
          </cell>
          <cell r="Z444">
            <v>0</v>
          </cell>
          <cell r="AA444">
            <v>0</v>
          </cell>
          <cell r="AB444">
            <v>-79922.823400000023</v>
          </cell>
          <cell r="AC444">
            <v>0</v>
          </cell>
          <cell r="AD444">
            <v>28008901.396600001</v>
          </cell>
          <cell r="AE444">
            <v>0</v>
          </cell>
          <cell r="AF444">
            <v>0</v>
          </cell>
          <cell r="AG444">
            <v>0</v>
          </cell>
          <cell r="AH444">
            <v>8696561</v>
          </cell>
          <cell r="AI444">
            <v>0</v>
          </cell>
          <cell r="AJ444">
            <v>-1677317.65</v>
          </cell>
          <cell r="AK444">
            <v>0</v>
          </cell>
          <cell r="AL444">
            <v>0</v>
          </cell>
          <cell r="AM444">
            <v>0</v>
          </cell>
          <cell r="AN444">
            <v>-82732.16399999999</v>
          </cell>
          <cell r="AO444">
            <v>0</v>
          </cell>
          <cell r="AP444">
            <v>34945412.582599998</v>
          </cell>
        </row>
        <row r="445">
          <cell r="A445">
            <v>0</v>
          </cell>
          <cell r="B445">
            <v>0</v>
          </cell>
          <cell r="C445">
            <v>0</v>
          </cell>
          <cell r="D445">
            <v>0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Z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E445">
            <v>0</v>
          </cell>
          <cell r="AF445">
            <v>0</v>
          </cell>
          <cell r="AG445">
            <v>0</v>
          </cell>
          <cell r="AH445">
            <v>0</v>
          </cell>
          <cell r="AI445">
            <v>0</v>
          </cell>
          <cell r="AJ445">
            <v>0</v>
          </cell>
          <cell r="AK445">
            <v>0</v>
          </cell>
          <cell r="AL445">
            <v>0</v>
          </cell>
          <cell r="AM445">
            <v>0</v>
          </cell>
          <cell r="AN445">
            <v>0</v>
          </cell>
          <cell r="AO445">
            <v>0</v>
          </cell>
          <cell r="AP445">
            <v>0</v>
          </cell>
        </row>
        <row r="446">
          <cell r="A446">
            <v>0</v>
          </cell>
          <cell r="B446">
            <v>0</v>
          </cell>
          <cell r="C446">
            <v>0</v>
          </cell>
          <cell r="D446">
            <v>0</v>
          </cell>
          <cell r="E446">
            <v>0</v>
          </cell>
          <cell r="F446" t="str">
            <v>GADBSY PEAKER UNIT 4-6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0</v>
          </cell>
          <cell r="AE446">
            <v>0</v>
          </cell>
          <cell r="AF446">
            <v>0</v>
          </cell>
          <cell r="AG446">
            <v>0</v>
          </cell>
          <cell r="AH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  <cell r="AM446">
            <v>0</v>
          </cell>
          <cell r="AN446">
            <v>0</v>
          </cell>
          <cell r="AO446">
            <v>0</v>
          </cell>
          <cell r="AP446">
            <v>0</v>
          </cell>
        </row>
        <row r="447">
          <cell r="A447" t="str">
            <v xml:space="preserve">341.00 0501         </v>
          </cell>
          <cell r="B447">
            <v>501</v>
          </cell>
          <cell r="C447" t="str">
            <v>ProdTrans</v>
          </cell>
          <cell r="D447" t="str">
            <v xml:space="preserve">341.00 0501         </v>
          </cell>
          <cell r="E447">
            <v>341</v>
          </cell>
          <cell r="F447" t="str">
            <v>Structures and Improvements</v>
          </cell>
          <cell r="G447">
            <v>0</v>
          </cell>
          <cell r="H447">
            <v>4240304.49</v>
          </cell>
          <cell r="I447">
            <v>0</v>
          </cell>
          <cell r="J447">
            <v>-234.78</v>
          </cell>
          <cell r="K447">
            <v>0</v>
          </cell>
          <cell r="L447">
            <v>4240069.71</v>
          </cell>
          <cell r="M447">
            <v>0</v>
          </cell>
          <cell r="N447">
            <v>-339.38</v>
          </cell>
          <cell r="O447">
            <v>0</v>
          </cell>
          <cell r="P447">
            <v>4239730.33</v>
          </cell>
          <cell r="Q447">
            <v>0</v>
          </cell>
          <cell r="R447">
            <v>1311326</v>
          </cell>
          <cell r="S447">
            <v>0</v>
          </cell>
          <cell r="T447">
            <v>3.28</v>
          </cell>
          <cell r="U447">
            <v>0</v>
          </cell>
          <cell r="V447">
            <v>139078</v>
          </cell>
          <cell r="W447">
            <v>0</v>
          </cell>
          <cell r="X447">
            <v>-234.78</v>
          </cell>
          <cell r="Y447">
            <v>0</v>
          </cell>
          <cell r="Z447">
            <v>-5</v>
          </cell>
          <cell r="AA447">
            <v>0</v>
          </cell>
          <cell r="AB447">
            <v>-11.739000000000001</v>
          </cell>
          <cell r="AC447">
            <v>0</v>
          </cell>
          <cell r="AD447">
            <v>1450157.4809999999</v>
          </cell>
          <cell r="AE447">
            <v>0</v>
          </cell>
          <cell r="AF447">
            <v>3.28</v>
          </cell>
          <cell r="AG447">
            <v>0</v>
          </cell>
          <cell r="AH447">
            <v>139069</v>
          </cell>
          <cell r="AI447">
            <v>0</v>
          </cell>
          <cell r="AJ447">
            <v>-339.38</v>
          </cell>
          <cell r="AK447">
            <v>0</v>
          </cell>
          <cell r="AL447">
            <v>-5</v>
          </cell>
          <cell r="AM447">
            <v>0</v>
          </cell>
          <cell r="AN447">
            <v>-16.969000000000001</v>
          </cell>
          <cell r="AO447">
            <v>0</v>
          </cell>
          <cell r="AP447">
            <v>1588870.132</v>
          </cell>
        </row>
        <row r="448">
          <cell r="A448" t="str">
            <v xml:space="preserve">342.00 0501         </v>
          </cell>
          <cell r="B448">
            <v>501</v>
          </cell>
          <cell r="C448" t="str">
            <v>ProdTrans</v>
          </cell>
          <cell r="D448" t="str">
            <v xml:space="preserve">342.00 0501         </v>
          </cell>
          <cell r="E448">
            <v>342</v>
          </cell>
          <cell r="F448" t="str">
            <v>Fuel Holders, Producers and Accessories</v>
          </cell>
          <cell r="G448">
            <v>0</v>
          </cell>
          <cell r="H448">
            <v>2284125.7599999998</v>
          </cell>
          <cell r="I448">
            <v>0</v>
          </cell>
          <cell r="J448">
            <v>-8125.0300000000007</v>
          </cell>
          <cell r="K448">
            <v>0</v>
          </cell>
          <cell r="L448">
            <v>2276000.73</v>
          </cell>
          <cell r="M448">
            <v>0</v>
          </cell>
          <cell r="N448">
            <v>-8619.8399999999983</v>
          </cell>
          <cell r="O448">
            <v>0</v>
          </cell>
          <cell r="P448">
            <v>2267380.89</v>
          </cell>
          <cell r="Q448">
            <v>0</v>
          </cell>
          <cell r="R448">
            <v>709142</v>
          </cell>
          <cell r="S448">
            <v>0</v>
          </cell>
          <cell r="T448">
            <v>3.31</v>
          </cell>
          <cell r="U448">
            <v>0</v>
          </cell>
          <cell r="V448">
            <v>75470</v>
          </cell>
          <cell r="W448">
            <v>0</v>
          </cell>
          <cell r="X448">
            <v>-8125.0300000000007</v>
          </cell>
          <cell r="Y448">
            <v>0</v>
          </cell>
          <cell r="Z448">
            <v>0</v>
          </cell>
          <cell r="AA448">
            <v>0</v>
          </cell>
          <cell r="AB448">
            <v>0</v>
          </cell>
          <cell r="AC448">
            <v>0</v>
          </cell>
          <cell r="AD448">
            <v>776486.97</v>
          </cell>
          <cell r="AE448">
            <v>0</v>
          </cell>
          <cell r="AF448">
            <v>3.31</v>
          </cell>
          <cell r="AG448">
            <v>0</v>
          </cell>
          <cell r="AH448">
            <v>75193</v>
          </cell>
          <cell r="AI448">
            <v>0</v>
          </cell>
          <cell r="AJ448">
            <v>-8619.8399999999983</v>
          </cell>
          <cell r="AK448">
            <v>0</v>
          </cell>
          <cell r="AL448">
            <v>0</v>
          </cell>
          <cell r="AM448">
            <v>0</v>
          </cell>
          <cell r="AN448">
            <v>0</v>
          </cell>
          <cell r="AO448">
            <v>0</v>
          </cell>
          <cell r="AP448">
            <v>843060.13</v>
          </cell>
        </row>
        <row r="449">
          <cell r="A449" t="str">
            <v xml:space="preserve">343.00 0501         </v>
          </cell>
          <cell r="B449">
            <v>501</v>
          </cell>
          <cell r="C449" t="str">
            <v>ProdTrans</v>
          </cell>
          <cell r="D449" t="str">
            <v xml:space="preserve">343.00 0501         </v>
          </cell>
          <cell r="E449">
            <v>343</v>
          </cell>
          <cell r="F449" t="str">
            <v>Prime Movers</v>
          </cell>
          <cell r="G449">
            <v>0</v>
          </cell>
          <cell r="H449">
            <v>56436132.039999999</v>
          </cell>
          <cell r="I449">
            <v>0</v>
          </cell>
          <cell r="J449">
            <v>-502967.92999999988</v>
          </cell>
          <cell r="K449">
            <v>0</v>
          </cell>
          <cell r="L449">
            <v>55933164.109999999</v>
          </cell>
          <cell r="M449">
            <v>0</v>
          </cell>
          <cell r="N449">
            <v>-515963.4800000001</v>
          </cell>
          <cell r="O449">
            <v>0</v>
          </cell>
          <cell r="P449">
            <v>55417200.630000003</v>
          </cell>
          <cell r="Q449">
            <v>0</v>
          </cell>
          <cell r="R449">
            <v>15169888</v>
          </cell>
          <cell r="S449">
            <v>0</v>
          </cell>
          <cell r="T449">
            <v>3.34</v>
          </cell>
          <cell r="U449">
            <v>0</v>
          </cell>
          <cell r="V449">
            <v>1876567</v>
          </cell>
          <cell r="W449">
            <v>0</v>
          </cell>
          <cell r="X449">
            <v>-502967.92999999988</v>
          </cell>
          <cell r="Y449">
            <v>0</v>
          </cell>
          <cell r="Z449">
            <v>-5</v>
          </cell>
          <cell r="AA449">
            <v>0</v>
          </cell>
          <cell r="AB449">
            <v>-25148.396499999995</v>
          </cell>
          <cell r="AC449">
            <v>0</v>
          </cell>
          <cell r="AD449">
            <v>16518338.6735</v>
          </cell>
          <cell r="AE449">
            <v>0</v>
          </cell>
          <cell r="AF449">
            <v>3.34</v>
          </cell>
          <cell r="AG449">
            <v>0</v>
          </cell>
          <cell r="AH449">
            <v>1859551</v>
          </cell>
          <cell r="AI449">
            <v>0</v>
          </cell>
          <cell r="AJ449">
            <v>-515963.4800000001</v>
          </cell>
          <cell r="AK449">
            <v>0</v>
          </cell>
          <cell r="AL449">
            <v>-5</v>
          </cell>
          <cell r="AM449">
            <v>0</v>
          </cell>
          <cell r="AN449">
            <v>-25798.174000000003</v>
          </cell>
          <cell r="AO449">
            <v>0</v>
          </cell>
          <cell r="AP449">
            <v>17836128.019500002</v>
          </cell>
        </row>
        <row r="450">
          <cell r="A450" t="str">
            <v xml:space="preserve">344.00 0501         </v>
          </cell>
          <cell r="B450">
            <v>501</v>
          </cell>
          <cell r="C450" t="str">
            <v>ProdTrans</v>
          </cell>
          <cell r="D450" t="str">
            <v xml:space="preserve">344.00 0501         </v>
          </cell>
          <cell r="E450">
            <v>344</v>
          </cell>
          <cell r="F450" t="str">
            <v>Generators</v>
          </cell>
          <cell r="G450">
            <v>0</v>
          </cell>
          <cell r="H450">
            <v>16059493.890000001</v>
          </cell>
          <cell r="I450">
            <v>0</v>
          </cell>
          <cell r="J450">
            <v>-57726.22</v>
          </cell>
          <cell r="K450">
            <v>0</v>
          </cell>
          <cell r="L450">
            <v>16001767.67</v>
          </cell>
          <cell r="M450">
            <v>0</v>
          </cell>
          <cell r="N450">
            <v>-61234.29</v>
          </cell>
          <cell r="O450">
            <v>0</v>
          </cell>
          <cell r="P450">
            <v>15940533.380000001</v>
          </cell>
          <cell r="Q450">
            <v>0</v>
          </cell>
          <cell r="R450">
            <v>5105983</v>
          </cell>
          <cell r="S450">
            <v>0</v>
          </cell>
          <cell r="T450">
            <v>3.25</v>
          </cell>
          <cell r="U450">
            <v>0</v>
          </cell>
          <cell r="V450">
            <v>520996</v>
          </cell>
          <cell r="W450">
            <v>0</v>
          </cell>
          <cell r="X450">
            <v>-57726.22</v>
          </cell>
          <cell r="Y450">
            <v>0</v>
          </cell>
          <cell r="Z450">
            <v>-5</v>
          </cell>
          <cell r="AA450">
            <v>0</v>
          </cell>
          <cell r="AB450">
            <v>-2886.3109999999997</v>
          </cell>
          <cell r="AC450">
            <v>0</v>
          </cell>
          <cell r="AD450">
            <v>5566366.4690000005</v>
          </cell>
          <cell r="AE450">
            <v>0</v>
          </cell>
          <cell r="AF450">
            <v>3.25</v>
          </cell>
          <cell r="AG450">
            <v>0</v>
          </cell>
          <cell r="AH450">
            <v>519062</v>
          </cell>
          <cell r="AI450">
            <v>0</v>
          </cell>
          <cell r="AJ450">
            <v>-61234.29</v>
          </cell>
          <cell r="AK450">
            <v>0</v>
          </cell>
          <cell r="AL450">
            <v>-5</v>
          </cell>
          <cell r="AM450">
            <v>0</v>
          </cell>
          <cell r="AN450">
            <v>-3061.7145</v>
          </cell>
          <cell r="AO450">
            <v>0</v>
          </cell>
          <cell r="AP450">
            <v>6021132.4645000007</v>
          </cell>
        </row>
        <row r="451">
          <cell r="A451" t="str">
            <v xml:space="preserve">345.00 0501         </v>
          </cell>
          <cell r="B451">
            <v>501</v>
          </cell>
          <cell r="C451" t="str">
            <v>ProdTrans</v>
          </cell>
          <cell r="D451" t="str">
            <v xml:space="preserve">345.00 0501         </v>
          </cell>
          <cell r="E451">
            <v>345</v>
          </cell>
          <cell r="F451" t="str">
            <v>Accessory Electric Equipment</v>
          </cell>
          <cell r="G451">
            <v>0</v>
          </cell>
          <cell r="H451">
            <v>2919648.88</v>
          </cell>
          <cell r="I451">
            <v>0</v>
          </cell>
          <cell r="J451">
            <v>-1595.8999999999999</v>
          </cell>
          <cell r="K451">
            <v>0</v>
          </cell>
          <cell r="L451">
            <v>2918052.98</v>
          </cell>
          <cell r="M451">
            <v>0</v>
          </cell>
          <cell r="N451">
            <v>-1779.27</v>
          </cell>
          <cell r="O451">
            <v>0</v>
          </cell>
          <cell r="P451">
            <v>2916273.71</v>
          </cell>
          <cell r="Q451">
            <v>0</v>
          </cell>
          <cell r="R451">
            <v>806767</v>
          </cell>
          <cell r="S451">
            <v>0</v>
          </cell>
          <cell r="T451">
            <v>3.36</v>
          </cell>
          <cell r="U451">
            <v>0</v>
          </cell>
          <cell r="V451">
            <v>98073</v>
          </cell>
          <cell r="W451">
            <v>0</v>
          </cell>
          <cell r="X451">
            <v>-1595.8999999999999</v>
          </cell>
          <cell r="Y451">
            <v>0</v>
          </cell>
          <cell r="Z451">
            <v>-2</v>
          </cell>
          <cell r="AA451">
            <v>0</v>
          </cell>
          <cell r="AB451">
            <v>-31.917999999999996</v>
          </cell>
          <cell r="AC451">
            <v>0</v>
          </cell>
          <cell r="AD451">
            <v>903212.18200000003</v>
          </cell>
          <cell r="AE451">
            <v>0</v>
          </cell>
          <cell r="AF451">
            <v>3.36</v>
          </cell>
          <cell r="AG451">
            <v>0</v>
          </cell>
          <cell r="AH451">
            <v>98017</v>
          </cell>
          <cell r="AI451">
            <v>0</v>
          </cell>
          <cell r="AJ451">
            <v>-1779.27</v>
          </cell>
          <cell r="AK451">
            <v>0</v>
          </cell>
          <cell r="AL451">
            <v>-2</v>
          </cell>
          <cell r="AM451">
            <v>0</v>
          </cell>
          <cell r="AN451">
            <v>-35.5854</v>
          </cell>
          <cell r="AO451">
            <v>0</v>
          </cell>
          <cell r="AP451">
            <v>999414.32660000003</v>
          </cell>
        </row>
        <row r="452">
          <cell r="A452">
            <v>0</v>
          </cell>
          <cell r="B452">
            <v>0</v>
          </cell>
          <cell r="C452">
            <v>0</v>
          </cell>
          <cell r="D452">
            <v>0</v>
          </cell>
          <cell r="E452">
            <v>0</v>
          </cell>
          <cell r="F452" t="str">
            <v>TOTAL GADBSY PEAKER UNIT 4-6</v>
          </cell>
          <cell r="G452">
            <v>0</v>
          </cell>
          <cell r="H452">
            <v>81939705.060000002</v>
          </cell>
          <cell r="I452">
            <v>0</v>
          </cell>
          <cell r="J452">
            <v>-570649.85999999987</v>
          </cell>
          <cell r="K452">
            <v>0</v>
          </cell>
          <cell r="L452">
            <v>81369055.200000003</v>
          </cell>
          <cell r="M452">
            <v>0</v>
          </cell>
          <cell r="N452">
            <v>-587936.26000000013</v>
          </cell>
          <cell r="O452">
            <v>0</v>
          </cell>
          <cell r="P452">
            <v>80781118.939999998</v>
          </cell>
          <cell r="Q452">
            <v>0</v>
          </cell>
          <cell r="R452">
            <v>23103106</v>
          </cell>
          <cell r="S452">
            <v>0</v>
          </cell>
          <cell r="T452">
            <v>0</v>
          </cell>
          <cell r="U452">
            <v>0</v>
          </cell>
          <cell r="V452">
            <v>2710184</v>
          </cell>
          <cell r="W452">
            <v>0</v>
          </cell>
          <cell r="X452">
            <v>-570649.85999999987</v>
          </cell>
          <cell r="Y452">
            <v>0</v>
          </cell>
          <cell r="Z452">
            <v>0</v>
          </cell>
          <cell r="AA452">
            <v>0</v>
          </cell>
          <cell r="AB452">
            <v>-28078.3645</v>
          </cell>
          <cell r="AC452">
            <v>0</v>
          </cell>
          <cell r="AD452">
            <v>25214561.7755</v>
          </cell>
          <cell r="AE452">
            <v>0</v>
          </cell>
          <cell r="AF452">
            <v>0</v>
          </cell>
          <cell r="AG452">
            <v>0</v>
          </cell>
          <cell r="AH452">
            <v>2690892</v>
          </cell>
          <cell r="AI452">
            <v>0</v>
          </cell>
          <cell r="AJ452">
            <v>-587936.26000000013</v>
          </cell>
          <cell r="AK452">
            <v>0</v>
          </cell>
          <cell r="AL452">
            <v>0</v>
          </cell>
          <cell r="AM452">
            <v>0</v>
          </cell>
          <cell r="AN452">
            <v>-28912.442900000005</v>
          </cell>
          <cell r="AO452">
            <v>0</v>
          </cell>
          <cell r="AP452">
            <v>27288605.072600007</v>
          </cell>
        </row>
        <row r="453">
          <cell r="A453">
            <v>0</v>
          </cell>
          <cell r="B453">
            <v>0</v>
          </cell>
          <cell r="C453">
            <v>0</v>
          </cell>
          <cell r="D453">
            <v>0</v>
          </cell>
          <cell r="E453">
            <v>0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B453">
            <v>0</v>
          </cell>
          <cell r="AC453">
            <v>0</v>
          </cell>
          <cell r="AD453">
            <v>0</v>
          </cell>
          <cell r="AE453">
            <v>0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AJ453">
            <v>0</v>
          </cell>
          <cell r="AK453">
            <v>0</v>
          </cell>
          <cell r="AL453">
            <v>0</v>
          </cell>
          <cell r="AM453">
            <v>0</v>
          </cell>
          <cell r="AN453">
            <v>0</v>
          </cell>
          <cell r="AO453">
            <v>0</v>
          </cell>
          <cell r="AP453">
            <v>0</v>
          </cell>
        </row>
        <row r="454">
          <cell r="A454">
            <v>0</v>
          </cell>
          <cell r="B454">
            <v>0</v>
          </cell>
          <cell r="C454">
            <v>0</v>
          </cell>
          <cell r="D454">
            <v>0</v>
          </cell>
          <cell r="E454">
            <v>0</v>
          </cell>
          <cell r="F454" t="str">
            <v>LITTLE MOUNTAIN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0</v>
          </cell>
          <cell r="V454">
            <v>0</v>
          </cell>
          <cell r="W454">
            <v>0</v>
          </cell>
          <cell r="X454">
            <v>0</v>
          </cell>
          <cell r="Y454">
            <v>0</v>
          </cell>
          <cell r="Z454">
            <v>0</v>
          </cell>
          <cell r="AA454">
            <v>0</v>
          </cell>
          <cell r="AB454">
            <v>0</v>
          </cell>
          <cell r="AC454">
            <v>0</v>
          </cell>
          <cell r="AD454">
            <v>0</v>
          </cell>
          <cell r="AE454">
            <v>0</v>
          </cell>
          <cell r="AF454">
            <v>0</v>
          </cell>
          <cell r="AG454">
            <v>0</v>
          </cell>
          <cell r="AH454">
            <v>0</v>
          </cell>
          <cell r="AI454">
            <v>0</v>
          </cell>
          <cell r="AJ454">
            <v>0</v>
          </cell>
          <cell r="AK454">
            <v>0</v>
          </cell>
          <cell r="AL454">
            <v>0</v>
          </cell>
          <cell r="AM454">
            <v>0</v>
          </cell>
          <cell r="AN454">
            <v>0</v>
          </cell>
          <cell r="AO454">
            <v>0</v>
          </cell>
          <cell r="AP454">
            <v>0</v>
          </cell>
        </row>
        <row r="455">
          <cell r="A455" t="str">
            <v xml:space="preserve">341.00 0502         </v>
          </cell>
          <cell r="B455">
            <v>502</v>
          </cell>
          <cell r="C455" t="str">
            <v>ProdTrans</v>
          </cell>
          <cell r="D455" t="str">
            <v xml:space="preserve">341.00 0502         </v>
          </cell>
          <cell r="E455">
            <v>341</v>
          </cell>
          <cell r="F455" t="str">
            <v>Structures and Improvements</v>
          </cell>
          <cell r="G455">
            <v>0</v>
          </cell>
          <cell r="H455">
            <v>337027.88</v>
          </cell>
          <cell r="I455">
            <v>0</v>
          </cell>
          <cell r="J455">
            <v>-337027.88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R455">
            <v>360620</v>
          </cell>
          <cell r="S455">
            <v>0</v>
          </cell>
          <cell r="T455">
            <v>8.72784891781059</v>
          </cell>
          <cell r="U455">
            <v>0</v>
          </cell>
          <cell r="V455">
            <v>14708</v>
          </cell>
          <cell r="W455">
            <v>0</v>
          </cell>
          <cell r="X455">
            <v>-337027.88</v>
          </cell>
          <cell r="Y455">
            <v>0</v>
          </cell>
          <cell r="Z455">
            <v>0</v>
          </cell>
          <cell r="AA455">
            <v>0</v>
          </cell>
          <cell r="AB455">
            <v>0</v>
          </cell>
          <cell r="AC455">
            <v>0</v>
          </cell>
          <cell r="AD455">
            <v>38300.119999999995</v>
          </cell>
          <cell r="AE455">
            <v>0</v>
          </cell>
          <cell r="AF455">
            <v>8.72784891781059</v>
          </cell>
          <cell r="AG455">
            <v>0</v>
          </cell>
          <cell r="AH455">
            <v>0</v>
          </cell>
          <cell r="AI455">
            <v>0</v>
          </cell>
          <cell r="AJ455">
            <v>0</v>
          </cell>
          <cell r="AK455">
            <v>0</v>
          </cell>
          <cell r="AL455">
            <v>0</v>
          </cell>
          <cell r="AM455">
            <v>0</v>
          </cell>
          <cell r="AN455">
            <v>0</v>
          </cell>
          <cell r="AO455">
            <v>0</v>
          </cell>
          <cell r="AP455">
            <v>38300.119999999995</v>
          </cell>
        </row>
        <row r="456">
          <cell r="A456" t="str">
            <v xml:space="preserve">343.00 0502         </v>
          </cell>
          <cell r="B456">
            <v>502</v>
          </cell>
          <cell r="C456" t="str">
            <v>ProdTrans</v>
          </cell>
          <cell r="D456" t="str">
            <v xml:space="preserve">343.00 0502         </v>
          </cell>
          <cell r="E456">
            <v>343</v>
          </cell>
          <cell r="F456" t="str">
            <v>Prime Movers</v>
          </cell>
          <cell r="G456">
            <v>0</v>
          </cell>
          <cell r="H456">
            <v>1167092.49</v>
          </cell>
          <cell r="I456">
            <v>0</v>
          </cell>
          <cell r="J456">
            <v>-1167092.49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R456">
            <v>1468443</v>
          </cell>
          <cell r="S456">
            <v>0</v>
          </cell>
          <cell r="T456">
            <v>11.238266973576051</v>
          </cell>
          <cell r="U456">
            <v>0</v>
          </cell>
          <cell r="V456">
            <v>65580</v>
          </cell>
          <cell r="W456">
            <v>0</v>
          </cell>
          <cell r="X456">
            <v>-1167092.49</v>
          </cell>
          <cell r="Y456">
            <v>0</v>
          </cell>
          <cell r="Z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366930.51</v>
          </cell>
          <cell r="AE456">
            <v>0</v>
          </cell>
          <cell r="AF456">
            <v>11.238266973576051</v>
          </cell>
          <cell r="AG456">
            <v>0</v>
          </cell>
          <cell r="AH456">
            <v>0</v>
          </cell>
          <cell r="AI456">
            <v>0</v>
          </cell>
          <cell r="AJ456">
            <v>0</v>
          </cell>
          <cell r="AK456">
            <v>0</v>
          </cell>
          <cell r="AL456">
            <v>0</v>
          </cell>
          <cell r="AM456">
            <v>0</v>
          </cell>
          <cell r="AN456">
            <v>0</v>
          </cell>
          <cell r="AO456">
            <v>0</v>
          </cell>
          <cell r="AP456">
            <v>366930.51</v>
          </cell>
        </row>
        <row r="457">
          <cell r="A457" t="str">
            <v xml:space="preserve">345.00 0502         </v>
          </cell>
          <cell r="B457">
            <v>502</v>
          </cell>
          <cell r="C457" t="str">
            <v>ProdTrans</v>
          </cell>
          <cell r="D457" t="str">
            <v xml:space="preserve">345.00 0502         </v>
          </cell>
          <cell r="E457">
            <v>345</v>
          </cell>
          <cell r="F457" t="str">
            <v>Accessory Electric Equipment</v>
          </cell>
          <cell r="G457">
            <v>0</v>
          </cell>
          <cell r="H457">
            <v>215728.34</v>
          </cell>
          <cell r="I457">
            <v>0</v>
          </cell>
          <cell r="J457">
            <v>-215728.34000000003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R457">
            <v>230829</v>
          </cell>
          <cell r="S457">
            <v>0</v>
          </cell>
          <cell r="T457">
            <v>8.7837531212143709</v>
          </cell>
          <cell r="U457">
            <v>0</v>
          </cell>
          <cell r="V457">
            <v>9475</v>
          </cell>
          <cell r="W457">
            <v>0</v>
          </cell>
          <cell r="X457">
            <v>-215728.34000000003</v>
          </cell>
          <cell r="Y457">
            <v>0</v>
          </cell>
          <cell r="Z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24575.659999999974</v>
          </cell>
          <cell r="AE457">
            <v>0</v>
          </cell>
          <cell r="AF457">
            <v>8.7837531212143709</v>
          </cell>
          <cell r="AG457">
            <v>0</v>
          </cell>
          <cell r="AH457">
            <v>0</v>
          </cell>
          <cell r="AI457">
            <v>0</v>
          </cell>
          <cell r="AJ457">
            <v>0</v>
          </cell>
          <cell r="AK457">
            <v>0</v>
          </cell>
          <cell r="AL457">
            <v>0</v>
          </cell>
          <cell r="AM457">
            <v>0</v>
          </cell>
          <cell r="AN457">
            <v>0</v>
          </cell>
          <cell r="AO457">
            <v>0</v>
          </cell>
          <cell r="AP457">
            <v>24575.659999999974</v>
          </cell>
        </row>
        <row r="458">
          <cell r="A458" t="str">
            <v xml:space="preserve">346.00 0502         </v>
          </cell>
          <cell r="B458">
            <v>502</v>
          </cell>
          <cell r="C458" t="str">
            <v>ProdTrans</v>
          </cell>
          <cell r="D458" t="str">
            <v xml:space="preserve">346.00 0502         </v>
          </cell>
          <cell r="E458">
            <v>346</v>
          </cell>
          <cell r="F458" t="str">
            <v>Miscellaneous Power Plant Equipment</v>
          </cell>
          <cell r="G458">
            <v>0</v>
          </cell>
          <cell r="H458">
            <v>11813.11</v>
          </cell>
          <cell r="I458">
            <v>0</v>
          </cell>
          <cell r="J458">
            <v>-11813.11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12640</v>
          </cell>
          <cell r="S458">
            <v>0</v>
          </cell>
          <cell r="T458">
            <v>8.2217142131550016</v>
          </cell>
          <cell r="U458">
            <v>0</v>
          </cell>
          <cell r="V458">
            <v>486</v>
          </cell>
          <cell r="W458">
            <v>0</v>
          </cell>
          <cell r="X458">
            <v>-11813.11</v>
          </cell>
          <cell r="Y458">
            <v>0</v>
          </cell>
          <cell r="Z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1312.8899999999994</v>
          </cell>
          <cell r="AE458">
            <v>0</v>
          </cell>
          <cell r="AF458">
            <v>8.2217142131550016</v>
          </cell>
          <cell r="AG458">
            <v>0</v>
          </cell>
          <cell r="AH458">
            <v>0</v>
          </cell>
          <cell r="AI458">
            <v>0</v>
          </cell>
          <cell r="AJ458">
            <v>0</v>
          </cell>
          <cell r="AK458">
            <v>0</v>
          </cell>
          <cell r="AL458">
            <v>0</v>
          </cell>
          <cell r="AM458">
            <v>0</v>
          </cell>
          <cell r="AN458">
            <v>0</v>
          </cell>
          <cell r="AO458">
            <v>0</v>
          </cell>
          <cell r="AP458">
            <v>1312.8899999999994</v>
          </cell>
        </row>
        <row r="459">
          <cell r="A459">
            <v>0</v>
          </cell>
          <cell r="B459">
            <v>0</v>
          </cell>
          <cell r="C459">
            <v>0</v>
          </cell>
          <cell r="D459">
            <v>0</v>
          </cell>
          <cell r="E459">
            <v>0</v>
          </cell>
          <cell r="F459" t="str">
            <v>TOTAL LITTLE MOUNTAIN</v>
          </cell>
          <cell r="G459">
            <v>0</v>
          </cell>
          <cell r="H459">
            <v>1731661.8200000003</v>
          </cell>
          <cell r="I459">
            <v>0</v>
          </cell>
          <cell r="J459">
            <v>-1731661.8200000003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2072532</v>
          </cell>
          <cell r="S459">
            <v>0</v>
          </cell>
          <cell r="T459">
            <v>0</v>
          </cell>
          <cell r="U459">
            <v>0</v>
          </cell>
          <cell r="V459">
            <v>90249</v>
          </cell>
          <cell r="W459">
            <v>0</v>
          </cell>
          <cell r="X459">
            <v>-1731661.8200000003</v>
          </cell>
          <cell r="Y459">
            <v>0</v>
          </cell>
          <cell r="Z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431119.18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  <cell r="AK459">
            <v>0</v>
          </cell>
          <cell r="AL459">
            <v>0</v>
          </cell>
          <cell r="AM459">
            <v>0</v>
          </cell>
          <cell r="AN459">
            <v>0</v>
          </cell>
          <cell r="AO459">
            <v>0</v>
          </cell>
          <cell r="AP459">
            <v>431119.18</v>
          </cell>
        </row>
        <row r="460">
          <cell r="A460">
            <v>0</v>
          </cell>
          <cell r="B460">
            <v>0</v>
          </cell>
          <cell r="C460">
            <v>0</v>
          </cell>
          <cell r="D460">
            <v>0</v>
          </cell>
          <cell r="E460">
            <v>0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V460">
            <v>0</v>
          </cell>
          <cell r="W460">
            <v>0</v>
          </cell>
          <cell r="X460">
            <v>0</v>
          </cell>
          <cell r="Y460">
            <v>0</v>
          </cell>
          <cell r="Z460">
            <v>0</v>
          </cell>
          <cell r="AA460">
            <v>0</v>
          </cell>
          <cell r="AB460">
            <v>0</v>
          </cell>
          <cell r="AC460">
            <v>0</v>
          </cell>
          <cell r="AD460">
            <v>0</v>
          </cell>
          <cell r="AE460">
            <v>0</v>
          </cell>
          <cell r="AF460">
            <v>0</v>
          </cell>
          <cell r="AG460">
            <v>0</v>
          </cell>
          <cell r="AH460">
            <v>0</v>
          </cell>
          <cell r="AI460">
            <v>0</v>
          </cell>
          <cell r="AJ460">
            <v>0</v>
          </cell>
          <cell r="AK460">
            <v>0</v>
          </cell>
          <cell r="AL460">
            <v>0</v>
          </cell>
          <cell r="AM460">
            <v>0</v>
          </cell>
          <cell r="AN460">
            <v>0</v>
          </cell>
          <cell r="AO460">
            <v>0</v>
          </cell>
          <cell r="AP460">
            <v>0</v>
          </cell>
        </row>
        <row r="461">
          <cell r="A461">
            <v>0</v>
          </cell>
          <cell r="B461">
            <v>0</v>
          </cell>
          <cell r="C461">
            <v>0</v>
          </cell>
          <cell r="D461">
            <v>0</v>
          </cell>
          <cell r="E461">
            <v>0</v>
          </cell>
          <cell r="F461" t="str">
            <v>DUNLAP - WIND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A461">
            <v>0</v>
          </cell>
          <cell r="AB461">
            <v>0</v>
          </cell>
          <cell r="AC461">
            <v>0</v>
          </cell>
          <cell r="AD461">
            <v>0</v>
          </cell>
          <cell r="AE461">
            <v>0</v>
          </cell>
          <cell r="AF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  <cell r="AK461">
            <v>0</v>
          </cell>
          <cell r="AL461">
            <v>0</v>
          </cell>
          <cell r="AM461">
            <v>0</v>
          </cell>
          <cell r="AN461">
            <v>0</v>
          </cell>
          <cell r="AO461">
            <v>0</v>
          </cell>
          <cell r="AP461">
            <v>0</v>
          </cell>
        </row>
        <row r="462">
          <cell r="A462" t="str">
            <v xml:space="preserve">341.00 0601         </v>
          </cell>
          <cell r="B462">
            <v>601</v>
          </cell>
          <cell r="C462" t="str">
            <v>ProdTrans</v>
          </cell>
          <cell r="D462" t="str">
            <v xml:space="preserve">341.00 0601         </v>
          </cell>
          <cell r="E462">
            <v>341</v>
          </cell>
          <cell r="F462" t="str">
            <v>Structures and Improvements</v>
          </cell>
          <cell r="G462">
            <v>0</v>
          </cell>
          <cell r="H462">
            <v>7639582.0899999999</v>
          </cell>
          <cell r="I462">
            <v>0</v>
          </cell>
          <cell r="J462">
            <v>-29263.91</v>
          </cell>
          <cell r="K462">
            <v>0</v>
          </cell>
          <cell r="L462">
            <v>7610318.1799999997</v>
          </cell>
          <cell r="M462">
            <v>0</v>
          </cell>
          <cell r="N462">
            <v>-29786.14</v>
          </cell>
          <cell r="O462">
            <v>0</v>
          </cell>
          <cell r="P462">
            <v>7580532.04</v>
          </cell>
          <cell r="Q462">
            <v>0</v>
          </cell>
          <cell r="R462">
            <v>410022</v>
          </cell>
          <cell r="S462">
            <v>0</v>
          </cell>
          <cell r="T462">
            <v>4.05</v>
          </cell>
          <cell r="U462">
            <v>0</v>
          </cell>
          <cell r="V462">
            <v>308810</v>
          </cell>
          <cell r="W462">
            <v>0</v>
          </cell>
          <cell r="X462">
            <v>-29263.91</v>
          </cell>
          <cell r="Y462">
            <v>0</v>
          </cell>
          <cell r="Z462">
            <v>-5</v>
          </cell>
          <cell r="AA462">
            <v>0</v>
          </cell>
          <cell r="AB462">
            <v>-1463.1954999999998</v>
          </cell>
          <cell r="AC462">
            <v>0</v>
          </cell>
          <cell r="AD462">
            <v>688104.89449999994</v>
          </cell>
          <cell r="AE462">
            <v>0</v>
          </cell>
          <cell r="AF462">
            <v>4.05</v>
          </cell>
          <cell r="AG462">
            <v>0</v>
          </cell>
          <cell r="AH462">
            <v>307615</v>
          </cell>
          <cell r="AI462">
            <v>0</v>
          </cell>
          <cell r="AJ462">
            <v>-29786.14</v>
          </cell>
          <cell r="AK462">
            <v>0</v>
          </cell>
          <cell r="AL462">
            <v>-5</v>
          </cell>
          <cell r="AM462">
            <v>0</v>
          </cell>
          <cell r="AN462">
            <v>-1489.307</v>
          </cell>
          <cell r="AO462">
            <v>0</v>
          </cell>
          <cell r="AP462">
            <v>964444.44749999989</v>
          </cell>
        </row>
        <row r="463">
          <cell r="A463" t="str">
            <v xml:space="preserve">343.00 0601         </v>
          </cell>
          <cell r="B463">
            <v>601</v>
          </cell>
          <cell r="C463" t="str">
            <v>ProdTrans</v>
          </cell>
          <cell r="D463" t="str">
            <v xml:space="preserve">343.00 0601         </v>
          </cell>
          <cell r="E463">
            <v>343</v>
          </cell>
          <cell r="F463" t="str">
            <v>Prime Movers</v>
          </cell>
          <cell r="G463">
            <v>0</v>
          </cell>
          <cell r="H463">
            <v>207516766.59</v>
          </cell>
          <cell r="I463">
            <v>0</v>
          </cell>
          <cell r="J463">
            <v>-214363.29</v>
          </cell>
          <cell r="K463">
            <v>0</v>
          </cell>
          <cell r="L463">
            <v>207302403.30000001</v>
          </cell>
          <cell r="M463">
            <v>0</v>
          </cell>
          <cell r="N463">
            <v>-229753.92</v>
          </cell>
          <cell r="O463">
            <v>0</v>
          </cell>
          <cell r="P463">
            <v>207072649.38000003</v>
          </cell>
          <cell r="Q463">
            <v>0</v>
          </cell>
          <cell r="R463">
            <v>11796933</v>
          </cell>
          <cell r="S463">
            <v>0</v>
          </cell>
          <cell r="T463">
            <v>4.05</v>
          </cell>
          <cell r="U463">
            <v>0</v>
          </cell>
          <cell r="V463">
            <v>8400088</v>
          </cell>
          <cell r="W463">
            <v>0</v>
          </cell>
          <cell r="X463">
            <v>-214363.29</v>
          </cell>
          <cell r="Y463">
            <v>0</v>
          </cell>
          <cell r="Z463">
            <v>-5</v>
          </cell>
          <cell r="AA463">
            <v>0</v>
          </cell>
          <cell r="AB463">
            <v>-10718.164499999999</v>
          </cell>
          <cell r="AC463">
            <v>0</v>
          </cell>
          <cell r="AD463">
            <v>19971939.545499999</v>
          </cell>
          <cell r="AE463">
            <v>0</v>
          </cell>
          <cell r="AF463">
            <v>4.05</v>
          </cell>
          <cell r="AG463">
            <v>0</v>
          </cell>
          <cell r="AH463">
            <v>8391095</v>
          </cell>
          <cell r="AI463">
            <v>0</v>
          </cell>
          <cell r="AJ463">
            <v>-229753.92</v>
          </cell>
          <cell r="AK463">
            <v>0</v>
          </cell>
          <cell r="AL463">
            <v>-5</v>
          </cell>
          <cell r="AM463">
            <v>0</v>
          </cell>
          <cell r="AN463">
            <v>-11487.696000000002</v>
          </cell>
          <cell r="AO463">
            <v>0</v>
          </cell>
          <cell r="AP463">
            <v>28121792.929499999</v>
          </cell>
        </row>
        <row r="464">
          <cell r="A464" t="str">
            <v xml:space="preserve">344.00 0601         </v>
          </cell>
          <cell r="B464">
            <v>601</v>
          </cell>
          <cell r="C464" t="str">
            <v>ProdTrans</v>
          </cell>
          <cell r="D464" t="str">
            <v xml:space="preserve">344.00 0601         </v>
          </cell>
          <cell r="E464">
            <v>344</v>
          </cell>
          <cell r="F464" t="str">
            <v>Generators</v>
          </cell>
          <cell r="G464">
            <v>0</v>
          </cell>
          <cell r="H464">
            <v>5564835.7400000002</v>
          </cell>
          <cell r="I464">
            <v>0</v>
          </cell>
          <cell r="J464">
            <v>-5748.43</v>
          </cell>
          <cell r="K464">
            <v>0</v>
          </cell>
          <cell r="L464">
            <v>5559087.3100000005</v>
          </cell>
          <cell r="M464">
            <v>0</v>
          </cell>
          <cell r="N464">
            <v>-6161.15</v>
          </cell>
          <cell r="O464">
            <v>0</v>
          </cell>
          <cell r="P464">
            <v>5552926.1600000001</v>
          </cell>
          <cell r="Q464">
            <v>0</v>
          </cell>
          <cell r="R464">
            <v>316350</v>
          </cell>
          <cell r="S464">
            <v>0</v>
          </cell>
          <cell r="T464">
            <v>4.05</v>
          </cell>
          <cell r="U464">
            <v>0</v>
          </cell>
          <cell r="V464">
            <v>225259</v>
          </cell>
          <cell r="W464">
            <v>0</v>
          </cell>
          <cell r="X464">
            <v>-5748.43</v>
          </cell>
          <cell r="Y464">
            <v>0</v>
          </cell>
          <cell r="Z464">
            <v>-5</v>
          </cell>
          <cell r="AA464">
            <v>0</v>
          </cell>
          <cell r="AB464">
            <v>-287.42150000000004</v>
          </cell>
          <cell r="AC464">
            <v>0</v>
          </cell>
          <cell r="AD464">
            <v>535573.14849999989</v>
          </cell>
          <cell r="AE464">
            <v>0</v>
          </cell>
          <cell r="AF464">
            <v>4.05</v>
          </cell>
          <cell r="AG464">
            <v>0</v>
          </cell>
          <cell r="AH464">
            <v>225018</v>
          </cell>
          <cell r="AI464">
            <v>0</v>
          </cell>
          <cell r="AJ464">
            <v>-6161.15</v>
          </cell>
          <cell r="AK464">
            <v>0</v>
          </cell>
          <cell r="AL464">
            <v>-5</v>
          </cell>
          <cell r="AM464">
            <v>0</v>
          </cell>
          <cell r="AN464">
            <v>-308.0575</v>
          </cell>
          <cell r="AO464">
            <v>0</v>
          </cell>
          <cell r="AP464">
            <v>754121.94099999988</v>
          </cell>
        </row>
        <row r="465">
          <cell r="A465" t="str">
            <v xml:space="preserve">345.00 0601         </v>
          </cell>
          <cell r="B465">
            <v>601</v>
          </cell>
          <cell r="C465" t="str">
            <v>ProdTrans</v>
          </cell>
          <cell r="D465" t="str">
            <v xml:space="preserve">345.00 0601         </v>
          </cell>
          <cell r="E465">
            <v>345</v>
          </cell>
          <cell r="F465" t="str">
            <v>Accessory Electric Equipment</v>
          </cell>
          <cell r="G465">
            <v>0</v>
          </cell>
          <cell r="H465">
            <v>12295697.59</v>
          </cell>
          <cell r="I465">
            <v>0</v>
          </cell>
          <cell r="J465">
            <v>-4001.3399999999997</v>
          </cell>
          <cell r="K465">
            <v>0</v>
          </cell>
          <cell r="L465">
            <v>12291696.25</v>
          </cell>
          <cell r="M465">
            <v>0</v>
          </cell>
          <cell r="N465">
            <v>-4584.57</v>
          </cell>
          <cell r="O465">
            <v>0</v>
          </cell>
          <cell r="P465">
            <v>12287111.68</v>
          </cell>
          <cell r="Q465">
            <v>0</v>
          </cell>
          <cell r="R465">
            <v>702600</v>
          </cell>
          <cell r="S465">
            <v>0</v>
          </cell>
          <cell r="T465">
            <v>4.05</v>
          </cell>
          <cell r="U465">
            <v>0</v>
          </cell>
          <cell r="V465">
            <v>497895</v>
          </cell>
          <cell r="W465">
            <v>0</v>
          </cell>
          <cell r="X465">
            <v>-4001.3399999999997</v>
          </cell>
          <cell r="Y465">
            <v>0</v>
          </cell>
          <cell r="Z465">
            <v>-2</v>
          </cell>
          <cell r="AA465">
            <v>0</v>
          </cell>
          <cell r="AB465">
            <v>-80.026799999999994</v>
          </cell>
          <cell r="AC465">
            <v>0</v>
          </cell>
          <cell r="AD465">
            <v>1196413.6331999998</v>
          </cell>
          <cell r="AE465">
            <v>0</v>
          </cell>
          <cell r="AF465">
            <v>4.05</v>
          </cell>
          <cell r="AG465">
            <v>0</v>
          </cell>
          <cell r="AH465">
            <v>497721</v>
          </cell>
          <cell r="AI465">
            <v>0</v>
          </cell>
          <cell r="AJ465">
            <v>-4584.57</v>
          </cell>
          <cell r="AK465">
            <v>0</v>
          </cell>
          <cell r="AL465">
            <v>-2</v>
          </cell>
          <cell r="AM465">
            <v>0</v>
          </cell>
          <cell r="AN465">
            <v>-91.691399999999987</v>
          </cell>
          <cell r="AO465">
            <v>0</v>
          </cell>
          <cell r="AP465">
            <v>1689458.3717999998</v>
          </cell>
        </row>
        <row r="466">
          <cell r="A466" t="str">
            <v xml:space="preserve">346.00 0601         </v>
          </cell>
          <cell r="B466">
            <v>601</v>
          </cell>
          <cell r="C466" t="str">
            <v>ProdTrans</v>
          </cell>
          <cell r="D466" t="str">
            <v xml:space="preserve">346.00 0601         </v>
          </cell>
          <cell r="E466">
            <v>346</v>
          </cell>
          <cell r="F466" t="str">
            <v>Miscellaneous Power Plant Equipment</v>
          </cell>
          <cell r="G466">
            <v>0</v>
          </cell>
          <cell r="H466">
            <v>149130.71</v>
          </cell>
          <cell r="I466">
            <v>0</v>
          </cell>
          <cell r="J466">
            <v>-48.61</v>
          </cell>
          <cell r="K466">
            <v>0</v>
          </cell>
          <cell r="L466">
            <v>149082.1</v>
          </cell>
          <cell r="M466">
            <v>0</v>
          </cell>
          <cell r="N466">
            <v>-55.7</v>
          </cell>
          <cell r="O466">
            <v>0</v>
          </cell>
          <cell r="P466">
            <v>149026.4</v>
          </cell>
          <cell r="Q466">
            <v>0</v>
          </cell>
          <cell r="R466">
            <v>8511</v>
          </cell>
          <cell r="S466">
            <v>0</v>
          </cell>
          <cell r="T466">
            <v>4.05</v>
          </cell>
          <cell r="U466">
            <v>0</v>
          </cell>
          <cell r="V466">
            <v>6039</v>
          </cell>
          <cell r="W466">
            <v>0</v>
          </cell>
          <cell r="X466">
            <v>-48.61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14501.39</v>
          </cell>
          <cell r="AE466">
            <v>0</v>
          </cell>
          <cell r="AF466">
            <v>4.05</v>
          </cell>
          <cell r="AG466">
            <v>0</v>
          </cell>
          <cell r="AH466">
            <v>6037</v>
          </cell>
          <cell r="AI466">
            <v>0</v>
          </cell>
          <cell r="AJ466">
            <v>-55.7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O466">
            <v>0</v>
          </cell>
          <cell r="AP466">
            <v>20482.689999999999</v>
          </cell>
        </row>
        <row r="467">
          <cell r="A467">
            <v>0</v>
          </cell>
          <cell r="B467">
            <v>0</v>
          </cell>
          <cell r="C467">
            <v>0</v>
          </cell>
          <cell r="D467">
            <v>0</v>
          </cell>
          <cell r="E467">
            <v>0</v>
          </cell>
          <cell r="F467" t="str">
            <v>TOTAL DUNLAP - WIND</v>
          </cell>
          <cell r="G467">
            <v>0</v>
          </cell>
          <cell r="H467">
            <v>233166012.72000003</v>
          </cell>
          <cell r="I467">
            <v>0</v>
          </cell>
          <cell r="J467">
            <v>-253425.58</v>
          </cell>
          <cell r="K467">
            <v>0</v>
          </cell>
          <cell r="L467">
            <v>232912587.14000002</v>
          </cell>
          <cell r="M467">
            <v>0</v>
          </cell>
          <cell r="N467">
            <v>-270341.48000000004</v>
          </cell>
          <cell r="O467">
            <v>0</v>
          </cell>
          <cell r="P467">
            <v>232642245.66000003</v>
          </cell>
          <cell r="Q467">
            <v>0</v>
          </cell>
          <cell r="R467">
            <v>13234416</v>
          </cell>
          <cell r="S467">
            <v>0</v>
          </cell>
          <cell r="T467">
            <v>0</v>
          </cell>
          <cell r="U467">
            <v>0</v>
          </cell>
          <cell r="V467">
            <v>9438091</v>
          </cell>
          <cell r="W467">
            <v>0</v>
          </cell>
          <cell r="X467">
            <v>-253425.58</v>
          </cell>
          <cell r="Y467">
            <v>0</v>
          </cell>
          <cell r="Z467">
            <v>0</v>
          </cell>
          <cell r="AA467">
            <v>0</v>
          </cell>
          <cell r="AB467">
            <v>-12548.808299999999</v>
          </cell>
          <cell r="AC467">
            <v>0</v>
          </cell>
          <cell r="AD467">
            <v>22406532.611699998</v>
          </cell>
          <cell r="AE467">
            <v>0</v>
          </cell>
          <cell r="AF467">
            <v>0</v>
          </cell>
          <cell r="AG467">
            <v>0</v>
          </cell>
          <cell r="AH467">
            <v>9427486</v>
          </cell>
          <cell r="AI467">
            <v>0</v>
          </cell>
          <cell r="AJ467">
            <v>-270341.48000000004</v>
          </cell>
          <cell r="AK467">
            <v>0</v>
          </cell>
          <cell r="AL467">
            <v>0</v>
          </cell>
          <cell r="AM467">
            <v>0</v>
          </cell>
          <cell r="AN467">
            <v>-13376.751900000003</v>
          </cell>
          <cell r="AO467">
            <v>0</v>
          </cell>
          <cell r="AP467">
            <v>31550300.379800003</v>
          </cell>
        </row>
        <row r="468">
          <cell r="A468">
            <v>0</v>
          </cell>
          <cell r="B468">
            <v>0</v>
          </cell>
          <cell r="C468">
            <v>0</v>
          </cell>
          <cell r="D468">
            <v>0</v>
          </cell>
          <cell r="E468">
            <v>0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  <cell r="V468">
            <v>0</v>
          </cell>
          <cell r="W468">
            <v>0</v>
          </cell>
          <cell r="X468">
            <v>0</v>
          </cell>
          <cell r="Y468">
            <v>0</v>
          </cell>
          <cell r="Z468">
            <v>0</v>
          </cell>
          <cell r="AA468">
            <v>0</v>
          </cell>
          <cell r="AB468">
            <v>0</v>
          </cell>
          <cell r="AC468">
            <v>0</v>
          </cell>
          <cell r="AD468">
            <v>0</v>
          </cell>
          <cell r="AE468">
            <v>0</v>
          </cell>
          <cell r="AF468">
            <v>0</v>
          </cell>
          <cell r="AG468">
            <v>0</v>
          </cell>
          <cell r="AH468">
            <v>0</v>
          </cell>
          <cell r="AI468">
            <v>0</v>
          </cell>
          <cell r="AJ468">
            <v>0</v>
          </cell>
          <cell r="AK468">
            <v>0</v>
          </cell>
          <cell r="AL468">
            <v>0</v>
          </cell>
          <cell r="AM468">
            <v>0</v>
          </cell>
          <cell r="AN468">
            <v>0</v>
          </cell>
          <cell r="AO468">
            <v>0</v>
          </cell>
          <cell r="AP468">
            <v>0</v>
          </cell>
        </row>
        <row r="469">
          <cell r="A469">
            <v>0</v>
          </cell>
          <cell r="B469">
            <v>0</v>
          </cell>
          <cell r="C469">
            <v>0</v>
          </cell>
          <cell r="D469">
            <v>0</v>
          </cell>
          <cell r="E469">
            <v>0</v>
          </cell>
          <cell r="F469" t="str">
            <v>FOOTE CREEK - WIND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0</v>
          </cell>
          <cell r="AE469">
            <v>0</v>
          </cell>
          <cell r="AF469">
            <v>0</v>
          </cell>
          <cell r="AG469">
            <v>0</v>
          </cell>
          <cell r="AH469">
            <v>0</v>
          </cell>
          <cell r="AI469">
            <v>0</v>
          </cell>
          <cell r="AJ469">
            <v>0</v>
          </cell>
          <cell r="AK469">
            <v>0</v>
          </cell>
          <cell r="AL469">
            <v>0</v>
          </cell>
          <cell r="AM469">
            <v>0</v>
          </cell>
          <cell r="AN469">
            <v>0</v>
          </cell>
          <cell r="AO469">
            <v>0</v>
          </cell>
          <cell r="AP469">
            <v>0</v>
          </cell>
        </row>
        <row r="470">
          <cell r="A470" t="str">
            <v xml:space="preserve">341.00 0602         </v>
          </cell>
          <cell r="B470">
            <v>602</v>
          </cell>
          <cell r="C470" t="str">
            <v>ProdTrans</v>
          </cell>
          <cell r="D470" t="str">
            <v xml:space="preserve">341.00 0602         </v>
          </cell>
          <cell r="E470">
            <v>341</v>
          </cell>
          <cell r="F470" t="str">
            <v>Structures and Improvements</v>
          </cell>
          <cell r="G470">
            <v>0</v>
          </cell>
          <cell r="H470">
            <v>110228.76</v>
          </cell>
          <cell r="I470">
            <v>0</v>
          </cell>
          <cell r="J470">
            <v>-547.83000000000004</v>
          </cell>
          <cell r="K470">
            <v>0</v>
          </cell>
          <cell r="L470">
            <v>109680.93</v>
          </cell>
          <cell r="M470">
            <v>0</v>
          </cell>
          <cell r="N470">
            <v>-556.03</v>
          </cell>
          <cell r="O470">
            <v>0</v>
          </cell>
          <cell r="P470">
            <v>109124.9</v>
          </cell>
          <cell r="Q470">
            <v>0</v>
          </cell>
          <cell r="R470">
            <v>53096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-547.83000000000004</v>
          </cell>
          <cell r="Y470">
            <v>0</v>
          </cell>
          <cell r="Z470">
            <v>-5</v>
          </cell>
          <cell r="AA470">
            <v>0</v>
          </cell>
          <cell r="AB470">
            <v>-27.391500000000001</v>
          </cell>
          <cell r="AC470">
            <v>0</v>
          </cell>
          <cell r="AD470">
            <v>52520.7785</v>
          </cell>
          <cell r="AE470">
            <v>0</v>
          </cell>
          <cell r="AF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-556.03</v>
          </cell>
          <cell r="AK470">
            <v>0</v>
          </cell>
          <cell r="AL470">
            <v>-5</v>
          </cell>
          <cell r="AM470">
            <v>0</v>
          </cell>
          <cell r="AN470">
            <v>-27.801499999999997</v>
          </cell>
          <cell r="AO470">
            <v>0</v>
          </cell>
          <cell r="AP470">
            <v>51936.947</v>
          </cell>
        </row>
        <row r="471">
          <cell r="A471" t="str">
            <v xml:space="preserve">343.00 0602         </v>
          </cell>
          <cell r="B471">
            <v>602</v>
          </cell>
          <cell r="C471" t="str">
            <v>ProdTrans</v>
          </cell>
          <cell r="D471" t="str">
            <v xml:space="preserve">343.00 0602         </v>
          </cell>
          <cell r="E471">
            <v>343</v>
          </cell>
          <cell r="F471" t="str">
            <v>Prime Movers</v>
          </cell>
          <cell r="G471">
            <v>0</v>
          </cell>
          <cell r="H471">
            <v>31931758.870000001</v>
          </cell>
          <cell r="I471">
            <v>0</v>
          </cell>
          <cell r="J471">
            <v>-73881.320000000007</v>
          </cell>
          <cell r="K471">
            <v>0</v>
          </cell>
          <cell r="L471">
            <v>31857877.550000001</v>
          </cell>
          <cell r="M471">
            <v>0</v>
          </cell>
          <cell r="N471">
            <v>-78786.420000000013</v>
          </cell>
          <cell r="O471">
            <v>0</v>
          </cell>
          <cell r="P471">
            <v>31779091.129999999</v>
          </cell>
          <cell r="Q471">
            <v>0</v>
          </cell>
          <cell r="R471">
            <v>15744942</v>
          </cell>
          <cell r="S471">
            <v>0</v>
          </cell>
          <cell r="T471">
            <v>3.9212346202259871</v>
          </cell>
          <cell r="U471">
            <v>0</v>
          </cell>
          <cell r="V471">
            <v>1250671</v>
          </cell>
          <cell r="W471">
            <v>0</v>
          </cell>
          <cell r="X471">
            <v>-73881.320000000007</v>
          </cell>
          <cell r="Y471">
            <v>0</v>
          </cell>
          <cell r="Z471">
            <v>-5</v>
          </cell>
          <cell r="AA471">
            <v>0</v>
          </cell>
          <cell r="AB471">
            <v>-3694.0660000000003</v>
          </cell>
          <cell r="AC471">
            <v>0</v>
          </cell>
          <cell r="AD471">
            <v>16918037.614</v>
          </cell>
          <cell r="AE471">
            <v>0</v>
          </cell>
          <cell r="AF471">
            <v>3.9212346202259871</v>
          </cell>
          <cell r="AG471">
            <v>0</v>
          </cell>
          <cell r="AH471">
            <v>1247677</v>
          </cell>
          <cell r="AI471">
            <v>0</v>
          </cell>
          <cell r="AJ471">
            <v>-78786.420000000013</v>
          </cell>
          <cell r="AK471">
            <v>0</v>
          </cell>
          <cell r="AL471">
            <v>-5</v>
          </cell>
          <cell r="AM471">
            <v>0</v>
          </cell>
          <cell r="AN471">
            <v>-3939.3210000000008</v>
          </cell>
          <cell r="AO471">
            <v>0</v>
          </cell>
          <cell r="AP471">
            <v>18082988.873</v>
          </cell>
        </row>
        <row r="472">
          <cell r="A472" t="str">
            <v xml:space="preserve">344.00 0602         </v>
          </cell>
          <cell r="B472">
            <v>602</v>
          </cell>
          <cell r="C472" t="str">
            <v>ProdTrans</v>
          </cell>
          <cell r="D472" t="str">
            <v xml:space="preserve">344.00 0602         </v>
          </cell>
          <cell r="E472">
            <v>344</v>
          </cell>
          <cell r="F472" t="str">
            <v>Generators</v>
          </cell>
          <cell r="G472">
            <v>0</v>
          </cell>
          <cell r="H472">
            <v>1612116.14</v>
          </cell>
          <cell r="I472">
            <v>0</v>
          </cell>
          <cell r="J472">
            <v>-3745.77</v>
          </cell>
          <cell r="K472">
            <v>0</v>
          </cell>
          <cell r="L472">
            <v>1608370.3699999999</v>
          </cell>
          <cell r="M472">
            <v>0</v>
          </cell>
          <cell r="N472">
            <v>-3994.4</v>
          </cell>
          <cell r="O472">
            <v>0</v>
          </cell>
          <cell r="P472">
            <v>1604375.97</v>
          </cell>
          <cell r="Q472">
            <v>0</v>
          </cell>
          <cell r="R472">
            <v>799311</v>
          </cell>
          <cell r="S472">
            <v>0</v>
          </cell>
          <cell r="T472">
            <v>3.8437038245763979</v>
          </cell>
          <cell r="U472">
            <v>0</v>
          </cell>
          <cell r="V472">
            <v>61893</v>
          </cell>
          <cell r="W472">
            <v>0</v>
          </cell>
          <cell r="X472">
            <v>-3745.77</v>
          </cell>
          <cell r="Y472">
            <v>0</v>
          </cell>
          <cell r="Z472">
            <v>-5</v>
          </cell>
          <cell r="AA472">
            <v>0</v>
          </cell>
          <cell r="AB472">
            <v>-187.2885</v>
          </cell>
          <cell r="AC472">
            <v>0</v>
          </cell>
          <cell r="AD472">
            <v>857270.94149999996</v>
          </cell>
          <cell r="AE472">
            <v>0</v>
          </cell>
          <cell r="AF472">
            <v>3.8437038245763979</v>
          </cell>
          <cell r="AG472">
            <v>0</v>
          </cell>
          <cell r="AH472">
            <v>61744</v>
          </cell>
          <cell r="AI472">
            <v>0</v>
          </cell>
          <cell r="AJ472">
            <v>-3994.4</v>
          </cell>
          <cell r="AK472">
            <v>0</v>
          </cell>
          <cell r="AL472">
            <v>-5</v>
          </cell>
          <cell r="AM472">
            <v>0</v>
          </cell>
          <cell r="AN472">
            <v>-199.72</v>
          </cell>
          <cell r="AO472">
            <v>0</v>
          </cell>
          <cell r="AP472">
            <v>914820.82149999996</v>
          </cell>
        </row>
        <row r="473">
          <cell r="A473" t="str">
            <v xml:space="preserve">345.00 0602         </v>
          </cell>
          <cell r="B473">
            <v>602</v>
          </cell>
          <cell r="C473" t="str">
            <v>ProdTrans</v>
          </cell>
          <cell r="D473" t="str">
            <v xml:space="preserve">345.00 0602         </v>
          </cell>
          <cell r="E473">
            <v>345</v>
          </cell>
          <cell r="F473" t="str">
            <v>Accessory Electric Equipment</v>
          </cell>
          <cell r="G473">
            <v>0</v>
          </cell>
          <cell r="H473">
            <v>2859205.55</v>
          </cell>
          <cell r="I473">
            <v>0</v>
          </cell>
          <cell r="J473">
            <v>-3804.92</v>
          </cell>
          <cell r="K473">
            <v>0</v>
          </cell>
          <cell r="L473">
            <v>2855400.63</v>
          </cell>
          <cell r="M473">
            <v>0</v>
          </cell>
          <cell r="N473">
            <v>-4207.51</v>
          </cell>
          <cell r="O473">
            <v>0</v>
          </cell>
          <cell r="P473">
            <v>2851193.12</v>
          </cell>
          <cell r="Q473">
            <v>0</v>
          </cell>
          <cell r="R473">
            <v>1426257</v>
          </cell>
          <cell r="S473">
            <v>0</v>
          </cell>
          <cell r="T473">
            <v>3.8351435718887759</v>
          </cell>
          <cell r="U473">
            <v>0</v>
          </cell>
          <cell r="V473">
            <v>109582</v>
          </cell>
          <cell r="W473">
            <v>0</v>
          </cell>
          <cell r="X473">
            <v>-3804.92</v>
          </cell>
          <cell r="Y473">
            <v>0</v>
          </cell>
          <cell r="Z473">
            <v>-2</v>
          </cell>
          <cell r="AA473">
            <v>0</v>
          </cell>
          <cell r="AB473">
            <v>-76.098399999999998</v>
          </cell>
          <cell r="AC473">
            <v>0</v>
          </cell>
          <cell r="AD473">
            <v>1531957.9816000001</v>
          </cell>
          <cell r="AE473">
            <v>0</v>
          </cell>
          <cell r="AF473">
            <v>3.8351435718887759</v>
          </cell>
          <cell r="AG473">
            <v>0</v>
          </cell>
          <cell r="AH473">
            <v>109428</v>
          </cell>
          <cell r="AI473">
            <v>0</v>
          </cell>
          <cell r="AJ473">
            <v>-4207.51</v>
          </cell>
          <cell r="AK473">
            <v>0</v>
          </cell>
          <cell r="AL473">
            <v>-2</v>
          </cell>
          <cell r="AM473">
            <v>0</v>
          </cell>
          <cell r="AN473">
            <v>-84.150199999999998</v>
          </cell>
          <cell r="AO473">
            <v>0</v>
          </cell>
          <cell r="AP473">
            <v>1637094.3214</v>
          </cell>
        </row>
        <row r="474">
          <cell r="A474">
            <v>0</v>
          </cell>
          <cell r="B474">
            <v>0</v>
          </cell>
          <cell r="C474">
            <v>0</v>
          </cell>
          <cell r="D474">
            <v>0</v>
          </cell>
          <cell r="E474">
            <v>0</v>
          </cell>
          <cell r="F474" t="str">
            <v>TOTAL FOOTE CREEK - WIND</v>
          </cell>
          <cell r="G474">
            <v>0</v>
          </cell>
          <cell r="H474">
            <v>36513309.32</v>
          </cell>
          <cell r="I474">
            <v>0</v>
          </cell>
          <cell r="J474">
            <v>-81979.840000000011</v>
          </cell>
          <cell r="K474">
            <v>0</v>
          </cell>
          <cell r="L474">
            <v>36431329.480000004</v>
          </cell>
          <cell r="M474">
            <v>0</v>
          </cell>
          <cell r="N474">
            <v>-87544.36</v>
          </cell>
          <cell r="O474">
            <v>0</v>
          </cell>
          <cell r="P474">
            <v>36343785.119999997</v>
          </cell>
          <cell r="Q474">
            <v>0</v>
          </cell>
          <cell r="R474">
            <v>18023606</v>
          </cell>
          <cell r="S474">
            <v>0</v>
          </cell>
          <cell r="T474">
            <v>0</v>
          </cell>
          <cell r="U474">
            <v>0</v>
          </cell>
          <cell r="V474">
            <v>1422146</v>
          </cell>
          <cell r="W474">
            <v>0</v>
          </cell>
          <cell r="X474">
            <v>-81979.840000000011</v>
          </cell>
          <cell r="Y474">
            <v>0</v>
          </cell>
          <cell r="Z474">
            <v>0</v>
          </cell>
          <cell r="AA474">
            <v>0</v>
          </cell>
          <cell r="AB474">
            <v>-3984.8444000000004</v>
          </cell>
          <cell r="AC474">
            <v>0</v>
          </cell>
          <cell r="AD474">
            <v>19359787.3156</v>
          </cell>
          <cell r="AE474">
            <v>0</v>
          </cell>
          <cell r="AF474">
            <v>0</v>
          </cell>
          <cell r="AG474">
            <v>0</v>
          </cell>
          <cell r="AH474">
            <v>1418849</v>
          </cell>
          <cell r="AI474">
            <v>0</v>
          </cell>
          <cell r="AJ474">
            <v>-87544.36</v>
          </cell>
          <cell r="AK474">
            <v>0</v>
          </cell>
          <cell r="AL474">
            <v>0</v>
          </cell>
          <cell r="AM474">
            <v>0</v>
          </cell>
          <cell r="AN474">
            <v>-4250.9927000000007</v>
          </cell>
          <cell r="AO474">
            <v>0</v>
          </cell>
          <cell r="AP474">
            <v>20686840.962900002</v>
          </cell>
        </row>
        <row r="475">
          <cell r="A475">
            <v>0</v>
          </cell>
          <cell r="B475">
            <v>0</v>
          </cell>
          <cell r="C475">
            <v>0</v>
          </cell>
          <cell r="D475">
            <v>0</v>
          </cell>
          <cell r="E475">
            <v>0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0</v>
          </cell>
          <cell r="AE475">
            <v>0</v>
          </cell>
          <cell r="AF475">
            <v>0</v>
          </cell>
          <cell r="AG475">
            <v>0</v>
          </cell>
          <cell r="AH475">
            <v>0</v>
          </cell>
          <cell r="AI475">
            <v>0</v>
          </cell>
          <cell r="AJ475">
            <v>0</v>
          </cell>
          <cell r="AK475">
            <v>0</v>
          </cell>
          <cell r="AL475">
            <v>0</v>
          </cell>
          <cell r="AM475">
            <v>0</v>
          </cell>
          <cell r="AN475">
            <v>0</v>
          </cell>
          <cell r="AO475">
            <v>0</v>
          </cell>
          <cell r="AP475">
            <v>0</v>
          </cell>
        </row>
        <row r="476">
          <cell r="A476">
            <v>0</v>
          </cell>
          <cell r="B476">
            <v>0</v>
          </cell>
          <cell r="C476">
            <v>0</v>
          </cell>
          <cell r="D476">
            <v>0</v>
          </cell>
          <cell r="E476">
            <v>0</v>
          </cell>
          <cell r="F476" t="str">
            <v>GLENROCK - WIND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0</v>
          </cell>
          <cell r="V476">
            <v>0</v>
          </cell>
          <cell r="W476">
            <v>0</v>
          </cell>
          <cell r="X476">
            <v>0</v>
          </cell>
          <cell r="Y476">
            <v>0</v>
          </cell>
          <cell r="Z476">
            <v>0</v>
          </cell>
          <cell r="AA476">
            <v>0</v>
          </cell>
          <cell r="AB476">
            <v>0</v>
          </cell>
          <cell r="AC476">
            <v>0</v>
          </cell>
          <cell r="AD476">
            <v>0</v>
          </cell>
          <cell r="AE476">
            <v>0</v>
          </cell>
          <cell r="AF476">
            <v>0</v>
          </cell>
          <cell r="AG476">
            <v>0</v>
          </cell>
          <cell r="AH476">
            <v>0</v>
          </cell>
          <cell r="AI476">
            <v>0</v>
          </cell>
          <cell r="AJ476">
            <v>0</v>
          </cell>
          <cell r="AK476">
            <v>0</v>
          </cell>
          <cell r="AL476">
            <v>0</v>
          </cell>
          <cell r="AM476">
            <v>0</v>
          </cell>
          <cell r="AN476">
            <v>0</v>
          </cell>
          <cell r="AO476">
            <v>0</v>
          </cell>
          <cell r="AP476">
            <v>0</v>
          </cell>
        </row>
        <row r="477">
          <cell r="A477" t="str">
            <v xml:space="preserve">341.00 0603         </v>
          </cell>
          <cell r="B477">
            <v>603</v>
          </cell>
          <cell r="C477" t="str">
            <v>ProdTrans</v>
          </cell>
          <cell r="D477" t="str">
            <v xml:space="preserve">341.00 0603         </v>
          </cell>
          <cell r="E477">
            <v>341</v>
          </cell>
          <cell r="F477" t="str">
            <v>Structures and Improvements</v>
          </cell>
          <cell r="G477">
            <v>0</v>
          </cell>
          <cell r="H477">
            <v>9292453.0399999991</v>
          </cell>
          <cell r="I477">
            <v>0</v>
          </cell>
          <cell r="J477">
            <v>-36710.81</v>
          </cell>
          <cell r="K477">
            <v>0</v>
          </cell>
          <cell r="L477">
            <v>9255742.2299999986</v>
          </cell>
          <cell r="M477">
            <v>0</v>
          </cell>
          <cell r="N477">
            <v>-37416.730000000003</v>
          </cell>
          <cell r="O477">
            <v>0</v>
          </cell>
          <cell r="P477">
            <v>9218325.4999999981</v>
          </cell>
          <cell r="Q477">
            <v>0</v>
          </cell>
          <cell r="R477">
            <v>975485</v>
          </cell>
          <cell r="S477">
            <v>0</v>
          </cell>
          <cell r="T477">
            <v>4.05</v>
          </cell>
          <cell r="U477">
            <v>0</v>
          </cell>
          <cell r="V477">
            <v>375601</v>
          </cell>
          <cell r="W477">
            <v>0</v>
          </cell>
          <cell r="X477">
            <v>-36710.81</v>
          </cell>
          <cell r="Y477">
            <v>0</v>
          </cell>
          <cell r="Z477">
            <v>-5</v>
          </cell>
          <cell r="AA477">
            <v>0</v>
          </cell>
          <cell r="AB477">
            <v>-1835.5404999999998</v>
          </cell>
          <cell r="AC477">
            <v>0</v>
          </cell>
          <cell r="AD477">
            <v>1312539.6495000001</v>
          </cell>
          <cell r="AE477">
            <v>0</v>
          </cell>
          <cell r="AF477">
            <v>4.05</v>
          </cell>
          <cell r="AG477">
            <v>0</v>
          </cell>
          <cell r="AH477">
            <v>374100</v>
          </cell>
          <cell r="AI477">
            <v>0</v>
          </cell>
          <cell r="AJ477">
            <v>-37416.730000000003</v>
          </cell>
          <cell r="AK477">
            <v>0</v>
          </cell>
          <cell r="AL477">
            <v>-5</v>
          </cell>
          <cell r="AM477">
            <v>0</v>
          </cell>
          <cell r="AN477">
            <v>-1870.8365000000003</v>
          </cell>
          <cell r="AO477">
            <v>0</v>
          </cell>
          <cell r="AP477">
            <v>1647352.0830000001</v>
          </cell>
        </row>
        <row r="478">
          <cell r="A478" t="str">
            <v xml:space="preserve">343.00 0603         </v>
          </cell>
          <cell r="B478">
            <v>603</v>
          </cell>
          <cell r="C478" t="str">
            <v>ProdTrans</v>
          </cell>
          <cell r="D478" t="str">
            <v xml:space="preserve">343.00 0603         </v>
          </cell>
          <cell r="E478">
            <v>343</v>
          </cell>
          <cell r="F478" t="str">
            <v>Prime Movers</v>
          </cell>
          <cell r="G478">
            <v>0</v>
          </cell>
          <cell r="H478">
            <v>436361922.75999999</v>
          </cell>
          <cell r="I478">
            <v>0</v>
          </cell>
          <cell r="J478">
            <v>-497846.39999999997</v>
          </cell>
          <cell r="K478">
            <v>0</v>
          </cell>
          <cell r="L478">
            <v>435864076.36000001</v>
          </cell>
          <cell r="M478">
            <v>0</v>
          </cell>
          <cell r="N478">
            <v>-532464.91000000015</v>
          </cell>
          <cell r="O478">
            <v>0</v>
          </cell>
          <cell r="P478">
            <v>435331611.44999999</v>
          </cell>
          <cell r="Q478">
            <v>0</v>
          </cell>
          <cell r="R478">
            <v>49158727</v>
          </cell>
          <cell r="S478">
            <v>0</v>
          </cell>
          <cell r="T478">
            <v>4.05</v>
          </cell>
          <cell r="U478">
            <v>0</v>
          </cell>
          <cell r="V478">
            <v>17662576</v>
          </cell>
          <cell r="W478">
            <v>0</v>
          </cell>
          <cell r="X478">
            <v>-497846.39999999997</v>
          </cell>
          <cell r="Y478">
            <v>0</v>
          </cell>
          <cell r="Z478">
            <v>-5</v>
          </cell>
          <cell r="AA478">
            <v>0</v>
          </cell>
          <cell r="AB478">
            <v>-24892.32</v>
          </cell>
          <cell r="AC478">
            <v>0</v>
          </cell>
          <cell r="AD478">
            <v>66298564.280000001</v>
          </cell>
          <cell r="AE478">
            <v>0</v>
          </cell>
          <cell r="AF478">
            <v>4.05</v>
          </cell>
          <cell r="AG478">
            <v>0</v>
          </cell>
          <cell r="AH478">
            <v>17641713</v>
          </cell>
          <cell r="AI478">
            <v>0</v>
          </cell>
          <cell r="AJ478">
            <v>-532464.91000000015</v>
          </cell>
          <cell r="AK478">
            <v>0</v>
          </cell>
          <cell r="AL478">
            <v>-5</v>
          </cell>
          <cell r="AM478">
            <v>0</v>
          </cell>
          <cell r="AN478">
            <v>-26623.245500000008</v>
          </cell>
          <cell r="AO478">
            <v>0</v>
          </cell>
          <cell r="AP478">
            <v>83381189.124500006</v>
          </cell>
        </row>
        <row r="479">
          <cell r="A479" t="str">
            <v xml:space="preserve">344.00 0603         </v>
          </cell>
          <cell r="B479">
            <v>603</v>
          </cell>
          <cell r="C479" t="str">
            <v>ProdTrans</v>
          </cell>
          <cell r="D479" t="str">
            <v xml:space="preserve">344.00 0603         </v>
          </cell>
          <cell r="E479">
            <v>344</v>
          </cell>
          <cell r="F479" t="str">
            <v>Generators</v>
          </cell>
          <cell r="G479">
            <v>0</v>
          </cell>
          <cell r="H479">
            <v>13550268</v>
          </cell>
          <cell r="I479">
            <v>0</v>
          </cell>
          <cell r="J479">
            <v>-15442.36</v>
          </cell>
          <cell r="K479">
            <v>0</v>
          </cell>
          <cell r="L479">
            <v>13534825.640000001</v>
          </cell>
          <cell r="M479">
            <v>0</v>
          </cell>
          <cell r="N479">
            <v>-16517.79</v>
          </cell>
          <cell r="O479">
            <v>0</v>
          </cell>
          <cell r="P479">
            <v>13518307.850000001</v>
          </cell>
          <cell r="Q479">
            <v>0</v>
          </cell>
          <cell r="R479">
            <v>1519803</v>
          </cell>
          <cell r="S479">
            <v>0</v>
          </cell>
          <cell r="T479">
            <v>4.05</v>
          </cell>
          <cell r="U479">
            <v>0</v>
          </cell>
          <cell r="V479">
            <v>548473</v>
          </cell>
          <cell r="W479">
            <v>0</v>
          </cell>
          <cell r="X479">
            <v>-15442.36</v>
          </cell>
          <cell r="Y479">
            <v>0</v>
          </cell>
          <cell r="Z479">
            <v>-5</v>
          </cell>
          <cell r="AA479">
            <v>0</v>
          </cell>
          <cell r="AB479">
            <v>-772.11800000000005</v>
          </cell>
          <cell r="AC479">
            <v>0</v>
          </cell>
          <cell r="AD479">
            <v>2052061.5219999999</v>
          </cell>
          <cell r="AE479">
            <v>0</v>
          </cell>
          <cell r="AF479">
            <v>4.05</v>
          </cell>
          <cell r="AG479">
            <v>0</v>
          </cell>
          <cell r="AH479">
            <v>547826</v>
          </cell>
          <cell r="AI479">
            <v>0</v>
          </cell>
          <cell r="AJ479">
            <v>-16517.79</v>
          </cell>
          <cell r="AK479">
            <v>0</v>
          </cell>
          <cell r="AL479">
            <v>-5</v>
          </cell>
          <cell r="AM479">
            <v>0</v>
          </cell>
          <cell r="AN479">
            <v>-825.88950000000011</v>
          </cell>
          <cell r="AO479">
            <v>0</v>
          </cell>
          <cell r="AP479">
            <v>2582543.8424999998</v>
          </cell>
        </row>
        <row r="480">
          <cell r="A480" t="str">
            <v xml:space="preserve">345.00 0603         </v>
          </cell>
          <cell r="B480">
            <v>603</v>
          </cell>
          <cell r="C480" t="str">
            <v>ProdTrans</v>
          </cell>
          <cell r="D480" t="str">
            <v xml:space="preserve">345.00 0603         </v>
          </cell>
          <cell r="E480">
            <v>345</v>
          </cell>
          <cell r="F480" t="str">
            <v>Accessory Electric Equipment</v>
          </cell>
          <cell r="G480">
            <v>0</v>
          </cell>
          <cell r="H480">
            <v>29389239.52</v>
          </cell>
          <cell r="I480">
            <v>0</v>
          </cell>
          <cell r="J480">
            <v>-11489.73</v>
          </cell>
          <cell r="K480">
            <v>0</v>
          </cell>
          <cell r="L480">
            <v>29377749.789999999</v>
          </cell>
          <cell r="M480">
            <v>0</v>
          </cell>
          <cell r="N480">
            <v>-13060.619999999999</v>
          </cell>
          <cell r="O480">
            <v>0</v>
          </cell>
          <cell r="P480">
            <v>29364689.169999998</v>
          </cell>
          <cell r="Q480">
            <v>0</v>
          </cell>
          <cell r="R480">
            <v>3231614</v>
          </cell>
          <cell r="S480">
            <v>0</v>
          </cell>
          <cell r="T480">
            <v>4.05</v>
          </cell>
          <cell r="U480">
            <v>0</v>
          </cell>
          <cell r="V480">
            <v>1190032</v>
          </cell>
          <cell r="W480">
            <v>0</v>
          </cell>
          <cell r="X480">
            <v>-11489.73</v>
          </cell>
          <cell r="Y480">
            <v>0</v>
          </cell>
          <cell r="Z480">
            <v>-2</v>
          </cell>
          <cell r="AA480">
            <v>0</v>
          </cell>
          <cell r="AB480">
            <v>-229.7946</v>
          </cell>
          <cell r="AC480">
            <v>0</v>
          </cell>
          <cell r="AD480">
            <v>4409926.4753999999</v>
          </cell>
          <cell r="AE480">
            <v>0</v>
          </cell>
          <cell r="AF480">
            <v>4.05</v>
          </cell>
          <cell r="AG480">
            <v>0</v>
          </cell>
          <cell r="AH480">
            <v>1189534</v>
          </cell>
          <cell r="AI480">
            <v>0</v>
          </cell>
          <cell r="AJ480">
            <v>-13060.619999999999</v>
          </cell>
          <cell r="AK480">
            <v>0</v>
          </cell>
          <cell r="AL480">
            <v>-2</v>
          </cell>
          <cell r="AM480">
            <v>0</v>
          </cell>
          <cell r="AN480">
            <v>-261.2124</v>
          </cell>
          <cell r="AO480">
            <v>0</v>
          </cell>
          <cell r="AP480">
            <v>5586138.6430000002</v>
          </cell>
        </row>
        <row r="481">
          <cell r="A481" t="str">
            <v xml:space="preserve">346.00 0603         </v>
          </cell>
          <cell r="B481">
            <v>603</v>
          </cell>
          <cell r="C481" t="str">
            <v>ProdTrans</v>
          </cell>
          <cell r="D481" t="str">
            <v xml:space="preserve">346.00 0603         </v>
          </cell>
          <cell r="E481">
            <v>346</v>
          </cell>
          <cell r="F481" t="str">
            <v>Miscellaneous Power Plant Equipment</v>
          </cell>
          <cell r="G481">
            <v>0</v>
          </cell>
          <cell r="H481">
            <v>1157160</v>
          </cell>
          <cell r="I481">
            <v>0</v>
          </cell>
          <cell r="J481">
            <v>-458.76</v>
          </cell>
          <cell r="K481">
            <v>0</v>
          </cell>
          <cell r="L481">
            <v>1156701.24</v>
          </cell>
          <cell r="M481">
            <v>0</v>
          </cell>
          <cell r="N481">
            <v>-521.19000000000005</v>
          </cell>
          <cell r="O481">
            <v>0</v>
          </cell>
          <cell r="P481">
            <v>1156180.05</v>
          </cell>
          <cell r="Q481">
            <v>0</v>
          </cell>
          <cell r="R481">
            <v>130805</v>
          </cell>
          <cell r="S481">
            <v>0</v>
          </cell>
          <cell r="T481">
            <v>4.05</v>
          </cell>
          <cell r="U481">
            <v>0</v>
          </cell>
          <cell r="V481">
            <v>46856</v>
          </cell>
          <cell r="W481">
            <v>0</v>
          </cell>
          <cell r="X481">
            <v>-458.76</v>
          </cell>
          <cell r="Y481">
            <v>0</v>
          </cell>
          <cell r="Z481">
            <v>0</v>
          </cell>
          <cell r="AA481">
            <v>0</v>
          </cell>
          <cell r="AB481">
            <v>0</v>
          </cell>
          <cell r="AC481">
            <v>0</v>
          </cell>
          <cell r="AD481">
            <v>177202.24</v>
          </cell>
          <cell r="AE481">
            <v>0</v>
          </cell>
          <cell r="AF481">
            <v>4.05</v>
          </cell>
          <cell r="AG481">
            <v>0</v>
          </cell>
          <cell r="AH481">
            <v>46836</v>
          </cell>
          <cell r="AI481">
            <v>0</v>
          </cell>
          <cell r="AJ481">
            <v>-521.19000000000005</v>
          </cell>
          <cell r="AK481">
            <v>0</v>
          </cell>
          <cell r="AL481">
            <v>0</v>
          </cell>
          <cell r="AM481">
            <v>0</v>
          </cell>
          <cell r="AN481">
            <v>0</v>
          </cell>
          <cell r="AO481">
            <v>0</v>
          </cell>
          <cell r="AP481">
            <v>223517.05</v>
          </cell>
        </row>
        <row r="482">
          <cell r="A482">
            <v>0</v>
          </cell>
          <cell r="B482">
            <v>0</v>
          </cell>
          <cell r="C482">
            <v>0</v>
          </cell>
          <cell r="D482">
            <v>0</v>
          </cell>
          <cell r="E482">
            <v>0</v>
          </cell>
          <cell r="F482" t="str">
            <v>TOTAL GLENROCK - WIND</v>
          </cell>
          <cell r="G482">
            <v>0</v>
          </cell>
          <cell r="H482">
            <v>489751043.31999999</v>
          </cell>
          <cell r="I482">
            <v>0</v>
          </cell>
          <cell r="J482">
            <v>-561948.05999999994</v>
          </cell>
          <cell r="K482">
            <v>0</v>
          </cell>
          <cell r="L482">
            <v>489189095.26000005</v>
          </cell>
          <cell r="M482">
            <v>0</v>
          </cell>
          <cell r="N482">
            <v>-599981.24000000011</v>
          </cell>
          <cell r="O482">
            <v>0</v>
          </cell>
          <cell r="P482">
            <v>488589114.02000004</v>
          </cell>
          <cell r="Q482">
            <v>0</v>
          </cell>
          <cell r="R482">
            <v>55016434</v>
          </cell>
          <cell r="S482">
            <v>0</v>
          </cell>
          <cell r="T482">
            <v>0</v>
          </cell>
          <cell r="U482">
            <v>0</v>
          </cell>
          <cell r="V482">
            <v>19823538</v>
          </cell>
          <cell r="W482">
            <v>0</v>
          </cell>
          <cell r="X482">
            <v>-561948.05999999994</v>
          </cell>
          <cell r="Y482">
            <v>0</v>
          </cell>
          <cell r="Z482">
            <v>0</v>
          </cell>
          <cell r="AA482">
            <v>0</v>
          </cell>
          <cell r="AB482">
            <v>-27729.773099999999</v>
          </cell>
          <cell r="AC482">
            <v>0</v>
          </cell>
          <cell r="AD482">
            <v>74250294.166899994</v>
          </cell>
          <cell r="AE482">
            <v>0</v>
          </cell>
          <cell r="AF482">
            <v>0</v>
          </cell>
          <cell r="AG482">
            <v>0</v>
          </cell>
          <cell r="AH482">
            <v>19800009</v>
          </cell>
          <cell r="AI482">
            <v>0</v>
          </cell>
          <cell r="AJ482">
            <v>-599981.24000000011</v>
          </cell>
          <cell r="AK482">
            <v>0</v>
          </cell>
          <cell r="AL482">
            <v>0</v>
          </cell>
          <cell r="AM482">
            <v>0</v>
          </cell>
          <cell r="AN482">
            <v>-29581.183900000011</v>
          </cell>
          <cell r="AO482">
            <v>0</v>
          </cell>
          <cell r="AP482">
            <v>93420740.743000016</v>
          </cell>
        </row>
        <row r="483">
          <cell r="A483">
            <v>0</v>
          </cell>
          <cell r="B483">
            <v>0</v>
          </cell>
          <cell r="C483">
            <v>0</v>
          </cell>
          <cell r="D483">
            <v>0</v>
          </cell>
          <cell r="E483">
            <v>0</v>
          </cell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  <cell r="AB483">
            <v>0</v>
          </cell>
          <cell r="AC483">
            <v>0</v>
          </cell>
          <cell r="AD483">
            <v>0</v>
          </cell>
          <cell r="AE483">
            <v>0</v>
          </cell>
          <cell r="AF483">
            <v>0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  <cell r="AK483">
            <v>0</v>
          </cell>
          <cell r="AL483">
            <v>0</v>
          </cell>
          <cell r="AM483">
            <v>0</v>
          </cell>
          <cell r="AN483">
            <v>0</v>
          </cell>
          <cell r="AO483">
            <v>0</v>
          </cell>
          <cell r="AP483">
            <v>0</v>
          </cell>
        </row>
        <row r="484">
          <cell r="A484">
            <v>0</v>
          </cell>
          <cell r="B484">
            <v>0</v>
          </cell>
          <cell r="C484">
            <v>0</v>
          </cell>
          <cell r="D484">
            <v>0</v>
          </cell>
          <cell r="E484">
            <v>0</v>
          </cell>
          <cell r="F484" t="str">
            <v>GOODNOE HILLS - WIND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  <cell r="T484">
            <v>0</v>
          </cell>
          <cell r="U484">
            <v>0</v>
          </cell>
          <cell r="V484">
            <v>0</v>
          </cell>
          <cell r="W484">
            <v>0</v>
          </cell>
          <cell r="X484">
            <v>0</v>
          </cell>
          <cell r="Y484">
            <v>0</v>
          </cell>
          <cell r="Z484">
            <v>0</v>
          </cell>
          <cell r="AA484">
            <v>0</v>
          </cell>
          <cell r="AB484">
            <v>0</v>
          </cell>
          <cell r="AC484">
            <v>0</v>
          </cell>
          <cell r="AD484">
            <v>0</v>
          </cell>
          <cell r="AE484">
            <v>0</v>
          </cell>
          <cell r="AF484">
            <v>0</v>
          </cell>
          <cell r="AG484">
            <v>0</v>
          </cell>
          <cell r="AH484">
            <v>0</v>
          </cell>
          <cell r="AI484">
            <v>0</v>
          </cell>
          <cell r="AJ484">
            <v>0</v>
          </cell>
          <cell r="AK484">
            <v>0</v>
          </cell>
          <cell r="AL484">
            <v>0</v>
          </cell>
          <cell r="AM484">
            <v>0</v>
          </cell>
          <cell r="AN484">
            <v>0</v>
          </cell>
          <cell r="AO484">
            <v>0</v>
          </cell>
          <cell r="AP484">
            <v>0</v>
          </cell>
        </row>
        <row r="485">
          <cell r="A485" t="str">
            <v xml:space="preserve">341.00 0604         </v>
          </cell>
          <cell r="B485">
            <v>604</v>
          </cell>
          <cell r="C485" t="str">
            <v>ProdTrans</v>
          </cell>
          <cell r="D485" t="str">
            <v xml:space="preserve">341.00 0604         </v>
          </cell>
          <cell r="E485">
            <v>341</v>
          </cell>
          <cell r="F485" t="str">
            <v>Structures and Improvements</v>
          </cell>
          <cell r="G485">
            <v>0</v>
          </cell>
          <cell r="H485">
            <v>5437881</v>
          </cell>
          <cell r="I485">
            <v>0</v>
          </cell>
          <cell r="J485">
            <v>-21836.85</v>
          </cell>
          <cell r="K485">
            <v>0</v>
          </cell>
          <cell r="L485">
            <v>5416044.1500000004</v>
          </cell>
          <cell r="M485">
            <v>0</v>
          </cell>
          <cell r="N485">
            <v>-22208.9</v>
          </cell>
          <cell r="O485">
            <v>0</v>
          </cell>
          <cell r="P485">
            <v>5393835.25</v>
          </cell>
          <cell r="Q485">
            <v>0</v>
          </cell>
          <cell r="R485">
            <v>696023</v>
          </cell>
          <cell r="S485">
            <v>0</v>
          </cell>
          <cell r="T485">
            <v>4.05</v>
          </cell>
          <cell r="U485">
            <v>0</v>
          </cell>
          <cell r="V485">
            <v>219792</v>
          </cell>
          <cell r="W485">
            <v>0</v>
          </cell>
          <cell r="X485">
            <v>-21836.85</v>
          </cell>
          <cell r="Y485">
            <v>0</v>
          </cell>
          <cell r="Z485">
            <v>-5</v>
          </cell>
          <cell r="AA485">
            <v>0</v>
          </cell>
          <cell r="AB485">
            <v>-1091.8425</v>
          </cell>
          <cell r="AC485">
            <v>0</v>
          </cell>
          <cell r="AD485">
            <v>892886.3075</v>
          </cell>
          <cell r="AE485">
            <v>0</v>
          </cell>
          <cell r="AF485">
            <v>4.05</v>
          </cell>
          <cell r="AG485">
            <v>0</v>
          </cell>
          <cell r="AH485">
            <v>218900</v>
          </cell>
          <cell r="AI485">
            <v>0</v>
          </cell>
          <cell r="AJ485">
            <v>-22208.9</v>
          </cell>
          <cell r="AK485">
            <v>0</v>
          </cell>
          <cell r="AL485">
            <v>-5</v>
          </cell>
          <cell r="AM485">
            <v>0</v>
          </cell>
          <cell r="AN485">
            <v>-1110.4449999999999</v>
          </cell>
          <cell r="AO485">
            <v>0</v>
          </cell>
          <cell r="AP485">
            <v>1088466.9625000001</v>
          </cell>
        </row>
        <row r="486">
          <cell r="A486" t="str">
            <v xml:space="preserve">343.00 0604         </v>
          </cell>
          <cell r="B486">
            <v>604</v>
          </cell>
          <cell r="C486" t="str">
            <v>ProdTrans</v>
          </cell>
          <cell r="D486" t="str">
            <v xml:space="preserve">343.00 0604         </v>
          </cell>
          <cell r="E486">
            <v>343</v>
          </cell>
          <cell r="F486" t="str">
            <v>Prime Movers</v>
          </cell>
          <cell r="G486">
            <v>0</v>
          </cell>
          <cell r="H486">
            <v>161900089.22</v>
          </cell>
          <cell r="I486">
            <v>0</v>
          </cell>
          <cell r="J486">
            <v>-192068.29</v>
          </cell>
          <cell r="K486">
            <v>0</v>
          </cell>
          <cell r="L486">
            <v>161708020.93000001</v>
          </cell>
          <cell r="M486">
            <v>0</v>
          </cell>
          <cell r="N486">
            <v>-204930.91</v>
          </cell>
          <cell r="O486">
            <v>0</v>
          </cell>
          <cell r="P486">
            <v>161503090.02000001</v>
          </cell>
          <cell r="Q486">
            <v>0</v>
          </cell>
          <cell r="R486">
            <v>21376423</v>
          </cell>
          <cell r="S486">
            <v>0</v>
          </cell>
          <cell r="T486">
            <v>4.05</v>
          </cell>
          <cell r="U486">
            <v>0</v>
          </cell>
          <cell r="V486">
            <v>6553064</v>
          </cell>
          <cell r="W486">
            <v>0</v>
          </cell>
          <cell r="X486">
            <v>-192068.29</v>
          </cell>
          <cell r="Y486">
            <v>0</v>
          </cell>
          <cell r="Z486">
            <v>-5</v>
          </cell>
          <cell r="AA486">
            <v>0</v>
          </cell>
          <cell r="AB486">
            <v>-9603.4145000000008</v>
          </cell>
          <cell r="AC486">
            <v>0</v>
          </cell>
          <cell r="AD486">
            <v>27727815.295499999</v>
          </cell>
          <cell r="AE486">
            <v>0</v>
          </cell>
          <cell r="AF486">
            <v>4.05</v>
          </cell>
          <cell r="AG486">
            <v>0</v>
          </cell>
          <cell r="AH486">
            <v>6545025</v>
          </cell>
          <cell r="AI486">
            <v>0</v>
          </cell>
          <cell r="AJ486">
            <v>-204930.91</v>
          </cell>
          <cell r="AK486">
            <v>0</v>
          </cell>
          <cell r="AL486">
            <v>-5</v>
          </cell>
          <cell r="AM486">
            <v>0</v>
          </cell>
          <cell r="AN486">
            <v>-10246.5455</v>
          </cell>
          <cell r="AO486">
            <v>0</v>
          </cell>
          <cell r="AP486">
            <v>34057662.839999996</v>
          </cell>
        </row>
        <row r="487">
          <cell r="A487" t="str">
            <v xml:space="preserve">344.00 0604         </v>
          </cell>
          <cell r="B487">
            <v>604</v>
          </cell>
          <cell r="C487" t="str">
            <v>ProdTrans</v>
          </cell>
          <cell r="D487" t="str">
            <v xml:space="preserve">344.00 0604         </v>
          </cell>
          <cell r="E487">
            <v>344</v>
          </cell>
          <cell r="F487" t="str">
            <v>Generators</v>
          </cell>
          <cell r="G487">
            <v>0</v>
          </cell>
          <cell r="H487">
            <v>4495729.72</v>
          </cell>
          <cell r="I487">
            <v>0</v>
          </cell>
          <cell r="J487">
            <v>-5302.83</v>
          </cell>
          <cell r="K487">
            <v>0</v>
          </cell>
          <cell r="L487">
            <v>4490426.8899999997</v>
          </cell>
          <cell r="M487">
            <v>0</v>
          </cell>
          <cell r="N487">
            <v>-5658.06</v>
          </cell>
          <cell r="O487">
            <v>0</v>
          </cell>
          <cell r="P487">
            <v>4484768.83</v>
          </cell>
          <cell r="Q487">
            <v>0</v>
          </cell>
          <cell r="R487">
            <v>578079</v>
          </cell>
          <cell r="S487">
            <v>0</v>
          </cell>
          <cell r="T487">
            <v>4.05</v>
          </cell>
          <cell r="U487">
            <v>0</v>
          </cell>
          <cell r="V487">
            <v>181970</v>
          </cell>
          <cell r="W487">
            <v>0</v>
          </cell>
          <cell r="X487">
            <v>-5302.83</v>
          </cell>
          <cell r="Y487">
            <v>0</v>
          </cell>
          <cell r="Z487">
            <v>-5</v>
          </cell>
          <cell r="AA487">
            <v>0</v>
          </cell>
          <cell r="AB487">
            <v>-265.14150000000001</v>
          </cell>
          <cell r="AC487">
            <v>0</v>
          </cell>
          <cell r="AD487">
            <v>754481.02850000001</v>
          </cell>
          <cell r="AE487">
            <v>0</v>
          </cell>
          <cell r="AF487">
            <v>4.05</v>
          </cell>
          <cell r="AG487">
            <v>0</v>
          </cell>
          <cell r="AH487">
            <v>181748</v>
          </cell>
          <cell r="AI487">
            <v>0</v>
          </cell>
          <cell r="AJ487">
            <v>-5658.06</v>
          </cell>
          <cell r="AK487">
            <v>0</v>
          </cell>
          <cell r="AL487">
            <v>-5</v>
          </cell>
          <cell r="AM487">
            <v>0</v>
          </cell>
          <cell r="AN487">
            <v>-282.90300000000002</v>
          </cell>
          <cell r="AO487">
            <v>0</v>
          </cell>
          <cell r="AP487">
            <v>930288.06549999991</v>
          </cell>
        </row>
        <row r="488">
          <cell r="A488" t="str">
            <v xml:space="preserve">345.00 0604         </v>
          </cell>
          <cell r="B488">
            <v>604</v>
          </cell>
          <cell r="C488" t="str">
            <v>ProdTrans</v>
          </cell>
          <cell r="D488" t="str">
            <v xml:space="preserve">345.00 0604         </v>
          </cell>
          <cell r="E488">
            <v>345</v>
          </cell>
          <cell r="F488" t="str">
            <v>Accessory Electric Equipment</v>
          </cell>
          <cell r="G488">
            <v>0</v>
          </cell>
          <cell r="H488">
            <v>9673607.7899999991</v>
          </cell>
          <cell r="I488">
            <v>0</v>
          </cell>
          <cell r="J488">
            <v>-4031.6700000000005</v>
          </cell>
          <cell r="K488">
            <v>0</v>
          </cell>
          <cell r="L488">
            <v>9669576.1199999992</v>
          </cell>
          <cell r="M488">
            <v>0</v>
          </cell>
          <cell r="N488">
            <v>-4557.62</v>
          </cell>
          <cell r="O488">
            <v>0</v>
          </cell>
          <cell r="P488">
            <v>9665018.5</v>
          </cell>
          <cell r="Q488">
            <v>0</v>
          </cell>
          <cell r="R488">
            <v>1224770</v>
          </cell>
          <cell r="S488">
            <v>0</v>
          </cell>
          <cell r="T488">
            <v>4.05</v>
          </cell>
          <cell r="U488">
            <v>0</v>
          </cell>
          <cell r="V488">
            <v>391699</v>
          </cell>
          <cell r="W488">
            <v>0</v>
          </cell>
          <cell r="X488">
            <v>-4031.6700000000005</v>
          </cell>
          <cell r="Y488">
            <v>0</v>
          </cell>
          <cell r="Z488">
            <v>-2</v>
          </cell>
          <cell r="AA488">
            <v>0</v>
          </cell>
          <cell r="AB488">
            <v>-80.633400000000009</v>
          </cell>
          <cell r="AC488">
            <v>0</v>
          </cell>
          <cell r="AD488">
            <v>1612356.6966000001</v>
          </cell>
          <cell r="AE488">
            <v>0</v>
          </cell>
          <cell r="AF488">
            <v>4.05</v>
          </cell>
          <cell r="AG488">
            <v>0</v>
          </cell>
          <cell r="AH488">
            <v>391526</v>
          </cell>
          <cell r="AI488">
            <v>0</v>
          </cell>
          <cell r="AJ488">
            <v>-4557.62</v>
          </cell>
          <cell r="AK488">
            <v>0</v>
          </cell>
          <cell r="AL488">
            <v>-2</v>
          </cell>
          <cell r="AM488">
            <v>0</v>
          </cell>
          <cell r="AN488">
            <v>-91.1524</v>
          </cell>
          <cell r="AO488">
            <v>0</v>
          </cell>
          <cell r="AP488">
            <v>1999233.9242</v>
          </cell>
        </row>
        <row r="489">
          <cell r="A489" t="str">
            <v xml:space="preserve">346.00 0604         </v>
          </cell>
          <cell r="B489">
            <v>604</v>
          </cell>
          <cell r="C489" t="str">
            <v>ProdTrans</v>
          </cell>
          <cell r="D489" t="str">
            <v xml:space="preserve">346.00 0604         </v>
          </cell>
          <cell r="E489">
            <v>346</v>
          </cell>
          <cell r="F489" t="str">
            <v>Miscellaneous Power Plant Equipment</v>
          </cell>
          <cell r="G489">
            <v>0</v>
          </cell>
          <cell r="H489">
            <v>172301</v>
          </cell>
          <cell r="I489">
            <v>0</v>
          </cell>
          <cell r="J489">
            <v>-73.53</v>
          </cell>
          <cell r="K489">
            <v>0</v>
          </cell>
          <cell r="L489">
            <v>172227.47</v>
          </cell>
          <cell r="M489">
            <v>0</v>
          </cell>
          <cell r="N489">
            <v>-83.05</v>
          </cell>
          <cell r="O489">
            <v>0</v>
          </cell>
          <cell r="P489">
            <v>172144.42</v>
          </cell>
          <cell r="Q489">
            <v>0</v>
          </cell>
          <cell r="R489">
            <v>22898</v>
          </cell>
          <cell r="S489">
            <v>0</v>
          </cell>
          <cell r="T489">
            <v>4.05</v>
          </cell>
          <cell r="U489">
            <v>0</v>
          </cell>
          <cell r="V489">
            <v>6977</v>
          </cell>
          <cell r="W489">
            <v>0</v>
          </cell>
          <cell r="X489">
            <v>-73.53</v>
          </cell>
          <cell r="Y489">
            <v>0</v>
          </cell>
          <cell r="Z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29801.47</v>
          </cell>
          <cell r="AE489">
            <v>0</v>
          </cell>
          <cell r="AF489">
            <v>4.05</v>
          </cell>
          <cell r="AG489">
            <v>0</v>
          </cell>
          <cell r="AH489">
            <v>6974</v>
          </cell>
          <cell r="AI489">
            <v>0</v>
          </cell>
          <cell r="AJ489">
            <v>-83.05</v>
          </cell>
          <cell r="AK489">
            <v>0</v>
          </cell>
          <cell r="AL489">
            <v>0</v>
          </cell>
          <cell r="AM489">
            <v>0</v>
          </cell>
          <cell r="AN489">
            <v>0</v>
          </cell>
          <cell r="AO489">
            <v>0</v>
          </cell>
          <cell r="AP489">
            <v>36692.42</v>
          </cell>
        </row>
        <row r="490">
          <cell r="A490">
            <v>0</v>
          </cell>
          <cell r="B490">
            <v>0</v>
          </cell>
          <cell r="C490">
            <v>0</v>
          </cell>
          <cell r="D490">
            <v>0</v>
          </cell>
          <cell r="E490">
            <v>0</v>
          </cell>
          <cell r="F490" t="str">
            <v>TOTAL GOODNOE HILLS - WIND</v>
          </cell>
          <cell r="G490">
            <v>0</v>
          </cell>
          <cell r="H490">
            <v>181679608.72999999</v>
          </cell>
          <cell r="I490">
            <v>0</v>
          </cell>
          <cell r="J490">
            <v>-223313.17</v>
          </cell>
          <cell r="K490">
            <v>0</v>
          </cell>
          <cell r="L490">
            <v>181456295.56</v>
          </cell>
          <cell r="M490">
            <v>0</v>
          </cell>
          <cell r="N490">
            <v>-237438.53999999998</v>
          </cell>
          <cell r="O490">
            <v>0</v>
          </cell>
          <cell r="P490">
            <v>181218857.02000001</v>
          </cell>
          <cell r="Q490">
            <v>0</v>
          </cell>
          <cell r="R490">
            <v>23898193</v>
          </cell>
          <cell r="S490">
            <v>0</v>
          </cell>
          <cell r="T490">
            <v>0</v>
          </cell>
          <cell r="U490">
            <v>0</v>
          </cell>
          <cell r="V490">
            <v>7353502</v>
          </cell>
          <cell r="W490">
            <v>0</v>
          </cell>
          <cell r="X490">
            <v>-223313.17</v>
          </cell>
          <cell r="Y490">
            <v>0</v>
          </cell>
          <cell r="Z490">
            <v>0</v>
          </cell>
          <cell r="AA490">
            <v>0</v>
          </cell>
          <cell r="AB490">
            <v>-11041.031900000002</v>
          </cell>
          <cell r="AC490">
            <v>0</v>
          </cell>
          <cell r="AD490">
            <v>31017340.798099998</v>
          </cell>
          <cell r="AE490">
            <v>0</v>
          </cell>
          <cell r="AF490">
            <v>0</v>
          </cell>
          <cell r="AG490">
            <v>0</v>
          </cell>
          <cell r="AH490">
            <v>7344173</v>
          </cell>
          <cell r="AI490">
            <v>0</v>
          </cell>
          <cell r="AJ490">
            <v>-237438.53999999998</v>
          </cell>
          <cell r="AK490">
            <v>0</v>
          </cell>
          <cell r="AL490">
            <v>0</v>
          </cell>
          <cell r="AM490">
            <v>0</v>
          </cell>
          <cell r="AN490">
            <v>-11731.045900000001</v>
          </cell>
          <cell r="AO490">
            <v>0</v>
          </cell>
          <cell r="AP490">
            <v>38112344.212199993</v>
          </cell>
        </row>
        <row r="491">
          <cell r="A491">
            <v>0</v>
          </cell>
          <cell r="B491">
            <v>0</v>
          </cell>
          <cell r="C491">
            <v>0</v>
          </cell>
          <cell r="D491">
            <v>0</v>
          </cell>
          <cell r="E491">
            <v>0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  <cell r="Q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0</v>
          </cell>
          <cell r="AA491">
            <v>0</v>
          </cell>
          <cell r="AB491">
            <v>0</v>
          </cell>
          <cell r="AC491">
            <v>0</v>
          </cell>
          <cell r="AD491">
            <v>0</v>
          </cell>
          <cell r="AE491">
            <v>0</v>
          </cell>
          <cell r="AF491">
            <v>0</v>
          </cell>
          <cell r="AG491">
            <v>0</v>
          </cell>
          <cell r="AH491">
            <v>0</v>
          </cell>
          <cell r="AI491">
            <v>0</v>
          </cell>
          <cell r="AJ491">
            <v>0</v>
          </cell>
          <cell r="AK491">
            <v>0</v>
          </cell>
          <cell r="AL491">
            <v>0</v>
          </cell>
          <cell r="AM491">
            <v>0</v>
          </cell>
          <cell r="AN491">
            <v>0</v>
          </cell>
          <cell r="AO491">
            <v>0</v>
          </cell>
          <cell r="AP491">
            <v>0</v>
          </cell>
        </row>
        <row r="492">
          <cell r="A492">
            <v>0</v>
          </cell>
          <cell r="B492">
            <v>0</v>
          </cell>
          <cell r="C492">
            <v>0</v>
          </cell>
          <cell r="D492">
            <v>0</v>
          </cell>
          <cell r="E492">
            <v>0</v>
          </cell>
          <cell r="F492" t="str">
            <v>HIGH PLAINS / MCFADDEN - WIND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0</v>
          </cell>
          <cell r="V492">
            <v>0</v>
          </cell>
          <cell r="W492">
            <v>0</v>
          </cell>
          <cell r="X492">
            <v>0</v>
          </cell>
          <cell r="Y492">
            <v>0</v>
          </cell>
          <cell r="Z492">
            <v>0</v>
          </cell>
          <cell r="AA492">
            <v>0</v>
          </cell>
          <cell r="AB492">
            <v>0</v>
          </cell>
          <cell r="AC492">
            <v>0</v>
          </cell>
          <cell r="AD492">
            <v>0</v>
          </cell>
          <cell r="AE492">
            <v>0</v>
          </cell>
          <cell r="AF492">
            <v>0</v>
          </cell>
          <cell r="AG492">
            <v>0</v>
          </cell>
          <cell r="AH492">
            <v>0</v>
          </cell>
          <cell r="AI492">
            <v>0</v>
          </cell>
          <cell r="AJ492">
            <v>0</v>
          </cell>
          <cell r="AK492">
            <v>0</v>
          </cell>
          <cell r="AL492">
            <v>0</v>
          </cell>
          <cell r="AM492">
            <v>0</v>
          </cell>
          <cell r="AN492">
            <v>0</v>
          </cell>
          <cell r="AO492">
            <v>0</v>
          </cell>
          <cell r="AP492">
            <v>0</v>
          </cell>
        </row>
        <row r="493">
          <cell r="A493" t="str">
            <v xml:space="preserve">341.00 0605         </v>
          </cell>
          <cell r="B493">
            <v>605</v>
          </cell>
          <cell r="C493" t="str">
            <v>ProdTrans</v>
          </cell>
          <cell r="D493" t="str">
            <v xml:space="preserve">341.00 0605         </v>
          </cell>
          <cell r="E493">
            <v>341</v>
          </cell>
          <cell r="F493" t="str">
            <v>Structures and Improvements</v>
          </cell>
          <cell r="G493">
            <v>0</v>
          </cell>
          <cell r="H493">
            <v>7826215.9100000001</v>
          </cell>
          <cell r="I493">
            <v>0</v>
          </cell>
          <cell r="J493">
            <v>-30624.3</v>
          </cell>
          <cell r="K493">
            <v>0</v>
          </cell>
          <cell r="L493">
            <v>7795591.6100000003</v>
          </cell>
          <cell r="M493">
            <v>0</v>
          </cell>
          <cell r="N493">
            <v>-31279.629999999997</v>
          </cell>
          <cell r="O493">
            <v>0</v>
          </cell>
          <cell r="P493">
            <v>7764311.9800000004</v>
          </cell>
          <cell r="Q493">
            <v>0</v>
          </cell>
          <cell r="R493">
            <v>704676</v>
          </cell>
          <cell r="S493">
            <v>0</v>
          </cell>
          <cell r="T493">
            <v>4.05</v>
          </cell>
          <cell r="U493">
            <v>0</v>
          </cell>
          <cell r="V493">
            <v>316342</v>
          </cell>
          <cell r="W493">
            <v>0</v>
          </cell>
          <cell r="X493">
            <v>-30624.3</v>
          </cell>
          <cell r="Y493">
            <v>0</v>
          </cell>
          <cell r="Z493">
            <v>-5</v>
          </cell>
          <cell r="AA493">
            <v>0</v>
          </cell>
          <cell r="AB493">
            <v>-1531.2149999999999</v>
          </cell>
          <cell r="AC493">
            <v>0</v>
          </cell>
          <cell r="AD493">
            <v>988862.48499999999</v>
          </cell>
          <cell r="AE493">
            <v>0</v>
          </cell>
          <cell r="AF493">
            <v>4.05</v>
          </cell>
          <cell r="AG493">
            <v>0</v>
          </cell>
          <cell r="AH493">
            <v>315088</v>
          </cell>
          <cell r="AI493">
            <v>0</v>
          </cell>
          <cell r="AJ493">
            <v>-31279.629999999997</v>
          </cell>
          <cell r="AK493">
            <v>0</v>
          </cell>
          <cell r="AL493">
            <v>-5</v>
          </cell>
          <cell r="AM493">
            <v>0</v>
          </cell>
          <cell r="AN493">
            <v>-1563.9814999999999</v>
          </cell>
          <cell r="AO493">
            <v>0</v>
          </cell>
          <cell r="AP493">
            <v>1271106.8735</v>
          </cell>
        </row>
        <row r="494">
          <cell r="A494" t="str">
            <v xml:space="preserve">343.00 0605         </v>
          </cell>
          <cell r="B494">
            <v>605</v>
          </cell>
          <cell r="C494" t="str">
            <v>ProdTrans</v>
          </cell>
          <cell r="D494" t="str">
            <v xml:space="preserve">343.00 0605         </v>
          </cell>
          <cell r="E494">
            <v>343</v>
          </cell>
          <cell r="F494" t="str">
            <v>Prime Movers</v>
          </cell>
          <cell r="G494">
            <v>0</v>
          </cell>
          <cell r="H494">
            <v>245354431.38999999</v>
          </cell>
          <cell r="I494">
            <v>0</v>
          </cell>
          <cell r="J494">
            <v>-271907.89</v>
          </cell>
          <cell r="K494">
            <v>0</v>
          </cell>
          <cell r="L494">
            <v>245082523.5</v>
          </cell>
          <cell r="M494">
            <v>0</v>
          </cell>
          <cell r="N494">
            <v>-291341.7</v>
          </cell>
          <cell r="O494">
            <v>0</v>
          </cell>
          <cell r="P494">
            <v>244791181.80000001</v>
          </cell>
          <cell r="Q494">
            <v>0</v>
          </cell>
          <cell r="R494">
            <v>23364404</v>
          </cell>
          <cell r="S494">
            <v>0</v>
          </cell>
          <cell r="T494">
            <v>4.05</v>
          </cell>
          <cell r="U494">
            <v>0</v>
          </cell>
          <cell r="V494">
            <v>9931348</v>
          </cell>
          <cell r="W494">
            <v>0</v>
          </cell>
          <cell r="X494">
            <v>-271907.89</v>
          </cell>
          <cell r="Y494">
            <v>0</v>
          </cell>
          <cell r="Z494">
            <v>-5</v>
          </cell>
          <cell r="AA494">
            <v>0</v>
          </cell>
          <cell r="AB494">
            <v>-13595.394500000002</v>
          </cell>
          <cell r="AC494">
            <v>0</v>
          </cell>
          <cell r="AD494">
            <v>33010248.715500001</v>
          </cell>
          <cell r="AE494">
            <v>0</v>
          </cell>
          <cell r="AF494">
            <v>4.05</v>
          </cell>
          <cell r="AG494">
            <v>0</v>
          </cell>
          <cell r="AH494">
            <v>9919943</v>
          </cell>
          <cell r="AI494">
            <v>0</v>
          </cell>
          <cell r="AJ494">
            <v>-291341.7</v>
          </cell>
          <cell r="AK494">
            <v>0</v>
          </cell>
          <cell r="AL494">
            <v>-5</v>
          </cell>
          <cell r="AM494">
            <v>0</v>
          </cell>
          <cell r="AN494">
            <v>-14567.084999999999</v>
          </cell>
          <cell r="AO494">
            <v>0</v>
          </cell>
          <cell r="AP494">
            <v>42624282.930499993</v>
          </cell>
        </row>
        <row r="495">
          <cell r="A495" t="str">
            <v xml:space="preserve">344.00 0605         </v>
          </cell>
          <cell r="B495">
            <v>605</v>
          </cell>
          <cell r="C495" t="str">
            <v>ProdTrans</v>
          </cell>
          <cell r="D495" t="str">
            <v xml:space="preserve">344.00 0605         </v>
          </cell>
          <cell r="E495">
            <v>344</v>
          </cell>
          <cell r="F495" t="str">
            <v>Generators</v>
          </cell>
          <cell r="G495">
            <v>0</v>
          </cell>
          <cell r="H495">
            <v>6957137.3200000003</v>
          </cell>
          <cell r="I495">
            <v>0</v>
          </cell>
          <cell r="J495">
            <v>-7710.62</v>
          </cell>
          <cell r="K495">
            <v>0</v>
          </cell>
          <cell r="L495">
            <v>6949426.7000000002</v>
          </cell>
          <cell r="M495">
            <v>0</v>
          </cell>
          <cell r="N495">
            <v>-8261.7199999999993</v>
          </cell>
          <cell r="O495">
            <v>0</v>
          </cell>
          <cell r="P495">
            <v>6941164.9800000004</v>
          </cell>
          <cell r="Q495">
            <v>0</v>
          </cell>
          <cell r="R495">
            <v>662797</v>
          </cell>
          <cell r="S495">
            <v>0</v>
          </cell>
          <cell r="T495">
            <v>4.05</v>
          </cell>
          <cell r="U495">
            <v>0</v>
          </cell>
          <cell r="V495">
            <v>281608</v>
          </cell>
          <cell r="W495">
            <v>0</v>
          </cell>
          <cell r="X495">
            <v>-7710.62</v>
          </cell>
          <cell r="Y495">
            <v>0</v>
          </cell>
          <cell r="Z495">
            <v>-5</v>
          </cell>
          <cell r="AA495">
            <v>0</v>
          </cell>
          <cell r="AB495">
            <v>-385.53100000000001</v>
          </cell>
          <cell r="AC495">
            <v>0</v>
          </cell>
          <cell r="AD495">
            <v>936308.84900000005</v>
          </cell>
          <cell r="AE495">
            <v>0</v>
          </cell>
          <cell r="AF495">
            <v>4.05</v>
          </cell>
          <cell r="AG495">
            <v>0</v>
          </cell>
          <cell r="AH495">
            <v>281284</v>
          </cell>
          <cell r="AI495">
            <v>0</v>
          </cell>
          <cell r="AJ495">
            <v>-8261.7199999999993</v>
          </cell>
          <cell r="AK495">
            <v>0</v>
          </cell>
          <cell r="AL495">
            <v>-5</v>
          </cell>
          <cell r="AM495">
            <v>0</v>
          </cell>
          <cell r="AN495">
            <v>-413.08600000000001</v>
          </cell>
          <cell r="AO495">
            <v>0</v>
          </cell>
          <cell r="AP495">
            <v>1208918.0430000001</v>
          </cell>
        </row>
        <row r="496">
          <cell r="A496" t="str">
            <v xml:space="preserve">345.00 0605         </v>
          </cell>
          <cell r="B496">
            <v>605</v>
          </cell>
          <cell r="C496" t="str">
            <v>ProdTrans</v>
          </cell>
          <cell r="D496" t="str">
            <v xml:space="preserve">345.00 0605         </v>
          </cell>
          <cell r="E496">
            <v>345</v>
          </cell>
          <cell r="F496" t="str">
            <v>Accessory Electric Equipment</v>
          </cell>
          <cell r="G496">
            <v>0</v>
          </cell>
          <cell r="H496">
            <v>14747043.32</v>
          </cell>
          <cell r="I496">
            <v>0</v>
          </cell>
          <cell r="J496">
            <v>-5495.39</v>
          </cell>
          <cell r="K496">
            <v>0</v>
          </cell>
          <cell r="L496">
            <v>14741547.93</v>
          </cell>
          <cell r="M496">
            <v>0</v>
          </cell>
          <cell r="N496">
            <v>-6274.32</v>
          </cell>
          <cell r="O496">
            <v>0</v>
          </cell>
          <cell r="P496">
            <v>14735273.609999999</v>
          </cell>
          <cell r="Q496">
            <v>0</v>
          </cell>
          <cell r="R496">
            <v>1402520</v>
          </cell>
          <cell r="S496">
            <v>0</v>
          </cell>
          <cell r="T496">
            <v>4.05</v>
          </cell>
          <cell r="U496">
            <v>0</v>
          </cell>
          <cell r="V496">
            <v>597144</v>
          </cell>
          <cell r="W496">
            <v>0</v>
          </cell>
          <cell r="X496">
            <v>-5495.39</v>
          </cell>
          <cell r="Y496">
            <v>0</v>
          </cell>
          <cell r="Z496">
            <v>-2</v>
          </cell>
          <cell r="AA496">
            <v>0</v>
          </cell>
          <cell r="AB496">
            <v>-109.90780000000001</v>
          </cell>
          <cell r="AC496">
            <v>0</v>
          </cell>
          <cell r="AD496">
            <v>1994058.7022000002</v>
          </cell>
          <cell r="AE496">
            <v>0</v>
          </cell>
          <cell r="AF496">
            <v>4.05</v>
          </cell>
          <cell r="AG496">
            <v>0</v>
          </cell>
          <cell r="AH496">
            <v>596906</v>
          </cell>
          <cell r="AI496">
            <v>0</v>
          </cell>
          <cell r="AJ496">
            <v>-6274.32</v>
          </cell>
          <cell r="AK496">
            <v>0</v>
          </cell>
          <cell r="AL496">
            <v>-2</v>
          </cell>
          <cell r="AM496">
            <v>0</v>
          </cell>
          <cell r="AN496">
            <v>-125.48639999999999</v>
          </cell>
          <cell r="AO496">
            <v>0</v>
          </cell>
          <cell r="AP496">
            <v>2584564.8958000005</v>
          </cell>
        </row>
        <row r="497">
          <cell r="A497" t="str">
            <v xml:space="preserve">346.00 0605         </v>
          </cell>
          <cell r="B497">
            <v>605</v>
          </cell>
          <cell r="C497" t="str">
            <v>ProdTrans</v>
          </cell>
          <cell r="D497" t="str">
            <v xml:space="preserve">346.00 0605         </v>
          </cell>
          <cell r="E497">
            <v>346</v>
          </cell>
          <cell r="F497" t="str">
            <v>Miscellaneous Power Plant Equipment</v>
          </cell>
          <cell r="G497">
            <v>0</v>
          </cell>
          <cell r="H497">
            <v>113708.5</v>
          </cell>
          <cell r="I497">
            <v>0</v>
          </cell>
          <cell r="J497">
            <v>-42.48</v>
          </cell>
          <cell r="K497">
            <v>0</v>
          </cell>
          <cell r="L497">
            <v>113666.02</v>
          </cell>
          <cell r="M497">
            <v>0</v>
          </cell>
          <cell r="N497">
            <v>-48.5</v>
          </cell>
          <cell r="O497">
            <v>0</v>
          </cell>
          <cell r="P497">
            <v>113617.52</v>
          </cell>
          <cell r="Q497">
            <v>0</v>
          </cell>
          <cell r="R497">
            <v>10800</v>
          </cell>
          <cell r="S497">
            <v>0</v>
          </cell>
          <cell r="T497">
            <v>4.05</v>
          </cell>
          <cell r="U497">
            <v>0</v>
          </cell>
          <cell r="V497">
            <v>4604</v>
          </cell>
          <cell r="W497">
            <v>0</v>
          </cell>
          <cell r="X497">
            <v>-42.48</v>
          </cell>
          <cell r="Y497">
            <v>0</v>
          </cell>
          <cell r="Z497">
            <v>0</v>
          </cell>
          <cell r="AA497">
            <v>0</v>
          </cell>
          <cell r="AB497">
            <v>0</v>
          </cell>
          <cell r="AC497">
            <v>0</v>
          </cell>
          <cell r="AD497">
            <v>15361.52</v>
          </cell>
          <cell r="AE497">
            <v>0</v>
          </cell>
          <cell r="AF497">
            <v>4.05</v>
          </cell>
          <cell r="AG497">
            <v>0</v>
          </cell>
          <cell r="AH497">
            <v>4602</v>
          </cell>
          <cell r="AI497">
            <v>0</v>
          </cell>
          <cell r="AJ497">
            <v>-48.5</v>
          </cell>
          <cell r="AK497">
            <v>0</v>
          </cell>
          <cell r="AL497">
            <v>0</v>
          </cell>
          <cell r="AM497">
            <v>0</v>
          </cell>
          <cell r="AN497">
            <v>0</v>
          </cell>
          <cell r="AO497">
            <v>0</v>
          </cell>
          <cell r="AP497">
            <v>19915.02</v>
          </cell>
        </row>
        <row r="498">
          <cell r="A498">
            <v>0</v>
          </cell>
          <cell r="B498">
            <v>0</v>
          </cell>
          <cell r="C498">
            <v>0</v>
          </cell>
          <cell r="D498">
            <v>0</v>
          </cell>
          <cell r="E498">
            <v>0</v>
          </cell>
          <cell r="F498" t="str">
            <v>TOTAL HIGH PLAINS / MCFADDEN - WIND</v>
          </cell>
          <cell r="G498">
            <v>0</v>
          </cell>
          <cell r="H498">
            <v>274998536.44</v>
          </cell>
          <cell r="I498">
            <v>0</v>
          </cell>
          <cell r="J498">
            <v>-315780.68</v>
          </cell>
          <cell r="K498">
            <v>0</v>
          </cell>
          <cell r="L498">
            <v>274682755.75999999</v>
          </cell>
          <cell r="M498">
            <v>0</v>
          </cell>
          <cell r="N498">
            <v>-337205.87</v>
          </cell>
          <cell r="O498">
            <v>0</v>
          </cell>
          <cell r="P498">
            <v>274345549.88999999</v>
          </cell>
          <cell r="Q498">
            <v>0</v>
          </cell>
          <cell r="R498">
            <v>26145197</v>
          </cell>
          <cell r="S498">
            <v>0</v>
          </cell>
          <cell r="T498">
            <v>0</v>
          </cell>
          <cell r="U498">
            <v>0</v>
          </cell>
          <cell r="V498">
            <v>11131046</v>
          </cell>
          <cell r="W498">
            <v>0</v>
          </cell>
          <cell r="X498">
            <v>-315780.68</v>
          </cell>
          <cell r="Y498">
            <v>0</v>
          </cell>
          <cell r="Z498">
            <v>0</v>
          </cell>
          <cell r="AA498">
            <v>0</v>
          </cell>
          <cell r="AB498">
            <v>-15622.048300000004</v>
          </cell>
          <cell r="AC498">
            <v>0</v>
          </cell>
          <cell r="AD498">
            <v>36944840.27170001</v>
          </cell>
          <cell r="AE498">
            <v>0</v>
          </cell>
          <cell r="AF498">
            <v>0</v>
          </cell>
          <cell r="AG498">
            <v>0</v>
          </cell>
          <cell r="AH498">
            <v>11117823</v>
          </cell>
          <cell r="AI498">
            <v>0</v>
          </cell>
          <cell r="AJ498">
            <v>-337205.87</v>
          </cell>
          <cell r="AK498">
            <v>0</v>
          </cell>
          <cell r="AL498">
            <v>0</v>
          </cell>
          <cell r="AM498">
            <v>0</v>
          </cell>
          <cell r="AN498">
            <v>-16669.638900000002</v>
          </cell>
          <cell r="AO498">
            <v>0</v>
          </cell>
          <cell r="AP498">
            <v>47708787.762799993</v>
          </cell>
        </row>
        <row r="499">
          <cell r="A499">
            <v>0</v>
          </cell>
          <cell r="B499">
            <v>0</v>
          </cell>
          <cell r="C499">
            <v>0</v>
          </cell>
          <cell r="D499">
            <v>0</v>
          </cell>
          <cell r="E499">
            <v>0</v>
          </cell>
          <cell r="F499">
            <v>0</v>
          </cell>
          <cell r="G499">
            <v>0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0</v>
          </cell>
          <cell r="V499">
            <v>0</v>
          </cell>
          <cell r="W499">
            <v>0</v>
          </cell>
          <cell r="X499">
            <v>0</v>
          </cell>
          <cell r="Y499">
            <v>0</v>
          </cell>
          <cell r="Z499">
            <v>0</v>
          </cell>
          <cell r="AA499">
            <v>0</v>
          </cell>
          <cell r="AB499">
            <v>0</v>
          </cell>
          <cell r="AC499">
            <v>0</v>
          </cell>
          <cell r="AD499">
            <v>0</v>
          </cell>
          <cell r="AE499">
            <v>0</v>
          </cell>
          <cell r="AF499">
            <v>0</v>
          </cell>
          <cell r="AG499">
            <v>0</v>
          </cell>
          <cell r="AH499">
            <v>0</v>
          </cell>
          <cell r="AI499">
            <v>0</v>
          </cell>
          <cell r="AJ499">
            <v>0</v>
          </cell>
          <cell r="AK499">
            <v>0</v>
          </cell>
          <cell r="AL499">
            <v>0</v>
          </cell>
          <cell r="AM499">
            <v>0</v>
          </cell>
          <cell r="AN499">
            <v>0</v>
          </cell>
          <cell r="AO499">
            <v>0</v>
          </cell>
          <cell r="AP499">
            <v>0</v>
          </cell>
        </row>
        <row r="500">
          <cell r="A500">
            <v>0</v>
          </cell>
          <cell r="B500">
            <v>0</v>
          </cell>
          <cell r="C500">
            <v>0</v>
          </cell>
          <cell r="D500">
            <v>0</v>
          </cell>
          <cell r="E500">
            <v>0</v>
          </cell>
          <cell r="F500" t="str">
            <v>LEANING JUMPER - WIND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0</v>
          </cell>
          <cell r="V500">
            <v>0</v>
          </cell>
          <cell r="W500">
            <v>0</v>
          </cell>
          <cell r="X500">
            <v>0</v>
          </cell>
          <cell r="Y500">
            <v>0</v>
          </cell>
          <cell r="Z500">
            <v>0</v>
          </cell>
          <cell r="AA500">
            <v>0</v>
          </cell>
          <cell r="AB500">
            <v>0</v>
          </cell>
          <cell r="AC500">
            <v>0</v>
          </cell>
          <cell r="AD500">
            <v>0</v>
          </cell>
          <cell r="AE500">
            <v>0</v>
          </cell>
          <cell r="AF500">
            <v>0</v>
          </cell>
          <cell r="AG500">
            <v>0</v>
          </cell>
          <cell r="AH500">
            <v>0</v>
          </cell>
          <cell r="AI500">
            <v>0</v>
          </cell>
          <cell r="AJ500">
            <v>0</v>
          </cell>
          <cell r="AK500">
            <v>0</v>
          </cell>
          <cell r="AL500">
            <v>0</v>
          </cell>
          <cell r="AM500">
            <v>0</v>
          </cell>
          <cell r="AN500">
            <v>0</v>
          </cell>
          <cell r="AO500">
            <v>0</v>
          </cell>
          <cell r="AP500">
            <v>0</v>
          </cell>
        </row>
        <row r="501">
          <cell r="A501" t="str">
            <v xml:space="preserve">341.00 0606         </v>
          </cell>
          <cell r="B501">
            <v>606</v>
          </cell>
          <cell r="C501" t="str">
            <v>ProdTrans</v>
          </cell>
          <cell r="D501" t="str">
            <v xml:space="preserve">341.00 0606         </v>
          </cell>
          <cell r="E501">
            <v>341</v>
          </cell>
          <cell r="F501" t="str">
            <v>Structures and Improvements</v>
          </cell>
          <cell r="G501">
            <v>0</v>
          </cell>
          <cell r="H501">
            <v>4944194.3099999996</v>
          </cell>
          <cell r="I501">
            <v>0</v>
          </cell>
          <cell r="J501">
            <v>-20750.080000000002</v>
          </cell>
          <cell r="K501">
            <v>0</v>
          </cell>
          <cell r="L501">
            <v>4923444.2299999995</v>
          </cell>
          <cell r="M501">
            <v>0</v>
          </cell>
          <cell r="N501">
            <v>-21116.01</v>
          </cell>
          <cell r="O501">
            <v>0</v>
          </cell>
          <cell r="P501">
            <v>4902328.22</v>
          </cell>
          <cell r="Q501">
            <v>0</v>
          </cell>
          <cell r="R501">
            <v>995607</v>
          </cell>
          <cell r="S501">
            <v>0</v>
          </cell>
          <cell r="T501">
            <v>3.96</v>
          </cell>
          <cell r="U501">
            <v>0</v>
          </cell>
          <cell r="V501">
            <v>195379</v>
          </cell>
          <cell r="W501">
            <v>0</v>
          </cell>
          <cell r="X501">
            <v>-20750.080000000002</v>
          </cell>
          <cell r="Y501">
            <v>0</v>
          </cell>
          <cell r="Z501">
            <v>-5</v>
          </cell>
          <cell r="AA501">
            <v>0</v>
          </cell>
          <cell r="AB501">
            <v>-1037.5040000000001</v>
          </cell>
          <cell r="AC501">
            <v>0</v>
          </cell>
          <cell r="AD501">
            <v>1169198.416</v>
          </cell>
          <cell r="AE501">
            <v>0</v>
          </cell>
          <cell r="AF501">
            <v>3.96</v>
          </cell>
          <cell r="AG501">
            <v>0</v>
          </cell>
          <cell r="AH501">
            <v>194550</v>
          </cell>
          <cell r="AI501">
            <v>0</v>
          </cell>
          <cell r="AJ501">
            <v>-21116.01</v>
          </cell>
          <cell r="AK501">
            <v>0</v>
          </cell>
          <cell r="AL501">
            <v>-5</v>
          </cell>
          <cell r="AM501">
            <v>0</v>
          </cell>
          <cell r="AN501">
            <v>-1055.8004999999998</v>
          </cell>
          <cell r="AO501">
            <v>0</v>
          </cell>
          <cell r="AP501">
            <v>1341576.6055000001</v>
          </cell>
        </row>
        <row r="502">
          <cell r="A502" t="str">
            <v xml:space="preserve">343.00 0606         </v>
          </cell>
          <cell r="B502">
            <v>606</v>
          </cell>
          <cell r="C502" t="str">
            <v>ProdTrans</v>
          </cell>
          <cell r="D502" t="str">
            <v xml:space="preserve">343.00 0606         </v>
          </cell>
          <cell r="E502">
            <v>343</v>
          </cell>
          <cell r="F502" t="str">
            <v>Prime Movers</v>
          </cell>
          <cell r="G502">
            <v>0</v>
          </cell>
          <cell r="H502">
            <v>155200731.50999999</v>
          </cell>
          <cell r="I502">
            <v>0</v>
          </cell>
          <cell r="J502">
            <v>-210509.58000000002</v>
          </cell>
          <cell r="K502">
            <v>0</v>
          </cell>
          <cell r="L502">
            <v>154990221.92999998</v>
          </cell>
          <cell r="M502">
            <v>0</v>
          </cell>
          <cell r="N502">
            <v>-225353.88</v>
          </cell>
          <cell r="O502">
            <v>0</v>
          </cell>
          <cell r="P502">
            <v>154764868.04999998</v>
          </cell>
          <cell r="Q502">
            <v>0</v>
          </cell>
          <cell r="R502">
            <v>32084829</v>
          </cell>
          <cell r="S502">
            <v>0</v>
          </cell>
          <cell r="T502">
            <v>4.08</v>
          </cell>
          <cell r="U502">
            <v>0</v>
          </cell>
          <cell r="V502">
            <v>6327895</v>
          </cell>
          <cell r="W502">
            <v>0</v>
          </cell>
          <cell r="X502">
            <v>-210509.58000000002</v>
          </cell>
          <cell r="Y502">
            <v>0</v>
          </cell>
          <cell r="Z502">
            <v>-5</v>
          </cell>
          <cell r="AA502">
            <v>0</v>
          </cell>
          <cell r="AB502">
            <v>-10525.479000000001</v>
          </cell>
          <cell r="AC502">
            <v>0</v>
          </cell>
          <cell r="AD502">
            <v>38191688.941</v>
          </cell>
          <cell r="AE502">
            <v>0</v>
          </cell>
          <cell r="AF502">
            <v>4.08</v>
          </cell>
          <cell r="AG502">
            <v>0</v>
          </cell>
          <cell r="AH502">
            <v>6319004</v>
          </cell>
          <cell r="AI502">
            <v>0</v>
          </cell>
          <cell r="AJ502">
            <v>-225353.88</v>
          </cell>
          <cell r="AK502">
            <v>0</v>
          </cell>
          <cell r="AL502">
            <v>-5</v>
          </cell>
          <cell r="AM502">
            <v>0</v>
          </cell>
          <cell r="AN502">
            <v>-11267.694</v>
          </cell>
          <cell r="AO502">
            <v>0</v>
          </cell>
          <cell r="AP502">
            <v>44274071.366999999</v>
          </cell>
        </row>
        <row r="503">
          <cell r="A503" t="str">
            <v xml:space="preserve">344.00 0606         </v>
          </cell>
          <cell r="B503">
            <v>606</v>
          </cell>
          <cell r="C503" t="str">
            <v>ProdTrans</v>
          </cell>
          <cell r="D503" t="str">
            <v xml:space="preserve">344.00 0606         </v>
          </cell>
          <cell r="E503">
            <v>344</v>
          </cell>
          <cell r="F503" t="str">
            <v>Generators</v>
          </cell>
          <cell r="G503">
            <v>0</v>
          </cell>
          <cell r="H503">
            <v>5450980.0700000003</v>
          </cell>
          <cell r="I503">
            <v>0</v>
          </cell>
          <cell r="J503">
            <v>-7319.99</v>
          </cell>
          <cell r="K503">
            <v>0</v>
          </cell>
          <cell r="L503">
            <v>5443660.0800000001</v>
          </cell>
          <cell r="M503">
            <v>0</v>
          </cell>
          <cell r="N503">
            <v>-7836.6</v>
          </cell>
          <cell r="O503">
            <v>0</v>
          </cell>
          <cell r="P503">
            <v>5435823.4800000004</v>
          </cell>
          <cell r="Q503">
            <v>0</v>
          </cell>
          <cell r="R503">
            <v>1096696</v>
          </cell>
          <cell r="S503">
            <v>0</v>
          </cell>
          <cell r="T503">
            <v>3.96</v>
          </cell>
          <cell r="U503">
            <v>0</v>
          </cell>
          <cell r="V503">
            <v>215714</v>
          </cell>
          <cell r="W503">
            <v>0</v>
          </cell>
          <cell r="X503">
            <v>-7319.99</v>
          </cell>
          <cell r="Y503">
            <v>0</v>
          </cell>
          <cell r="Z503">
            <v>-5</v>
          </cell>
          <cell r="AA503">
            <v>0</v>
          </cell>
          <cell r="AB503">
            <v>-365.99949999999995</v>
          </cell>
          <cell r="AC503">
            <v>0</v>
          </cell>
          <cell r="AD503">
            <v>1304724.0105000001</v>
          </cell>
          <cell r="AE503">
            <v>0</v>
          </cell>
          <cell r="AF503">
            <v>3.96</v>
          </cell>
          <cell r="AG503">
            <v>0</v>
          </cell>
          <cell r="AH503">
            <v>215414</v>
          </cell>
          <cell r="AI503">
            <v>0</v>
          </cell>
          <cell r="AJ503">
            <v>-7836.6</v>
          </cell>
          <cell r="AK503">
            <v>0</v>
          </cell>
          <cell r="AL503">
            <v>-5</v>
          </cell>
          <cell r="AM503">
            <v>0</v>
          </cell>
          <cell r="AN503">
            <v>-391.83</v>
          </cell>
          <cell r="AO503">
            <v>0</v>
          </cell>
          <cell r="AP503">
            <v>1511909.5804999999</v>
          </cell>
        </row>
        <row r="504">
          <cell r="A504" t="str">
            <v xml:space="preserve">345.00 0606         </v>
          </cell>
          <cell r="B504">
            <v>606</v>
          </cell>
          <cell r="C504" t="str">
            <v>ProdTrans</v>
          </cell>
          <cell r="D504" t="str">
            <v xml:space="preserve">345.00 0606         </v>
          </cell>
          <cell r="E504">
            <v>345</v>
          </cell>
          <cell r="F504" t="str">
            <v>Accessory Electric Equipment</v>
          </cell>
          <cell r="G504">
            <v>0</v>
          </cell>
          <cell r="H504">
            <v>9073183.2899999991</v>
          </cell>
          <cell r="I504">
            <v>0</v>
          </cell>
          <cell r="J504">
            <v>-4849.1499999999996</v>
          </cell>
          <cell r="K504">
            <v>0</v>
          </cell>
          <cell r="L504">
            <v>9068334.1399999987</v>
          </cell>
          <cell r="M504">
            <v>0</v>
          </cell>
          <cell r="N504">
            <v>-5486.54</v>
          </cell>
          <cell r="O504">
            <v>0</v>
          </cell>
          <cell r="P504">
            <v>9062847.5999999996</v>
          </cell>
          <cell r="Q504">
            <v>0</v>
          </cell>
          <cell r="R504">
            <v>1837461</v>
          </cell>
          <cell r="S504">
            <v>0</v>
          </cell>
          <cell r="T504">
            <v>3.96</v>
          </cell>
          <cell r="U504">
            <v>0</v>
          </cell>
          <cell r="V504">
            <v>359202</v>
          </cell>
          <cell r="W504">
            <v>0</v>
          </cell>
          <cell r="X504">
            <v>-4849.1499999999996</v>
          </cell>
          <cell r="Y504">
            <v>0</v>
          </cell>
          <cell r="Z504">
            <v>-2</v>
          </cell>
          <cell r="AA504">
            <v>0</v>
          </cell>
          <cell r="AB504">
            <v>-96.98299999999999</v>
          </cell>
          <cell r="AC504">
            <v>0</v>
          </cell>
          <cell r="AD504">
            <v>2191716.8670000001</v>
          </cell>
          <cell r="AE504">
            <v>0</v>
          </cell>
          <cell r="AF504">
            <v>3.96</v>
          </cell>
          <cell r="AG504">
            <v>0</v>
          </cell>
          <cell r="AH504">
            <v>358997</v>
          </cell>
          <cell r="AI504">
            <v>0</v>
          </cell>
          <cell r="AJ504">
            <v>-5486.54</v>
          </cell>
          <cell r="AK504">
            <v>0</v>
          </cell>
          <cell r="AL504">
            <v>-2</v>
          </cell>
          <cell r="AM504">
            <v>0</v>
          </cell>
          <cell r="AN504">
            <v>-109.7308</v>
          </cell>
          <cell r="AO504">
            <v>0</v>
          </cell>
          <cell r="AP504">
            <v>2545117.5962</v>
          </cell>
        </row>
        <row r="505">
          <cell r="A505" t="str">
            <v xml:space="preserve">346.00 0606         </v>
          </cell>
          <cell r="B505">
            <v>606</v>
          </cell>
          <cell r="C505" t="str">
            <v>ProdTrans</v>
          </cell>
          <cell r="D505" t="str">
            <v xml:space="preserve">346.00 0606         </v>
          </cell>
          <cell r="E505">
            <v>346</v>
          </cell>
          <cell r="F505" t="str">
            <v>Miscellaneous Power Plant Equipment</v>
          </cell>
          <cell r="G505">
            <v>0</v>
          </cell>
          <cell r="H505">
            <v>81035.73</v>
          </cell>
          <cell r="I505">
            <v>0</v>
          </cell>
          <cell r="J505">
            <v>-44.34</v>
          </cell>
          <cell r="K505">
            <v>0</v>
          </cell>
          <cell r="L505">
            <v>80991.39</v>
          </cell>
          <cell r="M505">
            <v>0</v>
          </cell>
          <cell r="N505">
            <v>-50.14</v>
          </cell>
          <cell r="O505">
            <v>0</v>
          </cell>
          <cell r="P505">
            <v>80941.25</v>
          </cell>
          <cell r="Q505">
            <v>0</v>
          </cell>
          <cell r="R505">
            <v>17052</v>
          </cell>
          <cell r="S505">
            <v>0</v>
          </cell>
          <cell r="T505">
            <v>3.96</v>
          </cell>
          <cell r="U505">
            <v>0</v>
          </cell>
          <cell r="V505">
            <v>3208</v>
          </cell>
          <cell r="W505">
            <v>0</v>
          </cell>
          <cell r="X505">
            <v>-44.34</v>
          </cell>
          <cell r="Y505">
            <v>0</v>
          </cell>
          <cell r="Z505">
            <v>0</v>
          </cell>
          <cell r="AA505">
            <v>0</v>
          </cell>
          <cell r="AB505">
            <v>0</v>
          </cell>
          <cell r="AC505">
            <v>0</v>
          </cell>
          <cell r="AD505">
            <v>20215.66</v>
          </cell>
          <cell r="AE505">
            <v>0</v>
          </cell>
          <cell r="AF505">
            <v>3.96</v>
          </cell>
          <cell r="AG505">
            <v>0</v>
          </cell>
          <cell r="AH505">
            <v>3206</v>
          </cell>
          <cell r="AI505">
            <v>0</v>
          </cell>
          <cell r="AJ505">
            <v>-50.14</v>
          </cell>
          <cell r="AK505">
            <v>0</v>
          </cell>
          <cell r="AL505">
            <v>0</v>
          </cell>
          <cell r="AM505">
            <v>0</v>
          </cell>
          <cell r="AN505">
            <v>0</v>
          </cell>
          <cell r="AO505">
            <v>0</v>
          </cell>
          <cell r="AP505">
            <v>23371.52</v>
          </cell>
        </row>
        <row r="506">
          <cell r="A506">
            <v>0</v>
          </cell>
          <cell r="B506">
            <v>0</v>
          </cell>
          <cell r="C506">
            <v>0</v>
          </cell>
          <cell r="D506">
            <v>0</v>
          </cell>
          <cell r="E506">
            <v>0</v>
          </cell>
          <cell r="F506" t="str">
            <v>TOTAL LEANING JUMPER - WIND</v>
          </cell>
          <cell r="G506">
            <v>0</v>
          </cell>
          <cell r="H506">
            <v>174750124.90999997</v>
          </cell>
          <cell r="I506">
            <v>0</v>
          </cell>
          <cell r="J506">
            <v>-243473.14</v>
          </cell>
          <cell r="K506">
            <v>0</v>
          </cell>
          <cell r="L506">
            <v>174506651.76999995</v>
          </cell>
          <cell r="M506">
            <v>0</v>
          </cell>
          <cell r="N506">
            <v>-259843.17000000004</v>
          </cell>
          <cell r="O506">
            <v>0</v>
          </cell>
          <cell r="P506">
            <v>174246808.59999996</v>
          </cell>
          <cell r="Q506">
            <v>0</v>
          </cell>
          <cell r="R506">
            <v>36031645</v>
          </cell>
          <cell r="S506">
            <v>0</v>
          </cell>
          <cell r="T506">
            <v>0</v>
          </cell>
          <cell r="U506">
            <v>0</v>
          </cell>
          <cell r="V506">
            <v>7101398</v>
          </cell>
          <cell r="W506">
            <v>0</v>
          </cell>
          <cell r="X506">
            <v>-243473.14</v>
          </cell>
          <cell r="Y506">
            <v>0</v>
          </cell>
          <cell r="Z506">
            <v>0</v>
          </cell>
          <cell r="AA506">
            <v>0</v>
          </cell>
          <cell r="AB506">
            <v>-12025.965500000002</v>
          </cell>
          <cell r="AC506">
            <v>0</v>
          </cell>
          <cell r="AD506">
            <v>42877543.894499995</v>
          </cell>
          <cell r="AE506">
            <v>0</v>
          </cell>
          <cell r="AF506">
            <v>0</v>
          </cell>
          <cell r="AG506">
            <v>0</v>
          </cell>
          <cell r="AH506">
            <v>7091171</v>
          </cell>
          <cell r="AI506">
            <v>0</v>
          </cell>
          <cell r="AJ506">
            <v>-259843.17000000004</v>
          </cell>
          <cell r="AK506">
            <v>0</v>
          </cell>
          <cell r="AL506">
            <v>0</v>
          </cell>
          <cell r="AM506">
            <v>0</v>
          </cell>
          <cell r="AN506">
            <v>-12825.055299999998</v>
          </cell>
          <cell r="AO506">
            <v>0</v>
          </cell>
          <cell r="AP506">
            <v>49696046.669199996</v>
          </cell>
        </row>
        <row r="507">
          <cell r="A507">
            <v>0</v>
          </cell>
          <cell r="B507">
            <v>0</v>
          </cell>
          <cell r="C507">
            <v>0</v>
          </cell>
          <cell r="D507">
            <v>0</v>
          </cell>
          <cell r="E507">
            <v>0</v>
          </cell>
          <cell r="F507">
            <v>0</v>
          </cell>
          <cell r="G507">
            <v>0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0</v>
          </cell>
          <cell r="V507">
            <v>0</v>
          </cell>
          <cell r="W507">
            <v>0</v>
          </cell>
          <cell r="X507">
            <v>0</v>
          </cell>
          <cell r="Y507">
            <v>0</v>
          </cell>
          <cell r="Z507">
            <v>0</v>
          </cell>
          <cell r="AA507">
            <v>0</v>
          </cell>
          <cell r="AB507">
            <v>0</v>
          </cell>
          <cell r="AC507">
            <v>0</v>
          </cell>
          <cell r="AD507">
            <v>0</v>
          </cell>
          <cell r="AE507">
            <v>0</v>
          </cell>
          <cell r="AF507">
            <v>0</v>
          </cell>
          <cell r="AG507">
            <v>0</v>
          </cell>
          <cell r="AH507">
            <v>0</v>
          </cell>
          <cell r="AI507">
            <v>0</v>
          </cell>
          <cell r="AJ507">
            <v>0</v>
          </cell>
          <cell r="AK507">
            <v>0</v>
          </cell>
          <cell r="AL507">
            <v>0</v>
          </cell>
          <cell r="AM507">
            <v>0</v>
          </cell>
          <cell r="AN507">
            <v>0</v>
          </cell>
          <cell r="AO507">
            <v>0</v>
          </cell>
          <cell r="AP507">
            <v>0</v>
          </cell>
        </row>
        <row r="508">
          <cell r="A508">
            <v>0</v>
          </cell>
          <cell r="B508">
            <v>0</v>
          </cell>
          <cell r="C508">
            <v>0</v>
          </cell>
          <cell r="D508">
            <v>0</v>
          </cell>
          <cell r="E508">
            <v>0</v>
          </cell>
          <cell r="F508" t="str">
            <v>MARENGO - WIND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  <cell r="AB508">
            <v>0</v>
          </cell>
          <cell r="AC508">
            <v>0</v>
          </cell>
          <cell r="AD508">
            <v>0</v>
          </cell>
          <cell r="AE508">
            <v>0</v>
          </cell>
          <cell r="AF508">
            <v>0</v>
          </cell>
          <cell r="AG508">
            <v>0</v>
          </cell>
          <cell r="AH508">
            <v>0</v>
          </cell>
          <cell r="AI508">
            <v>0</v>
          </cell>
          <cell r="AJ508">
            <v>0</v>
          </cell>
          <cell r="AK508">
            <v>0</v>
          </cell>
          <cell r="AL508">
            <v>0</v>
          </cell>
          <cell r="AM508">
            <v>0</v>
          </cell>
          <cell r="AN508">
            <v>0</v>
          </cell>
          <cell r="AO508">
            <v>0</v>
          </cell>
          <cell r="AP508">
            <v>0</v>
          </cell>
        </row>
        <row r="509">
          <cell r="A509" t="str">
            <v xml:space="preserve">341.00 0607         </v>
          </cell>
          <cell r="B509">
            <v>607</v>
          </cell>
          <cell r="C509" t="str">
            <v>ProdTrans</v>
          </cell>
          <cell r="D509" t="str">
            <v xml:space="preserve">341.00 0607         </v>
          </cell>
          <cell r="E509">
            <v>341</v>
          </cell>
          <cell r="F509" t="str">
            <v>Structures and Improvements</v>
          </cell>
          <cell r="G509">
            <v>0</v>
          </cell>
          <cell r="H509">
            <v>10204779.66</v>
          </cell>
          <cell r="I509">
            <v>0</v>
          </cell>
          <cell r="J509">
            <v>-41509.86</v>
          </cell>
          <cell r="K509">
            <v>0</v>
          </cell>
          <cell r="L509">
            <v>10163269.800000001</v>
          </cell>
          <cell r="M509">
            <v>0</v>
          </cell>
          <cell r="N509">
            <v>-42274.65</v>
          </cell>
          <cell r="O509">
            <v>0</v>
          </cell>
          <cell r="P509">
            <v>10120995.15</v>
          </cell>
          <cell r="Q509">
            <v>0</v>
          </cell>
          <cell r="R509">
            <v>1552881</v>
          </cell>
          <cell r="S509">
            <v>0</v>
          </cell>
          <cell r="T509">
            <v>4.05</v>
          </cell>
          <cell r="U509">
            <v>0</v>
          </cell>
          <cell r="V509">
            <v>412453</v>
          </cell>
          <cell r="W509">
            <v>0</v>
          </cell>
          <cell r="X509">
            <v>-41509.86</v>
          </cell>
          <cell r="Y509">
            <v>0</v>
          </cell>
          <cell r="Z509">
            <v>-5</v>
          </cell>
          <cell r="AA509">
            <v>0</v>
          </cell>
          <cell r="AB509">
            <v>-2075.4929999999999</v>
          </cell>
          <cell r="AC509">
            <v>0</v>
          </cell>
          <cell r="AD509">
            <v>1921748.6469999999</v>
          </cell>
          <cell r="AE509">
            <v>0</v>
          </cell>
          <cell r="AF509">
            <v>4.05</v>
          </cell>
          <cell r="AG509">
            <v>0</v>
          </cell>
          <cell r="AH509">
            <v>410756</v>
          </cell>
          <cell r="AI509">
            <v>0</v>
          </cell>
          <cell r="AJ509">
            <v>-42274.65</v>
          </cell>
          <cell r="AK509">
            <v>0</v>
          </cell>
          <cell r="AL509">
            <v>-5</v>
          </cell>
          <cell r="AM509">
            <v>0</v>
          </cell>
          <cell r="AN509">
            <v>-2113.7325000000001</v>
          </cell>
          <cell r="AO509">
            <v>0</v>
          </cell>
          <cell r="AP509">
            <v>2288116.2645</v>
          </cell>
        </row>
        <row r="510">
          <cell r="A510" t="str">
            <v xml:space="preserve">343.00 0607         </v>
          </cell>
          <cell r="B510">
            <v>607</v>
          </cell>
          <cell r="C510" t="str">
            <v>ProdTrans</v>
          </cell>
          <cell r="D510" t="str">
            <v xml:space="preserve">343.00 0607         </v>
          </cell>
          <cell r="E510">
            <v>343</v>
          </cell>
          <cell r="F510" t="str">
            <v>Prime Movers</v>
          </cell>
          <cell r="G510">
            <v>0</v>
          </cell>
          <cell r="H510">
            <v>325732057.39999998</v>
          </cell>
          <cell r="I510">
            <v>0</v>
          </cell>
          <cell r="J510">
            <v>-404508.22</v>
          </cell>
          <cell r="K510">
            <v>0</v>
          </cell>
          <cell r="L510">
            <v>325327549.17999995</v>
          </cell>
          <cell r="M510">
            <v>0</v>
          </cell>
          <cell r="N510">
            <v>-432598.80000000005</v>
          </cell>
          <cell r="O510">
            <v>0</v>
          </cell>
          <cell r="P510">
            <v>324894950.37999994</v>
          </cell>
          <cell r="Q510">
            <v>0</v>
          </cell>
          <cell r="R510">
            <v>52036563</v>
          </cell>
          <cell r="S510">
            <v>0</v>
          </cell>
          <cell r="T510">
            <v>4.05</v>
          </cell>
          <cell r="U510">
            <v>0</v>
          </cell>
          <cell r="V510">
            <v>13183957</v>
          </cell>
          <cell r="W510">
            <v>0</v>
          </cell>
          <cell r="X510">
            <v>-404508.22</v>
          </cell>
          <cell r="Y510">
            <v>0</v>
          </cell>
          <cell r="Z510">
            <v>-5</v>
          </cell>
          <cell r="AA510">
            <v>0</v>
          </cell>
          <cell r="AB510">
            <v>-20225.411</v>
          </cell>
          <cell r="AC510">
            <v>0</v>
          </cell>
          <cell r="AD510">
            <v>64795786.369000003</v>
          </cell>
          <cell r="AE510">
            <v>0</v>
          </cell>
          <cell r="AF510">
            <v>4.05</v>
          </cell>
          <cell r="AG510">
            <v>0</v>
          </cell>
          <cell r="AH510">
            <v>13167006</v>
          </cell>
          <cell r="AI510">
            <v>0</v>
          </cell>
          <cell r="AJ510">
            <v>-432598.80000000005</v>
          </cell>
          <cell r="AK510">
            <v>0</v>
          </cell>
          <cell r="AL510">
            <v>-5</v>
          </cell>
          <cell r="AM510">
            <v>0</v>
          </cell>
          <cell r="AN510">
            <v>-21629.94</v>
          </cell>
          <cell r="AO510">
            <v>0</v>
          </cell>
          <cell r="AP510">
            <v>77508563.629000008</v>
          </cell>
        </row>
        <row r="511">
          <cell r="A511" t="str">
            <v xml:space="preserve">344.00 0607         </v>
          </cell>
          <cell r="B511">
            <v>607</v>
          </cell>
          <cell r="C511" t="str">
            <v>ProdTrans</v>
          </cell>
          <cell r="D511" t="str">
            <v xml:space="preserve">344.00 0607         </v>
          </cell>
          <cell r="E511">
            <v>344</v>
          </cell>
          <cell r="F511" t="str">
            <v>Generators</v>
          </cell>
          <cell r="G511">
            <v>0</v>
          </cell>
          <cell r="H511">
            <v>9356542.0199999996</v>
          </cell>
          <cell r="I511">
            <v>0</v>
          </cell>
          <cell r="J511">
            <v>-11594.27</v>
          </cell>
          <cell r="K511">
            <v>0</v>
          </cell>
          <cell r="L511">
            <v>9344947.75</v>
          </cell>
          <cell r="M511">
            <v>0</v>
          </cell>
          <cell r="N511">
            <v>-12399.68</v>
          </cell>
          <cell r="O511">
            <v>0</v>
          </cell>
          <cell r="P511">
            <v>9332548.0700000003</v>
          </cell>
          <cell r="Q511">
            <v>0</v>
          </cell>
          <cell r="R511">
            <v>1481456</v>
          </cell>
          <cell r="S511">
            <v>0</v>
          </cell>
          <cell r="T511">
            <v>4.05</v>
          </cell>
          <cell r="U511">
            <v>0</v>
          </cell>
          <cell r="V511">
            <v>378705</v>
          </cell>
          <cell r="W511">
            <v>0</v>
          </cell>
          <cell r="X511">
            <v>-11594.27</v>
          </cell>
          <cell r="Y511">
            <v>0</v>
          </cell>
          <cell r="Z511">
            <v>-5</v>
          </cell>
          <cell r="AA511">
            <v>0</v>
          </cell>
          <cell r="AB511">
            <v>-579.71350000000007</v>
          </cell>
          <cell r="AC511">
            <v>0</v>
          </cell>
          <cell r="AD511">
            <v>1847987.0164999999</v>
          </cell>
          <cell r="AE511">
            <v>0</v>
          </cell>
          <cell r="AF511">
            <v>4.05</v>
          </cell>
          <cell r="AG511">
            <v>0</v>
          </cell>
          <cell r="AH511">
            <v>378219</v>
          </cell>
          <cell r="AI511">
            <v>0</v>
          </cell>
          <cell r="AJ511">
            <v>-12399.68</v>
          </cell>
          <cell r="AK511">
            <v>0</v>
          </cell>
          <cell r="AL511">
            <v>-5</v>
          </cell>
          <cell r="AM511">
            <v>0</v>
          </cell>
          <cell r="AN511">
            <v>-619.98400000000004</v>
          </cell>
          <cell r="AO511">
            <v>0</v>
          </cell>
          <cell r="AP511">
            <v>2213186.3524999996</v>
          </cell>
        </row>
        <row r="512">
          <cell r="A512" t="str">
            <v xml:space="preserve">345.00 0607         </v>
          </cell>
          <cell r="B512">
            <v>607</v>
          </cell>
          <cell r="C512" t="str">
            <v>ProdTrans</v>
          </cell>
          <cell r="D512" t="str">
            <v xml:space="preserve">345.00 0607         </v>
          </cell>
          <cell r="E512">
            <v>345</v>
          </cell>
          <cell r="F512" t="str">
            <v>Accessory Electric Equipment</v>
          </cell>
          <cell r="G512">
            <v>0</v>
          </cell>
          <cell r="H512">
            <v>19708441.550000001</v>
          </cell>
          <cell r="I512">
            <v>0</v>
          </cell>
          <cell r="J512">
            <v>-9074.5</v>
          </cell>
          <cell r="K512">
            <v>0</v>
          </cell>
          <cell r="L512">
            <v>19699367.050000001</v>
          </cell>
          <cell r="M512">
            <v>0</v>
          </cell>
          <cell r="N512">
            <v>-10283.15</v>
          </cell>
          <cell r="O512">
            <v>0</v>
          </cell>
          <cell r="P512">
            <v>19689083.900000002</v>
          </cell>
          <cell r="Q512">
            <v>0</v>
          </cell>
          <cell r="R512">
            <v>3127550</v>
          </cell>
          <cell r="S512">
            <v>0</v>
          </cell>
          <cell r="T512">
            <v>4.05</v>
          </cell>
          <cell r="U512">
            <v>0</v>
          </cell>
          <cell r="V512">
            <v>798008</v>
          </cell>
          <cell r="W512">
            <v>0</v>
          </cell>
          <cell r="X512">
            <v>-9074.5</v>
          </cell>
          <cell r="Y512">
            <v>0</v>
          </cell>
          <cell r="Z512">
            <v>-2</v>
          </cell>
          <cell r="AA512">
            <v>0</v>
          </cell>
          <cell r="AB512">
            <v>-181.49</v>
          </cell>
          <cell r="AC512">
            <v>0</v>
          </cell>
          <cell r="AD512">
            <v>3916302.01</v>
          </cell>
          <cell r="AE512">
            <v>0</v>
          </cell>
          <cell r="AF512">
            <v>4.05</v>
          </cell>
          <cell r="AG512">
            <v>0</v>
          </cell>
          <cell r="AH512">
            <v>797616</v>
          </cell>
          <cell r="AI512">
            <v>0</v>
          </cell>
          <cell r="AJ512">
            <v>-10283.15</v>
          </cell>
          <cell r="AK512">
            <v>0</v>
          </cell>
          <cell r="AL512">
            <v>-2</v>
          </cell>
          <cell r="AM512">
            <v>0</v>
          </cell>
          <cell r="AN512">
            <v>-205.66299999999998</v>
          </cell>
          <cell r="AO512">
            <v>0</v>
          </cell>
          <cell r="AP512">
            <v>4703429.1969999997</v>
          </cell>
        </row>
        <row r="513">
          <cell r="A513" t="str">
            <v xml:space="preserve">346.00 0607         </v>
          </cell>
          <cell r="B513">
            <v>607</v>
          </cell>
          <cell r="C513" t="str">
            <v>ProdTrans</v>
          </cell>
          <cell r="D513" t="str">
            <v xml:space="preserve">346.00 0607         </v>
          </cell>
          <cell r="E513">
            <v>346</v>
          </cell>
          <cell r="F513" t="str">
            <v>Miscellaneous Power Plant Equipment</v>
          </cell>
          <cell r="G513">
            <v>0</v>
          </cell>
          <cell r="H513">
            <v>337118.68</v>
          </cell>
          <cell r="I513">
            <v>0</v>
          </cell>
          <cell r="J513">
            <v>-152.88999999999999</v>
          </cell>
          <cell r="K513">
            <v>0</v>
          </cell>
          <cell r="L513">
            <v>336965.79</v>
          </cell>
          <cell r="M513">
            <v>0</v>
          </cell>
          <cell r="N513">
            <v>-173.05</v>
          </cell>
          <cell r="O513">
            <v>0</v>
          </cell>
          <cell r="P513">
            <v>336792.74</v>
          </cell>
          <cell r="Q513">
            <v>0</v>
          </cell>
          <cell r="R513">
            <v>52243</v>
          </cell>
          <cell r="S513">
            <v>0</v>
          </cell>
          <cell r="T513">
            <v>4.05</v>
          </cell>
          <cell r="U513">
            <v>0</v>
          </cell>
          <cell r="V513">
            <v>13650</v>
          </cell>
          <cell r="W513">
            <v>0</v>
          </cell>
          <cell r="X513">
            <v>-152.88999999999999</v>
          </cell>
          <cell r="Y513">
            <v>0</v>
          </cell>
          <cell r="Z513">
            <v>0</v>
          </cell>
          <cell r="AA513">
            <v>0</v>
          </cell>
          <cell r="AB513">
            <v>0</v>
          </cell>
          <cell r="AC513">
            <v>0</v>
          </cell>
          <cell r="AD513">
            <v>65740.11</v>
          </cell>
          <cell r="AE513">
            <v>0</v>
          </cell>
          <cell r="AF513">
            <v>4.05</v>
          </cell>
          <cell r="AG513">
            <v>0</v>
          </cell>
          <cell r="AH513">
            <v>13644</v>
          </cell>
          <cell r="AI513">
            <v>0</v>
          </cell>
          <cell r="AJ513">
            <v>-173.05</v>
          </cell>
          <cell r="AK513">
            <v>0</v>
          </cell>
          <cell r="AL513">
            <v>0</v>
          </cell>
          <cell r="AM513">
            <v>0</v>
          </cell>
          <cell r="AN513">
            <v>0</v>
          </cell>
          <cell r="AO513">
            <v>0</v>
          </cell>
          <cell r="AP513">
            <v>79211.06</v>
          </cell>
        </row>
        <row r="514">
          <cell r="A514">
            <v>0</v>
          </cell>
          <cell r="B514">
            <v>0</v>
          </cell>
          <cell r="C514">
            <v>0</v>
          </cell>
          <cell r="D514">
            <v>0</v>
          </cell>
          <cell r="E514">
            <v>0</v>
          </cell>
          <cell r="F514" t="str">
            <v>TOTAL MARENGO - WIND</v>
          </cell>
          <cell r="G514">
            <v>0</v>
          </cell>
          <cell r="H514">
            <v>365338939.31</v>
          </cell>
          <cell r="I514">
            <v>0</v>
          </cell>
          <cell r="J514">
            <v>-466839.74</v>
          </cell>
          <cell r="K514">
            <v>0</v>
          </cell>
          <cell r="L514">
            <v>364872099.56999999</v>
          </cell>
          <cell r="M514">
            <v>0</v>
          </cell>
          <cell r="N514">
            <v>-497729.33000000007</v>
          </cell>
          <cell r="O514">
            <v>0</v>
          </cell>
          <cell r="P514">
            <v>364374370.23999989</v>
          </cell>
          <cell r="Q514">
            <v>0</v>
          </cell>
          <cell r="R514">
            <v>58250693</v>
          </cell>
          <cell r="S514">
            <v>0</v>
          </cell>
          <cell r="T514">
            <v>0</v>
          </cell>
          <cell r="U514">
            <v>0</v>
          </cell>
          <cell r="V514">
            <v>14786773</v>
          </cell>
          <cell r="W514">
            <v>0</v>
          </cell>
          <cell r="X514">
            <v>-466839.74</v>
          </cell>
          <cell r="Y514">
            <v>0</v>
          </cell>
          <cell r="Z514">
            <v>0</v>
          </cell>
          <cell r="AA514">
            <v>0</v>
          </cell>
          <cell r="AB514">
            <v>-23062.107500000002</v>
          </cell>
          <cell r="AC514">
            <v>0</v>
          </cell>
          <cell r="AD514">
            <v>72547564.152500004</v>
          </cell>
          <cell r="AE514">
            <v>0</v>
          </cell>
          <cell r="AF514">
            <v>0</v>
          </cell>
          <cell r="AG514">
            <v>0</v>
          </cell>
          <cell r="AH514">
            <v>14767241</v>
          </cell>
          <cell r="AI514">
            <v>0</v>
          </cell>
          <cell r="AJ514">
            <v>-497729.33000000007</v>
          </cell>
          <cell r="AK514">
            <v>0</v>
          </cell>
          <cell r="AL514">
            <v>0</v>
          </cell>
          <cell r="AM514">
            <v>0</v>
          </cell>
          <cell r="AN514">
            <v>-24569.319500000001</v>
          </cell>
          <cell r="AO514">
            <v>0</v>
          </cell>
          <cell r="AP514">
            <v>86792506.503000021</v>
          </cell>
        </row>
        <row r="515">
          <cell r="A515">
            <v>0</v>
          </cell>
          <cell r="B515">
            <v>0</v>
          </cell>
          <cell r="C515">
            <v>0</v>
          </cell>
          <cell r="D515">
            <v>0</v>
          </cell>
          <cell r="E515">
            <v>0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0</v>
          </cell>
          <cell r="V515">
            <v>0</v>
          </cell>
          <cell r="W515">
            <v>0</v>
          </cell>
          <cell r="X515">
            <v>0</v>
          </cell>
          <cell r="Y515">
            <v>0</v>
          </cell>
          <cell r="Z515">
            <v>0</v>
          </cell>
          <cell r="AA515">
            <v>0</v>
          </cell>
          <cell r="AB515">
            <v>0</v>
          </cell>
          <cell r="AC515">
            <v>0</v>
          </cell>
          <cell r="AD515">
            <v>0</v>
          </cell>
          <cell r="AE515">
            <v>0</v>
          </cell>
          <cell r="AF515">
            <v>0</v>
          </cell>
          <cell r="AG515">
            <v>0</v>
          </cell>
          <cell r="AH515">
            <v>0</v>
          </cell>
          <cell r="AI515">
            <v>0</v>
          </cell>
          <cell r="AJ515">
            <v>0</v>
          </cell>
          <cell r="AK515">
            <v>0</v>
          </cell>
          <cell r="AL515">
            <v>0</v>
          </cell>
          <cell r="AM515">
            <v>0</v>
          </cell>
          <cell r="AN515">
            <v>0</v>
          </cell>
          <cell r="AO515">
            <v>0</v>
          </cell>
          <cell r="AP515">
            <v>0</v>
          </cell>
        </row>
        <row r="516">
          <cell r="A516">
            <v>0</v>
          </cell>
          <cell r="B516">
            <v>0</v>
          </cell>
          <cell r="C516">
            <v>0</v>
          </cell>
          <cell r="D516">
            <v>0</v>
          </cell>
          <cell r="E516">
            <v>0</v>
          </cell>
          <cell r="F516" t="str">
            <v>SEVEN MILE HILL - WIND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0</v>
          </cell>
          <cell r="V516">
            <v>0</v>
          </cell>
          <cell r="W516">
            <v>0</v>
          </cell>
          <cell r="X516">
            <v>0</v>
          </cell>
          <cell r="Y516">
            <v>0</v>
          </cell>
          <cell r="Z516">
            <v>0</v>
          </cell>
          <cell r="AA516">
            <v>0</v>
          </cell>
          <cell r="AB516">
            <v>0</v>
          </cell>
          <cell r="AC516">
            <v>0</v>
          </cell>
          <cell r="AD516">
            <v>0</v>
          </cell>
          <cell r="AE516">
            <v>0</v>
          </cell>
          <cell r="AF516">
            <v>0</v>
          </cell>
          <cell r="AG516">
            <v>0</v>
          </cell>
          <cell r="AH516">
            <v>0</v>
          </cell>
          <cell r="AI516">
            <v>0</v>
          </cell>
          <cell r="AJ516">
            <v>0</v>
          </cell>
          <cell r="AK516">
            <v>0</v>
          </cell>
          <cell r="AL516">
            <v>0</v>
          </cell>
          <cell r="AM516">
            <v>0</v>
          </cell>
          <cell r="AN516">
            <v>0</v>
          </cell>
          <cell r="AO516">
            <v>0</v>
          </cell>
          <cell r="AP516">
            <v>0</v>
          </cell>
        </row>
        <row r="517">
          <cell r="A517" t="str">
            <v xml:space="preserve">341.00 0608         </v>
          </cell>
          <cell r="B517">
            <v>608</v>
          </cell>
          <cell r="C517" t="str">
            <v>ProdTrans</v>
          </cell>
          <cell r="D517" t="str">
            <v xml:space="preserve">341.00 0608         </v>
          </cell>
          <cell r="E517">
            <v>341</v>
          </cell>
          <cell r="F517" t="str">
            <v>Structures and Improvements</v>
          </cell>
          <cell r="G517">
            <v>0</v>
          </cell>
          <cell r="H517">
            <v>5976710.8899999997</v>
          </cell>
          <cell r="I517">
            <v>0</v>
          </cell>
          <cell r="J517">
            <v>-23936.95</v>
          </cell>
          <cell r="K517">
            <v>0</v>
          </cell>
          <cell r="L517">
            <v>5952773.9399999995</v>
          </cell>
          <cell r="M517">
            <v>0</v>
          </cell>
          <cell r="N517">
            <v>-24348.12</v>
          </cell>
          <cell r="O517">
            <v>0</v>
          </cell>
          <cell r="P517">
            <v>5928425.8199999994</v>
          </cell>
          <cell r="Q517">
            <v>0</v>
          </cell>
          <cell r="R517">
            <v>740042</v>
          </cell>
          <cell r="S517">
            <v>0</v>
          </cell>
          <cell r="T517">
            <v>4.05</v>
          </cell>
          <cell r="U517">
            <v>0</v>
          </cell>
          <cell r="V517">
            <v>241572</v>
          </cell>
          <cell r="W517">
            <v>0</v>
          </cell>
          <cell r="X517">
            <v>-23936.95</v>
          </cell>
          <cell r="Y517">
            <v>0</v>
          </cell>
          <cell r="Z517">
            <v>-5</v>
          </cell>
          <cell r="AA517">
            <v>0</v>
          </cell>
          <cell r="AB517">
            <v>-1196.8475000000001</v>
          </cell>
          <cell r="AC517">
            <v>0</v>
          </cell>
          <cell r="AD517">
            <v>956480.20250000001</v>
          </cell>
          <cell r="AE517">
            <v>0</v>
          </cell>
          <cell r="AF517">
            <v>4.05</v>
          </cell>
          <cell r="AG517">
            <v>0</v>
          </cell>
          <cell r="AH517">
            <v>240594</v>
          </cell>
          <cell r="AI517">
            <v>0</v>
          </cell>
          <cell r="AJ517">
            <v>-24348.12</v>
          </cell>
          <cell r="AK517">
            <v>0</v>
          </cell>
          <cell r="AL517">
            <v>-5</v>
          </cell>
          <cell r="AM517">
            <v>0</v>
          </cell>
          <cell r="AN517">
            <v>-1217.4059999999999</v>
          </cell>
          <cell r="AO517">
            <v>0</v>
          </cell>
          <cell r="AP517">
            <v>1171508.6765000001</v>
          </cell>
        </row>
        <row r="518">
          <cell r="A518" t="str">
            <v xml:space="preserve">343.00 0608         </v>
          </cell>
          <cell r="B518">
            <v>608</v>
          </cell>
          <cell r="C518" t="str">
            <v>ProdTrans</v>
          </cell>
          <cell r="D518" t="str">
            <v xml:space="preserve">343.00 0608         </v>
          </cell>
          <cell r="E518">
            <v>343</v>
          </cell>
          <cell r="F518" t="str">
            <v>Prime Movers</v>
          </cell>
          <cell r="G518">
            <v>0</v>
          </cell>
          <cell r="H518">
            <v>214736151.83000001</v>
          </cell>
          <cell r="I518">
            <v>0</v>
          </cell>
          <cell r="J518">
            <v>-255123.81</v>
          </cell>
          <cell r="K518">
            <v>0</v>
          </cell>
          <cell r="L518">
            <v>214481028.02000001</v>
          </cell>
          <cell r="M518">
            <v>0</v>
          </cell>
          <cell r="N518">
            <v>-272209.52</v>
          </cell>
          <cell r="O518">
            <v>0</v>
          </cell>
          <cell r="P518">
            <v>214208818.5</v>
          </cell>
          <cell r="Q518">
            <v>0</v>
          </cell>
          <cell r="R518">
            <v>28544136</v>
          </cell>
          <cell r="S518">
            <v>0</v>
          </cell>
          <cell r="T518">
            <v>4.05</v>
          </cell>
          <cell r="U518">
            <v>0</v>
          </cell>
          <cell r="V518">
            <v>8691648</v>
          </cell>
          <cell r="W518">
            <v>0</v>
          </cell>
          <cell r="X518">
            <v>-255123.81</v>
          </cell>
          <cell r="Y518">
            <v>0</v>
          </cell>
          <cell r="Z518">
            <v>-5</v>
          </cell>
          <cell r="AA518">
            <v>0</v>
          </cell>
          <cell r="AB518">
            <v>-12756.190500000001</v>
          </cell>
          <cell r="AC518">
            <v>0</v>
          </cell>
          <cell r="AD518">
            <v>36967903.999499999</v>
          </cell>
          <cell r="AE518">
            <v>0</v>
          </cell>
          <cell r="AF518">
            <v>4.05</v>
          </cell>
          <cell r="AG518">
            <v>0</v>
          </cell>
          <cell r="AH518">
            <v>8680969</v>
          </cell>
          <cell r="AI518">
            <v>0</v>
          </cell>
          <cell r="AJ518">
            <v>-272209.52</v>
          </cell>
          <cell r="AK518">
            <v>0</v>
          </cell>
          <cell r="AL518">
            <v>-5</v>
          </cell>
          <cell r="AM518">
            <v>0</v>
          </cell>
          <cell r="AN518">
            <v>-13610.476000000001</v>
          </cell>
          <cell r="AO518">
            <v>0</v>
          </cell>
          <cell r="AP518">
            <v>45363053.003499992</v>
          </cell>
        </row>
        <row r="519">
          <cell r="A519" t="str">
            <v xml:space="preserve">344.00 0608         </v>
          </cell>
          <cell r="B519">
            <v>608</v>
          </cell>
          <cell r="C519" t="str">
            <v>ProdTrans</v>
          </cell>
          <cell r="D519" t="str">
            <v xml:space="preserve">344.00 0608         </v>
          </cell>
          <cell r="E519">
            <v>344</v>
          </cell>
          <cell r="F519" t="str">
            <v>Generators</v>
          </cell>
          <cell r="G519">
            <v>0</v>
          </cell>
          <cell r="H519">
            <v>6597543.9699999997</v>
          </cell>
          <cell r="I519">
            <v>0</v>
          </cell>
          <cell r="J519">
            <v>-7843.39</v>
          </cell>
          <cell r="K519">
            <v>0</v>
          </cell>
          <cell r="L519">
            <v>6589700.5800000001</v>
          </cell>
          <cell r="M519">
            <v>0</v>
          </cell>
          <cell r="N519">
            <v>-8368.58</v>
          </cell>
          <cell r="O519">
            <v>0</v>
          </cell>
          <cell r="P519">
            <v>6581332</v>
          </cell>
          <cell r="Q519">
            <v>0</v>
          </cell>
          <cell r="R519">
            <v>879420</v>
          </cell>
          <cell r="S519">
            <v>0</v>
          </cell>
          <cell r="T519">
            <v>4.05</v>
          </cell>
          <cell r="U519">
            <v>0</v>
          </cell>
          <cell r="V519">
            <v>267042</v>
          </cell>
          <cell r="W519">
            <v>0</v>
          </cell>
          <cell r="X519">
            <v>-7843.39</v>
          </cell>
          <cell r="Y519">
            <v>0</v>
          </cell>
          <cell r="Z519">
            <v>-5</v>
          </cell>
          <cell r="AA519">
            <v>0</v>
          </cell>
          <cell r="AB519">
            <v>-392.16950000000003</v>
          </cell>
          <cell r="AC519">
            <v>0</v>
          </cell>
          <cell r="AD519">
            <v>1138226.4405</v>
          </cell>
          <cell r="AE519">
            <v>0</v>
          </cell>
          <cell r="AF519">
            <v>4.05</v>
          </cell>
          <cell r="AG519">
            <v>0</v>
          </cell>
          <cell r="AH519">
            <v>266713</v>
          </cell>
          <cell r="AI519">
            <v>0</v>
          </cell>
          <cell r="AJ519">
            <v>-8368.58</v>
          </cell>
          <cell r="AK519">
            <v>0</v>
          </cell>
          <cell r="AL519">
            <v>-5</v>
          </cell>
          <cell r="AM519">
            <v>0</v>
          </cell>
          <cell r="AN519">
            <v>-418.42900000000003</v>
          </cell>
          <cell r="AO519">
            <v>0</v>
          </cell>
          <cell r="AP519">
            <v>1396152.4314999999</v>
          </cell>
        </row>
        <row r="520">
          <cell r="A520" t="str">
            <v xml:space="preserve">345.00 0608         </v>
          </cell>
          <cell r="B520">
            <v>608</v>
          </cell>
          <cell r="C520" t="str">
            <v>ProdTrans</v>
          </cell>
          <cell r="D520" t="str">
            <v xml:space="preserve">345.00 0608         </v>
          </cell>
          <cell r="E520">
            <v>345</v>
          </cell>
          <cell r="F520" t="str">
            <v>Accessory Electric Equipment</v>
          </cell>
          <cell r="G520">
            <v>0</v>
          </cell>
          <cell r="H520">
            <v>13215081.41</v>
          </cell>
          <cell r="I520">
            <v>0</v>
          </cell>
          <cell r="J520">
            <v>-5586.49</v>
          </cell>
          <cell r="K520">
            <v>0</v>
          </cell>
          <cell r="L520">
            <v>13209494.92</v>
          </cell>
          <cell r="M520">
            <v>0</v>
          </cell>
          <cell r="N520">
            <v>-6312.27</v>
          </cell>
          <cell r="O520">
            <v>0</v>
          </cell>
          <cell r="P520">
            <v>13203182.65</v>
          </cell>
          <cell r="Q520">
            <v>0</v>
          </cell>
          <cell r="R520">
            <v>1734141</v>
          </cell>
          <cell r="S520">
            <v>0</v>
          </cell>
          <cell r="T520">
            <v>4.05</v>
          </cell>
          <cell r="U520">
            <v>0</v>
          </cell>
          <cell r="V520">
            <v>535098</v>
          </cell>
          <cell r="W520">
            <v>0</v>
          </cell>
          <cell r="X520">
            <v>-5586.49</v>
          </cell>
          <cell r="Y520">
            <v>0</v>
          </cell>
          <cell r="Z520">
            <v>-2</v>
          </cell>
          <cell r="AA520">
            <v>0</v>
          </cell>
          <cell r="AB520">
            <v>-111.7298</v>
          </cell>
          <cell r="AC520">
            <v>0</v>
          </cell>
          <cell r="AD520">
            <v>2263540.7801999999</v>
          </cell>
          <cell r="AE520">
            <v>0</v>
          </cell>
          <cell r="AF520">
            <v>4.05</v>
          </cell>
          <cell r="AG520">
            <v>0</v>
          </cell>
          <cell r="AH520">
            <v>534857</v>
          </cell>
          <cell r="AI520">
            <v>0</v>
          </cell>
          <cell r="AJ520">
            <v>-6312.27</v>
          </cell>
          <cell r="AK520">
            <v>0</v>
          </cell>
          <cell r="AL520">
            <v>-2</v>
          </cell>
          <cell r="AM520">
            <v>0</v>
          </cell>
          <cell r="AN520">
            <v>-126.2454</v>
          </cell>
          <cell r="AO520">
            <v>0</v>
          </cell>
          <cell r="AP520">
            <v>2791959.2648</v>
          </cell>
        </row>
        <row r="521">
          <cell r="A521" t="str">
            <v xml:space="preserve">346.00 0608         </v>
          </cell>
          <cell r="B521">
            <v>608</v>
          </cell>
          <cell r="C521" t="str">
            <v>ProdTrans</v>
          </cell>
          <cell r="D521" t="str">
            <v xml:space="preserve">346.00 0608         </v>
          </cell>
          <cell r="E521">
            <v>346</v>
          </cell>
          <cell r="F521" t="str">
            <v>Miscellaneous Power Plant Equipment</v>
          </cell>
          <cell r="G521">
            <v>0</v>
          </cell>
          <cell r="H521">
            <v>515769.57</v>
          </cell>
          <cell r="I521">
            <v>0</v>
          </cell>
          <cell r="J521">
            <v>-216.45</v>
          </cell>
          <cell r="K521">
            <v>0</v>
          </cell>
          <cell r="L521">
            <v>515553.12</v>
          </cell>
          <cell r="M521">
            <v>0</v>
          </cell>
          <cell r="N521">
            <v>-244.55999999999997</v>
          </cell>
          <cell r="O521">
            <v>0</v>
          </cell>
          <cell r="P521">
            <v>515308.56</v>
          </cell>
          <cell r="Q521">
            <v>0</v>
          </cell>
          <cell r="R521">
            <v>65645</v>
          </cell>
          <cell r="S521">
            <v>0</v>
          </cell>
          <cell r="T521">
            <v>4.05</v>
          </cell>
          <cell r="U521">
            <v>0</v>
          </cell>
          <cell r="V521">
            <v>20884</v>
          </cell>
          <cell r="W521">
            <v>0</v>
          </cell>
          <cell r="X521">
            <v>-216.45</v>
          </cell>
          <cell r="Y521">
            <v>0</v>
          </cell>
          <cell r="Z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86312.55</v>
          </cell>
          <cell r="AE521">
            <v>0</v>
          </cell>
          <cell r="AF521">
            <v>4.05</v>
          </cell>
          <cell r="AG521">
            <v>0</v>
          </cell>
          <cell r="AH521">
            <v>20875</v>
          </cell>
          <cell r="AI521">
            <v>0</v>
          </cell>
          <cell r="AJ521">
            <v>-244.55999999999997</v>
          </cell>
          <cell r="AK521">
            <v>0</v>
          </cell>
          <cell r="AL521">
            <v>0</v>
          </cell>
          <cell r="AM521">
            <v>0</v>
          </cell>
          <cell r="AN521">
            <v>0</v>
          </cell>
          <cell r="AO521">
            <v>0</v>
          </cell>
          <cell r="AP521">
            <v>106942.99</v>
          </cell>
        </row>
        <row r="522">
          <cell r="A522">
            <v>0</v>
          </cell>
          <cell r="B522">
            <v>0</v>
          </cell>
          <cell r="C522">
            <v>0</v>
          </cell>
          <cell r="D522">
            <v>0</v>
          </cell>
          <cell r="E522">
            <v>0</v>
          </cell>
          <cell r="F522" t="str">
            <v>TOTAL SEVEN MILE HILL - WIND</v>
          </cell>
          <cell r="G522">
            <v>0</v>
          </cell>
          <cell r="H522">
            <v>241041257.66999999</v>
          </cell>
          <cell r="I522">
            <v>0</v>
          </cell>
          <cell r="J522">
            <v>-292707.09000000003</v>
          </cell>
          <cell r="K522">
            <v>0</v>
          </cell>
          <cell r="L522">
            <v>240748550.58000001</v>
          </cell>
          <cell r="M522">
            <v>0</v>
          </cell>
          <cell r="N522">
            <v>-311483.05000000005</v>
          </cell>
          <cell r="O522">
            <v>0</v>
          </cell>
          <cell r="P522">
            <v>240437067.53</v>
          </cell>
          <cell r="Q522">
            <v>0</v>
          </cell>
          <cell r="R522">
            <v>31963384</v>
          </cell>
          <cell r="S522">
            <v>0</v>
          </cell>
          <cell r="T522">
            <v>0</v>
          </cell>
          <cell r="U522">
            <v>0</v>
          </cell>
          <cell r="V522">
            <v>9756244</v>
          </cell>
          <cell r="W522">
            <v>0</v>
          </cell>
          <cell r="X522">
            <v>-292707.09000000003</v>
          </cell>
          <cell r="Y522">
            <v>0</v>
          </cell>
          <cell r="Z522">
            <v>0</v>
          </cell>
          <cell r="AA522">
            <v>0</v>
          </cell>
          <cell r="AB522">
            <v>-14456.9373</v>
          </cell>
          <cell r="AC522">
            <v>0</v>
          </cell>
          <cell r="AD522">
            <v>41412463.972699992</v>
          </cell>
          <cell r="AE522">
            <v>0</v>
          </cell>
          <cell r="AF522">
            <v>0</v>
          </cell>
          <cell r="AG522">
            <v>0</v>
          </cell>
          <cell r="AH522">
            <v>9744008</v>
          </cell>
          <cell r="AI522">
            <v>0</v>
          </cell>
          <cell r="AJ522">
            <v>-311483.05000000005</v>
          </cell>
          <cell r="AK522">
            <v>0</v>
          </cell>
          <cell r="AL522">
            <v>0</v>
          </cell>
          <cell r="AM522">
            <v>0</v>
          </cell>
          <cell r="AN522">
            <v>-15372.556400000001</v>
          </cell>
          <cell r="AO522">
            <v>0</v>
          </cell>
          <cell r="AP522">
            <v>50829616.366299994</v>
          </cell>
        </row>
        <row r="523">
          <cell r="A523">
            <v>0</v>
          </cell>
          <cell r="B523">
            <v>0</v>
          </cell>
          <cell r="C523">
            <v>0</v>
          </cell>
          <cell r="D523">
            <v>0</v>
          </cell>
          <cell r="E523">
            <v>0</v>
          </cell>
          <cell r="F523">
            <v>0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Y523">
            <v>0</v>
          </cell>
          <cell r="Z523">
            <v>0</v>
          </cell>
          <cell r="AA523">
            <v>0</v>
          </cell>
          <cell r="AB523">
            <v>0</v>
          </cell>
          <cell r="AC523">
            <v>0</v>
          </cell>
          <cell r="AD523">
            <v>0</v>
          </cell>
          <cell r="AE523">
            <v>0</v>
          </cell>
          <cell r="AF523">
            <v>0</v>
          </cell>
          <cell r="AG523">
            <v>0</v>
          </cell>
          <cell r="AH523">
            <v>0</v>
          </cell>
          <cell r="AI523">
            <v>0</v>
          </cell>
          <cell r="AJ523">
            <v>0</v>
          </cell>
          <cell r="AK523">
            <v>0</v>
          </cell>
          <cell r="AL523">
            <v>0</v>
          </cell>
          <cell r="AM523">
            <v>0</v>
          </cell>
          <cell r="AN523">
            <v>0</v>
          </cell>
          <cell r="AO523">
            <v>0</v>
          </cell>
          <cell r="AP523">
            <v>0</v>
          </cell>
        </row>
        <row r="524">
          <cell r="A524">
            <v>0</v>
          </cell>
          <cell r="B524">
            <v>0</v>
          </cell>
          <cell r="C524">
            <v>0</v>
          </cell>
          <cell r="D524">
            <v>0</v>
          </cell>
          <cell r="E524">
            <v>0</v>
          </cell>
          <cell r="F524" t="str">
            <v>SOLAR GENERATING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  <cell r="X524">
            <v>0</v>
          </cell>
          <cell r="Y524">
            <v>0</v>
          </cell>
          <cell r="Z524">
            <v>0</v>
          </cell>
          <cell r="AA524">
            <v>0</v>
          </cell>
          <cell r="AB524">
            <v>0</v>
          </cell>
          <cell r="AC524">
            <v>0</v>
          </cell>
          <cell r="AD524">
            <v>0</v>
          </cell>
          <cell r="AE524">
            <v>0</v>
          </cell>
          <cell r="AF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0</v>
          </cell>
          <cell r="AK524">
            <v>0</v>
          </cell>
          <cell r="AL524">
            <v>0</v>
          </cell>
          <cell r="AM524">
            <v>0</v>
          </cell>
          <cell r="AN524">
            <v>0</v>
          </cell>
          <cell r="AO524">
            <v>0</v>
          </cell>
          <cell r="AP524">
            <v>0</v>
          </cell>
        </row>
        <row r="525">
          <cell r="A525" t="str">
            <v xml:space="preserve">344.00 0701         </v>
          </cell>
          <cell r="B525">
            <v>701</v>
          </cell>
          <cell r="C525" t="str">
            <v>ProdTrans</v>
          </cell>
          <cell r="D525" t="str">
            <v xml:space="preserve">344.00 0701         </v>
          </cell>
          <cell r="E525">
            <v>344</v>
          </cell>
          <cell r="F525" t="str">
            <v>Generators - Atlantic City</v>
          </cell>
          <cell r="G525">
            <v>0</v>
          </cell>
          <cell r="H525">
            <v>5545.93</v>
          </cell>
          <cell r="I525">
            <v>0</v>
          </cell>
          <cell r="J525">
            <v>0</v>
          </cell>
          <cell r="K525">
            <v>0</v>
          </cell>
          <cell r="L525">
            <v>5545.93</v>
          </cell>
          <cell r="M525">
            <v>0</v>
          </cell>
          <cell r="N525">
            <v>0</v>
          </cell>
          <cell r="O525">
            <v>0</v>
          </cell>
          <cell r="P525">
            <v>5545.93</v>
          </cell>
          <cell r="Q525">
            <v>0</v>
          </cell>
          <cell r="R525">
            <v>1616</v>
          </cell>
          <cell r="S525">
            <v>0</v>
          </cell>
          <cell r="T525">
            <v>6.67</v>
          </cell>
          <cell r="U525">
            <v>0</v>
          </cell>
          <cell r="V525">
            <v>370</v>
          </cell>
          <cell r="W525">
            <v>0</v>
          </cell>
          <cell r="X525">
            <v>0</v>
          </cell>
          <cell r="Y525">
            <v>0</v>
          </cell>
          <cell r="Z525">
            <v>-5</v>
          </cell>
          <cell r="AA525">
            <v>0</v>
          </cell>
          <cell r="AB525">
            <v>0</v>
          </cell>
          <cell r="AC525">
            <v>0</v>
          </cell>
          <cell r="AD525">
            <v>1986</v>
          </cell>
          <cell r="AE525">
            <v>0</v>
          </cell>
          <cell r="AF525">
            <v>6.67</v>
          </cell>
          <cell r="AG525">
            <v>0</v>
          </cell>
          <cell r="AH525">
            <v>370</v>
          </cell>
          <cell r="AI525">
            <v>0</v>
          </cell>
          <cell r="AJ525">
            <v>0</v>
          </cell>
          <cell r="AK525">
            <v>0</v>
          </cell>
          <cell r="AL525">
            <v>-5</v>
          </cell>
          <cell r="AM525">
            <v>0</v>
          </cell>
          <cell r="AN525">
            <v>0</v>
          </cell>
          <cell r="AO525">
            <v>0</v>
          </cell>
          <cell r="AP525">
            <v>2356</v>
          </cell>
        </row>
        <row r="526">
          <cell r="A526" t="str">
            <v xml:space="preserve">344.00 0702         </v>
          </cell>
          <cell r="B526">
            <v>702</v>
          </cell>
          <cell r="C526" t="str">
            <v>ProdTrans</v>
          </cell>
          <cell r="D526" t="str">
            <v xml:space="preserve">344.00 0702         </v>
          </cell>
          <cell r="E526">
            <v>344</v>
          </cell>
          <cell r="F526" t="str">
            <v>Generators - Canyon Lands</v>
          </cell>
          <cell r="G526">
            <v>0</v>
          </cell>
          <cell r="H526">
            <v>36389.01</v>
          </cell>
          <cell r="I526">
            <v>0</v>
          </cell>
          <cell r="J526">
            <v>0</v>
          </cell>
          <cell r="K526">
            <v>0</v>
          </cell>
          <cell r="L526">
            <v>36389.01</v>
          </cell>
          <cell r="M526">
            <v>0</v>
          </cell>
          <cell r="N526">
            <v>0</v>
          </cell>
          <cell r="O526">
            <v>0</v>
          </cell>
          <cell r="P526">
            <v>36389.01</v>
          </cell>
          <cell r="Q526">
            <v>0</v>
          </cell>
          <cell r="R526">
            <v>43953</v>
          </cell>
          <cell r="S526">
            <v>0</v>
          </cell>
          <cell r="T526">
            <v>8.8360035541876218</v>
          </cell>
          <cell r="U526">
            <v>0</v>
          </cell>
          <cell r="V526">
            <v>3215</v>
          </cell>
          <cell r="W526">
            <v>0</v>
          </cell>
          <cell r="X526">
            <v>0</v>
          </cell>
          <cell r="Y526">
            <v>0</v>
          </cell>
          <cell r="Z526">
            <v>-5</v>
          </cell>
          <cell r="AA526">
            <v>0</v>
          </cell>
          <cell r="AB526">
            <v>0</v>
          </cell>
          <cell r="AC526">
            <v>0</v>
          </cell>
          <cell r="AD526">
            <v>47168</v>
          </cell>
          <cell r="AE526">
            <v>0</v>
          </cell>
          <cell r="AF526">
            <v>8.8360035541876218</v>
          </cell>
          <cell r="AG526">
            <v>0</v>
          </cell>
          <cell r="AH526">
            <v>3215</v>
          </cell>
          <cell r="AI526">
            <v>0</v>
          </cell>
          <cell r="AJ526">
            <v>0</v>
          </cell>
          <cell r="AK526">
            <v>0</v>
          </cell>
          <cell r="AL526">
            <v>-5</v>
          </cell>
          <cell r="AM526">
            <v>0</v>
          </cell>
          <cell r="AN526">
            <v>0</v>
          </cell>
          <cell r="AO526">
            <v>0</v>
          </cell>
          <cell r="AP526">
            <v>50383</v>
          </cell>
        </row>
        <row r="527">
          <cell r="A527" t="str">
            <v xml:space="preserve">344.00 0703         </v>
          </cell>
          <cell r="B527">
            <v>703</v>
          </cell>
          <cell r="C527" t="str">
            <v>ProdTrans</v>
          </cell>
          <cell r="D527" t="str">
            <v xml:space="preserve">344.00 0703         </v>
          </cell>
          <cell r="E527">
            <v>344</v>
          </cell>
          <cell r="F527" t="str">
            <v>Generators - Green River</v>
          </cell>
          <cell r="G527">
            <v>0</v>
          </cell>
          <cell r="H527">
            <v>55086.78</v>
          </cell>
          <cell r="I527">
            <v>0</v>
          </cell>
          <cell r="J527">
            <v>0</v>
          </cell>
          <cell r="K527">
            <v>0</v>
          </cell>
          <cell r="L527">
            <v>55086.78</v>
          </cell>
          <cell r="M527">
            <v>0</v>
          </cell>
          <cell r="N527">
            <v>0</v>
          </cell>
          <cell r="O527">
            <v>0</v>
          </cell>
          <cell r="P527">
            <v>55086.78</v>
          </cell>
          <cell r="Q527">
            <v>0</v>
          </cell>
          <cell r="R527">
            <v>66516</v>
          </cell>
          <cell r="S527">
            <v>0</v>
          </cell>
          <cell r="T527">
            <v>8.98</v>
          </cell>
          <cell r="U527">
            <v>0</v>
          </cell>
          <cell r="V527">
            <v>4947</v>
          </cell>
          <cell r="W527">
            <v>0</v>
          </cell>
          <cell r="X527">
            <v>0</v>
          </cell>
          <cell r="Y527">
            <v>0</v>
          </cell>
          <cell r="Z527">
            <v>-5</v>
          </cell>
          <cell r="AA527">
            <v>0</v>
          </cell>
          <cell r="AB527">
            <v>0</v>
          </cell>
          <cell r="AC527">
            <v>0</v>
          </cell>
          <cell r="AD527">
            <v>71463</v>
          </cell>
          <cell r="AE527">
            <v>0</v>
          </cell>
          <cell r="AF527">
            <v>8.98</v>
          </cell>
          <cell r="AG527">
            <v>0</v>
          </cell>
          <cell r="AH527">
            <v>4947</v>
          </cell>
          <cell r="AI527">
            <v>0</v>
          </cell>
          <cell r="AJ527">
            <v>0</v>
          </cell>
          <cell r="AK527">
            <v>0</v>
          </cell>
          <cell r="AL527">
            <v>-5</v>
          </cell>
          <cell r="AM527">
            <v>0</v>
          </cell>
          <cell r="AN527">
            <v>0</v>
          </cell>
          <cell r="AO527">
            <v>0</v>
          </cell>
          <cell r="AP527">
            <v>76410</v>
          </cell>
        </row>
        <row r="528">
          <cell r="A528" t="str">
            <v xml:space="preserve">344.00 0704         </v>
          </cell>
          <cell r="B528">
            <v>704</v>
          </cell>
          <cell r="C528" t="str">
            <v>ProdTrans</v>
          </cell>
          <cell r="D528" t="str">
            <v xml:space="preserve">344.00 0704         </v>
          </cell>
          <cell r="E528">
            <v>344</v>
          </cell>
          <cell r="F528" t="str">
            <v>Generators - Oregon High Desert</v>
          </cell>
          <cell r="G528">
            <v>0</v>
          </cell>
          <cell r="H528">
            <v>56321.97</v>
          </cell>
          <cell r="I528">
            <v>0</v>
          </cell>
          <cell r="J528">
            <v>-312.10000000000002</v>
          </cell>
          <cell r="K528">
            <v>0</v>
          </cell>
          <cell r="L528">
            <v>56009.87</v>
          </cell>
          <cell r="M528">
            <v>0</v>
          </cell>
          <cell r="N528">
            <v>-329.38</v>
          </cell>
          <cell r="O528">
            <v>0</v>
          </cell>
          <cell r="P528">
            <v>55680.490000000005</v>
          </cell>
          <cell r="Q528">
            <v>0</v>
          </cell>
          <cell r="R528">
            <v>60789</v>
          </cell>
          <cell r="S528">
            <v>0</v>
          </cell>
          <cell r="T528">
            <v>5.732662192393736</v>
          </cell>
          <cell r="U528">
            <v>0</v>
          </cell>
          <cell r="V528">
            <v>3220</v>
          </cell>
          <cell r="W528">
            <v>0</v>
          </cell>
          <cell r="X528">
            <v>-312.10000000000002</v>
          </cell>
          <cell r="Y528">
            <v>0</v>
          </cell>
          <cell r="Z528">
            <v>-5</v>
          </cell>
          <cell r="AA528">
            <v>0</v>
          </cell>
          <cell r="AB528">
            <v>-15.605</v>
          </cell>
          <cell r="AC528">
            <v>0</v>
          </cell>
          <cell r="AD528">
            <v>63681.294999999998</v>
          </cell>
          <cell r="AE528">
            <v>0</v>
          </cell>
          <cell r="AF528">
            <v>5.732662192393736</v>
          </cell>
          <cell r="AG528">
            <v>0</v>
          </cell>
          <cell r="AH528">
            <v>3201</v>
          </cell>
          <cell r="AI528">
            <v>0</v>
          </cell>
          <cell r="AJ528">
            <v>-329.38</v>
          </cell>
          <cell r="AK528">
            <v>0</v>
          </cell>
          <cell r="AL528">
            <v>-5</v>
          </cell>
          <cell r="AM528">
            <v>0</v>
          </cell>
          <cell r="AN528">
            <v>-16.469000000000001</v>
          </cell>
          <cell r="AO528">
            <v>0</v>
          </cell>
          <cell r="AP528">
            <v>66536.445999999996</v>
          </cell>
        </row>
        <row r="529">
          <cell r="A529">
            <v>0</v>
          </cell>
          <cell r="B529">
            <v>0</v>
          </cell>
          <cell r="C529">
            <v>0</v>
          </cell>
          <cell r="D529">
            <v>0</v>
          </cell>
          <cell r="E529">
            <v>0</v>
          </cell>
          <cell r="F529" t="str">
            <v>TOTAL SOLAR GENERATING</v>
          </cell>
          <cell r="G529">
            <v>0</v>
          </cell>
          <cell r="H529">
            <v>153343.69</v>
          </cell>
          <cell r="I529">
            <v>0</v>
          </cell>
          <cell r="J529">
            <v>-312.10000000000002</v>
          </cell>
          <cell r="K529">
            <v>0</v>
          </cell>
          <cell r="L529">
            <v>153031.59</v>
          </cell>
          <cell r="M529">
            <v>0</v>
          </cell>
          <cell r="N529">
            <v>-329.38</v>
          </cell>
          <cell r="O529">
            <v>0</v>
          </cell>
          <cell r="P529">
            <v>152702.21000000002</v>
          </cell>
          <cell r="Q529">
            <v>0</v>
          </cell>
          <cell r="R529">
            <v>172874</v>
          </cell>
          <cell r="S529">
            <v>0</v>
          </cell>
          <cell r="T529">
            <v>0</v>
          </cell>
          <cell r="U529">
            <v>0</v>
          </cell>
          <cell r="V529">
            <v>11752</v>
          </cell>
          <cell r="W529">
            <v>0</v>
          </cell>
          <cell r="X529">
            <v>-312.10000000000002</v>
          </cell>
          <cell r="Y529">
            <v>0</v>
          </cell>
          <cell r="Z529">
            <v>0</v>
          </cell>
          <cell r="AA529">
            <v>0</v>
          </cell>
          <cell r="AB529">
            <v>-15.605</v>
          </cell>
          <cell r="AC529">
            <v>0</v>
          </cell>
          <cell r="AD529">
            <v>184298.29499999998</v>
          </cell>
          <cell r="AE529">
            <v>0</v>
          </cell>
          <cell r="AF529">
            <v>0</v>
          </cell>
          <cell r="AG529">
            <v>0</v>
          </cell>
          <cell r="AH529">
            <v>11733</v>
          </cell>
          <cell r="AI529">
            <v>0</v>
          </cell>
          <cell r="AJ529">
            <v>-329.38</v>
          </cell>
          <cell r="AK529">
            <v>0</v>
          </cell>
          <cell r="AL529">
            <v>0</v>
          </cell>
          <cell r="AM529">
            <v>0</v>
          </cell>
          <cell r="AN529">
            <v>-16.469000000000001</v>
          </cell>
          <cell r="AO529">
            <v>0</v>
          </cell>
          <cell r="AP529">
            <v>195685.446</v>
          </cell>
        </row>
        <row r="530">
          <cell r="A530">
            <v>0</v>
          </cell>
          <cell r="B530">
            <v>0</v>
          </cell>
          <cell r="C530">
            <v>0</v>
          </cell>
          <cell r="D530">
            <v>0</v>
          </cell>
          <cell r="E530">
            <v>0</v>
          </cell>
          <cell r="F530">
            <v>0</v>
          </cell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  <cell r="X530">
            <v>0</v>
          </cell>
          <cell r="Y530">
            <v>0</v>
          </cell>
          <cell r="Z530">
            <v>0</v>
          </cell>
          <cell r="AA530">
            <v>0</v>
          </cell>
          <cell r="AB530">
            <v>0</v>
          </cell>
          <cell r="AC530">
            <v>0</v>
          </cell>
          <cell r="AD530">
            <v>0</v>
          </cell>
          <cell r="AE530">
            <v>0</v>
          </cell>
          <cell r="AF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  <cell r="AK530">
            <v>0</v>
          </cell>
          <cell r="AL530">
            <v>0</v>
          </cell>
          <cell r="AM530">
            <v>0</v>
          </cell>
          <cell r="AN530">
            <v>0</v>
          </cell>
          <cell r="AO530">
            <v>0</v>
          </cell>
          <cell r="AP530">
            <v>0</v>
          </cell>
        </row>
        <row r="531">
          <cell r="A531">
            <v>0</v>
          </cell>
          <cell r="B531">
            <v>0</v>
          </cell>
          <cell r="C531">
            <v>0</v>
          </cell>
          <cell r="D531">
            <v>0</v>
          </cell>
          <cell r="E531">
            <v>0</v>
          </cell>
          <cell r="F531" t="str">
            <v>MOBILE GENERATORS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R531">
            <v>0</v>
          </cell>
          <cell r="S531">
            <v>0</v>
          </cell>
          <cell r="T531">
            <v>0</v>
          </cell>
          <cell r="U531">
            <v>0</v>
          </cell>
          <cell r="V531">
            <v>0</v>
          </cell>
          <cell r="W531">
            <v>0</v>
          </cell>
          <cell r="X531">
            <v>0</v>
          </cell>
          <cell r="Y531">
            <v>0</v>
          </cell>
          <cell r="Z531">
            <v>0</v>
          </cell>
          <cell r="AA531">
            <v>0</v>
          </cell>
          <cell r="AB531">
            <v>0</v>
          </cell>
          <cell r="AC531">
            <v>0</v>
          </cell>
          <cell r="AD531">
            <v>0</v>
          </cell>
          <cell r="AE531">
            <v>0</v>
          </cell>
          <cell r="AF531">
            <v>0</v>
          </cell>
          <cell r="AG531">
            <v>0</v>
          </cell>
          <cell r="AH531">
            <v>0</v>
          </cell>
          <cell r="AI531">
            <v>0</v>
          </cell>
          <cell r="AJ531">
            <v>0</v>
          </cell>
          <cell r="AK531">
            <v>0</v>
          </cell>
          <cell r="AL531">
            <v>0</v>
          </cell>
          <cell r="AM531">
            <v>0</v>
          </cell>
          <cell r="AN531">
            <v>0</v>
          </cell>
          <cell r="AO531">
            <v>0</v>
          </cell>
          <cell r="AP531">
            <v>0</v>
          </cell>
        </row>
        <row r="532">
          <cell r="A532" t="str">
            <v xml:space="preserve">344.00 0801         </v>
          </cell>
          <cell r="B532">
            <v>801</v>
          </cell>
          <cell r="C532" t="str">
            <v>ProdTrans</v>
          </cell>
          <cell r="D532" t="str">
            <v xml:space="preserve">344.00 0801         </v>
          </cell>
          <cell r="E532">
            <v>344</v>
          </cell>
          <cell r="F532" t="str">
            <v>East Side Mobile Generator</v>
          </cell>
          <cell r="G532">
            <v>0</v>
          </cell>
          <cell r="H532">
            <v>839680.12</v>
          </cell>
          <cell r="I532">
            <v>0</v>
          </cell>
          <cell r="J532">
            <v>-2505.7600000000002</v>
          </cell>
          <cell r="K532">
            <v>0</v>
          </cell>
          <cell r="L532">
            <v>837174.36</v>
          </cell>
          <cell r="M532">
            <v>0</v>
          </cell>
          <cell r="N532">
            <v>-2664.43</v>
          </cell>
          <cell r="O532">
            <v>0</v>
          </cell>
          <cell r="P532">
            <v>834509.92999999993</v>
          </cell>
          <cell r="Q532">
            <v>0</v>
          </cell>
          <cell r="R532">
            <v>230290</v>
          </cell>
          <cell r="S532">
            <v>0</v>
          </cell>
          <cell r="T532">
            <v>5</v>
          </cell>
          <cell r="U532">
            <v>0</v>
          </cell>
          <cell r="V532">
            <v>41921</v>
          </cell>
          <cell r="W532">
            <v>0</v>
          </cell>
          <cell r="X532">
            <v>-2505.7600000000002</v>
          </cell>
          <cell r="Y532">
            <v>0</v>
          </cell>
          <cell r="Z532">
            <v>-5</v>
          </cell>
          <cell r="AA532">
            <v>0</v>
          </cell>
          <cell r="AB532">
            <v>-125.28800000000001</v>
          </cell>
          <cell r="AC532">
            <v>0</v>
          </cell>
          <cell r="AD532">
            <v>269579.95199999999</v>
          </cell>
          <cell r="AE532">
            <v>0</v>
          </cell>
          <cell r="AF532">
            <v>5</v>
          </cell>
          <cell r="AG532">
            <v>0</v>
          </cell>
          <cell r="AH532">
            <v>41792</v>
          </cell>
          <cell r="AI532">
            <v>0</v>
          </cell>
          <cell r="AJ532">
            <v>-2664.43</v>
          </cell>
          <cell r="AK532">
            <v>0</v>
          </cell>
          <cell r="AL532">
            <v>-5</v>
          </cell>
          <cell r="AM532">
            <v>0</v>
          </cell>
          <cell r="AN532">
            <v>-133.22149999999999</v>
          </cell>
          <cell r="AO532">
            <v>0</v>
          </cell>
          <cell r="AP532">
            <v>308574.30050000001</v>
          </cell>
        </row>
        <row r="533">
          <cell r="A533" t="str">
            <v xml:space="preserve">344.00 0802         </v>
          </cell>
          <cell r="B533">
            <v>802</v>
          </cell>
          <cell r="C533" t="str">
            <v>ProdTrans</v>
          </cell>
          <cell r="D533" t="str">
            <v xml:space="preserve">344.00 0802         </v>
          </cell>
          <cell r="E533">
            <v>344</v>
          </cell>
          <cell r="F533" t="str">
            <v>West Side Mobile Generator</v>
          </cell>
          <cell r="G533">
            <v>0</v>
          </cell>
          <cell r="H533">
            <v>849226.01</v>
          </cell>
          <cell r="I533">
            <v>0</v>
          </cell>
          <cell r="J533">
            <v>-1945.18</v>
          </cell>
          <cell r="K533">
            <v>0</v>
          </cell>
          <cell r="L533">
            <v>847280.83</v>
          </cell>
          <cell r="M533">
            <v>0</v>
          </cell>
          <cell r="N533">
            <v>-2075.69</v>
          </cell>
          <cell r="O533">
            <v>0</v>
          </cell>
          <cell r="P533">
            <v>845205.14</v>
          </cell>
          <cell r="Q533">
            <v>0</v>
          </cell>
          <cell r="R533">
            <v>108199</v>
          </cell>
          <cell r="S533">
            <v>0</v>
          </cell>
          <cell r="T533">
            <v>5</v>
          </cell>
          <cell r="U533">
            <v>0</v>
          </cell>
          <cell r="V533">
            <v>42413</v>
          </cell>
          <cell r="W533">
            <v>0</v>
          </cell>
          <cell r="X533">
            <v>-1945.18</v>
          </cell>
          <cell r="Y533">
            <v>0</v>
          </cell>
          <cell r="Z533">
            <v>-5</v>
          </cell>
          <cell r="AA533">
            <v>0</v>
          </cell>
          <cell r="AB533">
            <v>-97.259</v>
          </cell>
          <cell r="AC533">
            <v>0</v>
          </cell>
          <cell r="AD533">
            <v>148569.56100000002</v>
          </cell>
          <cell r="AE533">
            <v>0</v>
          </cell>
          <cell r="AF533">
            <v>5</v>
          </cell>
          <cell r="AG533">
            <v>0</v>
          </cell>
          <cell r="AH533">
            <v>42312</v>
          </cell>
          <cell r="AI533">
            <v>0</v>
          </cell>
          <cell r="AJ533">
            <v>-2075.69</v>
          </cell>
          <cell r="AK533">
            <v>0</v>
          </cell>
          <cell r="AL533">
            <v>-5</v>
          </cell>
          <cell r="AM533">
            <v>0</v>
          </cell>
          <cell r="AN533">
            <v>-103.78450000000001</v>
          </cell>
          <cell r="AO533">
            <v>0</v>
          </cell>
          <cell r="AP533">
            <v>188702.0865</v>
          </cell>
        </row>
        <row r="534">
          <cell r="A534">
            <v>0</v>
          </cell>
          <cell r="B534">
            <v>0</v>
          </cell>
          <cell r="C534">
            <v>0</v>
          </cell>
          <cell r="D534">
            <v>0</v>
          </cell>
          <cell r="E534">
            <v>0</v>
          </cell>
          <cell r="F534" t="str">
            <v>TOTAL MOBILE GENERATORS</v>
          </cell>
          <cell r="G534">
            <v>0</v>
          </cell>
          <cell r="H534">
            <v>1688906.13</v>
          </cell>
          <cell r="I534">
            <v>0</v>
          </cell>
          <cell r="J534">
            <v>-4450.9400000000005</v>
          </cell>
          <cell r="K534">
            <v>0</v>
          </cell>
          <cell r="L534">
            <v>1684455.19</v>
          </cell>
          <cell r="M534">
            <v>0</v>
          </cell>
          <cell r="N534">
            <v>-4740.12</v>
          </cell>
          <cell r="O534">
            <v>0</v>
          </cell>
          <cell r="P534">
            <v>1679715.0699999998</v>
          </cell>
          <cell r="Q534">
            <v>0</v>
          </cell>
          <cell r="R534">
            <v>338489</v>
          </cell>
          <cell r="S534">
            <v>0</v>
          </cell>
          <cell r="T534">
            <v>0</v>
          </cell>
          <cell r="U534">
            <v>0</v>
          </cell>
          <cell r="V534">
            <v>84334</v>
          </cell>
          <cell r="W534">
            <v>0</v>
          </cell>
          <cell r="X534">
            <v>-4450.9400000000005</v>
          </cell>
          <cell r="Y534">
            <v>0</v>
          </cell>
          <cell r="Z534">
            <v>0</v>
          </cell>
          <cell r="AA534">
            <v>0</v>
          </cell>
          <cell r="AB534">
            <v>-222.54700000000003</v>
          </cell>
          <cell r="AC534">
            <v>0</v>
          </cell>
          <cell r="AD534">
            <v>418149.51300000004</v>
          </cell>
          <cell r="AE534">
            <v>0</v>
          </cell>
          <cell r="AF534">
            <v>0</v>
          </cell>
          <cell r="AG534">
            <v>0</v>
          </cell>
          <cell r="AH534">
            <v>84104</v>
          </cell>
          <cell r="AI534">
            <v>0</v>
          </cell>
          <cell r="AJ534">
            <v>-4740.12</v>
          </cell>
          <cell r="AK534">
            <v>0</v>
          </cell>
          <cell r="AL534">
            <v>0</v>
          </cell>
          <cell r="AM534">
            <v>0</v>
          </cell>
          <cell r="AN534">
            <v>-237.006</v>
          </cell>
          <cell r="AO534">
            <v>0</v>
          </cell>
          <cell r="AP534">
            <v>497276.38699999999</v>
          </cell>
        </row>
        <row r="535">
          <cell r="A535">
            <v>0</v>
          </cell>
          <cell r="B535">
            <v>0</v>
          </cell>
          <cell r="C535">
            <v>0</v>
          </cell>
          <cell r="D535">
            <v>0</v>
          </cell>
          <cell r="E535">
            <v>0</v>
          </cell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0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  <cell r="AK535">
            <v>0</v>
          </cell>
          <cell r="AL535">
            <v>0</v>
          </cell>
          <cell r="AM535">
            <v>0</v>
          </cell>
          <cell r="AN535">
            <v>0</v>
          </cell>
          <cell r="AO535">
            <v>0</v>
          </cell>
          <cell r="AP535">
            <v>0</v>
          </cell>
        </row>
        <row r="536">
          <cell r="A536">
            <v>0</v>
          </cell>
          <cell r="B536">
            <v>0</v>
          </cell>
          <cell r="C536">
            <v>0</v>
          </cell>
          <cell r="D536">
            <v>0</v>
          </cell>
          <cell r="E536">
            <v>0</v>
          </cell>
          <cell r="F536" t="str">
            <v>TOTAL DEPRECIABLE OTHER PRODUCTION</v>
          </cell>
          <cell r="G536">
            <v>0</v>
          </cell>
          <cell r="H536">
            <v>3285910905.0399995</v>
          </cell>
          <cell r="I536">
            <v>0</v>
          </cell>
          <cell r="J536">
            <v>-11436451.759999996</v>
          </cell>
          <cell r="K536">
            <v>0</v>
          </cell>
          <cell r="L536">
            <v>3274474453.2799993</v>
          </cell>
          <cell r="M536">
            <v>0</v>
          </cell>
          <cell r="N536">
            <v>-10110602.920000004</v>
          </cell>
          <cell r="O536">
            <v>0</v>
          </cell>
          <cell r="P536">
            <v>3264363850.3600011</v>
          </cell>
          <cell r="Q536">
            <v>0</v>
          </cell>
          <cell r="R536">
            <v>483323223</v>
          </cell>
          <cell r="S536">
            <v>0</v>
          </cell>
          <cell r="T536">
            <v>0</v>
          </cell>
          <cell r="U536">
            <v>0</v>
          </cell>
          <cell r="V536">
            <v>114975012</v>
          </cell>
          <cell r="W536">
            <v>0</v>
          </cell>
          <cell r="X536">
            <v>-11436451.759999996</v>
          </cell>
          <cell r="Y536">
            <v>0</v>
          </cell>
          <cell r="Z536">
            <v>0</v>
          </cell>
          <cell r="AA536">
            <v>0</v>
          </cell>
          <cell r="AB536">
            <v>-479689.27070000011</v>
          </cell>
          <cell r="AC536">
            <v>0</v>
          </cell>
          <cell r="AD536">
            <v>586382093.96929991</v>
          </cell>
          <cell r="AE536">
            <v>0</v>
          </cell>
          <cell r="AF536">
            <v>0</v>
          </cell>
          <cell r="AG536">
            <v>0</v>
          </cell>
          <cell r="AH536">
            <v>114584206</v>
          </cell>
          <cell r="AI536">
            <v>0</v>
          </cell>
          <cell r="AJ536">
            <v>-10110602.920000004</v>
          </cell>
          <cell r="AK536">
            <v>0</v>
          </cell>
          <cell r="AL536">
            <v>0</v>
          </cell>
          <cell r="AM536">
            <v>0</v>
          </cell>
          <cell r="AN536">
            <v>-499423.09419999999</v>
          </cell>
          <cell r="AO536">
            <v>0</v>
          </cell>
          <cell r="AP536">
            <v>690356273.9550997</v>
          </cell>
        </row>
        <row r="537">
          <cell r="A537">
            <v>0</v>
          </cell>
          <cell r="B537">
            <v>0</v>
          </cell>
          <cell r="C537">
            <v>0</v>
          </cell>
          <cell r="D537">
            <v>0</v>
          </cell>
          <cell r="E537">
            <v>0</v>
          </cell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0</v>
          </cell>
          <cell r="AE537">
            <v>0</v>
          </cell>
          <cell r="AF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  <cell r="AK537">
            <v>0</v>
          </cell>
          <cell r="AL537">
            <v>0</v>
          </cell>
          <cell r="AM537">
            <v>0</v>
          </cell>
          <cell r="AN537">
            <v>0</v>
          </cell>
          <cell r="AO537">
            <v>0</v>
          </cell>
          <cell r="AP537">
            <v>0</v>
          </cell>
        </row>
        <row r="538">
          <cell r="A538" t="str">
            <v xml:space="preserve">340.30 0404         </v>
          </cell>
          <cell r="B538">
            <v>404</v>
          </cell>
          <cell r="C538" t="str">
            <v>ProdTrans</v>
          </cell>
          <cell r="D538" t="str">
            <v xml:space="preserve">340.30 0404         </v>
          </cell>
          <cell r="E538">
            <v>340.3</v>
          </cell>
          <cell r="F538" t="str">
            <v>Water Rights - Lakeside</v>
          </cell>
          <cell r="G538">
            <v>0</v>
          </cell>
          <cell r="H538">
            <v>14529040</v>
          </cell>
          <cell r="I538">
            <v>0</v>
          </cell>
          <cell r="J538">
            <v>0</v>
          </cell>
          <cell r="K538">
            <v>0</v>
          </cell>
          <cell r="L538">
            <v>14529040</v>
          </cell>
          <cell r="M538">
            <v>0</v>
          </cell>
          <cell r="N538">
            <v>0</v>
          </cell>
          <cell r="O538">
            <v>0</v>
          </cell>
          <cell r="P538">
            <v>14529040</v>
          </cell>
          <cell r="Q538">
            <v>0</v>
          </cell>
          <cell r="R538">
            <v>0</v>
          </cell>
          <cell r="S538">
            <v>0</v>
          </cell>
          <cell r="T538">
            <v>0</v>
          </cell>
          <cell r="U538">
            <v>0</v>
          </cell>
          <cell r="V538">
            <v>0</v>
          </cell>
          <cell r="W538">
            <v>0</v>
          </cell>
          <cell r="X538">
            <v>0</v>
          </cell>
          <cell r="Y538">
            <v>0</v>
          </cell>
          <cell r="Z538">
            <v>0</v>
          </cell>
          <cell r="AA538">
            <v>0</v>
          </cell>
          <cell r="AB538">
            <v>14529040</v>
          </cell>
          <cell r="AC538">
            <v>0</v>
          </cell>
          <cell r="AD538">
            <v>0</v>
          </cell>
          <cell r="AE538">
            <v>0</v>
          </cell>
          <cell r="AF538">
            <v>0</v>
          </cell>
          <cell r="AG538">
            <v>0</v>
          </cell>
          <cell r="AH538">
            <v>0</v>
          </cell>
          <cell r="AI538">
            <v>0</v>
          </cell>
          <cell r="AJ538">
            <v>0</v>
          </cell>
          <cell r="AK538">
            <v>0</v>
          </cell>
          <cell r="AL538">
            <v>0</v>
          </cell>
          <cell r="AM538">
            <v>0</v>
          </cell>
          <cell r="AN538">
            <v>14529040</v>
          </cell>
          <cell r="AO538">
            <v>0</v>
          </cell>
          <cell r="AP538">
            <v>0</v>
          </cell>
        </row>
        <row r="539">
          <cell r="A539" t="str">
            <v xml:space="preserve">340.30 0402         </v>
          </cell>
          <cell r="B539">
            <v>402</v>
          </cell>
          <cell r="C539" t="str">
            <v>ProdTrans</v>
          </cell>
          <cell r="D539" t="str">
            <v xml:space="preserve">340.30 0402         </v>
          </cell>
          <cell r="E539">
            <v>340.3</v>
          </cell>
          <cell r="F539" t="str">
            <v>Water Rights - Currant Creek</v>
          </cell>
          <cell r="G539">
            <v>0</v>
          </cell>
          <cell r="H539">
            <v>2891146.49</v>
          </cell>
          <cell r="I539">
            <v>0</v>
          </cell>
          <cell r="J539">
            <v>0</v>
          </cell>
          <cell r="K539">
            <v>0</v>
          </cell>
          <cell r="L539">
            <v>2891146.49</v>
          </cell>
          <cell r="M539">
            <v>0</v>
          </cell>
          <cell r="N539">
            <v>0</v>
          </cell>
          <cell r="O539">
            <v>0</v>
          </cell>
          <cell r="P539">
            <v>2891146.49</v>
          </cell>
          <cell r="Q539">
            <v>0</v>
          </cell>
          <cell r="R539">
            <v>351</v>
          </cell>
          <cell r="S539">
            <v>0</v>
          </cell>
          <cell r="T539">
            <v>0</v>
          </cell>
          <cell r="U539">
            <v>0</v>
          </cell>
          <cell r="V539">
            <v>0</v>
          </cell>
          <cell r="W539">
            <v>0</v>
          </cell>
          <cell r="X539">
            <v>0</v>
          </cell>
          <cell r="Y539">
            <v>0</v>
          </cell>
          <cell r="Z539">
            <v>0</v>
          </cell>
          <cell r="AA539">
            <v>0</v>
          </cell>
          <cell r="AB539">
            <v>2891146.49</v>
          </cell>
          <cell r="AC539">
            <v>0</v>
          </cell>
          <cell r="AD539">
            <v>351</v>
          </cell>
          <cell r="AE539">
            <v>0</v>
          </cell>
          <cell r="AF539">
            <v>0</v>
          </cell>
          <cell r="AG539">
            <v>0</v>
          </cell>
          <cell r="AH539">
            <v>0</v>
          </cell>
          <cell r="AI539">
            <v>0</v>
          </cell>
          <cell r="AJ539">
            <v>0</v>
          </cell>
          <cell r="AK539">
            <v>0</v>
          </cell>
          <cell r="AL539">
            <v>0</v>
          </cell>
          <cell r="AM539">
            <v>0</v>
          </cell>
          <cell r="AN539">
            <v>2891146.49</v>
          </cell>
          <cell r="AO539">
            <v>0</v>
          </cell>
          <cell r="AP539">
            <v>351</v>
          </cell>
        </row>
        <row r="540">
          <cell r="A540">
            <v>0</v>
          </cell>
          <cell r="B540">
            <v>0</v>
          </cell>
          <cell r="C540">
            <v>0</v>
          </cell>
          <cell r="D540">
            <v>0</v>
          </cell>
          <cell r="E540">
            <v>0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B540">
            <v>0</v>
          </cell>
          <cell r="AC540">
            <v>0</v>
          </cell>
          <cell r="AD540">
            <v>0</v>
          </cell>
          <cell r="AE540">
            <v>0</v>
          </cell>
          <cell r="AF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  <cell r="AK540">
            <v>0</v>
          </cell>
          <cell r="AL540">
            <v>0</v>
          </cell>
          <cell r="AM540">
            <v>0</v>
          </cell>
          <cell r="AN540">
            <v>0</v>
          </cell>
          <cell r="AO540">
            <v>0</v>
          </cell>
          <cell r="AP540">
            <v>0</v>
          </cell>
        </row>
        <row r="541">
          <cell r="A541">
            <v>0</v>
          </cell>
          <cell r="B541">
            <v>0</v>
          </cell>
          <cell r="C541">
            <v>0</v>
          </cell>
          <cell r="D541">
            <v>0</v>
          </cell>
          <cell r="E541">
            <v>0</v>
          </cell>
          <cell r="F541" t="str">
            <v>TOTAL OTHER PRODUCTION</v>
          </cell>
          <cell r="G541">
            <v>0</v>
          </cell>
          <cell r="H541">
            <v>3303331091.5299993</v>
          </cell>
          <cell r="I541">
            <v>0</v>
          </cell>
          <cell r="J541">
            <v>-11436451.759999996</v>
          </cell>
          <cell r="K541">
            <v>0</v>
          </cell>
          <cell r="L541">
            <v>3291894639.769999</v>
          </cell>
          <cell r="M541">
            <v>0</v>
          </cell>
          <cell r="N541">
            <v>-10110602.920000004</v>
          </cell>
          <cell r="O541">
            <v>0</v>
          </cell>
          <cell r="P541">
            <v>3281784036.8500009</v>
          </cell>
          <cell r="Q541">
            <v>0</v>
          </cell>
          <cell r="R541">
            <v>483323574</v>
          </cell>
          <cell r="S541">
            <v>0</v>
          </cell>
          <cell r="T541">
            <v>0</v>
          </cell>
          <cell r="U541">
            <v>0</v>
          </cell>
          <cell r="V541">
            <v>114975012</v>
          </cell>
          <cell r="W541">
            <v>0</v>
          </cell>
          <cell r="X541">
            <v>-11436451.759999996</v>
          </cell>
          <cell r="Y541">
            <v>0</v>
          </cell>
          <cell r="Z541">
            <v>0</v>
          </cell>
          <cell r="AA541">
            <v>0</v>
          </cell>
          <cell r="AB541">
            <v>16940497.219300002</v>
          </cell>
          <cell r="AC541">
            <v>0</v>
          </cell>
          <cell r="AD541">
            <v>586382444.96929991</v>
          </cell>
          <cell r="AE541">
            <v>0</v>
          </cell>
          <cell r="AF541">
            <v>0</v>
          </cell>
          <cell r="AG541">
            <v>0</v>
          </cell>
          <cell r="AH541">
            <v>114584206</v>
          </cell>
          <cell r="AI541">
            <v>0</v>
          </cell>
          <cell r="AJ541">
            <v>-10110602.920000004</v>
          </cell>
          <cell r="AK541">
            <v>0</v>
          </cell>
          <cell r="AL541">
            <v>0</v>
          </cell>
          <cell r="AM541">
            <v>0</v>
          </cell>
          <cell r="AN541">
            <v>16920763.395800002</v>
          </cell>
          <cell r="AO541">
            <v>0</v>
          </cell>
          <cell r="AP541">
            <v>690356624.9550997</v>
          </cell>
        </row>
        <row r="542">
          <cell r="A542">
            <v>0</v>
          </cell>
          <cell r="B542">
            <v>0</v>
          </cell>
          <cell r="C542">
            <v>0</v>
          </cell>
          <cell r="D542">
            <v>0</v>
          </cell>
          <cell r="E542">
            <v>0</v>
          </cell>
          <cell r="F542">
            <v>0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  <cell r="AK542">
            <v>0</v>
          </cell>
          <cell r="AL542">
            <v>0</v>
          </cell>
          <cell r="AM542">
            <v>0</v>
          </cell>
          <cell r="AN542">
            <v>0</v>
          </cell>
          <cell r="AO542">
            <v>0</v>
          </cell>
          <cell r="AP542">
            <v>0</v>
          </cell>
        </row>
        <row r="543">
          <cell r="A543">
            <v>0</v>
          </cell>
          <cell r="B543">
            <v>0</v>
          </cell>
          <cell r="C543">
            <v>0</v>
          </cell>
          <cell r="D543">
            <v>0</v>
          </cell>
          <cell r="E543" t="str">
            <v>TOTAL PRODUCTION PLANT</v>
          </cell>
          <cell r="F543">
            <v>0</v>
          </cell>
          <cell r="G543">
            <v>0</v>
          </cell>
          <cell r="H543">
            <v>10312126208.320002</v>
          </cell>
          <cell r="I543">
            <v>0</v>
          </cell>
          <cell r="J543">
            <v>-56353255.209999971</v>
          </cell>
          <cell r="K543">
            <v>0</v>
          </cell>
          <cell r="L543">
            <v>10255772953.109997</v>
          </cell>
          <cell r="M543">
            <v>0</v>
          </cell>
          <cell r="N543">
            <v>-54496766.369999975</v>
          </cell>
          <cell r="O543">
            <v>0</v>
          </cell>
          <cell r="P543">
            <v>10201276186.739998</v>
          </cell>
          <cell r="Q543">
            <v>0</v>
          </cell>
          <cell r="R543">
            <v>3172068312</v>
          </cell>
          <cell r="S543">
            <v>0</v>
          </cell>
          <cell r="T543">
            <v>0</v>
          </cell>
          <cell r="U543">
            <v>0</v>
          </cell>
          <cell r="V543">
            <v>271062350</v>
          </cell>
          <cell r="W543">
            <v>0</v>
          </cell>
          <cell r="X543">
            <v>-56353255.209999971</v>
          </cell>
          <cell r="Y543">
            <v>0</v>
          </cell>
          <cell r="Z543">
            <v>0</v>
          </cell>
          <cell r="AA543">
            <v>0</v>
          </cell>
          <cell r="AB543">
            <v>11251175.291299999</v>
          </cell>
          <cell r="AC543">
            <v>0</v>
          </cell>
          <cell r="AD543">
            <v>3380608395.5913</v>
          </cell>
          <cell r="AE543">
            <v>0</v>
          </cell>
          <cell r="AF543">
            <v>0</v>
          </cell>
          <cell r="AG543">
            <v>0</v>
          </cell>
          <cell r="AH543">
            <v>269644535</v>
          </cell>
          <cell r="AI543">
            <v>0</v>
          </cell>
          <cell r="AJ543">
            <v>-54496766.369999975</v>
          </cell>
          <cell r="AK543">
            <v>0</v>
          </cell>
          <cell r="AL543">
            <v>0</v>
          </cell>
          <cell r="AM543">
            <v>0</v>
          </cell>
          <cell r="AN543">
            <v>11044514.610300001</v>
          </cell>
          <cell r="AO543">
            <v>0</v>
          </cell>
          <cell r="AP543">
            <v>3589380492.3416038</v>
          </cell>
        </row>
        <row r="544">
          <cell r="A544">
            <v>0</v>
          </cell>
          <cell r="B544">
            <v>0</v>
          </cell>
          <cell r="C544">
            <v>0</v>
          </cell>
          <cell r="D544">
            <v>0</v>
          </cell>
          <cell r="E544">
            <v>0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0</v>
          </cell>
          <cell r="AE544">
            <v>0</v>
          </cell>
          <cell r="AF544">
            <v>0</v>
          </cell>
          <cell r="AG544">
            <v>0</v>
          </cell>
          <cell r="AH544">
            <v>0</v>
          </cell>
          <cell r="AI544">
            <v>0</v>
          </cell>
          <cell r="AJ544">
            <v>0</v>
          </cell>
          <cell r="AK544">
            <v>0</v>
          </cell>
          <cell r="AL544">
            <v>0</v>
          </cell>
          <cell r="AM544">
            <v>0</v>
          </cell>
          <cell r="AN544">
            <v>0</v>
          </cell>
          <cell r="AO544">
            <v>0</v>
          </cell>
          <cell r="AP544">
            <v>0</v>
          </cell>
        </row>
        <row r="545">
          <cell r="A545">
            <v>0</v>
          </cell>
          <cell r="B545">
            <v>0</v>
          </cell>
          <cell r="C545">
            <v>0</v>
          </cell>
          <cell r="D545">
            <v>0</v>
          </cell>
          <cell r="E545">
            <v>0</v>
          </cell>
          <cell r="F545">
            <v>0</v>
          </cell>
          <cell r="G545">
            <v>0</v>
          </cell>
          <cell r="H545">
            <v>0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0</v>
          </cell>
          <cell r="AE545">
            <v>0</v>
          </cell>
          <cell r="AF545">
            <v>0</v>
          </cell>
          <cell r="AG545">
            <v>0</v>
          </cell>
          <cell r="AH545">
            <v>0</v>
          </cell>
          <cell r="AI545">
            <v>0</v>
          </cell>
          <cell r="AJ545">
            <v>0</v>
          </cell>
          <cell r="AK545">
            <v>0</v>
          </cell>
          <cell r="AL545">
            <v>0</v>
          </cell>
          <cell r="AM545">
            <v>0</v>
          </cell>
          <cell r="AN545">
            <v>0</v>
          </cell>
          <cell r="AO545">
            <v>0</v>
          </cell>
          <cell r="AP545">
            <v>0</v>
          </cell>
        </row>
        <row r="546">
          <cell r="A546">
            <v>0</v>
          </cell>
          <cell r="B546">
            <v>0</v>
          </cell>
          <cell r="C546">
            <v>0</v>
          </cell>
          <cell r="D546">
            <v>0</v>
          </cell>
          <cell r="E546" t="str">
            <v>TRANSMISSION PLANT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0</v>
          </cell>
          <cell r="AE546">
            <v>0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>
            <v>0</v>
          </cell>
          <cell r="AO546">
            <v>0</v>
          </cell>
          <cell r="AP546">
            <v>0</v>
          </cell>
        </row>
        <row r="547">
          <cell r="A547">
            <v>350.2</v>
          </cell>
          <cell r="B547" t="str">
            <v>00</v>
          </cell>
          <cell r="C547" t="str">
            <v>ProdTrans</v>
          </cell>
          <cell r="D547">
            <v>350.2</v>
          </cell>
          <cell r="E547">
            <v>350.2</v>
          </cell>
          <cell r="F547" t="str">
            <v>Rights-of-Way</v>
          </cell>
          <cell r="G547">
            <v>0</v>
          </cell>
          <cell r="H547">
            <v>139234363.72999999</v>
          </cell>
          <cell r="I547">
            <v>0</v>
          </cell>
          <cell r="J547">
            <v>-173320.22999999998</v>
          </cell>
          <cell r="K547">
            <v>0</v>
          </cell>
          <cell r="L547">
            <v>139061043.5</v>
          </cell>
          <cell r="M547">
            <v>0</v>
          </cell>
          <cell r="N547">
            <v>-180812.18000000002</v>
          </cell>
          <cell r="O547">
            <v>0</v>
          </cell>
          <cell r="P547">
            <v>138880231.31999999</v>
          </cell>
          <cell r="Q547">
            <v>0</v>
          </cell>
          <cell r="R547">
            <v>28772614</v>
          </cell>
          <cell r="S547">
            <v>0</v>
          </cell>
          <cell r="T547">
            <v>1.3546894092139792</v>
          </cell>
          <cell r="U547">
            <v>0</v>
          </cell>
          <cell r="V547">
            <v>1885019</v>
          </cell>
          <cell r="W547">
            <v>0</v>
          </cell>
          <cell r="X547">
            <v>-173320.22999999998</v>
          </cell>
          <cell r="Y547">
            <v>0</v>
          </cell>
          <cell r="Z547">
            <v>0</v>
          </cell>
          <cell r="AA547">
            <v>0</v>
          </cell>
          <cell r="AB547">
            <v>0</v>
          </cell>
          <cell r="AC547">
            <v>0</v>
          </cell>
          <cell r="AD547">
            <v>30484312.77</v>
          </cell>
          <cell r="AE547">
            <v>0</v>
          </cell>
          <cell r="AF547">
            <v>1.3546894092139792</v>
          </cell>
          <cell r="AG547">
            <v>0</v>
          </cell>
          <cell r="AH547">
            <v>1882621</v>
          </cell>
          <cell r="AI547">
            <v>0</v>
          </cell>
          <cell r="AJ547">
            <v>-180812.18000000002</v>
          </cell>
          <cell r="AK547">
            <v>0</v>
          </cell>
          <cell r="AL547">
            <v>0</v>
          </cell>
          <cell r="AM547">
            <v>0</v>
          </cell>
          <cell r="AN547">
            <v>0</v>
          </cell>
          <cell r="AO547">
            <v>0</v>
          </cell>
          <cell r="AP547">
            <v>32186121.59</v>
          </cell>
        </row>
        <row r="548">
          <cell r="A548">
            <v>352</v>
          </cell>
          <cell r="B548" t="str">
            <v>00</v>
          </cell>
          <cell r="C548" t="str">
            <v>ProdTrans</v>
          </cell>
          <cell r="D548">
            <v>352</v>
          </cell>
          <cell r="E548">
            <v>352</v>
          </cell>
          <cell r="F548" t="str">
            <v>Structures and Improvements</v>
          </cell>
          <cell r="G548">
            <v>0</v>
          </cell>
          <cell r="H548">
            <v>147332555.11000001</v>
          </cell>
          <cell r="I548">
            <v>0</v>
          </cell>
          <cell r="J548">
            <v>-272316.68000000005</v>
          </cell>
          <cell r="K548">
            <v>0</v>
          </cell>
          <cell r="L548">
            <v>147060238.43000001</v>
          </cell>
          <cell r="M548">
            <v>0</v>
          </cell>
          <cell r="N548">
            <v>-282929.26</v>
          </cell>
          <cell r="O548">
            <v>0</v>
          </cell>
          <cell r="P548">
            <v>146777309.17000002</v>
          </cell>
          <cell r="Q548">
            <v>0</v>
          </cell>
          <cell r="R548">
            <v>22566372</v>
          </cell>
          <cell r="S548">
            <v>0</v>
          </cell>
          <cell r="T548">
            <v>1.3106583700719612</v>
          </cell>
          <cell r="U548">
            <v>0</v>
          </cell>
          <cell r="V548">
            <v>1929242</v>
          </cell>
          <cell r="W548">
            <v>0</v>
          </cell>
          <cell r="X548">
            <v>-272316.68000000005</v>
          </cell>
          <cell r="Y548">
            <v>0</v>
          </cell>
          <cell r="Z548">
            <v>-10</v>
          </cell>
          <cell r="AA548">
            <v>0</v>
          </cell>
          <cell r="AB548">
            <v>-27231.668000000009</v>
          </cell>
          <cell r="AC548">
            <v>0</v>
          </cell>
          <cell r="AD548">
            <v>24196065.651999999</v>
          </cell>
          <cell r="AE548">
            <v>0</v>
          </cell>
          <cell r="AF548">
            <v>1.3106583700719612</v>
          </cell>
          <cell r="AG548">
            <v>0</v>
          </cell>
          <cell r="AH548">
            <v>1925603</v>
          </cell>
          <cell r="AI548">
            <v>0</v>
          </cell>
          <cell r="AJ548">
            <v>-282929.26</v>
          </cell>
          <cell r="AK548">
            <v>0</v>
          </cell>
          <cell r="AL548">
            <v>-10</v>
          </cell>
          <cell r="AM548">
            <v>0</v>
          </cell>
          <cell r="AN548">
            <v>-28292.925999999999</v>
          </cell>
          <cell r="AO548">
            <v>0</v>
          </cell>
          <cell r="AP548">
            <v>25810446.465999998</v>
          </cell>
        </row>
        <row r="549">
          <cell r="A549">
            <v>353</v>
          </cell>
          <cell r="B549" t="str">
            <v>00</v>
          </cell>
          <cell r="C549" t="str">
            <v>ProdTrans</v>
          </cell>
          <cell r="D549">
            <v>353</v>
          </cell>
          <cell r="E549">
            <v>353</v>
          </cell>
          <cell r="F549" t="str">
            <v>Station Equipment</v>
          </cell>
          <cell r="G549">
            <v>0</v>
          </cell>
          <cell r="H549">
            <v>1595552604.6900001</v>
          </cell>
          <cell r="I549">
            <v>0</v>
          </cell>
          <cell r="J549">
            <v>-9779426.5600000005</v>
          </cell>
          <cell r="K549">
            <v>0</v>
          </cell>
          <cell r="L549">
            <v>1585773178.1300001</v>
          </cell>
          <cell r="M549">
            <v>0</v>
          </cell>
          <cell r="N549">
            <v>-10400691</v>
          </cell>
          <cell r="O549">
            <v>0</v>
          </cell>
          <cell r="P549">
            <v>1575372487.1300001</v>
          </cell>
          <cell r="Q549">
            <v>0</v>
          </cell>
          <cell r="R549">
            <v>306917883</v>
          </cell>
          <cell r="S549">
            <v>0</v>
          </cell>
          <cell r="T549">
            <v>1.7459665954029473</v>
          </cell>
          <cell r="U549">
            <v>0</v>
          </cell>
          <cell r="V549">
            <v>27772443</v>
          </cell>
          <cell r="W549">
            <v>0</v>
          </cell>
          <cell r="X549">
            <v>-9779426.5600000005</v>
          </cell>
          <cell r="Y549">
            <v>0</v>
          </cell>
          <cell r="Z549">
            <v>-5</v>
          </cell>
          <cell r="AA549">
            <v>0</v>
          </cell>
          <cell r="AB549">
            <v>-488971.32800000004</v>
          </cell>
          <cell r="AC549">
            <v>0</v>
          </cell>
          <cell r="AD549">
            <v>324421928.11199999</v>
          </cell>
          <cell r="AE549">
            <v>0</v>
          </cell>
          <cell r="AF549">
            <v>1.7459665954029473</v>
          </cell>
          <cell r="AG549">
            <v>0</v>
          </cell>
          <cell r="AH549">
            <v>27596274</v>
          </cell>
          <cell r="AI549">
            <v>0</v>
          </cell>
          <cell r="AJ549">
            <v>-10400691</v>
          </cell>
          <cell r="AK549">
            <v>0</v>
          </cell>
          <cell r="AL549">
            <v>-5</v>
          </cell>
          <cell r="AM549">
            <v>0</v>
          </cell>
          <cell r="AN549">
            <v>-520034.55</v>
          </cell>
          <cell r="AO549">
            <v>0</v>
          </cell>
          <cell r="AP549">
            <v>341097476.56199998</v>
          </cell>
        </row>
        <row r="550">
          <cell r="A550">
            <v>353.7</v>
          </cell>
          <cell r="B550" t="str">
            <v>00</v>
          </cell>
          <cell r="C550" t="str">
            <v>ProdTrans</v>
          </cell>
          <cell r="D550">
            <v>353.7</v>
          </cell>
          <cell r="E550">
            <v>353.7</v>
          </cell>
          <cell r="F550" t="str">
            <v>Supervisory Equipment</v>
          </cell>
          <cell r="G550">
            <v>0</v>
          </cell>
          <cell r="H550">
            <v>17713612.149999999</v>
          </cell>
          <cell r="I550">
            <v>0</v>
          </cell>
          <cell r="J550">
            <v>-1752572.9400000002</v>
          </cell>
          <cell r="K550">
            <v>0</v>
          </cell>
          <cell r="L550">
            <v>15961039.209999999</v>
          </cell>
          <cell r="M550">
            <v>0</v>
          </cell>
          <cell r="N550">
            <v>-1185301.3199999998</v>
          </cell>
          <cell r="O550">
            <v>0</v>
          </cell>
          <cell r="P550">
            <v>14775737.889999999</v>
          </cell>
          <cell r="Q550">
            <v>0</v>
          </cell>
          <cell r="R550">
            <v>10027587</v>
          </cell>
          <cell r="S550">
            <v>0</v>
          </cell>
          <cell r="T550">
            <v>3.7786737850929031</v>
          </cell>
          <cell r="U550">
            <v>0</v>
          </cell>
          <cell r="V550">
            <v>636228</v>
          </cell>
          <cell r="W550">
            <v>0</v>
          </cell>
          <cell r="X550">
            <v>-1752572.9400000002</v>
          </cell>
          <cell r="Y550">
            <v>0</v>
          </cell>
          <cell r="Z550">
            <v>0</v>
          </cell>
          <cell r="AA550">
            <v>0</v>
          </cell>
          <cell r="AB550">
            <v>0</v>
          </cell>
          <cell r="AC550">
            <v>0</v>
          </cell>
          <cell r="AD550">
            <v>8911242.0600000005</v>
          </cell>
          <cell r="AE550">
            <v>0</v>
          </cell>
          <cell r="AF550">
            <v>3.7786737850929031</v>
          </cell>
          <cell r="AG550">
            <v>0</v>
          </cell>
          <cell r="AH550">
            <v>580721</v>
          </cell>
          <cell r="AI550">
            <v>0</v>
          </cell>
          <cell r="AJ550">
            <v>-1185301.3199999998</v>
          </cell>
          <cell r="AK550">
            <v>0</v>
          </cell>
          <cell r="AL550">
            <v>0</v>
          </cell>
          <cell r="AM550">
            <v>0</v>
          </cell>
          <cell r="AN550">
            <v>0</v>
          </cell>
          <cell r="AO550">
            <v>0</v>
          </cell>
          <cell r="AP550">
            <v>8306661.7400000002</v>
          </cell>
        </row>
        <row r="551">
          <cell r="A551">
            <v>354</v>
          </cell>
          <cell r="B551" t="str">
            <v>00</v>
          </cell>
          <cell r="C551" t="str">
            <v>ProdTrans</v>
          </cell>
          <cell r="D551">
            <v>354</v>
          </cell>
          <cell r="E551">
            <v>354</v>
          </cell>
          <cell r="F551" t="str">
            <v>Towers and Fixtures</v>
          </cell>
          <cell r="G551">
            <v>0</v>
          </cell>
          <cell r="H551">
            <v>984782938.79999995</v>
          </cell>
          <cell r="I551">
            <v>0</v>
          </cell>
          <cell r="J551">
            <v>-927501.15000000026</v>
          </cell>
          <cell r="K551">
            <v>0</v>
          </cell>
          <cell r="L551">
            <v>983855437.64999998</v>
          </cell>
          <cell r="M551">
            <v>0</v>
          </cell>
          <cell r="N551">
            <v>-1031564.1899999996</v>
          </cell>
          <cell r="O551">
            <v>0</v>
          </cell>
          <cell r="P551">
            <v>982823873.45999992</v>
          </cell>
          <cell r="Q551">
            <v>0</v>
          </cell>
          <cell r="R551">
            <v>224008268</v>
          </cell>
          <cell r="S551">
            <v>0</v>
          </cell>
          <cell r="T551">
            <v>1.5613510276355289</v>
          </cell>
          <cell r="U551">
            <v>0</v>
          </cell>
          <cell r="V551">
            <v>15368678</v>
          </cell>
          <cell r="W551">
            <v>0</v>
          </cell>
          <cell r="X551">
            <v>-927501.15000000026</v>
          </cell>
          <cell r="Y551">
            <v>0</v>
          </cell>
          <cell r="Z551">
            <v>-10</v>
          </cell>
          <cell r="AA551">
            <v>0</v>
          </cell>
          <cell r="AB551">
            <v>-92750.11500000002</v>
          </cell>
          <cell r="AC551">
            <v>0</v>
          </cell>
          <cell r="AD551">
            <v>238356694.73499998</v>
          </cell>
          <cell r="AE551">
            <v>0</v>
          </cell>
          <cell r="AF551">
            <v>1.5613510276355289</v>
          </cell>
          <cell r="AG551">
            <v>0</v>
          </cell>
          <cell r="AH551">
            <v>15353384</v>
          </cell>
          <cell r="AI551">
            <v>0</v>
          </cell>
          <cell r="AJ551">
            <v>-1031564.1899999996</v>
          </cell>
          <cell r="AK551">
            <v>0</v>
          </cell>
          <cell r="AL551">
            <v>-10</v>
          </cell>
          <cell r="AM551">
            <v>0</v>
          </cell>
          <cell r="AN551">
            <v>-103156.41899999997</v>
          </cell>
          <cell r="AO551">
            <v>0</v>
          </cell>
          <cell r="AP551">
            <v>252575358.12599999</v>
          </cell>
        </row>
        <row r="552">
          <cell r="A552">
            <v>355</v>
          </cell>
          <cell r="B552" t="str">
            <v>00</v>
          </cell>
          <cell r="C552" t="str">
            <v>ProdTrans</v>
          </cell>
          <cell r="D552">
            <v>355</v>
          </cell>
          <cell r="E552">
            <v>355</v>
          </cell>
          <cell r="F552" t="str">
            <v>Poles and Fixtures</v>
          </cell>
          <cell r="G552">
            <v>0</v>
          </cell>
          <cell r="H552">
            <v>646422318.11000001</v>
          </cell>
          <cell r="I552">
            <v>0</v>
          </cell>
          <cell r="J552">
            <v>-3411209.4000000004</v>
          </cell>
          <cell r="K552">
            <v>0</v>
          </cell>
          <cell r="L552">
            <v>643011108.71000004</v>
          </cell>
          <cell r="M552">
            <v>0</v>
          </cell>
          <cell r="N552">
            <v>-3549726.8</v>
          </cell>
          <cell r="O552">
            <v>0</v>
          </cell>
          <cell r="P552">
            <v>639461381.91000009</v>
          </cell>
          <cell r="Q552">
            <v>0</v>
          </cell>
          <cell r="R552">
            <v>244478368</v>
          </cell>
          <cell r="S552">
            <v>0</v>
          </cell>
          <cell r="T552">
            <v>2.6276968348915575</v>
          </cell>
          <cell r="U552">
            <v>0</v>
          </cell>
          <cell r="V552">
            <v>16941201</v>
          </cell>
          <cell r="W552">
            <v>0</v>
          </cell>
          <cell r="X552">
            <v>-3411209.4000000004</v>
          </cell>
          <cell r="Y552">
            <v>0</v>
          </cell>
          <cell r="Z552">
            <v>-40</v>
          </cell>
          <cell r="AA552">
            <v>0</v>
          </cell>
          <cell r="AB552">
            <v>-1364483.76</v>
          </cell>
          <cell r="AC552">
            <v>0</v>
          </cell>
          <cell r="AD552">
            <v>256643875.84</v>
          </cell>
          <cell r="AE552">
            <v>0</v>
          </cell>
          <cell r="AF552">
            <v>2.6276968348915575</v>
          </cell>
          <cell r="AG552">
            <v>0</v>
          </cell>
          <cell r="AH552">
            <v>16849745</v>
          </cell>
          <cell r="AI552">
            <v>0</v>
          </cell>
          <cell r="AJ552">
            <v>-3549726.8</v>
          </cell>
          <cell r="AK552">
            <v>0</v>
          </cell>
          <cell r="AL552">
            <v>-40</v>
          </cell>
          <cell r="AM552">
            <v>0</v>
          </cell>
          <cell r="AN552">
            <v>-1419890.72</v>
          </cell>
          <cell r="AO552">
            <v>0</v>
          </cell>
          <cell r="AP552">
            <v>268524003.31999999</v>
          </cell>
        </row>
        <row r="553">
          <cell r="A553">
            <v>356</v>
          </cell>
          <cell r="B553" t="str">
            <v>00</v>
          </cell>
          <cell r="C553" t="str">
            <v>ProdTrans</v>
          </cell>
          <cell r="D553">
            <v>356</v>
          </cell>
          <cell r="E553">
            <v>356</v>
          </cell>
          <cell r="F553" t="str">
            <v>Overhead Conductors and Devices</v>
          </cell>
          <cell r="G553">
            <v>0</v>
          </cell>
          <cell r="H553">
            <v>896688169.5</v>
          </cell>
          <cell r="I553">
            <v>0</v>
          </cell>
          <cell r="J553">
            <v>-4023062.2600000007</v>
          </cell>
          <cell r="K553">
            <v>0</v>
          </cell>
          <cell r="L553">
            <v>892665107.24000001</v>
          </cell>
          <cell r="M553">
            <v>0</v>
          </cell>
          <cell r="N553">
            <v>-4268546.2700000014</v>
          </cell>
          <cell r="O553">
            <v>0</v>
          </cell>
          <cell r="P553">
            <v>888396560.97000003</v>
          </cell>
          <cell r="Q553">
            <v>0</v>
          </cell>
          <cell r="R553">
            <v>382889326</v>
          </cell>
          <cell r="S553">
            <v>0</v>
          </cell>
          <cell r="T553">
            <v>2.2503558281837277</v>
          </cell>
          <cell r="U553">
            <v>0</v>
          </cell>
          <cell r="V553">
            <v>20133408</v>
          </cell>
          <cell r="W553">
            <v>0</v>
          </cell>
          <cell r="X553">
            <v>-4023062.2600000007</v>
          </cell>
          <cell r="Y553">
            <v>0</v>
          </cell>
          <cell r="Z553">
            <v>-30</v>
          </cell>
          <cell r="AA553">
            <v>0</v>
          </cell>
          <cell r="AB553">
            <v>-1206918.6780000003</v>
          </cell>
          <cell r="AC553">
            <v>0</v>
          </cell>
          <cell r="AD553">
            <v>397792753.06200004</v>
          </cell>
          <cell r="AE553">
            <v>0</v>
          </cell>
          <cell r="AF553">
            <v>2.2503558281837277</v>
          </cell>
          <cell r="AG553">
            <v>0</v>
          </cell>
          <cell r="AH553">
            <v>20040113</v>
          </cell>
          <cell r="AI553">
            <v>0</v>
          </cell>
          <cell r="AJ553">
            <v>-4268546.2700000014</v>
          </cell>
          <cell r="AK553">
            <v>0</v>
          </cell>
          <cell r="AL553">
            <v>-30</v>
          </cell>
          <cell r="AM553">
            <v>0</v>
          </cell>
          <cell r="AN553">
            <v>-1280563.8810000003</v>
          </cell>
          <cell r="AO553">
            <v>0</v>
          </cell>
          <cell r="AP553">
            <v>412283755.91100007</v>
          </cell>
        </row>
        <row r="554">
          <cell r="A554">
            <v>357</v>
          </cell>
          <cell r="B554" t="str">
            <v>00</v>
          </cell>
          <cell r="C554" t="str">
            <v>ProdTrans</v>
          </cell>
          <cell r="D554">
            <v>357</v>
          </cell>
          <cell r="E554">
            <v>357</v>
          </cell>
          <cell r="F554" t="str">
            <v>Underground Conduit</v>
          </cell>
          <cell r="G554">
            <v>0</v>
          </cell>
          <cell r="H554">
            <v>3259618.43</v>
          </cell>
          <cell r="I554">
            <v>0</v>
          </cell>
          <cell r="J554">
            <v>-11674.989999999996</v>
          </cell>
          <cell r="K554">
            <v>0</v>
          </cell>
          <cell r="L554">
            <v>3247943.44</v>
          </cell>
          <cell r="M554">
            <v>0</v>
          </cell>
          <cell r="N554">
            <v>-12213.710000000005</v>
          </cell>
          <cell r="O554">
            <v>0</v>
          </cell>
          <cell r="P554">
            <v>3235729.73</v>
          </cell>
          <cell r="Q554">
            <v>0</v>
          </cell>
          <cell r="R554">
            <v>658972</v>
          </cell>
          <cell r="S554">
            <v>0</v>
          </cell>
          <cell r="T554">
            <v>1.6452365791733161</v>
          </cell>
          <cell r="U554">
            <v>0</v>
          </cell>
          <cell r="V554">
            <v>53532</v>
          </cell>
          <cell r="W554">
            <v>0</v>
          </cell>
          <cell r="X554">
            <v>-11674.989999999996</v>
          </cell>
          <cell r="Y554">
            <v>0</v>
          </cell>
          <cell r="Z554">
            <v>0</v>
          </cell>
          <cell r="AA554">
            <v>0</v>
          </cell>
          <cell r="AB554">
            <v>0</v>
          </cell>
          <cell r="AC554">
            <v>0</v>
          </cell>
          <cell r="AD554">
            <v>700829.01</v>
          </cell>
          <cell r="AE554">
            <v>0</v>
          </cell>
          <cell r="AF554">
            <v>1.6452365791733161</v>
          </cell>
          <cell r="AG554">
            <v>0</v>
          </cell>
          <cell r="AH554">
            <v>53336</v>
          </cell>
          <cell r="AI554">
            <v>0</v>
          </cell>
          <cell r="AJ554">
            <v>-12213.710000000005</v>
          </cell>
          <cell r="AK554">
            <v>0</v>
          </cell>
          <cell r="AL554">
            <v>0</v>
          </cell>
          <cell r="AM554">
            <v>0</v>
          </cell>
          <cell r="AN554">
            <v>0</v>
          </cell>
          <cell r="AO554">
            <v>0</v>
          </cell>
          <cell r="AP554">
            <v>741951.3</v>
          </cell>
        </row>
        <row r="555">
          <cell r="A555">
            <v>358</v>
          </cell>
          <cell r="B555" t="str">
            <v>00</v>
          </cell>
          <cell r="C555" t="str">
            <v>ProdTrans</v>
          </cell>
          <cell r="D555">
            <v>358</v>
          </cell>
          <cell r="E555">
            <v>358</v>
          </cell>
          <cell r="F555" t="str">
            <v>Underground Conductors and Devices</v>
          </cell>
          <cell r="G555">
            <v>0</v>
          </cell>
          <cell r="H555">
            <v>7475094.7999999998</v>
          </cell>
          <cell r="I555">
            <v>0</v>
          </cell>
          <cell r="J555">
            <v>-31434.620000000006</v>
          </cell>
          <cell r="K555">
            <v>0</v>
          </cell>
          <cell r="L555">
            <v>7443660.1799999997</v>
          </cell>
          <cell r="M555">
            <v>0</v>
          </cell>
          <cell r="N555">
            <v>-32798.909999999996</v>
          </cell>
          <cell r="O555">
            <v>0</v>
          </cell>
          <cell r="P555">
            <v>7410861.2699999996</v>
          </cell>
          <cell r="Q555">
            <v>0</v>
          </cell>
          <cell r="R555">
            <v>1662222</v>
          </cell>
          <cell r="S555">
            <v>0</v>
          </cell>
          <cell r="T555">
            <v>1.6448902020446829</v>
          </cell>
          <cell r="U555">
            <v>0</v>
          </cell>
          <cell r="V555">
            <v>122699</v>
          </cell>
          <cell r="W555">
            <v>0</v>
          </cell>
          <cell r="X555">
            <v>-31434.620000000006</v>
          </cell>
          <cell r="Y555">
            <v>0</v>
          </cell>
          <cell r="Z555">
            <v>-5</v>
          </cell>
          <cell r="AA555">
            <v>0</v>
          </cell>
          <cell r="AB555">
            <v>-1571.7310000000004</v>
          </cell>
          <cell r="AC555">
            <v>0</v>
          </cell>
          <cell r="AD555">
            <v>1751914.649</v>
          </cell>
          <cell r="AE555">
            <v>0</v>
          </cell>
          <cell r="AF555">
            <v>1.6448902020446829</v>
          </cell>
          <cell r="AG555">
            <v>0</v>
          </cell>
          <cell r="AH555">
            <v>122170</v>
          </cell>
          <cell r="AI555">
            <v>0</v>
          </cell>
          <cell r="AJ555">
            <v>-32798.909999999996</v>
          </cell>
          <cell r="AK555">
            <v>0</v>
          </cell>
          <cell r="AL555">
            <v>-5</v>
          </cell>
          <cell r="AM555">
            <v>0</v>
          </cell>
          <cell r="AN555">
            <v>-1639.9454999999998</v>
          </cell>
          <cell r="AO555">
            <v>0</v>
          </cell>
          <cell r="AP555">
            <v>1839645.7935000001</v>
          </cell>
        </row>
        <row r="556">
          <cell r="A556">
            <v>359</v>
          </cell>
          <cell r="B556" t="str">
            <v>00</v>
          </cell>
          <cell r="C556" t="str">
            <v>ProdTrans</v>
          </cell>
          <cell r="D556">
            <v>359</v>
          </cell>
          <cell r="E556">
            <v>359</v>
          </cell>
          <cell r="F556" t="str">
            <v>Roads and Trails</v>
          </cell>
          <cell r="G556">
            <v>0</v>
          </cell>
          <cell r="H556">
            <v>11586681.32</v>
          </cell>
          <cell r="I556">
            <v>0</v>
          </cell>
          <cell r="J556">
            <v>-5392.46</v>
          </cell>
          <cell r="K556">
            <v>0</v>
          </cell>
          <cell r="L556">
            <v>11581288.859999999</v>
          </cell>
          <cell r="M556">
            <v>0</v>
          </cell>
          <cell r="N556">
            <v>-5901.7299999999977</v>
          </cell>
          <cell r="O556">
            <v>0</v>
          </cell>
          <cell r="P556">
            <v>11575387.129999999</v>
          </cell>
          <cell r="Q556">
            <v>0</v>
          </cell>
          <cell r="R556">
            <v>3799697</v>
          </cell>
          <cell r="S556">
            <v>0</v>
          </cell>
          <cell r="T556">
            <v>1.3891001200091257</v>
          </cell>
          <cell r="U556">
            <v>0</v>
          </cell>
          <cell r="V556">
            <v>160913</v>
          </cell>
          <cell r="W556">
            <v>0</v>
          </cell>
          <cell r="X556">
            <v>-5392.46</v>
          </cell>
          <cell r="Y556">
            <v>0</v>
          </cell>
          <cell r="Z556">
            <v>0</v>
          </cell>
          <cell r="AA556">
            <v>0</v>
          </cell>
          <cell r="AB556">
            <v>0</v>
          </cell>
          <cell r="AC556">
            <v>0</v>
          </cell>
          <cell r="AD556">
            <v>3955217.54</v>
          </cell>
          <cell r="AE556">
            <v>0</v>
          </cell>
          <cell r="AF556">
            <v>1.3891001200091257</v>
          </cell>
          <cell r="AG556">
            <v>0</v>
          </cell>
          <cell r="AH556">
            <v>160835</v>
          </cell>
          <cell r="AI556">
            <v>0</v>
          </cell>
          <cell r="AJ556">
            <v>-5901.7299999999977</v>
          </cell>
          <cell r="AK556">
            <v>0</v>
          </cell>
          <cell r="AL556">
            <v>0</v>
          </cell>
          <cell r="AM556">
            <v>0</v>
          </cell>
          <cell r="AN556">
            <v>0</v>
          </cell>
          <cell r="AO556">
            <v>0</v>
          </cell>
          <cell r="AP556">
            <v>4110150.81</v>
          </cell>
        </row>
        <row r="557">
          <cell r="A557">
            <v>0</v>
          </cell>
          <cell r="B557">
            <v>0</v>
          </cell>
          <cell r="C557">
            <v>0</v>
          </cell>
          <cell r="D557">
            <v>0</v>
          </cell>
          <cell r="E557">
            <v>0</v>
          </cell>
          <cell r="F557" t="str">
            <v>TOTAL TRANSMISSION PLANT</v>
          </cell>
          <cell r="G557">
            <v>0</v>
          </cell>
          <cell r="H557">
            <v>4450047956.6400003</v>
          </cell>
          <cell r="I557">
            <v>0</v>
          </cell>
          <cell r="J557">
            <v>-20387911.290000003</v>
          </cell>
          <cell r="K557">
            <v>0</v>
          </cell>
          <cell r="L557">
            <v>4429660045.3499994</v>
          </cell>
          <cell r="M557">
            <v>0</v>
          </cell>
          <cell r="N557">
            <v>-20950485.370000005</v>
          </cell>
          <cell r="O557">
            <v>0</v>
          </cell>
          <cell r="P557">
            <v>4408709559.9800005</v>
          </cell>
          <cell r="Q557">
            <v>0</v>
          </cell>
          <cell r="R557">
            <v>1225781309</v>
          </cell>
          <cell r="S557">
            <v>0</v>
          </cell>
          <cell r="T557">
            <v>0</v>
          </cell>
          <cell r="U557">
            <v>0</v>
          </cell>
          <cell r="V557">
            <v>85003363</v>
          </cell>
          <cell r="W557">
            <v>0</v>
          </cell>
          <cell r="X557">
            <v>-20387911.290000003</v>
          </cell>
          <cell r="Y557">
            <v>0</v>
          </cell>
          <cell r="Z557">
            <v>0</v>
          </cell>
          <cell r="AA557">
            <v>0</v>
          </cell>
          <cell r="AB557">
            <v>-3181927.2800000007</v>
          </cell>
          <cell r="AC557">
            <v>0</v>
          </cell>
          <cell r="AD557">
            <v>1287214833.4299998</v>
          </cell>
          <cell r="AE557">
            <v>0</v>
          </cell>
          <cell r="AF557">
            <v>0</v>
          </cell>
          <cell r="AG557">
            <v>0</v>
          </cell>
          <cell r="AH557">
            <v>84564802</v>
          </cell>
          <cell r="AI557">
            <v>0</v>
          </cell>
          <cell r="AJ557">
            <v>-20950485.370000005</v>
          </cell>
          <cell r="AK557">
            <v>0</v>
          </cell>
          <cell r="AL557">
            <v>0</v>
          </cell>
          <cell r="AM557">
            <v>0</v>
          </cell>
          <cell r="AN557">
            <v>-3353578.4415000002</v>
          </cell>
          <cell r="AO557">
            <v>0</v>
          </cell>
          <cell r="AP557">
            <v>1347475571.6184998</v>
          </cell>
        </row>
        <row r="558">
          <cell r="A558">
            <v>0</v>
          </cell>
          <cell r="B558">
            <v>0</v>
          </cell>
          <cell r="C558">
            <v>0</v>
          </cell>
          <cell r="D558">
            <v>0</v>
          </cell>
          <cell r="E558">
            <v>0</v>
          </cell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  <cell r="V558">
            <v>0</v>
          </cell>
          <cell r="W558">
            <v>0</v>
          </cell>
          <cell r="X558">
            <v>0</v>
          </cell>
          <cell r="Y558">
            <v>0</v>
          </cell>
          <cell r="Z558">
            <v>0</v>
          </cell>
          <cell r="AA558">
            <v>0</v>
          </cell>
          <cell r="AB558">
            <v>0</v>
          </cell>
          <cell r="AC558">
            <v>0</v>
          </cell>
          <cell r="AD558">
            <v>0</v>
          </cell>
          <cell r="AE558">
            <v>0</v>
          </cell>
          <cell r="AF558">
            <v>0</v>
          </cell>
          <cell r="AG558">
            <v>0</v>
          </cell>
          <cell r="AH558">
            <v>0</v>
          </cell>
          <cell r="AI558">
            <v>0</v>
          </cell>
          <cell r="AJ558">
            <v>0</v>
          </cell>
          <cell r="AK558">
            <v>0</v>
          </cell>
          <cell r="AL558">
            <v>0</v>
          </cell>
          <cell r="AM558">
            <v>0</v>
          </cell>
          <cell r="AN558">
            <v>0</v>
          </cell>
          <cell r="AO558">
            <v>0</v>
          </cell>
          <cell r="AP558">
            <v>0</v>
          </cell>
        </row>
        <row r="559">
          <cell r="A559">
            <v>0</v>
          </cell>
          <cell r="B559">
            <v>0</v>
          </cell>
          <cell r="C559">
            <v>0</v>
          </cell>
          <cell r="D559">
            <v>0</v>
          </cell>
          <cell r="E559">
            <v>0</v>
          </cell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V559">
            <v>0</v>
          </cell>
          <cell r="W559">
            <v>0</v>
          </cell>
          <cell r="X559">
            <v>0</v>
          </cell>
          <cell r="Y559">
            <v>0</v>
          </cell>
          <cell r="Z559">
            <v>0</v>
          </cell>
          <cell r="AA559">
            <v>0</v>
          </cell>
          <cell r="AB559">
            <v>0</v>
          </cell>
          <cell r="AC559">
            <v>0</v>
          </cell>
          <cell r="AD559">
            <v>0</v>
          </cell>
          <cell r="AE559">
            <v>0</v>
          </cell>
          <cell r="AF559">
            <v>0</v>
          </cell>
          <cell r="AG559">
            <v>0</v>
          </cell>
          <cell r="AH559">
            <v>0</v>
          </cell>
          <cell r="AI559">
            <v>0</v>
          </cell>
          <cell r="AJ559">
            <v>0</v>
          </cell>
          <cell r="AK559">
            <v>0</v>
          </cell>
          <cell r="AL559">
            <v>0</v>
          </cell>
          <cell r="AM559">
            <v>0</v>
          </cell>
          <cell r="AN559">
            <v>0</v>
          </cell>
          <cell r="AO559">
            <v>0</v>
          </cell>
          <cell r="AP559">
            <v>0</v>
          </cell>
        </row>
        <row r="560">
          <cell r="A560">
            <v>0</v>
          </cell>
          <cell r="B560">
            <v>0</v>
          </cell>
          <cell r="C560">
            <v>0</v>
          </cell>
          <cell r="D560">
            <v>0</v>
          </cell>
          <cell r="E560" t="str">
            <v>DISTRIBUTION PLANT</v>
          </cell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0</v>
          </cell>
          <cell r="V560">
            <v>0</v>
          </cell>
          <cell r="W560">
            <v>0</v>
          </cell>
          <cell r="X560">
            <v>0</v>
          </cell>
          <cell r="Y560">
            <v>0</v>
          </cell>
          <cell r="Z560">
            <v>0</v>
          </cell>
          <cell r="AA560">
            <v>0</v>
          </cell>
          <cell r="AB560">
            <v>0</v>
          </cell>
          <cell r="AC560">
            <v>0</v>
          </cell>
          <cell r="AD560">
            <v>0</v>
          </cell>
          <cell r="AE560">
            <v>0</v>
          </cell>
          <cell r="AF560">
            <v>0</v>
          </cell>
          <cell r="AG560">
            <v>0</v>
          </cell>
          <cell r="AH560">
            <v>0</v>
          </cell>
          <cell r="AI560">
            <v>0</v>
          </cell>
          <cell r="AJ560">
            <v>0</v>
          </cell>
          <cell r="AK560">
            <v>0</v>
          </cell>
          <cell r="AL560">
            <v>0</v>
          </cell>
          <cell r="AM560">
            <v>0</v>
          </cell>
          <cell r="AN560">
            <v>0</v>
          </cell>
          <cell r="AO560">
            <v>0</v>
          </cell>
          <cell r="AP560">
            <v>0</v>
          </cell>
        </row>
        <row r="561">
          <cell r="A561">
            <v>0</v>
          </cell>
          <cell r="B561">
            <v>0</v>
          </cell>
          <cell r="C561">
            <v>0</v>
          </cell>
          <cell r="D561">
            <v>0</v>
          </cell>
          <cell r="E561">
            <v>0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  <cell r="W561">
            <v>0</v>
          </cell>
          <cell r="X561">
            <v>0</v>
          </cell>
          <cell r="Y561">
            <v>0</v>
          </cell>
          <cell r="Z561">
            <v>0</v>
          </cell>
          <cell r="AA561">
            <v>0</v>
          </cell>
          <cell r="AB561">
            <v>0</v>
          </cell>
          <cell r="AC561">
            <v>0</v>
          </cell>
          <cell r="AD561">
            <v>0</v>
          </cell>
          <cell r="AE561">
            <v>0</v>
          </cell>
          <cell r="AF561">
            <v>0</v>
          </cell>
          <cell r="AG561">
            <v>0</v>
          </cell>
          <cell r="AH561">
            <v>0</v>
          </cell>
          <cell r="AI561">
            <v>0</v>
          </cell>
          <cell r="AJ561">
            <v>0</v>
          </cell>
          <cell r="AK561">
            <v>0</v>
          </cell>
          <cell r="AL561">
            <v>0</v>
          </cell>
          <cell r="AM561">
            <v>0</v>
          </cell>
          <cell r="AN561">
            <v>0</v>
          </cell>
          <cell r="AO561">
            <v>0</v>
          </cell>
          <cell r="AP561">
            <v>0</v>
          </cell>
        </row>
        <row r="562">
          <cell r="A562">
            <v>0</v>
          </cell>
          <cell r="B562">
            <v>0</v>
          </cell>
          <cell r="C562">
            <v>0</v>
          </cell>
          <cell r="D562">
            <v>0</v>
          </cell>
          <cell r="E562">
            <v>0</v>
          </cell>
          <cell r="F562" t="str">
            <v>OREGON - DISTRIBUTION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  <cell r="W562">
            <v>0</v>
          </cell>
          <cell r="X562">
            <v>0</v>
          </cell>
          <cell r="Y562">
            <v>0</v>
          </cell>
          <cell r="Z562">
            <v>0</v>
          </cell>
          <cell r="AA562">
            <v>0</v>
          </cell>
          <cell r="AB562">
            <v>0</v>
          </cell>
          <cell r="AC562">
            <v>0</v>
          </cell>
          <cell r="AD562">
            <v>0</v>
          </cell>
          <cell r="AE562">
            <v>0</v>
          </cell>
          <cell r="AF562">
            <v>0</v>
          </cell>
          <cell r="AG562">
            <v>0</v>
          </cell>
          <cell r="AH562">
            <v>0</v>
          </cell>
          <cell r="AI562">
            <v>0</v>
          </cell>
          <cell r="AJ562">
            <v>0</v>
          </cell>
          <cell r="AK562">
            <v>0</v>
          </cell>
          <cell r="AL562">
            <v>0</v>
          </cell>
          <cell r="AM562">
            <v>0</v>
          </cell>
          <cell r="AN562">
            <v>0</v>
          </cell>
          <cell r="AO562">
            <v>0</v>
          </cell>
          <cell r="AP562">
            <v>0</v>
          </cell>
        </row>
        <row r="563">
          <cell r="A563" t="str">
            <v>36020Oregon</v>
          </cell>
          <cell r="B563" t="str">
            <v>Oregon</v>
          </cell>
          <cell r="C563" t="str">
            <v>Oregon</v>
          </cell>
          <cell r="D563">
            <v>360.2</v>
          </cell>
          <cell r="E563">
            <v>360.2</v>
          </cell>
          <cell r="F563" t="str">
            <v>Rights-of-Way</v>
          </cell>
          <cell r="G563">
            <v>0</v>
          </cell>
          <cell r="H563">
            <v>4298476.58</v>
          </cell>
          <cell r="I563">
            <v>0</v>
          </cell>
          <cell r="J563">
            <v>-78993.719999999972</v>
          </cell>
          <cell r="K563">
            <v>0</v>
          </cell>
          <cell r="L563">
            <v>4219482.8600000003</v>
          </cell>
          <cell r="M563">
            <v>0</v>
          </cell>
          <cell r="N563">
            <v>-80710.379999999976</v>
          </cell>
          <cell r="O563">
            <v>0</v>
          </cell>
          <cell r="P563">
            <v>4138772.4800000004</v>
          </cell>
          <cell r="Q563">
            <v>0</v>
          </cell>
          <cell r="R563">
            <v>2566965</v>
          </cell>
          <cell r="S563">
            <v>0</v>
          </cell>
          <cell r="T563">
            <v>1.6722311182766663</v>
          </cell>
          <cell r="U563">
            <v>0</v>
          </cell>
          <cell r="V563">
            <v>71220</v>
          </cell>
          <cell r="W563">
            <v>0</v>
          </cell>
          <cell r="X563">
            <v>-78993.719999999972</v>
          </cell>
          <cell r="Y563">
            <v>0</v>
          </cell>
          <cell r="Z563">
            <v>0</v>
          </cell>
          <cell r="AA563">
            <v>0</v>
          </cell>
          <cell r="AB563">
            <v>0</v>
          </cell>
          <cell r="AC563">
            <v>0</v>
          </cell>
          <cell r="AD563">
            <v>2559191.2800000003</v>
          </cell>
          <cell r="AE563">
            <v>0</v>
          </cell>
          <cell r="AF563">
            <v>1.6722311182766663</v>
          </cell>
          <cell r="AG563">
            <v>0</v>
          </cell>
          <cell r="AH563">
            <v>69885</v>
          </cell>
          <cell r="AI563">
            <v>0</v>
          </cell>
          <cell r="AJ563">
            <v>-80710.379999999976</v>
          </cell>
          <cell r="AK563">
            <v>0</v>
          </cell>
          <cell r="AL563">
            <v>0</v>
          </cell>
          <cell r="AM563">
            <v>0</v>
          </cell>
          <cell r="AN563">
            <v>0</v>
          </cell>
          <cell r="AO563">
            <v>0</v>
          </cell>
          <cell r="AP563">
            <v>2548365.9000000004</v>
          </cell>
        </row>
        <row r="564">
          <cell r="A564" t="str">
            <v>36100Oregon</v>
          </cell>
          <cell r="B564" t="str">
            <v>Oregon</v>
          </cell>
          <cell r="C564" t="str">
            <v>Oregon</v>
          </cell>
          <cell r="D564">
            <v>361</v>
          </cell>
          <cell r="E564">
            <v>361</v>
          </cell>
          <cell r="F564" t="str">
            <v>Structures and Improvements</v>
          </cell>
          <cell r="G564">
            <v>0</v>
          </cell>
          <cell r="H564">
            <v>20889104.379999999</v>
          </cell>
          <cell r="I564">
            <v>0</v>
          </cell>
          <cell r="J564">
            <v>-107558.12000000001</v>
          </cell>
          <cell r="K564">
            <v>0</v>
          </cell>
          <cell r="L564">
            <v>20781546.259999998</v>
          </cell>
          <cell r="M564">
            <v>0</v>
          </cell>
          <cell r="N564">
            <v>-110584.75999999997</v>
          </cell>
          <cell r="O564">
            <v>0</v>
          </cell>
          <cell r="P564">
            <v>20670961.499999996</v>
          </cell>
          <cell r="Q564">
            <v>0</v>
          </cell>
          <cell r="R564">
            <v>4634405</v>
          </cell>
          <cell r="S564">
            <v>0</v>
          </cell>
          <cell r="T564">
            <v>1.5840078355910032</v>
          </cell>
          <cell r="U564">
            <v>0</v>
          </cell>
          <cell r="V564">
            <v>330033</v>
          </cell>
          <cell r="W564">
            <v>0</v>
          </cell>
          <cell r="X564">
            <v>-107558.12000000001</v>
          </cell>
          <cell r="Y564">
            <v>0</v>
          </cell>
          <cell r="Z564">
            <v>-10</v>
          </cell>
          <cell r="AA564">
            <v>0</v>
          </cell>
          <cell r="AB564">
            <v>-10755.812000000002</v>
          </cell>
          <cell r="AC564">
            <v>0</v>
          </cell>
          <cell r="AD564">
            <v>4846124.068</v>
          </cell>
          <cell r="AE564">
            <v>0</v>
          </cell>
          <cell r="AF564">
            <v>1.5840078355910032</v>
          </cell>
          <cell r="AG564">
            <v>0</v>
          </cell>
          <cell r="AH564">
            <v>328305</v>
          </cell>
          <cell r="AI564">
            <v>0</v>
          </cell>
          <cell r="AJ564">
            <v>-110584.75999999997</v>
          </cell>
          <cell r="AK564">
            <v>0</v>
          </cell>
          <cell r="AL564">
            <v>-10</v>
          </cell>
          <cell r="AM564">
            <v>0</v>
          </cell>
          <cell r="AN564">
            <v>-11058.475999999997</v>
          </cell>
          <cell r="AO564">
            <v>0</v>
          </cell>
          <cell r="AP564">
            <v>5052785.8320000004</v>
          </cell>
        </row>
        <row r="565">
          <cell r="A565" t="str">
            <v>36200Oregon</v>
          </cell>
          <cell r="B565" t="str">
            <v>Oregon</v>
          </cell>
          <cell r="C565" t="str">
            <v>Oregon</v>
          </cell>
          <cell r="D565">
            <v>362</v>
          </cell>
          <cell r="E565">
            <v>362</v>
          </cell>
          <cell r="F565" t="str">
            <v>Station Equipment</v>
          </cell>
          <cell r="G565">
            <v>0</v>
          </cell>
          <cell r="H565">
            <v>207126368.09</v>
          </cell>
          <cell r="I565">
            <v>0</v>
          </cell>
          <cell r="J565">
            <v>-2238317.34</v>
          </cell>
          <cell r="K565">
            <v>0</v>
          </cell>
          <cell r="L565">
            <v>204888050.75</v>
          </cell>
          <cell r="M565">
            <v>0</v>
          </cell>
          <cell r="N565">
            <v>-2257287.9399999995</v>
          </cell>
          <cell r="O565">
            <v>0</v>
          </cell>
          <cell r="P565">
            <v>202630762.81</v>
          </cell>
          <cell r="Q565">
            <v>0</v>
          </cell>
          <cell r="R565">
            <v>57911708</v>
          </cell>
          <cell r="S565">
            <v>0</v>
          </cell>
          <cell r="T565">
            <v>2.0580779966074889</v>
          </cell>
          <cell r="U565">
            <v>0</v>
          </cell>
          <cell r="V565">
            <v>4239789</v>
          </cell>
          <cell r="W565">
            <v>0</v>
          </cell>
          <cell r="X565">
            <v>-2238317.34</v>
          </cell>
          <cell r="Y565">
            <v>0</v>
          </cell>
          <cell r="Z565">
            <v>-15</v>
          </cell>
          <cell r="AA565">
            <v>0</v>
          </cell>
          <cell r="AB565">
            <v>-335747.60099999997</v>
          </cell>
          <cell r="AC565">
            <v>0</v>
          </cell>
          <cell r="AD565">
            <v>59577432.058999993</v>
          </cell>
          <cell r="AE565">
            <v>0</v>
          </cell>
          <cell r="AF565">
            <v>2.0580779966074889</v>
          </cell>
          <cell r="AG565">
            <v>0</v>
          </cell>
          <cell r="AH565">
            <v>4193528</v>
          </cell>
          <cell r="AI565">
            <v>0</v>
          </cell>
          <cell r="AJ565">
            <v>-2257287.9399999995</v>
          </cell>
          <cell r="AK565">
            <v>0</v>
          </cell>
          <cell r="AL565">
            <v>-15</v>
          </cell>
          <cell r="AM565">
            <v>0</v>
          </cell>
          <cell r="AN565">
            <v>-338593.19099999993</v>
          </cell>
          <cell r="AO565">
            <v>0</v>
          </cell>
          <cell r="AP565">
            <v>61175078.927999996</v>
          </cell>
        </row>
        <row r="566">
          <cell r="A566" t="str">
            <v>36270Oregon</v>
          </cell>
          <cell r="B566" t="str">
            <v>Oregon</v>
          </cell>
          <cell r="C566" t="str">
            <v>Oregon</v>
          </cell>
          <cell r="D566">
            <v>362.7</v>
          </cell>
          <cell r="E566">
            <v>362.7</v>
          </cell>
          <cell r="F566" t="str">
            <v>Supervisory Equipment</v>
          </cell>
          <cell r="G566">
            <v>0</v>
          </cell>
          <cell r="H566">
            <v>3105264.88</v>
          </cell>
          <cell r="I566">
            <v>0</v>
          </cell>
          <cell r="J566">
            <v>-124524.81999999999</v>
          </cell>
          <cell r="K566">
            <v>0</v>
          </cell>
          <cell r="L566">
            <v>2980740.06</v>
          </cell>
          <cell r="M566">
            <v>0</v>
          </cell>
          <cell r="N566">
            <v>-128528.13999999998</v>
          </cell>
          <cell r="O566">
            <v>0</v>
          </cell>
          <cell r="P566">
            <v>2852211.92</v>
          </cell>
          <cell r="Q566">
            <v>0</v>
          </cell>
          <cell r="R566">
            <v>1998214</v>
          </cell>
          <cell r="S566">
            <v>0</v>
          </cell>
          <cell r="T566">
            <v>3.9900483561010271</v>
          </cell>
          <cell r="U566">
            <v>0</v>
          </cell>
          <cell r="V566">
            <v>121417</v>
          </cell>
          <cell r="W566">
            <v>0</v>
          </cell>
          <cell r="X566">
            <v>-124524.81999999999</v>
          </cell>
          <cell r="Y566">
            <v>0</v>
          </cell>
          <cell r="Z566">
            <v>0</v>
          </cell>
          <cell r="AA566">
            <v>0</v>
          </cell>
          <cell r="AB566">
            <v>0</v>
          </cell>
          <cell r="AC566">
            <v>0</v>
          </cell>
          <cell r="AD566">
            <v>1995106.18</v>
          </cell>
          <cell r="AE566">
            <v>0</v>
          </cell>
          <cell r="AF566">
            <v>3.9900483561010271</v>
          </cell>
          <cell r="AG566">
            <v>0</v>
          </cell>
          <cell r="AH566">
            <v>116369</v>
          </cell>
          <cell r="AI566">
            <v>0</v>
          </cell>
          <cell r="AJ566">
            <v>-128528.13999999998</v>
          </cell>
          <cell r="AK566">
            <v>0</v>
          </cell>
          <cell r="AL566">
            <v>0</v>
          </cell>
          <cell r="AM566">
            <v>0</v>
          </cell>
          <cell r="AN566">
            <v>0</v>
          </cell>
          <cell r="AO566">
            <v>0</v>
          </cell>
          <cell r="AP566">
            <v>1982947.0399999998</v>
          </cell>
        </row>
        <row r="567">
          <cell r="A567" t="str">
            <v>36400Oregon</v>
          </cell>
          <cell r="B567" t="str">
            <v>Oregon</v>
          </cell>
          <cell r="C567" t="str">
            <v>Oregon</v>
          </cell>
          <cell r="D567">
            <v>364</v>
          </cell>
          <cell r="E567">
            <v>364</v>
          </cell>
          <cell r="F567" t="str">
            <v>Poles, Towers and Fixtures</v>
          </cell>
          <cell r="G567">
            <v>0</v>
          </cell>
          <cell r="H567">
            <v>329864981.76999998</v>
          </cell>
          <cell r="I567">
            <v>0</v>
          </cell>
          <cell r="J567">
            <v>-2435618.8600000013</v>
          </cell>
          <cell r="K567">
            <v>0</v>
          </cell>
          <cell r="L567">
            <v>327429362.90999997</v>
          </cell>
          <cell r="M567">
            <v>0</v>
          </cell>
          <cell r="N567">
            <v>-2506869.4000000004</v>
          </cell>
          <cell r="O567">
            <v>0</v>
          </cell>
          <cell r="P567">
            <v>324922493.50999999</v>
          </cell>
          <cell r="Q567">
            <v>0</v>
          </cell>
          <cell r="R567">
            <v>198016630</v>
          </cell>
          <cell r="S567">
            <v>0</v>
          </cell>
          <cell r="T567">
            <v>3.9511393160013975</v>
          </cell>
          <cell r="U567">
            <v>0</v>
          </cell>
          <cell r="V567">
            <v>12985308</v>
          </cell>
          <cell r="W567">
            <v>0</v>
          </cell>
          <cell r="X567">
            <v>-2435618.8600000013</v>
          </cell>
          <cell r="Y567">
            <v>0</v>
          </cell>
          <cell r="Z567">
            <v>-100</v>
          </cell>
          <cell r="AA567">
            <v>0</v>
          </cell>
          <cell r="AB567">
            <v>-2435618.8600000013</v>
          </cell>
          <cell r="AC567">
            <v>0</v>
          </cell>
          <cell r="AD567">
            <v>206130700.27999997</v>
          </cell>
          <cell r="AE567">
            <v>0</v>
          </cell>
          <cell r="AF567">
            <v>3.9511393160013975</v>
          </cell>
          <cell r="AG567">
            <v>0</v>
          </cell>
          <cell r="AH567">
            <v>12887665</v>
          </cell>
          <cell r="AI567">
            <v>0</v>
          </cell>
          <cell r="AJ567">
            <v>-2506869.4000000004</v>
          </cell>
          <cell r="AK567">
            <v>0</v>
          </cell>
          <cell r="AL567">
            <v>-100</v>
          </cell>
          <cell r="AM567">
            <v>0</v>
          </cell>
          <cell r="AN567">
            <v>-2506869.4000000004</v>
          </cell>
          <cell r="AO567">
            <v>0</v>
          </cell>
          <cell r="AP567">
            <v>214004626.47999996</v>
          </cell>
        </row>
        <row r="568">
          <cell r="A568" t="str">
            <v>36500Oregon</v>
          </cell>
          <cell r="B568" t="str">
            <v>Oregon</v>
          </cell>
          <cell r="C568" t="str">
            <v>Oregon</v>
          </cell>
          <cell r="D568">
            <v>365</v>
          </cell>
          <cell r="E568">
            <v>365</v>
          </cell>
          <cell r="F568" t="str">
            <v>Overhead Conductors and Devices</v>
          </cell>
          <cell r="G568">
            <v>0</v>
          </cell>
          <cell r="H568">
            <v>234791947.74000001</v>
          </cell>
          <cell r="I568">
            <v>0</v>
          </cell>
          <cell r="J568">
            <v>-2154966.2900000005</v>
          </cell>
          <cell r="K568">
            <v>0</v>
          </cell>
          <cell r="L568">
            <v>232636981.45000002</v>
          </cell>
          <cell r="M568">
            <v>0</v>
          </cell>
          <cell r="N568">
            <v>-2172121.83</v>
          </cell>
          <cell r="O568">
            <v>0</v>
          </cell>
          <cell r="P568">
            <v>230464859.62</v>
          </cell>
          <cell r="Q568">
            <v>0</v>
          </cell>
          <cell r="R568">
            <v>104278826</v>
          </cell>
          <cell r="S568">
            <v>0</v>
          </cell>
          <cell r="T568">
            <v>3.0123730702415088</v>
          </cell>
          <cell r="U568">
            <v>0</v>
          </cell>
          <cell r="V568">
            <v>7040352</v>
          </cell>
          <cell r="W568">
            <v>0</v>
          </cell>
          <cell r="X568">
            <v>-2154966.2900000005</v>
          </cell>
          <cell r="Y568">
            <v>0</v>
          </cell>
          <cell r="Z568">
            <v>-70</v>
          </cell>
          <cell r="AA568">
            <v>0</v>
          </cell>
          <cell r="AB568">
            <v>-1508476.4030000004</v>
          </cell>
          <cell r="AC568">
            <v>0</v>
          </cell>
          <cell r="AD568">
            <v>107655735.307</v>
          </cell>
          <cell r="AE568">
            <v>0</v>
          </cell>
          <cell r="AF568">
            <v>3.0123730702415088</v>
          </cell>
          <cell r="AG568">
            <v>0</v>
          </cell>
          <cell r="AH568">
            <v>6975178</v>
          </cell>
          <cell r="AI568">
            <v>0</v>
          </cell>
          <cell r="AJ568">
            <v>-2172121.83</v>
          </cell>
          <cell r="AK568">
            <v>0</v>
          </cell>
          <cell r="AL568">
            <v>-70</v>
          </cell>
          <cell r="AM568">
            <v>0</v>
          </cell>
          <cell r="AN568">
            <v>-1520485.281</v>
          </cell>
          <cell r="AO568">
            <v>0</v>
          </cell>
          <cell r="AP568">
            <v>110938306.19599999</v>
          </cell>
        </row>
        <row r="569">
          <cell r="A569" t="str">
            <v>36600Oregon</v>
          </cell>
          <cell r="B569" t="str">
            <v>Oregon</v>
          </cell>
          <cell r="C569" t="str">
            <v>Oregon</v>
          </cell>
          <cell r="D569">
            <v>366</v>
          </cell>
          <cell r="E569">
            <v>366</v>
          </cell>
          <cell r="F569" t="str">
            <v>Underground Conduit</v>
          </cell>
          <cell r="G569">
            <v>0</v>
          </cell>
          <cell r="H569">
            <v>84576613.030000001</v>
          </cell>
          <cell r="I569">
            <v>0</v>
          </cell>
          <cell r="J569">
            <v>-209287.65</v>
          </cell>
          <cell r="K569">
            <v>0</v>
          </cell>
          <cell r="L569">
            <v>84367325.379999995</v>
          </cell>
          <cell r="M569">
            <v>0</v>
          </cell>
          <cell r="N569">
            <v>-219908.78999999995</v>
          </cell>
          <cell r="O569">
            <v>0</v>
          </cell>
          <cell r="P569">
            <v>84147416.589999989</v>
          </cell>
          <cell r="Q569">
            <v>0</v>
          </cell>
          <cell r="R569">
            <v>33171375</v>
          </cell>
          <cell r="S569">
            <v>0</v>
          </cell>
          <cell r="T569">
            <v>2.6077778880216163</v>
          </cell>
          <cell r="U569">
            <v>0</v>
          </cell>
          <cell r="V569">
            <v>2202841</v>
          </cell>
          <cell r="W569">
            <v>0</v>
          </cell>
          <cell r="X569">
            <v>-209287.65</v>
          </cell>
          <cell r="Y569">
            <v>0</v>
          </cell>
          <cell r="Z569">
            <v>-50</v>
          </cell>
          <cell r="AA569">
            <v>0</v>
          </cell>
          <cell r="AB569">
            <v>-104643.825</v>
          </cell>
          <cell r="AC569">
            <v>0</v>
          </cell>
          <cell r="AD569">
            <v>35060284.524999999</v>
          </cell>
          <cell r="AE569">
            <v>0</v>
          </cell>
          <cell r="AF569">
            <v>2.6077778880216163</v>
          </cell>
          <cell r="AG569">
            <v>0</v>
          </cell>
          <cell r="AH569">
            <v>2197245</v>
          </cell>
          <cell r="AI569">
            <v>0</v>
          </cell>
          <cell r="AJ569">
            <v>-219908.78999999995</v>
          </cell>
          <cell r="AK569">
            <v>0</v>
          </cell>
          <cell r="AL569">
            <v>-50</v>
          </cell>
          <cell r="AM569">
            <v>0</v>
          </cell>
          <cell r="AN569">
            <v>-109954.39499999997</v>
          </cell>
          <cell r="AO569">
            <v>0</v>
          </cell>
          <cell r="AP569">
            <v>36927666.339999996</v>
          </cell>
        </row>
        <row r="570">
          <cell r="A570" t="str">
            <v>36700Oregon</v>
          </cell>
          <cell r="B570" t="str">
            <v>Oregon</v>
          </cell>
          <cell r="C570" t="str">
            <v>Oregon</v>
          </cell>
          <cell r="D570">
            <v>367</v>
          </cell>
          <cell r="E570">
            <v>367</v>
          </cell>
          <cell r="F570" t="str">
            <v>Underground Conductors and Devices</v>
          </cell>
          <cell r="G570">
            <v>0</v>
          </cell>
          <cell r="H570">
            <v>157816848.24000001</v>
          </cell>
          <cell r="I570">
            <v>0</v>
          </cell>
          <cell r="J570">
            <v>-596633.59999999986</v>
          </cell>
          <cell r="K570">
            <v>0</v>
          </cell>
          <cell r="L570">
            <v>157220214.64000002</v>
          </cell>
          <cell r="M570">
            <v>0</v>
          </cell>
          <cell r="N570">
            <v>-631159.87999999989</v>
          </cell>
          <cell r="O570">
            <v>0</v>
          </cell>
          <cell r="P570">
            <v>156589054.76000002</v>
          </cell>
          <cell r="Q570">
            <v>0</v>
          </cell>
          <cell r="R570">
            <v>62634267</v>
          </cell>
          <cell r="S570">
            <v>0</v>
          </cell>
          <cell r="T570">
            <v>2.4422863965609589</v>
          </cell>
          <cell r="U570">
            <v>0</v>
          </cell>
          <cell r="V570">
            <v>3847054</v>
          </cell>
          <cell r="W570">
            <v>0</v>
          </cell>
          <cell r="X570">
            <v>-596633.59999999986</v>
          </cell>
          <cell r="Y570">
            <v>0</v>
          </cell>
          <cell r="Z570">
            <v>-35</v>
          </cell>
          <cell r="AA570">
            <v>0</v>
          </cell>
          <cell r="AB570">
            <v>-208821.75999999995</v>
          </cell>
          <cell r="AC570">
            <v>0</v>
          </cell>
          <cell r="AD570">
            <v>65675865.640000001</v>
          </cell>
          <cell r="AE570">
            <v>0</v>
          </cell>
          <cell r="AF570">
            <v>2.4422863965609589</v>
          </cell>
          <cell r="AG570">
            <v>0</v>
          </cell>
          <cell r="AH570">
            <v>3832061</v>
          </cell>
          <cell r="AI570">
            <v>0</v>
          </cell>
          <cell r="AJ570">
            <v>-631159.87999999989</v>
          </cell>
          <cell r="AK570">
            <v>0</v>
          </cell>
          <cell r="AL570">
            <v>-35</v>
          </cell>
          <cell r="AM570">
            <v>0</v>
          </cell>
          <cell r="AN570">
            <v>-220905.95799999998</v>
          </cell>
          <cell r="AO570">
            <v>0</v>
          </cell>
          <cell r="AP570">
            <v>68655860.802000001</v>
          </cell>
        </row>
        <row r="571">
          <cell r="A571" t="str">
            <v>36800Oregon</v>
          </cell>
          <cell r="B571" t="str">
            <v>Oregon</v>
          </cell>
          <cell r="C571" t="str">
            <v>Oregon</v>
          </cell>
          <cell r="D571">
            <v>368</v>
          </cell>
          <cell r="E571">
            <v>368</v>
          </cell>
          <cell r="F571" t="str">
            <v>Line Transformers</v>
          </cell>
          <cell r="G571">
            <v>0</v>
          </cell>
          <cell r="H571">
            <v>394583572.02999997</v>
          </cell>
          <cell r="I571">
            <v>0</v>
          </cell>
          <cell r="J571">
            <v>-5208292.8099999996</v>
          </cell>
          <cell r="K571">
            <v>0</v>
          </cell>
          <cell r="L571">
            <v>389375279.21999997</v>
          </cell>
          <cell r="M571">
            <v>0</v>
          </cell>
          <cell r="N571">
            <v>-5351645.5799999973</v>
          </cell>
          <cell r="O571">
            <v>0</v>
          </cell>
          <cell r="P571">
            <v>384023633.63999999</v>
          </cell>
          <cell r="Q571">
            <v>0</v>
          </cell>
          <cell r="R571">
            <v>183202632</v>
          </cell>
          <cell r="S571">
            <v>0</v>
          </cell>
          <cell r="T571">
            <v>2.8853911376151422</v>
          </cell>
          <cell r="U571">
            <v>0</v>
          </cell>
          <cell r="V571">
            <v>11310140</v>
          </cell>
          <cell r="W571">
            <v>0</v>
          </cell>
          <cell r="X571">
            <v>-5208292.8099999996</v>
          </cell>
          <cell r="Y571">
            <v>0</v>
          </cell>
          <cell r="Z571">
            <v>-20</v>
          </cell>
          <cell r="AA571">
            <v>0</v>
          </cell>
          <cell r="AB571">
            <v>-1041658.5619999999</v>
          </cell>
          <cell r="AC571">
            <v>0</v>
          </cell>
          <cell r="AD571">
            <v>188262820.62799999</v>
          </cell>
          <cell r="AE571">
            <v>0</v>
          </cell>
          <cell r="AF571">
            <v>2.8853911376151422</v>
          </cell>
          <cell r="AG571">
            <v>0</v>
          </cell>
          <cell r="AH571">
            <v>11157792</v>
          </cell>
          <cell r="AI571">
            <v>0</v>
          </cell>
          <cell r="AJ571">
            <v>-5351645.5799999973</v>
          </cell>
          <cell r="AK571">
            <v>0</v>
          </cell>
          <cell r="AL571">
            <v>-20</v>
          </cell>
          <cell r="AM571">
            <v>0</v>
          </cell>
          <cell r="AN571">
            <v>-1070329.1159999995</v>
          </cell>
          <cell r="AO571">
            <v>0</v>
          </cell>
          <cell r="AP571">
            <v>192998637.93200001</v>
          </cell>
        </row>
        <row r="572">
          <cell r="A572" t="str">
            <v>36910Oregon</v>
          </cell>
          <cell r="B572" t="str">
            <v>Oregon</v>
          </cell>
          <cell r="C572" t="str">
            <v>Oregon</v>
          </cell>
          <cell r="D572">
            <v>369.1</v>
          </cell>
          <cell r="E572">
            <v>369.1</v>
          </cell>
          <cell r="F572" t="str">
            <v>Overhead Services</v>
          </cell>
          <cell r="G572">
            <v>0</v>
          </cell>
          <cell r="H572">
            <v>74710338.719999999</v>
          </cell>
          <cell r="I572">
            <v>0</v>
          </cell>
          <cell r="J572">
            <v>-645970.25</v>
          </cell>
          <cell r="K572">
            <v>0</v>
          </cell>
          <cell r="L572">
            <v>74064368.469999999</v>
          </cell>
          <cell r="M572">
            <v>0</v>
          </cell>
          <cell r="N572">
            <v>-658288.79</v>
          </cell>
          <cell r="O572">
            <v>0</v>
          </cell>
          <cell r="P572">
            <v>73406079.679999992</v>
          </cell>
          <cell r="Q572">
            <v>0</v>
          </cell>
          <cell r="R572">
            <v>27291552</v>
          </cell>
          <cell r="S572">
            <v>0</v>
          </cell>
          <cell r="T572">
            <v>1.8767060232874302</v>
          </cell>
          <cell r="U572">
            <v>0</v>
          </cell>
          <cell r="V572">
            <v>1396032</v>
          </cell>
          <cell r="W572">
            <v>0</v>
          </cell>
          <cell r="X572">
            <v>-645970.25</v>
          </cell>
          <cell r="Y572">
            <v>0</v>
          </cell>
          <cell r="Z572">
            <v>-35</v>
          </cell>
          <cell r="AA572">
            <v>0</v>
          </cell>
          <cell r="AB572">
            <v>-226089.58749999999</v>
          </cell>
          <cell r="AC572">
            <v>0</v>
          </cell>
          <cell r="AD572">
            <v>27815524.162500001</v>
          </cell>
          <cell r="AE572">
            <v>0</v>
          </cell>
          <cell r="AF572">
            <v>1.8767060232874302</v>
          </cell>
          <cell r="AG572">
            <v>0</v>
          </cell>
          <cell r="AH572">
            <v>1383793</v>
          </cell>
          <cell r="AI572">
            <v>0</v>
          </cell>
          <cell r="AJ572">
            <v>-658288.79</v>
          </cell>
          <cell r="AK572">
            <v>0</v>
          </cell>
          <cell r="AL572">
            <v>-35</v>
          </cell>
          <cell r="AM572">
            <v>0</v>
          </cell>
          <cell r="AN572">
            <v>-230401.07650000002</v>
          </cell>
          <cell r="AO572">
            <v>0</v>
          </cell>
          <cell r="AP572">
            <v>28310627.296000004</v>
          </cell>
        </row>
        <row r="573">
          <cell r="A573" t="str">
            <v>36920Oregon</v>
          </cell>
          <cell r="B573" t="str">
            <v>Oregon</v>
          </cell>
          <cell r="C573" t="str">
            <v>Oregon</v>
          </cell>
          <cell r="D573">
            <v>369.2</v>
          </cell>
          <cell r="E573">
            <v>369.2</v>
          </cell>
          <cell r="F573" t="str">
            <v>Underground Services</v>
          </cell>
          <cell r="G573">
            <v>0</v>
          </cell>
          <cell r="H573">
            <v>150766692.16999999</v>
          </cell>
          <cell r="I573">
            <v>0</v>
          </cell>
          <cell r="J573">
            <v>-169027.05000000002</v>
          </cell>
          <cell r="K573">
            <v>0</v>
          </cell>
          <cell r="L573">
            <v>150597665.11999997</v>
          </cell>
          <cell r="M573">
            <v>0</v>
          </cell>
          <cell r="N573">
            <v>-190872.37999999995</v>
          </cell>
          <cell r="O573">
            <v>0</v>
          </cell>
          <cell r="P573">
            <v>150406792.73999998</v>
          </cell>
          <cell r="Q573">
            <v>0</v>
          </cell>
          <cell r="R573">
            <v>59699063</v>
          </cell>
          <cell r="S573">
            <v>0</v>
          </cell>
          <cell r="T573">
            <v>2.1378843537414776</v>
          </cell>
          <cell r="U573">
            <v>0</v>
          </cell>
          <cell r="V573">
            <v>3221411</v>
          </cell>
          <cell r="W573">
            <v>0</v>
          </cell>
          <cell r="X573">
            <v>-169027.05000000002</v>
          </cell>
          <cell r="Y573">
            <v>0</v>
          </cell>
          <cell r="Z573">
            <v>-40</v>
          </cell>
          <cell r="AA573">
            <v>0</v>
          </cell>
          <cell r="AB573">
            <v>-67610.820000000007</v>
          </cell>
          <cell r="AC573">
            <v>0</v>
          </cell>
          <cell r="AD573">
            <v>62683836.130000003</v>
          </cell>
          <cell r="AE573">
            <v>0</v>
          </cell>
          <cell r="AF573">
            <v>2.1378843537414776</v>
          </cell>
          <cell r="AG573">
            <v>0</v>
          </cell>
          <cell r="AH573">
            <v>3217564</v>
          </cell>
          <cell r="AI573">
            <v>0</v>
          </cell>
          <cell r="AJ573">
            <v>-190872.37999999995</v>
          </cell>
          <cell r="AK573">
            <v>0</v>
          </cell>
          <cell r="AL573">
            <v>-40</v>
          </cell>
          <cell r="AM573">
            <v>0</v>
          </cell>
          <cell r="AN573">
            <v>-76348.951999999976</v>
          </cell>
          <cell r="AO573">
            <v>0</v>
          </cell>
          <cell r="AP573">
            <v>65634178.798</v>
          </cell>
        </row>
        <row r="574">
          <cell r="A574" t="str">
            <v>37000Oregon</v>
          </cell>
          <cell r="B574" t="str">
            <v>Oregon</v>
          </cell>
          <cell r="C574" t="str">
            <v>Oregon</v>
          </cell>
          <cell r="D574">
            <v>370</v>
          </cell>
          <cell r="E574">
            <v>370</v>
          </cell>
          <cell r="F574" t="str">
            <v>Meters</v>
          </cell>
          <cell r="G574">
            <v>0</v>
          </cell>
          <cell r="H574">
            <v>59656267.950000003</v>
          </cell>
          <cell r="I574">
            <v>0</v>
          </cell>
          <cell r="J574">
            <v>-9819342.160000002</v>
          </cell>
          <cell r="K574">
            <v>0</v>
          </cell>
          <cell r="L574">
            <v>49836925.789999999</v>
          </cell>
          <cell r="M574">
            <v>0</v>
          </cell>
          <cell r="N574">
            <v>-5383008.0599999996</v>
          </cell>
          <cell r="O574">
            <v>0</v>
          </cell>
          <cell r="P574">
            <v>44453917.729999997</v>
          </cell>
          <cell r="Q574">
            <v>0</v>
          </cell>
          <cell r="R574">
            <v>45470508</v>
          </cell>
          <cell r="S574">
            <v>0</v>
          </cell>
          <cell r="T574">
            <v>3.6380750715264574</v>
          </cell>
          <cell r="U574">
            <v>0</v>
          </cell>
          <cell r="V574">
            <v>1991722</v>
          </cell>
          <cell r="W574">
            <v>0</v>
          </cell>
          <cell r="X574">
            <v>-9819342.160000002</v>
          </cell>
          <cell r="Y574">
            <v>0</v>
          </cell>
          <cell r="Z574">
            <v>-4</v>
          </cell>
          <cell r="AA574">
            <v>0</v>
          </cell>
          <cell r="AB574">
            <v>-392773.68640000006</v>
          </cell>
          <cell r="AC574">
            <v>0</v>
          </cell>
          <cell r="AD574">
            <v>37250114.153599992</v>
          </cell>
          <cell r="AE574">
            <v>0</v>
          </cell>
          <cell r="AF574">
            <v>3.6380750715264574</v>
          </cell>
          <cell r="AG574">
            <v>0</v>
          </cell>
          <cell r="AH574">
            <v>1715186</v>
          </cell>
          <cell r="AI574">
            <v>0</v>
          </cell>
          <cell r="AJ574">
            <v>-5383008.0599999996</v>
          </cell>
          <cell r="AK574">
            <v>0</v>
          </cell>
          <cell r="AL574">
            <v>-4</v>
          </cell>
          <cell r="AM574">
            <v>0</v>
          </cell>
          <cell r="AN574">
            <v>-215320.32239999998</v>
          </cell>
          <cell r="AO574">
            <v>0</v>
          </cell>
          <cell r="AP574">
            <v>33366971.77119999</v>
          </cell>
        </row>
        <row r="575">
          <cell r="A575" t="str">
            <v>37100Oregon</v>
          </cell>
          <cell r="B575" t="str">
            <v>Oregon</v>
          </cell>
          <cell r="C575" t="str">
            <v>Oregon</v>
          </cell>
          <cell r="D575">
            <v>371</v>
          </cell>
          <cell r="E575">
            <v>371</v>
          </cell>
          <cell r="F575" t="str">
            <v>Installations on Customer Premises</v>
          </cell>
          <cell r="G575">
            <v>0</v>
          </cell>
          <cell r="H575">
            <v>2475610.15</v>
          </cell>
          <cell r="I575">
            <v>0</v>
          </cell>
          <cell r="J575">
            <v>-133631.44000000003</v>
          </cell>
          <cell r="K575">
            <v>0</v>
          </cell>
          <cell r="L575">
            <v>2341978.71</v>
          </cell>
          <cell r="M575">
            <v>0</v>
          </cell>
          <cell r="N575">
            <v>-129233.09999999999</v>
          </cell>
          <cell r="O575">
            <v>0</v>
          </cell>
          <cell r="P575">
            <v>2212745.61</v>
          </cell>
          <cell r="Q575">
            <v>0</v>
          </cell>
          <cell r="R575">
            <v>1948456</v>
          </cell>
          <cell r="S575">
            <v>0</v>
          </cell>
          <cell r="T575">
            <v>4.799905454765085</v>
          </cell>
          <cell r="U575">
            <v>0</v>
          </cell>
          <cell r="V575">
            <v>115620</v>
          </cell>
          <cell r="W575">
            <v>0</v>
          </cell>
          <cell r="X575">
            <v>-133631.44000000003</v>
          </cell>
          <cell r="Y575">
            <v>0</v>
          </cell>
          <cell r="Z575">
            <v>-50</v>
          </cell>
          <cell r="AA575">
            <v>0</v>
          </cell>
          <cell r="AB575">
            <v>-66815.720000000016</v>
          </cell>
          <cell r="AC575">
            <v>0</v>
          </cell>
          <cell r="AD575">
            <v>1863628.84</v>
          </cell>
          <cell r="AE575">
            <v>0</v>
          </cell>
          <cell r="AF575">
            <v>4.799905454765085</v>
          </cell>
          <cell r="AG575">
            <v>0</v>
          </cell>
          <cell r="AH575">
            <v>109311</v>
          </cell>
          <cell r="AI575">
            <v>0</v>
          </cell>
          <cell r="AJ575">
            <v>-129233.09999999999</v>
          </cell>
          <cell r="AK575">
            <v>0</v>
          </cell>
          <cell r="AL575">
            <v>-50</v>
          </cell>
          <cell r="AM575">
            <v>0</v>
          </cell>
          <cell r="AN575">
            <v>-64616.55</v>
          </cell>
          <cell r="AO575">
            <v>0</v>
          </cell>
          <cell r="AP575">
            <v>1779090.19</v>
          </cell>
        </row>
        <row r="576">
          <cell r="A576" t="str">
            <v>37300Oregon</v>
          </cell>
          <cell r="B576" t="str">
            <v>Oregon</v>
          </cell>
          <cell r="C576" t="str">
            <v>Oregon</v>
          </cell>
          <cell r="D576">
            <v>373</v>
          </cell>
          <cell r="E576">
            <v>373</v>
          </cell>
          <cell r="F576" t="str">
            <v>Street Lighting and Signal Systems</v>
          </cell>
          <cell r="G576">
            <v>0</v>
          </cell>
          <cell r="H576">
            <v>22114089.91</v>
          </cell>
          <cell r="I576">
            <v>0</v>
          </cell>
          <cell r="J576">
            <v>-302464.78999999998</v>
          </cell>
          <cell r="K576">
            <v>0</v>
          </cell>
          <cell r="L576">
            <v>21811625.120000001</v>
          </cell>
          <cell r="M576">
            <v>0</v>
          </cell>
          <cell r="N576">
            <v>-305276.86</v>
          </cell>
          <cell r="O576">
            <v>0</v>
          </cell>
          <cell r="P576">
            <v>21506348.260000002</v>
          </cell>
          <cell r="Q576">
            <v>0</v>
          </cell>
          <cell r="R576">
            <v>8686486</v>
          </cell>
          <cell r="S576">
            <v>0</v>
          </cell>
          <cell r="T576">
            <v>3.0555198447317591</v>
          </cell>
          <cell r="U576">
            <v>0</v>
          </cell>
          <cell r="V576">
            <v>671079</v>
          </cell>
          <cell r="W576">
            <v>0</v>
          </cell>
          <cell r="X576">
            <v>-302464.78999999998</v>
          </cell>
          <cell r="Y576">
            <v>0</v>
          </cell>
          <cell r="Z576">
            <v>-40</v>
          </cell>
          <cell r="AA576">
            <v>0</v>
          </cell>
          <cell r="AB576">
            <v>-120985.916</v>
          </cell>
          <cell r="AC576">
            <v>0</v>
          </cell>
          <cell r="AD576">
            <v>8934114.2940000016</v>
          </cell>
          <cell r="AE576">
            <v>0</v>
          </cell>
          <cell r="AF576">
            <v>3.0555198447317591</v>
          </cell>
          <cell r="AG576">
            <v>0</v>
          </cell>
          <cell r="AH576">
            <v>661795</v>
          </cell>
          <cell r="AI576">
            <v>0</v>
          </cell>
          <cell r="AJ576">
            <v>-305276.86</v>
          </cell>
          <cell r="AK576">
            <v>0</v>
          </cell>
          <cell r="AL576">
            <v>-40</v>
          </cell>
          <cell r="AM576">
            <v>0</v>
          </cell>
          <cell r="AN576">
            <v>-122110.74399999999</v>
          </cell>
          <cell r="AO576">
            <v>0</v>
          </cell>
          <cell r="AP576">
            <v>9168521.6900000013</v>
          </cell>
        </row>
        <row r="577">
          <cell r="A577">
            <v>0</v>
          </cell>
          <cell r="B577">
            <v>0</v>
          </cell>
          <cell r="C577">
            <v>0</v>
          </cell>
          <cell r="D577">
            <v>0</v>
          </cell>
          <cell r="E577">
            <v>0</v>
          </cell>
          <cell r="F577" t="str">
            <v>TOTAL OREGON - DISTRIBUTION</v>
          </cell>
          <cell r="G577">
            <v>0</v>
          </cell>
          <cell r="H577">
            <v>1746776175.6400003</v>
          </cell>
          <cell r="I577">
            <v>0</v>
          </cell>
          <cell r="J577">
            <v>-24224628.900000002</v>
          </cell>
          <cell r="K577">
            <v>0</v>
          </cell>
          <cell r="L577">
            <v>1722551546.7399998</v>
          </cell>
          <cell r="M577">
            <v>0</v>
          </cell>
          <cell r="N577">
            <v>-20125495.890000001</v>
          </cell>
          <cell r="O577">
            <v>0</v>
          </cell>
          <cell r="P577">
            <v>1702426050.8499999</v>
          </cell>
          <cell r="Q577">
            <v>0</v>
          </cell>
          <cell r="R577">
            <v>791511087</v>
          </cell>
          <cell r="S577">
            <v>0</v>
          </cell>
          <cell r="T577">
            <v>0</v>
          </cell>
          <cell r="U577">
            <v>0</v>
          </cell>
          <cell r="V577">
            <v>49544018</v>
          </cell>
          <cell r="W577">
            <v>0</v>
          </cell>
          <cell r="X577">
            <v>-24224628.900000002</v>
          </cell>
          <cell r="Y577">
            <v>0</v>
          </cell>
          <cell r="Z577">
            <v>0</v>
          </cell>
          <cell r="AA577">
            <v>0</v>
          </cell>
          <cell r="AB577">
            <v>-6519998.5529000014</v>
          </cell>
          <cell r="AC577">
            <v>0</v>
          </cell>
          <cell r="AD577">
            <v>810310477.54709995</v>
          </cell>
          <cell r="AE577">
            <v>0</v>
          </cell>
          <cell r="AF577">
            <v>0</v>
          </cell>
          <cell r="AG577">
            <v>0</v>
          </cell>
          <cell r="AH577">
            <v>48845677</v>
          </cell>
          <cell r="AI577">
            <v>0</v>
          </cell>
          <cell r="AJ577">
            <v>-20125495.890000001</v>
          </cell>
          <cell r="AK577">
            <v>0</v>
          </cell>
          <cell r="AL577">
            <v>0</v>
          </cell>
          <cell r="AM577">
            <v>0</v>
          </cell>
          <cell r="AN577">
            <v>-6486993.4618999986</v>
          </cell>
          <cell r="AO577">
            <v>0</v>
          </cell>
          <cell r="AP577">
            <v>832543665.19519997</v>
          </cell>
        </row>
        <row r="578">
          <cell r="A578">
            <v>0</v>
          </cell>
          <cell r="B578">
            <v>0</v>
          </cell>
          <cell r="C578">
            <v>0</v>
          </cell>
          <cell r="D578">
            <v>0</v>
          </cell>
          <cell r="E578">
            <v>0</v>
          </cell>
          <cell r="F578">
            <v>0</v>
          </cell>
          <cell r="G578">
            <v>0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0</v>
          </cell>
          <cell r="AE578">
            <v>0</v>
          </cell>
          <cell r="AF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  <cell r="AK578">
            <v>0</v>
          </cell>
          <cell r="AL578">
            <v>0</v>
          </cell>
          <cell r="AM578">
            <v>0</v>
          </cell>
          <cell r="AN578">
            <v>0</v>
          </cell>
          <cell r="AO578">
            <v>0</v>
          </cell>
          <cell r="AP578">
            <v>0</v>
          </cell>
        </row>
        <row r="579">
          <cell r="A579">
            <v>0</v>
          </cell>
          <cell r="B579">
            <v>0</v>
          </cell>
          <cell r="C579">
            <v>0</v>
          </cell>
          <cell r="D579">
            <v>0</v>
          </cell>
          <cell r="E579">
            <v>0</v>
          </cell>
          <cell r="F579" t="str">
            <v>WASHINGTON -  DISTRIBUTION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  <cell r="W579">
            <v>0</v>
          </cell>
          <cell r="X579">
            <v>0</v>
          </cell>
          <cell r="Y579">
            <v>0</v>
          </cell>
          <cell r="Z579">
            <v>0</v>
          </cell>
          <cell r="AA579">
            <v>0</v>
          </cell>
          <cell r="AB579">
            <v>0</v>
          </cell>
          <cell r="AC579">
            <v>0</v>
          </cell>
          <cell r="AD579">
            <v>0</v>
          </cell>
          <cell r="AE579">
            <v>0</v>
          </cell>
          <cell r="AF579">
            <v>0</v>
          </cell>
          <cell r="AG579">
            <v>0</v>
          </cell>
          <cell r="AH579">
            <v>0</v>
          </cell>
          <cell r="AI579">
            <v>0</v>
          </cell>
          <cell r="AJ579">
            <v>0</v>
          </cell>
          <cell r="AK579">
            <v>0</v>
          </cell>
          <cell r="AL579">
            <v>0</v>
          </cell>
          <cell r="AM579">
            <v>0</v>
          </cell>
          <cell r="AN579">
            <v>0</v>
          </cell>
          <cell r="AO579">
            <v>0</v>
          </cell>
          <cell r="AP579">
            <v>0</v>
          </cell>
        </row>
        <row r="580">
          <cell r="A580" t="str">
            <v>36020Washington</v>
          </cell>
          <cell r="B580" t="str">
            <v>Washington</v>
          </cell>
          <cell r="C580" t="str">
            <v>Washington</v>
          </cell>
          <cell r="D580">
            <v>360.2</v>
          </cell>
          <cell r="E580">
            <v>360.2</v>
          </cell>
          <cell r="F580" t="str">
            <v>Rights-of-Way</v>
          </cell>
          <cell r="G580">
            <v>0</v>
          </cell>
          <cell r="H580">
            <v>247443.24</v>
          </cell>
          <cell r="I580">
            <v>0</v>
          </cell>
          <cell r="J580">
            <v>-3549.91</v>
          </cell>
          <cell r="K580">
            <v>0</v>
          </cell>
          <cell r="L580">
            <v>243893.33</v>
          </cell>
          <cell r="M580">
            <v>0</v>
          </cell>
          <cell r="N580">
            <v>-3754.04</v>
          </cell>
          <cell r="O580">
            <v>0</v>
          </cell>
          <cell r="P580">
            <v>240139.28999999998</v>
          </cell>
          <cell r="Q580">
            <v>0</v>
          </cell>
          <cell r="R580">
            <v>147487</v>
          </cell>
          <cell r="S580">
            <v>0</v>
          </cell>
          <cell r="T580">
            <v>1.6722311182766663</v>
          </cell>
          <cell r="U580">
            <v>0</v>
          </cell>
          <cell r="V580">
            <v>4108</v>
          </cell>
          <cell r="W580">
            <v>0</v>
          </cell>
          <cell r="X580">
            <v>-3549.91</v>
          </cell>
          <cell r="Y580">
            <v>0</v>
          </cell>
          <cell r="Z580">
            <v>0</v>
          </cell>
          <cell r="AA580">
            <v>0</v>
          </cell>
          <cell r="AB580">
            <v>0</v>
          </cell>
          <cell r="AC580">
            <v>0</v>
          </cell>
          <cell r="AD580">
            <v>148045.09</v>
          </cell>
          <cell r="AE580">
            <v>0</v>
          </cell>
          <cell r="AF580">
            <v>1.6722311182766663</v>
          </cell>
          <cell r="AG580">
            <v>0</v>
          </cell>
          <cell r="AH580">
            <v>4047</v>
          </cell>
          <cell r="AI580">
            <v>0</v>
          </cell>
          <cell r="AJ580">
            <v>-3754.04</v>
          </cell>
          <cell r="AK580">
            <v>0</v>
          </cell>
          <cell r="AL580">
            <v>0</v>
          </cell>
          <cell r="AM580">
            <v>0</v>
          </cell>
          <cell r="AN580">
            <v>0</v>
          </cell>
          <cell r="AO580">
            <v>0</v>
          </cell>
          <cell r="AP580">
            <v>148338.04999999999</v>
          </cell>
        </row>
        <row r="581">
          <cell r="A581" t="str">
            <v>36100Washington</v>
          </cell>
          <cell r="B581" t="str">
            <v>Washington</v>
          </cell>
          <cell r="C581" t="str">
            <v>Washington</v>
          </cell>
          <cell r="D581">
            <v>361</v>
          </cell>
          <cell r="E581">
            <v>361</v>
          </cell>
          <cell r="F581" t="str">
            <v>Structures and Improvements</v>
          </cell>
          <cell r="G581">
            <v>0</v>
          </cell>
          <cell r="H581">
            <v>2293943.6800000002</v>
          </cell>
          <cell r="I581">
            <v>0</v>
          </cell>
          <cell r="J581">
            <v>-13259.560000000003</v>
          </cell>
          <cell r="K581">
            <v>0</v>
          </cell>
          <cell r="L581">
            <v>2280684.12</v>
          </cell>
          <cell r="M581">
            <v>0</v>
          </cell>
          <cell r="N581">
            <v>-13745.240000000002</v>
          </cell>
          <cell r="O581">
            <v>0</v>
          </cell>
          <cell r="P581">
            <v>2266938.88</v>
          </cell>
          <cell r="Q581">
            <v>0</v>
          </cell>
          <cell r="R581">
            <v>789178</v>
          </cell>
          <cell r="S581">
            <v>0</v>
          </cell>
          <cell r="T581">
            <v>1.5840078355910032</v>
          </cell>
          <cell r="U581">
            <v>0</v>
          </cell>
          <cell r="V581">
            <v>36231</v>
          </cell>
          <cell r="W581">
            <v>0</v>
          </cell>
          <cell r="X581">
            <v>-13259.560000000003</v>
          </cell>
          <cell r="Y581">
            <v>0</v>
          </cell>
          <cell r="Z581">
            <v>-5</v>
          </cell>
          <cell r="AA581">
            <v>0</v>
          </cell>
          <cell r="AB581">
            <v>-662.97800000000018</v>
          </cell>
          <cell r="AC581">
            <v>0</v>
          </cell>
          <cell r="AD581">
            <v>811486.46199999994</v>
          </cell>
          <cell r="AE581">
            <v>0</v>
          </cell>
          <cell r="AF581">
            <v>1.5840078355910032</v>
          </cell>
          <cell r="AG581">
            <v>0</v>
          </cell>
          <cell r="AH581">
            <v>36017</v>
          </cell>
          <cell r="AI581">
            <v>0</v>
          </cell>
          <cell r="AJ581">
            <v>-13745.240000000002</v>
          </cell>
          <cell r="AK581">
            <v>0</v>
          </cell>
          <cell r="AL581">
            <v>-5</v>
          </cell>
          <cell r="AM581">
            <v>0</v>
          </cell>
          <cell r="AN581">
            <v>-687.26200000000017</v>
          </cell>
          <cell r="AO581">
            <v>0</v>
          </cell>
          <cell r="AP581">
            <v>833070.96</v>
          </cell>
        </row>
        <row r="582">
          <cell r="A582" t="str">
            <v>36200Washington</v>
          </cell>
          <cell r="B582" t="str">
            <v>Washington</v>
          </cell>
          <cell r="C582" t="str">
            <v>Washington</v>
          </cell>
          <cell r="D582">
            <v>362</v>
          </cell>
          <cell r="E582">
            <v>362</v>
          </cell>
          <cell r="F582" t="str">
            <v>Station Equipment</v>
          </cell>
          <cell r="G582">
            <v>0</v>
          </cell>
          <cell r="H582">
            <v>46674851.740000002</v>
          </cell>
          <cell r="I582">
            <v>0</v>
          </cell>
          <cell r="J582">
            <v>-425074.05999999994</v>
          </cell>
          <cell r="K582">
            <v>0</v>
          </cell>
          <cell r="L582">
            <v>46249777.68</v>
          </cell>
          <cell r="M582">
            <v>0</v>
          </cell>
          <cell r="N582">
            <v>-432568.84000000014</v>
          </cell>
          <cell r="O582">
            <v>0</v>
          </cell>
          <cell r="P582">
            <v>45817208.839999996</v>
          </cell>
          <cell r="Q582">
            <v>0</v>
          </cell>
          <cell r="R582">
            <v>15640913</v>
          </cell>
          <cell r="S582">
            <v>0</v>
          </cell>
          <cell r="T582">
            <v>2.0580779966074889</v>
          </cell>
          <cell r="U582">
            <v>0</v>
          </cell>
          <cell r="V582">
            <v>956231</v>
          </cell>
          <cell r="W582">
            <v>0</v>
          </cell>
          <cell r="X582">
            <v>-425074.05999999994</v>
          </cell>
          <cell r="Y582">
            <v>0</v>
          </cell>
          <cell r="Z582">
            <v>-15</v>
          </cell>
          <cell r="AA582">
            <v>0</v>
          </cell>
          <cell r="AB582">
            <v>-63761.108999999997</v>
          </cell>
          <cell r="AC582">
            <v>0</v>
          </cell>
          <cell r="AD582">
            <v>16108308.831</v>
          </cell>
          <cell r="AE582">
            <v>0</v>
          </cell>
          <cell r="AF582">
            <v>2.0580779966074889</v>
          </cell>
          <cell r="AG582">
            <v>0</v>
          </cell>
          <cell r="AH582">
            <v>947405</v>
          </cell>
          <cell r="AI582">
            <v>0</v>
          </cell>
          <cell r="AJ582">
            <v>-432568.84000000014</v>
          </cell>
          <cell r="AK582">
            <v>0</v>
          </cell>
          <cell r="AL582">
            <v>-15</v>
          </cell>
          <cell r="AM582">
            <v>0</v>
          </cell>
          <cell r="AN582">
            <v>-64885.326000000023</v>
          </cell>
          <cell r="AO582">
            <v>0</v>
          </cell>
          <cell r="AP582">
            <v>16558259.665000001</v>
          </cell>
        </row>
        <row r="583">
          <cell r="A583" t="str">
            <v>36270Washington</v>
          </cell>
          <cell r="B583" t="str">
            <v>Washington</v>
          </cell>
          <cell r="C583" t="str">
            <v>Washington</v>
          </cell>
          <cell r="D583">
            <v>362.7</v>
          </cell>
          <cell r="E583">
            <v>362.7</v>
          </cell>
          <cell r="F583" t="str">
            <v>Supervisory Equipment</v>
          </cell>
          <cell r="G583">
            <v>0</v>
          </cell>
          <cell r="H583">
            <v>919385.82</v>
          </cell>
          <cell r="I583">
            <v>0</v>
          </cell>
          <cell r="J583">
            <v>-49098.7</v>
          </cell>
          <cell r="K583">
            <v>0</v>
          </cell>
          <cell r="L583">
            <v>870287.12</v>
          </cell>
          <cell r="M583">
            <v>0</v>
          </cell>
          <cell r="N583">
            <v>-46079.020000000004</v>
          </cell>
          <cell r="O583">
            <v>0</v>
          </cell>
          <cell r="P583">
            <v>824208.1</v>
          </cell>
          <cell r="Q583">
            <v>0</v>
          </cell>
          <cell r="R583">
            <v>648464</v>
          </cell>
          <cell r="S583">
            <v>0</v>
          </cell>
          <cell r="T583">
            <v>3.9900483561010271</v>
          </cell>
          <cell r="U583">
            <v>0</v>
          </cell>
          <cell r="V583">
            <v>35704</v>
          </cell>
          <cell r="W583">
            <v>0</v>
          </cell>
          <cell r="X583">
            <v>-49098.7</v>
          </cell>
          <cell r="Y583">
            <v>0</v>
          </cell>
          <cell r="Z583">
            <v>0</v>
          </cell>
          <cell r="AA583">
            <v>0</v>
          </cell>
          <cell r="AB583">
            <v>0</v>
          </cell>
          <cell r="AC583">
            <v>0</v>
          </cell>
          <cell r="AD583">
            <v>635069.30000000005</v>
          </cell>
          <cell r="AE583">
            <v>0</v>
          </cell>
          <cell r="AF583">
            <v>3.9900483561010271</v>
          </cell>
          <cell r="AG583">
            <v>0</v>
          </cell>
          <cell r="AH583">
            <v>33806</v>
          </cell>
          <cell r="AI583">
            <v>0</v>
          </cell>
          <cell r="AJ583">
            <v>-46079.020000000004</v>
          </cell>
          <cell r="AK583">
            <v>0</v>
          </cell>
          <cell r="AL583">
            <v>0</v>
          </cell>
          <cell r="AM583">
            <v>0</v>
          </cell>
          <cell r="AN583">
            <v>0</v>
          </cell>
          <cell r="AO583">
            <v>0</v>
          </cell>
          <cell r="AP583">
            <v>622796.28</v>
          </cell>
        </row>
        <row r="584">
          <cell r="A584" t="str">
            <v>36400Washington</v>
          </cell>
          <cell r="B584" t="str">
            <v>Washington</v>
          </cell>
          <cell r="C584" t="str">
            <v>Washington</v>
          </cell>
          <cell r="D584">
            <v>364</v>
          </cell>
          <cell r="E584">
            <v>364</v>
          </cell>
          <cell r="F584" t="str">
            <v>Poles, Towers and Fixtures</v>
          </cell>
          <cell r="G584">
            <v>0</v>
          </cell>
          <cell r="H584">
            <v>91889277.590000004</v>
          </cell>
          <cell r="I584">
            <v>0</v>
          </cell>
          <cell r="J584">
            <v>-709915.85999999987</v>
          </cell>
          <cell r="K584">
            <v>0</v>
          </cell>
          <cell r="L584">
            <v>91179361.730000004</v>
          </cell>
          <cell r="M584">
            <v>0</v>
          </cell>
          <cell r="N584">
            <v>-730929.83999999973</v>
          </cell>
          <cell r="O584">
            <v>0</v>
          </cell>
          <cell r="P584">
            <v>90448431.890000001</v>
          </cell>
          <cell r="Q584">
            <v>0</v>
          </cell>
          <cell r="R584">
            <v>51549234</v>
          </cell>
          <cell r="S584">
            <v>0</v>
          </cell>
          <cell r="T584">
            <v>3.9511393160013975</v>
          </cell>
          <cell r="U584">
            <v>0</v>
          </cell>
          <cell r="V584">
            <v>3616648</v>
          </cell>
          <cell r="W584">
            <v>0</v>
          </cell>
          <cell r="X584">
            <v>-709915.85999999987</v>
          </cell>
          <cell r="Y584">
            <v>0</v>
          </cell>
          <cell r="Z584">
            <v>-100</v>
          </cell>
          <cell r="AA584">
            <v>0</v>
          </cell>
          <cell r="AB584">
            <v>-709915.85999999987</v>
          </cell>
          <cell r="AC584">
            <v>0</v>
          </cell>
          <cell r="AD584">
            <v>53746050.280000001</v>
          </cell>
          <cell r="AE584">
            <v>0</v>
          </cell>
          <cell r="AF584">
            <v>3.9511393160013975</v>
          </cell>
          <cell r="AG584">
            <v>0</v>
          </cell>
          <cell r="AH584">
            <v>3588184</v>
          </cell>
          <cell r="AI584">
            <v>0</v>
          </cell>
          <cell r="AJ584">
            <v>-730929.83999999973</v>
          </cell>
          <cell r="AK584">
            <v>0</v>
          </cell>
          <cell r="AL584">
            <v>-100</v>
          </cell>
          <cell r="AM584">
            <v>0</v>
          </cell>
          <cell r="AN584">
            <v>-730929.83999999973</v>
          </cell>
          <cell r="AO584">
            <v>0</v>
          </cell>
          <cell r="AP584">
            <v>55872374.600000009</v>
          </cell>
        </row>
        <row r="585">
          <cell r="A585" t="str">
            <v>36500Washington</v>
          </cell>
          <cell r="B585" t="str">
            <v>Washington</v>
          </cell>
          <cell r="C585" t="str">
            <v>Washington</v>
          </cell>
          <cell r="D585">
            <v>365</v>
          </cell>
          <cell r="E585">
            <v>365</v>
          </cell>
          <cell r="F585" t="str">
            <v>Overhead Conductors and Devices</v>
          </cell>
          <cell r="G585">
            <v>0</v>
          </cell>
          <cell r="H585">
            <v>58112821.68</v>
          </cell>
          <cell r="I585">
            <v>0</v>
          </cell>
          <cell r="J585">
            <v>-466665.8600000001</v>
          </cell>
          <cell r="K585">
            <v>0</v>
          </cell>
          <cell r="L585">
            <v>57646155.82</v>
          </cell>
          <cell r="M585">
            <v>0</v>
          </cell>
          <cell r="N585">
            <v>-474856.06</v>
          </cell>
          <cell r="O585">
            <v>0</v>
          </cell>
          <cell r="P585">
            <v>57171299.759999998</v>
          </cell>
          <cell r="Q585">
            <v>0</v>
          </cell>
          <cell r="R585">
            <v>25140562</v>
          </cell>
          <cell r="S585">
            <v>0</v>
          </cell>
          <cell r="T585">
            <v>3.0123730702415088</v>
          </cell>
          <cell r="U585">
            <v>0</v>
          </cell>
          <cell r="V585">
            <v>1743546</v>
          </cell>
          <cell r="W585">
            <v>0</v>
          </cell>
          <cell r="X585">
            <v>-466665.8600000001</v>
          </cell>
          <cell r="Y585">
            <v>0</v>
          </cell>
          <cell r="Z585">
            <v>-50</v>
          </cell>
          <cell r="AA585">
            <v>0</v>
          </cell>
          <cell r="AB585">
            <v>-233332.93000000005</v>
          </cell>
          <cell r="AC585">
            <v>0</v>
          </cell>
          <cell r="AD585">
            <v>26184109.210000001</v>
          </cell>
          <cell r="AE585">
            <v>0</v>
          </cell>
          <cell r="AF585">
            <v>3.0123730702415088</v>
          </cell>
          <cell r="AG585">
            <v>0</v>
          </cell>
          <cell r="AH585">
            <v>1729365</v>
          </cell>
          <cell r="AI585">
            <v>0</v>
          </cell>
          <cell r="AJ585">
            <v>-474856.06</v>
          </cell>
          <cell r="AK585">
            <v>0</v>
          </cell>
          <cell r="AL585">
            <v>-50</v>
          </cell>
          <cell r="AM585">
            <v>0</v>
          </cell>
          <cell r="AN585">
            <v>-237428.03</v>
          </cell>
          <cell r="AO585">
            <v>0</v>
          </cell>
          <cell r="AP585">
            <v>27201190.120000001</v>
          </cell>
        </row>
        <row r="586">
          <cell r="A586" t="str">
            <v>36600Washington</v>
          </cell>
          <cell r="B586" t="str">
            <v>Washington</v>
          </cell>
          <cell r="C586" t="str">
            <v>Washington</v>
          </cell>
          <cell r="D586">
            <v>366</v>
          </cell>
          <cell r="E586">
            <v>366</v>
          </cell>
          <cell r="F586" t="str">
            <v>Underground Conduit</v>
          </cell>
          <cell r="G586">
            <v>0</v>
          </cell>
          <cell r="H586">
            <v>16128475.470000001</v>
          </cell>
          <cell r="I586">
            <v>0</v>
          </cell>
          <cell r="J586">
            <v>-54666.119999999995</v>
          </cell>
          <cell r="K586">
            <v>0</v>
          </cell>
          <cell r="L586">
            <v>16073809.350000001</v>
          </cell>
          <cell r="M586">
            <v>0</v>
          </cell>
          <cell r="N586">
            <v>-59802.9</v>
          </cell>
          <cell r="O586">
            <v>0</v>
          </cell>
          <cell r="P586">
            <v>16014006.450000001</v>
          </cell>
          <cell r="Q586">
            <v>0</v>
          </cell>
          <cell r="R586">
            <v>7096010</v>
          </cell>
          <cell r="S586">
            <v>0</v>
          </cell>
          <cell r="T586">
            <v>2.6077778880216163</v>
          </cell>
          <cell r="U586">
            <v>0</v>
          </cell>
          <cell r="V586">
            <v>419882</v>
          </cell>
          <cell r="W586">
            <v>0</v>
          </cell>
          <cell r="X586">
            <v>-54666.119999999995</v>
          </cell>
          <cell r="Y586">
            <v>0</v>
          </cell>
          <cell r="Z586">
            <v>-35</v>
          </cell>
          <cell r="AA586">
            <v>0</v>
          </cell>
          <cell r="AB586">
            <v>-19133.141999999996</v>
          </cell>
          <cell r="AC586">
            <v>0</v>
          </cell>
          <cell r="AD586">
            <v>7442092.7379999999</v>
          </cell>
          <cell r="AE586">
            <v>0</v>
          </cell>
          <cell r="AF586">
            <v>2.6077778880216163</v>
          </cell>
          <cell r="AG586">
            <v>0</v>
          </cell>
          <cell r="AH586">
            <v>418389</v>
          </cell>
          <cell r="AI586">
            <v>0</v>
          </cell>
          <cell r="AJ586">
            <v>-59802.9</v>
          </cell>
          <cell r="AK586">
            <v>0</v>
          </cell>
          <cell r="AL586">
            <v>-35</v>
          </cell>
          <cell r="AM586">
            <v>0</v>
          </cell>
          <cell r="AN586">
            <v>-20931.014999999999</v>
          </cell>
          <cell r="AO586">
            <v>0</v>
          </cell>
          <cell r="AP586">
            <v>7779747.8229999999</v>
          </cell>
        </row>
        <row r="587">
          <cell r="A587" t="str">
            <v>36700Washington</v>
          </cell>
          <cell r="B587" t="str">
            <v>Washington</v>
          </cell>
          <cell r="C587" t="str">
            <v>Washington</v>
          </cell>
          <cell r="D587">
            <v>367</v>
          </cell>
          <cell r="E587">
            <v>367</v>
          </cell>
          <cell r="F587" t="str">
            <v>Underground Conductors and Devices</v>
          </cell>
          <cell r="G587">
            <v>0</v>
          </cell>
          <cell r="H587">
            <v>22087000.699999999</v>
          </cell>
          <cell r="I587">
            <v>0</v>
          </cell>
          <cell r="J587">
            <v>-80467.429999999978</v>
          </cell>
          <cell r="K587">
            <v>0</v>
          </cell>
          <cell r="L587">
            <v>22006533.27</v>
          </cell>
          <cell r="M587">
            <v>0</v>
          </cell>
          <cell r="N587">
            <v>-87604.23</v>
          </cell>
          <cell r="O587">
            <v>0</v>
          </cell>
          <cell r="P587">
            <v>21918929.039999999</v>
          </cell>
          <cell r="Q587">
            <v>0</v>
          </cell>
          <cell r="R587">
            <v>8753498</v>
          </cell>
          <cell r="S587">
            <v>0</v>
          </cell>
          <cell r="T587">
            <v>2.4422863965609589</v>
          </cell>
          <cell r="U587">
            <v>0</v>
          </cell>
          <cell r="V587">
            <v>538445</v>
          </cell>
          <cell r="W587">
            <v>0</v>
          </cell>
          <cell r="X587">
            <v>-80467.429999999978</v>
          </cell>
          <cell r="Y587">
            <v>0</v>
          </cell>
          <cell r="Z587">
            <v>-30</v>
          </cell>
          <cell r="AA587">
            <v>0</v>
          </cell>
          <cell r="AB587">
            <v>-24140.228999999996</v>
          </cell>
          <cell r="AC587">
            <v>0</v>
          </cell>
          <cell r="AD587">
            <v>9187335.341</v>
          </cell>
          <cell r="AE587">
            <v>0</v>
          </cell>
          <cell r="AF587">
            <v>2.4422863965609589</v>
          </cell>
          <cell r="AG587">
            <v>0</v>
          </cell>
          <cell r="AH587">
            <v>536393</v>
          </cell>
          <cell r="AI587">
            <v>0</v>
          </cell>
          <cell r="AJ587">
            <v>-87604.23</v>
          </cell>
          <cell r="AK587">
            <v>0</v>
          </cell>
          <cell r="AL587">
            <v>-30</v>
          </cell>
          <cell r="AM587">
            <v>0</v>
          </cell>
          <cell r="AN587">
            <v>-26281.269</v>
          </cell>
          <cell r="AO587">
            <v>0</v>
          </cell>
          <cell r="AP587">
            <v>9609842.8420000002</v>
          </cell>
        </row>
        <row r="588">
          <cell r="A588" t="str">
            <v>36800Washington</v>
          </cell>
          <cell r="B588" t="str">
            <v>Washington</v>
          </cell>
          <cell r="C588" t="str">
            <v>Washington</v>
          </cell>
          <cell r="D588">
            <v>368</v>
          </cell>
          <cell r="E588">
            <v>368</v>
          </cell>
          <cell r="F588" t="str">
            <v>Line Transformers</v>
          </cell>
          <cell r="G588">
            <v>0</v>
          </cell>
          <cell r="H588">
            <v>98665673.599999994</v>
          </cell>
          <cell r="I588">
            <v>0</v>
          </cell>
          <cell r="J588">
            <v>-942796.14999999991</v>
          </cell>
          <cell r="K588">
            <v>0</v>
          </cell>
          <cell r="L588">
            <v>97722877.449999988</v>
          </cell>
          <cell r="M588">
            <v>0</v>
          </cell>
          <cell r="N588">
            <v>-986856.3400000002</v>
          </cell>
          <cell r="O588">
            <v>0</v>
          </cell>
          <cell r="P588">
            <v>96736021.109999985</v>
          </cell>
          <cell r="Q588">
            <v>0</v>
          </cell>
          <cell r="R588">
            <v>44762867</v>
          </cell>
          <cell r="S588">
            <v>0</v>
          </cell>
          <cell r="T588">
            <v>2.8853911376151422</v>
          </cell>
          <cell r="U588">
            <v>0</v>
          </cell>
          <cell r="V588">
            <v>2833289</v>
          </cell>
          <cell r="W588">
            <v>0</v>
          </cell>
          <cell r="X588">
            <v>-942796.14999999991</v>
          </cell>
          <cell r="Y588">
            <v>0</v>
          </cell>
          <cell r="Z588">
            <v>-25</v>
          </cell>
          <cell r="AA588">
            <v>0</v>
          </cell>
          <cell r="AB588">
            <v>-235699.03749999998</v>
          </cell>
          <cell r="AC588">
            <v>0</v>
          </cell>
          <cell r="AD588">
            <v>46417660.8125</v>
          </cell>
          <cell r="AE588">
            <v>0</v>
          </cell>
          <cell r="AF588">
            <v>2.8853911376151422</v>
          </cell>
          <cell r="AG588">
            <v>0</v>
          </cell>
          <cell r="AH588">
            <v>2805450</v>
          </cell>
          <cell r="AI588">
            <v>0</v>
          </cell>
          <cell r="AJ588">
            <v>-986856.3400000002</v>
          </cell>
          <cell r="AK588">
            <v>0</v>
          </cell>
          <cell r="AL588">
            <v>-25</v>
          </cell>
          <cell r="AM588">
            <v>0</v>
          </cell>
          <cell r="AN588">
            <v>-246714.08500000005</v>
          </cell>
          <cell r="AO588">
            <v>0</v>
          </cell>
          <cell r="AP588">
            <v>47989540.387499996</v>
          </cell>
        </row>
        <row r="589">
          <cell r="A589" t="str">
            <v>36910Washington</v>
          </cell>
          <cell r="B589" t="str">
            <v>Washington</v>
          </cell>
          <cell r="C589" t="str">
            <v>Washington</v>
          </cell>
          <cell r="D589">
            <v>369.1</v>
          </cell>
          <cell r="E589">
            <v>369.1</v>
          </cell>
          <cell r="F589" t="str">
            <v>Overhead Services</v>
          </cell>
          <cell r="G589">
            <v>0</v>
          </cell>
          <cell r="H589">
            <v>18678214.690000001</v>
          </cell>
          <cell r="I589">
            <v>0</v>
          </cell>
          <cell r="J589">
            <v>-165701.77999999997</v>
          </cell>
          <cell r="K589">
            <v>0</v>
          </cell>
          <cell r="L589">
            <v>18512512.91</v>
          </cell>
          <cell r="M589">
            <v>0</v>
          </cell>
          <cell r="N589">
            <v>-168902.88999999998</v>
          </cell>
          <cell r="O589">
            <v>0</v>
          </cell>
          <cell r="P589">
            <v>18343610.02</v>
          </cell>
          <cell r="Q589">
            <v>0</v>
          </cell>
          <cell r="R589">
            <v>6580434</v>
          </cell>
          <cell r="S589">
            <v>0</v>
          </cell>
          <cell r="T589">
            <v>1.8767060232874302</v>
          </cell>
          <cell r="U589">
            <v>0</v>
          </cell>
          <cell r="V589">
            <v>348980</v>
          </cell>
          <cell r="W589">
            <v>0</v>
          </cell>
          <cell r="X589">
            <v>-165701.77999999997</v>
          </cell>
          <cell r="Y589">
            <v>0</v>
          </cell>
          <cell r="Z589">
            <v>-30</v>
          </cell>
          <cell r="AA589">
            <v>0</v>
          </cell>
          <cell r="AB589">
            <v>-49710.533999999992</v>
          </cell>
          <cell r="AC589">
            <v>0</v>
          </cell>
          <cell r="AD589">
            <v>6714001.6859999998</v>
          </cell>
          <cell r="AE589">
            <v>0</v>
          </cell>
          <cell r="AF589">
            <v>1.8767060232874302</v>
          </cell>
          <cell r="AG589">
            <v>0</v>
          </cell>
          <cell r="AH589">
            <v>345841</v>
          </cell>
          <cell r="AI589">
            <v>0</v>
          </cell>
          <cell r="AJ589">
            <v>-168902.88999999998</v>
          </cell>
          <cell r="AK589">
            <v>0</v>
          </cell>
          <cell r="AL589">
            <v>-30</v>
          </cell>
          <cell r="AM589">
            <v>0</v>
          </cell>
          <cell r="AN589">
            <v>-50670.866999999991</v>
          </cell>
          <cell r="AO589">
            <v>0</v>
          </cell>
          <cell r="AP589">
            <v>6840268.9290000005</v>
          </cell>
        </row>
        <row r="590">
          <cell r="A590" t="str">
            <v>36920Washington</v>
          </cell>
          <cell r="B590" t="str">
            <v>Washington</v>
          </cell>
          <cell r="C590" t="str">
            <v>Washington</v>
          </cell>
          <cell r="D590">
            <v>369.2</v>
          </cell>
          <cell r="E590">
            <v>369.2</v>
          </cell>
          <cell r="F590" t="str">
            <v>Underground Services</v>
          </cell>
          <cell r="G590">
            <v>0</v>
          </cell>
          <cell r="H590">
            <v>32674705.210000001</v>
          </cell>
          <cell r="I590">
            <v>0</v>
          </cell>
          <cell r="J590">
            <v>-34362.89</v>
          </cell>
          <cell r="K590">
            <v>0</v>
          </cell>
          <cell r="L590">
            <v>32640342.32</v>
          </cell>
          <cell r="M590">
            <v>0</v>
          </cell>
          <cell r="N590">
            <v>-38965.840000000004</v>
          </cell>
          <cell r="O590">
            <v>0</v>
          </cell>
          <cell r="P590">
            <v>32601376.48</v>
          </cell>
          <cell r="Q590">
            <v>0</v>
          </cell>
          <cell r="R590">
            <v>12996138</v>
          </cell>
          <cell r="S590">
            <v>0</v>
          </cell>
          <cell r="T590">
            <v>2.1378843537414776</v>
          </cell>
          <cell r="U590">
            <v>0</v>
          </cell>
          <cell r="V590">
            <v>698180</v>
          </cell>
          <cell r="W590">
            <v>0</v>
          </cell>
          <cell r="X590">
            <v>-34362.89</v>
          </cell>
          <cell r="Y590">
            <v>0</v>
          </cell>
          <cell r="Z590">
            <v>-50</v>
          </cell>
          <cell r="AA590">
            <v>0</v>
          </cell>
          <cell r="AB590">
            <v>-17181.445</v>
          </cell>
          <cell r="AC590">
            <v>0</v>
          </cell>
          <cell r="AD590">
            <v>13642773.664999999</v>
          </cell>
          <cell r="AE590">
            <v>0</v>
          </cell>
          <cell r="AF590">
            <v>2.1378843537414776</v>
          </cell>
          <cell r="AG590">
            <v>0</v>
          </cell>
          <cell r="AH590">
            <v>697396</v>
          </cell>
          <cell r="AI590">
            <v>0</v>
          </cell>
          <cell r="AJ590">
            <v>-38965.840000000004</v>
          </cell>
          <cell r="AK590">
            <v>0</v>
          </cell>
          <cell r="AL590">
            <v>-50</v>
          </cell>
          <cell r="AM590">
            <v>0</v>
          </cell>
          <cell r="AN590">
            <v>-19482.920000000002</v>
          </cell>
          <cell r="AO590">
            <v>0</v>
          </cell>
          <cell r="AP590">
            <v>14281720.904999999</v>
          </cell>
        </row>
        <row r="591">
          <cell r="A591" t="str">
            <v>37000Washington</v>
          </cell>
          <cell r="B591" t="str">
            <v>Washington</v>
          </cell>
          <cell r="C591" t="str">
            <v>Washington</v>
          </cell>
          <cell r="D591">
            <v>370</v>
          </cell>
          <cell r="E591">
            <v>370</v>
          </cell>
          <cell r="F591" t="str">
            <v>Meters</v>
          </cell>
          <cell r="G591">
            <v>0</v>
          </cell>
          <cell r="H591">
            <v>11342266.380000001</v>
          </cell>
          <cell r="I591">
            <v>0</v>
          </cell>
          <cell r="J591">
            <v>-614948.73</v>
          </cell>
          <cell r="K591">
            <v>0</v>
          </cell>
          <cell r="L591">
            <v>10727317.65</v>
          </cell>
          <cell r="M591">
            <v>0</v>
          </cell>
          <cell r="N591">
            <v>-144580.13999999993</v>
          </cell>
          <cell r="O591">
            <v>0</v>
          </cell>
          <cell r="P591">
            <v>10582737.51</v>
          </cell>
          <cell r="Q591">
            <v>0</v>
          </cell>
          <cell r="R591">
            <v>2163232</v>
          </cell>
          <cell r="S591">
            <v>0</v>
          </cell>
          <cell r="T591">
            <v>3.6380750715264574</v>
          </cell>
          <cell r="U591">
            <v>0</v>
          </cell>
          <cell r="V591">
            <v>401454</v>
          </cell>
          <cell r="W591">
            <v>0</v>
          </cell>
          <cell r="X591">
            <v>-614948.73</v>
          </cell>
          <cell r="Y591">
            <v>0</v>
          </cell>
          <cell r="Z591">
            <v>-1</v>
          </cell>
          <cell r="AA591">
            <v>0</v>
          </cell>
          <cell r="AB591">
            <v>-6149.4872999999998</v>
          </cell>
          <cell r="AC591">
            <v>0</v>
          </cell>
          <cell r="AD591">
            <v>1943587.7827000001</v>
          </cell>
          <cell r="AE591">
            <v>0</v>
          </cell>
          <cell r="AF591">
            <v>3.6380750715264574</v>
          </cell>
          <cell r="AG591">
            <v>0</v>
          </cell>
          <cell r="AH591">
            <v>387638</v>
          </cell>
          <cell r="AI591">
            <v>0</v>
          </cell>
          <cell r="AJ591">
            <v>-144580.13999999993</v>
          </cell>
          <cell r="AK591">
            <v>0</v>
          </cell>
          <cell r="AL591">
            <v>-1</v>
          </cell>
          <cell r="AM591">
            <v>0</v>
          </cell>
          <cell r="AN591">
            <v>-1445.8013999999994</v>
          </cell>
          <cell r="AO591">
            <v>0</v>
          </cell>
          <cell r="AP591">
            <v>2185199.8413</v>
          </cell>
        </row>
        <row r="592">
          <cell r="A592" t="str">
            <v>37100Washington</v>
          </cell>
          <cell r="B592" t="str">
            <v>Washington</v>
          </cell>
          <cell r="C592" t="str">
            <v>Washington</v>
          </cell>
          <cell r="D592">
            <v>371</v>
          </cell>
          <cell r="E592">
            <v>371</v>
          </cell>
          <cell r="F592" t="str">
            <v>Installations on Customer Premises</v>
          </cell>
          <cell r="G592">
            <v>0</v>
          </cell>
          <cell r="H592">
            <v>521367.77</v>
          </cell>
          <cell r="I592">
            <v>0</v>
          </cell>
          <cell r="J592">
            <v>-24219.030000000006</v>
          </cell>
          <cell r="K592">
            <v>0</v>
          </cell>
          <cell r="L592">
            <v>497148.74</v>
          </cell>
          <cell r="M592">
            <v>0</v>
          </cell>
          <cell r="N592">
            <v>-23583.059999999998</v>
          </cell>
          <cell r="O592">
            <v>0</v>
          </cell>
          <cell r="P592">
            <v>473565.68</v>
          </cell>
          <cell r="Q592">
            <v>0</v>
          </cell>
          <cell r="R592">
            <v>357882</v>
          </cell>
          <cell r="S592">
            <v>0</v>
          </cell>
          <cell r="T592">
            <v>4.799905454765085</v>
          </cell>
          <cell r="U592">
            <v>0</v>
          </cell>
          <cell r="V592">
            <v>24444</v>
          </cell>
          <cell r="W592">
            <v>0</v>
          </cell>
          <cell r="X592">
            <v>-24219.030000000006</v>
          </cell>
          <cell r="Y592">
            <v>0</v>
          </cell>
          <cell r="Z592">
            <v>-25</v>
          </cell>
          <cell r="AA592">
            <v>0</v>
          </cell>
          <cell r="AB592">
            <v>-6054.7575000000015</v>
          </cell>
          <cell r="AC592">
            <v>0</v>
          </cell>
          <cell r="AD592">
            <v>352052.21249999997</v>
          </cell>
          <cell r="AE592">
            <v>0</v>
          </cell>
          <cell r="AF592">
            <v>4.799905454765085</v>
          </cell>
          <cell r="AG592">
            <v>0</v>
          </cell>
          <cell r="AH592">
            <v>23297</v>
          </cell>
          <cell r="AI592">
            <v>0</v>
          </cell>
          <cell r="AJ592">
            <v>-23583.059999999998</v>
          </cell>
          <cell r="AK592">
            <v>0</v>
          </cell>
          <cell r="AL592">
            <v>-25</v>
          </cell>
          <cell r="AM592">
            <v>0</v>
          </cell>
          <cell r="AN592">
            <v>-5895.7650000000003</v>
          </cell>
          <cell r="AO592">
            <v>0</v>
          </cell>
          <cell r="AP592">
            <v>345870.38749999995</v>
          </cell>
        </row>
        <row r="593">
          <cell r="A593" t="str">
            <v>37300Washington</v>
          </cell>
          <cell r="B593" t="str">
            <v>Washington</v>
          </cell>
          <cell r="C593" t="str">
            <v>Washington</v>
          </cell>
          <cell r="D593">
            <v>373</v>
          </cell>
          <cell r="E593">
            <v>373</v>
          </cell>
          <cell r="F593" t="str">
            <v>Street Lighting and Signal Systems</v>
          </cell>
          <cell r="G593">
            <v>0</v>
          </cell>
          <cell r="H593">
            <v>3992505.5</v>
          </cell>
          <cell r="I593">
            <v>0</v>
          </cell>
          <cell r="J593">
            <v>-54002.430000000008</v>
          </cell>
          <cell r="K593">
            <v>0</v>
          </cell>
          <cell r="L593">
            <v>3938503.07</v>
          </cell>
          <cell r="M593">
            <v>0</v>
          </cell>
          <cell r="N593">
            <v>-54916.760000000017</v>
          </cell>
          <cell r="O593">
            <v>0</v>
          </cell>
          <cell r="P593">
            <v>3883586.3099999996</v>
          </cell>
          <cell r="Q593">
            <v>0</v>
          </cell>
          <cell r="R593">
            <v>1745097</v>
          </cell>
          <cell r="S593">
            <v>0</v>
          </cell>
          <cell r="T593">
            <v>3.0555198447317591</v>
          </cell>
          <cell r="U593">
            <v>0</v>
          </cell>
          <cell r="V593">
            <v>121167</v>
          </cell>
          <cell r="W593">
            <v>0</v>
          </cell>
          <cell r="X593">
            <v>-54002.430000000008</v>
          </cell>
          <cell r="Y593">
            <v>0</v>
          </cell>
          <cell r="Z593">
            <v>-30</v>
          </cell>
          <cell r="AA593">
            <v>0</v>
          </cell>
          <cell r="AB593">
            <v>-16200.729000000001</v>
          </cell>
          <cell r="AC593">
            <v>0</v>
          </cell>
          <cell r="AD593">
            <v>1796060.841</v>
          </cell>
          <cell r="AE593">
            <v>0</v>
          </cell>
          <cell r="AF593">
            <v>3.0555198447317591</v>
          </cell>
          <cell r="AG593">
            <v>0</v>
          </cell>
          <cell r="AH593">
            <v>119503</v>
          </cell>
          <cell r="AI593">
            <v>0</v>
          </cell>
          <cell r="AJ593">
            <v>-54916.760000000017</v>
          </cell>
          <cell r="AK593">
            <v>0</v>
          </cell>
          <cell r="AL593">
            <v>-30</v>
          </cell>
          <cell r="AM593">
            <v>0</v>
          </cell>
          <cell r="AN593">
            <v>-16475.028000000006</v>
          </cell>
          <cell r="AO593">
            <v>0</v>
          </cell>
          <cell r="AP593">
            <v>1844172.0530000001</v>
          </cell>
        </row>
        <row r="594">
          <cell r="A594">
            <v>0</v>
          </cell>
          <cell r="B594">
            <v>0</v>
          </cell>
          <cell r="C594">
            <v>0</v>
          </cell>
          <cell r="D594">
            <v>0</v>
          </cell>
          <cell r="E594">
            <v>0</v>
          </cell>
          <cell r="F594" t="str">
            <v>TOTAL WASHINGTON - DISTRIBUTION</v>
          </cell>
          <cell r="G594">
            <v>0</v>
          </cell>
          <cell r="H594">
            <v>404227933.06999993</v>
          </cell>
          <cell r="I594">
            <v>0</v>
          </cell>
          <cell r="J594">
            <v>-3638728.5099999993</v>
          </cell>
          <cell r="K594">
            <v>0</v>
          </cell>
          <cell r="L594">
            <v>400589204.56</v>
          </cell>
          <cell r="M594">
            <v>0</v>
          </cell>
          <cell r="N594">
            <v>-3267145.2000000007</v>
          </cell>
          <cell r="O594">
            <v>0</v>
          </cell>
          <cell r="P594">
            <v>397322059.35999995</v>
          </cell>
          <cell r="Q594">
            <v>0</v>
          </cell>
          <cell r="R594">
            <v>178370996</v>
          </cell>
          <cell r="S594">
            <v>0</v>
          </cell>
          <cell r="T594">
            <v>0</v>
          </cell>
          <cell r="U594">
            <v>0</v>
          </cell>
          <cell r="V594">
            <v>11778309</v>
          </cell>
          <cell r="W594">
            <v>0</v>
          </cell>
          <cell r="X594">
            <v>-3638728.5099999993</v>
          </cell>
          <cell r="Y594">
            <v>0</v>
          </cell>
          <cell r="Z594">
            <v>0</v>
          </cell>
          <cell r="AA594">
            <v>0</v>
          </cell>
          <cell r="AB594">
            <v>-1381942.2382999999</v>
          </cell>
          <cell r="AC594">
            <v>0</v>
          </cell>
          <cell r="AD594">
            <v>185128634.25170001</v>
          </cell>
          <cell r="AE594">
            <v>0</v>
          </cell>
          <cell r="AF594">
            <v>0</v>
          </cell>
          <cell r="AG594">
            <v>0</v>
          </cell>
          <cell r="AH594">
            <v>11672731</v>
          </cell>
          <cell r="AI594">
            <v>0</v>
          </cell>
          <cell r="AJ594">
            <v>-3267145.2000000007</v>
          </cell>
          <cell r="AK594">
            <v>0</v>
          </cell>
          <cell r="AL594">
            <v>0</v>
          </cell>
          <cell r="AM594">
            <v>0</v>
          </cell>
          <cell r="AN594">
            <v>-1421827.2083999997</v>
          </cell>
          <cell r="AO594">
            <v>0</v>
          </cell>
          <cell r="AP594">
            <v>192112392.84329998</v>
          </cell>
        </row>
        <row r="595">
          <cell r="A595">
            <v>0</v>
          </cell>
          <cell r="B595">
            <v>0</v>
          </cell>
          <cell r="C595">
            <v>0</v>
          </cell>
          <cell r="D595">
            <v>0</v>
          </cell>
          <cell r="E595">
            <v>0</v>
          </cell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>
            <v>0</v>
          </cell>
          <cell r="K595">
            <v>0</v>
          </cell>
          <cell r="L595">
            <v>0</v>
          </cell>
          <cell r="M595">
            <v>0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  <cell r="X595">
            <v>0</v>
          </cell>
          <cell r="Y595">
            <v>0</v>
          </cell>
          <cell r="Z595">
            <v>0</v>
          </cell>
          <cell r="AA595">
            <v>0</v>
          </cell>
          <cell r="AB595">
            <v>0</v>
          </cell>
          <cell r="AC595">
            <v>0</v>
          </cell>
          <cell r="AD595">
            <v>0</v>
          </cell>
          <cell r="AE595">
            <v>0</v>
          </cell>
          <cell r="AF595">
            <v>0</v>
          </cell>
          <cell r="AG595">
            <v>0</v>
          </cell>
          <cell r="AH595">
            <v>0</v>
          </cell>
          <cell r="AI595">
            <v>0</v>
          </cell>
          <cell r="AJ595">
            <v>0</v>
          </cell>
          <cell r="AK595">
            <v>0</v>
          </cell>
          <cell r="AL595">
            <v>0</v>
          </cell>
          <cell r="AM595">
            <v>0</v>
          </cell>
          <cell r="AN595">
            <v>0</v>
          </cell>
          <cell r="AO595">
            <v>0</v>
          </cell>
          <cell r="AP595">
            <v>0</v>
          </cell>
        </row>
        <row r="596">
          <cell r="A596">
            <v>0</v>
          </cell>
          <cell r="B596">
            <v>0</v>
          </cell>
          <cell r="C596">
            <v>0</v>
          </cell>
          <cell r="D596">
            <v>0</v>
          </cell>
          <cell r="E596">
            <v>0</v>
          </cell>
          <cell r="F596" t="str">
            <v>WYOMING -  DISTRIBUTION</v>
          </cell>
          <cell r="G596">
            <v>0</v>
          </cell>
          <cell r="H596">
            <v>0</v>
          </cell>
          <cell r="I596">
            <v>0</v>
          </cell>
          <cell r="J596">
            <v>0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  <cell r="X596">
            <v>0</v>
          </cell>
          <cell r="Y596">
            <v>0</v>
          </cell>
          <cell r="Z596">
            <v>0</v>
          </cell>
          <cell r="AA596">
            <v>0</v>
          </cell>
          <cell r="AB596">
            <v>0</v>
          </cell>
          <cell r="AC596">
            <v>0</v>
          </cell>
          <cell r="AD596">
            <v>0</v>
          </cell>
          <cell r="AE596">
            <v>0</v>
          </cell>
          <cell r="AF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  <cell r="AK596">
            <v>0</v>
          </cell>
          <cell r="AL596">
            <v>0</v>
          </cell>
          <cell r="AM596">
            <v>0</v>
          </cell>
          <cell r="AN596">
            <v>0</v>
          </cell>
          <cell r="AO596">
            <v>0</v>
          </cell>
          <cell r="AP596">
            <v>0</v>
          </cell>
        </row>
        <row r="597">
          <cell r="A597" t="str">
            <v>36020Wyoming</v>
          </cell>
          <cell r="B597" t="str">
            <v>Wyoming</v>
          </cell>
          <cell r="C597" t="str">
            <v>Wyoming</v>
          </cell>
          <cell r="D597">
            <v>360.2</v>
          </cell>
          <cell r="E597">
            <v>360.2</v>
          </cell>
          <cell r="F597" t="str">
            <v>Rights-of-Way</v>
          </cell>
          <cell r="G597">
            <v>0</v>
          </cell>
          <cell r="H597">
            <v>4393309.88</v>
          </cell>
          <cell r="I597">
            <v>0</v>
          </cell>
          <cell r="J597">
            <v>-15474.660000000002</v>
          </cell>
          <cell r="K597">
            <v>0</v>
          </cell>
          <cell r="L597">
            <v>4377835.22</v>
          </cell>
          <cell r="M597">
            <v>0</v>
          </cell>
          <cell r="N597">
            <v>-17346.480000000003</v>
          </cell>
          <cell r="O597">
            <v>0</v>
          </cell>
          <cell r="P597">
            <v>4360488.7399999993</v>
          </cell>
          <cell r="Q597">
            <v>0</v>
          </cell>
          <cell r="R597">
            <v>1686196</v>
          </cell>
          <cell r="S597">
            <v>0</v>
          </cell>
          <cell r="T597">
            <v>1.6722311182766663</v>
          </cell>
          <cell r="U597">
            <v>0</v>
          </cell>
          <cell r="V597">
            <v>73337</v>
          </cell>
          <cell r="W597">
            <v>0</v>
          </cell>
          <cell r="X597">
            <v>-15474.660000000002</v>
          </cell>
          <cell r="Y597">
            <v>0</v>
          </cell>
          <cell r="Z597">
            <v>0</v>
          </cell>
          <cell r="AA597">
            <v>0</v>
          </cell>
          <cell r="AB597">
            <v>0</v>
          </cell>
          <cell r="AC597">
            <v>0</v>
          </cell>
          <cell r="AD597">
            <v>1744058.34</v>
          </cell>
          <cell r="AE597">
            <v>0</v>
          </cell>
          <cell r="AF597">
            <v>1.6722311182766663</v>
          </cell>
          <cell r="AG597">
            <v>0</v>
          </cell>
          <cell r="AH597">
            <v>73062</v>
          </cell>
          <cell r="AI597">
            <v>0</v>
          </cell>
          <cell r="AJ597">
            <v>-17346.480000000003</v>
          </cell>
          <cell r="AK597">
            <v>0</v>
          </cell>
          <cell r="AL597">
            <v>0</v>
          </cell>
          <cell r="AM597">
            <v>0</v>
          </cell>
          <cell r="AN597">
            <v>0</v>
          </cell>
          <cell r="AO597">
            <v>0</v>
          </cell>
          <cell r="AP597">
            <v>1799773.86</v>
          </cell>
        </row>
        <row r="598">
          <cell r="A598" t="str">
            <v>36100Wyoming</v>
          </cell>
          <cell r="B598" t="str">
            <v>Wyoming</v>
          </cell>
          <cell r="C598" t="str">
            <v>Wyoming</v>
          </cell>
          <cell r="D598">
            <v>361</v>
          </cell>
          <cell r="E598">
            <v>361</v>
          </cell>
          <cell r="F598" t="str">
            <v>Structures and Improvements</v>
          </cell>
          <cell r="G598">
            <v>0</v>
          </cell>
          <cell r="H598">
            <v>9446272.8200000003</v>
          </cell>
          <cell r="I598">
            <v>0</v>
          </cell>
          <cell r="J598">
            <v>-30743.430000000008</v>
          </cell>
          <cell r="K598">
            <v>0</v>
          </cell>
          <cell r="L598">
            <v>9415529.3900000006</v>
          </cell>
          <cell r="M598">
            <v>0</v>
          </cell>
          <cell r="N598">
            <v>-32454.49</v>
          </cell>
          <cell r="O598">
            <v>0</v>
          </cell>
          <cell r="P598">
            <v>9383074.9000000004</v>
          </cell>
          <cell r="Q598">
            <v>0</v>
          </cell>
          <cell r="R598">
            <v>2465434</v>
          </cell>
          <cell r="S598">
            <v>0</v>
          </cell>
          <cell r="T598">
            <v>1.5840078355910032</v>
          </cell>
          <cell r="U598">
            <v>0</v>
          </cell>
          <cell r="V598">
            <v>149386</v>
          </cell>
          <cell r="W598">
            <v>0</v>
          </cell>
          <cell r="X598">
            <v>-30743.430000000008</v>
          </cell>
          <cell r="Y598">
            <v>0</v>
          </cell>
          <cell r="Z598">
            <v>-10</v>
          </cell>
          <cell r="AA598">
            <v>0</v>
          </cell>
          <cell r="AB598">
            <v>-3074.3430000000003</v>
          </cell>
          <cell r="AC598">
            <v>0</v>
          </cell>
          <cell r="AD598">
            <v>2581002.227</v>
          </cell>
          <cell r="AE598">
            <v>0</v>
          </cell>
          <cell r="AF598">
            <v>1.5840078355910032</v>
          </cell>
          <cell r="AG598">
            <v>0</v>
          </cell>
          <cell r="AH598">
            <v>148886</v>
          </cell>
          <cell r="AI598">
            <v>0</v>
          </cell>
          <cell r="AJ598">
            <v>-32454.49</v>
          </cell>
          <cell r="AK598">
            <v>0</v>
          </cell>
          <cell r="AL598">
            <v>-10</v>
          </cell>
          <cell r="AM598">
            <v>0</v>
          </cell>
          <cell r="AN598">
            <v>-3245.4490000000001</v>
          </cell>
          <cell r="AO598">
            <v>0</v>
          </cell>
          <cell r="AP598">
            <v>2694188.2879999997</v>
          </cell>
        </row>
        <row r="599">
          <cell r="A599" t="str">
            <v>36200Wyoming</v>
          </cell>
          <cell r="B599" t="str">
            <v>Wyoming</v>
          </cell>
          <cell r="C599" t="str">
            <v>Wyoming</v>
          </cell>
          <cell r="D599">
            <v>362</v>
          </cell>
          <cell r="E599">
            <v>362</v>
          </cell>
          <cell r="F599" t="str">
            <v>Station Equipment</v>
          </cell>
          <cell r="G599">
            <v>0</v>
          </cell>
          <cell r="H599">
            <v>121468248.25</v>
          </cell>
          <cell r="I599">
            <v>0</v>
          </cell>
          <cell r="J599">
            <v>-986698.88000000012</v>
          </cell>
          <cell r="K599">
            <v>0</v>
          </cell>
          <cell r="L599">
            <v>120481549.37</v>
          </cell>
          <cell r="M599">
            <v>0</v>
          </cell>
          <cell r="N599">
            <v>-1005782.8599999999</v>
          </cell>
          <cell r="O599">
            <v>0</v>
          </cell>
          <cell r="P599">
            <v>119475766.51000001</v>
          </cell>
          <cell r="Q599">
            <v>0</v>
          </cell>
          <cell r="R599">
            <v>32709024</v>
          </cell>
          <cell r="S599">
            <v>0</v>
          </cell>
          <cell r="T599">
            <v>2.0580779966074889</v>
          </cell>
          <cell r="U599">
            <v>0</v>
          </cell>
          <cell r="V599">
            <v>2489758</v>
          </cell>
          <cell r="W599">
            <v>0</v>
          </cell>
          <cell r="X599">
            <v>-986698.88000000012</v>
          </cell>
          <cell r="Y599">
            <v>0</v>
          </cell>
          <cell r="Z599">
            <v>-10</v>
          </cell>
          <cell r="AA599">
            <v>0</v>
          </cell>
          <cell r="AB599">
            <v>-98669.888000000006</v>
          </cell>
          <cell r="AC599">
            <v>0</v>
          </cell>
          <cell r="AD599">
            <v>34113413.232000001</v>
          </cell>
          <cell r="AE599">
            <v>0</v>
          </cell>
          <cell r="AF599">
            <v>2.0580779966074889</v>
          </cell>
          <cell r="AG599">
            <v>0</v>
          </cell>
          <cell r="AH599">
            <v>2469254</v>
          </cell>
          <cell r="AI599">
            <v>0</v>
          </cell>
          <cell r="AJ599">
            <v>-1005782.8599999999</v>
          </cell>
          <cell r="AK599">
            <v>0</v>
          </cell>
          <cell r="AL599">
            <v>-10</v>
          </cell>
          <cell r="AM599">
            <v>0</v>
          </cell>
          <cell r="AN599">
            <v>-100578.28599999998</v>
          </cell>
          <cell r="AO599">
            <v>0</v>
          </cell>
          <cell r="AP599">
            <v>35476306.086000003</v>
          </cell>
        </row>
        <row r="600">
          <cell r="A600" t="str">
            <v>36270Wyoming</v>
          </cell>
          <cell r="B600" t="str">
            <v>Wyoming</v>
          </cell>
          <cell r="C600" t="str">
            <v>Wyoming</v>
          </cell>
          <cell r="D600">
            <v>362.7</v>
          </cell>
          <cell r="E600">
            <v>362.7</v>
          </cell>
          <cell r="F600" t="str">
            <v>Supervisory Equipment</v>
          </cell>
          <cell r="G600">
            <v>0</v>
          </cell>
          <cell r="H600">
            <v>2032169.02</v>
          </cell>
          <cell r="I600">
            <v>0</v>
          </cell>
          <cell r="J600">
            <v>-350733.2</v>
          </cell>
          <cell r="K600">
            <v>0</v>
          </cell>
          <cell r="L600">
            <v>1681435.82</v>
          </cell>
          <cell r="M600">
            <v>0</v>
          </cell>
          <cell r="N600">
            <v>-299652.09999999998</v>
          </cell>
          <cell r="O600">
            <v>0</v>
          </cell>
          <cell r="P600">
            <v>1381783.7200000002</v>
          </cell>
          <cell r="Q600">
            <v>0</v>
          </cell>
          <cell r="R600">
            <v>1760819</v>
          </cell>
          <cell r="S600">
            <v>0</v>
          </cell>
          <cell r="T600">
            <v>3.9900483561010271</v>
          </cell>
          <cell r="U600">
            <v>0</v>
          </cell>
          <cell r="V600">
            <v>74087</v>
          </cell>
          <cell r="W600">
            <v>0</v>
          </cell>
          <cell r="X600">
            <v>-350733.2</v>
          </cell>
          <cell r="Y600">
            <v>0</v>
          </cell>
          <cell r="Z600">
            <v>0</v>
          </cell>
          <cell r="AA600">
            <v>0</v>
          </cell>
          <cell r="AB600">
            <v>0</v>
          </cell>
          <cell r="AC600">
            <v>0</v>
          </cell>
          <cell r="AD600">
            <v>1484172.8</v>
          </cell>
          <cell r="AE600">
            <v>0</v>
          </cell>
          <cell r="AF600">
            <v>3.9900483561010271</v>
          </cell>
          <cell r="AG600">
            <v>0</v>
          </cell>
          <cell r="AH600">
            <v>61112</v>
          </cell>
          <cell r="AI600">
            <v>0</v>
          </cell>
          <cell r="AJ600">
            <v>-299652.09999999998</v>
          </cell>
          <cell r="AK600">
            <v>0</v>
          </cell>
          <cell r="AL600">
            <v>0</v>
          </cell>
          <cell r="AM600">
            <v>0</v>
          </cell>
          <cell r="AN600">
            <v>0</v>
          </cell>
          <cell r="AO600">
            <v>0</v>
          </cell>
          <cell r="AP600">
            <v>1245632.7000000002</v>
          </cell>
        </row>
        <row r="601">
          <cell r="A601" t="str">
            <v>36400Wyoming</v>
          </cell>
          <cell r="B601" t="str">
            <v>Wyoming</v>
          </cell>
          <cell r="C601" t="str">
            <v>Wyoming</v>
          </cell>
          <cell r="D601">
            <v>364</v>
          </cell>
          <cell r="E601">
            <v>364</v>
          </cell>
          <cell r="F601" t="str">
            <v>Poles, Towers and Fixtures</v>
          </cell>
          <cell r="G601">
            <v>0</v>
          </cell>
          <cell r="H601">
            <v>120934818.95999999</v>
          </cell>
          <cell r="I601">
            <v>0</v>
          </cell>
          <cell r="J601">
            <v>-1155195.9300000004</v>
          </cell>
          <cell r="K601">
            <v>0</v>
          </cell>
          <cell r="L601">
            <v>119779623.02999999</v>
          </cell>
          <cell r="M601">
            <v>0</v>
          </cell>
          <cell r="N601">
            <v>-1178630.3</v>
          </cell>
          <cell r="O601">
            <v>0</v>
          </cell>
          <cell r="P601">
            <v>118600992.72999999</v>
          </cell>
          <cell r="Q601">
            <v>0</v>
          </cell>
          <cell r="R601">
            <v>59449242</v>
          </cell>
          <cell r="S601">
            <v>0</v>
          </cell>
          <cell r="T601">
            <v>3.9511393160013975</v>
          </cell>
          <cell r="U601">
            <v>0</v>
          </cell>
          <cell r="V601">
            <v>4755481</v>
          </cell>
          <cell r="W601">
            <v>0</v>
          </cell>
          <cell r="X601">
            <v>-1155195.9300000004</v>
          </cell>
          <cell r="Y601">
            <v>0</v>
          </cell>
          <cell r="Z601">
            <v>-100</v>
          </cell>
          <cell r="AA601">
            <v>0</v>
          </cell>
          <cell r="AB601">
            <v>-1155195.9300000004</v>
          </cell>
          <cell r="AC601">
            <v>0</v>
          </cell>
          <cell r="AD601">
            <v>61894331.140000001</v>
          </cell>
          <cell r="AE601">
            <v>0</v>
          </cell>
          <cell r="AF601">
            <v>3.9511393160013975</v>
          </cell>
          <cell r="AG601">
            <v>0</v>
          </cell>
          <cell r="AH601">
            <v>4709375</v>
          </cell>
          <cell r="AI601">
            <v>0</v>
          </cell>
          <cell r="AJ601">
            <v>-1178630.3</v>
          </cell>
          <cell r="AK601">
            <v>0</v>
          </cell>
          <cell r="AL601">
            <v>-100</v>
          </cell>
          <cell r="AM601">
            <v>0</v>
          </cell>
          <cell r="AN601">
            <v>-1178630.3</v>
          </cell>
          <cell r="AO601">
            <v>0</v>
          </cell>
          <cell r="AP601">
            <v>64246445.540000007</v>
          </cell>
        </row>
        <row r="602">
          <cell r="A602" t="str">
            <v>36500Wyoming</v>
          </cell>
          <cell r="B602" t="str">
            <v>Wyoming</v>
          </cell>
          <cell r="C602" t="str">
            <v>Wyoming</v>
          </cell>
          <cell r="D602">
            <v>365</v>
          </cell>
          <cell r="E602">
            <v>365</v>
          </cell>
          <cell r="F602" t="str">
            <v>Overhead Conductors and Devices</v>
          </cell>
          <cell r="G602">
            <v>0</v>
          </cell>
          <cell r="H602">
            <v>95210832.609999999</v>
          </cell>
          <cell r="I602">
            <v>0</v>
          </cell>
          <cell r="J602">
            <v>-937630.82999999973</v>
          </cell>
          <cell r="K602">
            <v>0</v>
          </cell>
          <cell r="L602">
            <v>94273201.780000001</v>
          </cell>
          <cell r="M602">
            <v>0</v>
          </cell>
          <cell r="N602">
            <v>-945725.05999999994</v>
          </cell>
          <cell r="O602">
            <v>0</v>
          </cell>
          <cell r="P602">
            <v>93327476.719999999</v>
          </cell>
          <cell r="Q602">
            <v>0</v>
          </cell>
          <cell r="R602">
            <v>33637149</v>
          </cell>
          <cell r="S602">
            <v>0</v>
          </cell>
          <cell r="T602">
            <v>3.0123730702415088</v>
          </cell>
          <cell r="U602">
            <v>0</v>
          </cell>
          <cell r="V602">
            <v>2853983</v>
          </cell>
          <cell r="W602">
            <v>0</v>
          </cell>
          <cell r="X602">
            <v>-937630.82999999973</v>
          </cell>
          <cell r="Y602">
            <v>0</v>
          </cell>
          <cell r="Z602">
            <v>-40</v>
          </cell>
          <cell r="AA602">
            <v>0</v>
          </cell>
          <cell r="AB602">
            <v>-375052.33199999988</v>
          </cell>
          <cell r="AC602">
            <v>0</v>
          </cell>
          <cell r="AD602">
            <v>35178448.838</v>
          </cell>
          <cell r="AE602">
            <v>0</v>
          </cell>
          <cell r="AF602">
            <v>3.0123730702415088</v>
          </cell>
          <cell r="AG602">
            <v>0</v>
          </cell>
          <cell r="AH602">
            <v>2825616</v>
          </cell>
          <cell r="AI602">
            <v>0</v>
          </cell>
          <cell r="AJ602">
            <v>-945725.05999999994</v>
          </cell>
          <cell r="AK602">
            <v>0</v>
          </cell>
          <cell r="AL602">
            <v>-40</v>
          </cell>
          <cell r="AM602">
            <v>0</v>
          </cell>
          <cell r="AN602">
            <v>-378290.02399999998</v>
          </cell>
          <cell r="AO602">
            <v>0</v>
          </cell>
          <cell r="AP602">
            <v>36680049.754000001</v>
          </cell>
        </row>
        <row r="603">
          <cell r="A603" t="str">
            <v>36600Wyoming</v>
          </cell>
          <cell r="B603" t="str">
            <v>Wyoming</v>
          </cell>
          <cell r="C603" t="str">
            <v>Wyoming</v>
          </cell>
          <cell r="D603">
            <v>366</v>
          </cell>
          <cell r="E603">
            <v>366</v>
          </cell>
          <cell r="F603" t="str">
            <v>Underground Conduit</v>
          </cell>
          <cell r="G603">
            <v>0</v>
          </cell>
          <cell r="H603">
            <v>18647610.800000001</v>
          </cell>
          <cell r="I603">
            <v>0</v>
          </cell>
          <cell r="J603">
            <v>-96438.890000000014</v>
          </cell>
          <cell r="K603">
            <v>0</v>
          </cell>
          <cell r="L603">
            <v>18551171.91</v>
          </cell>
          <cell r="M603">
            <v>0</v>
          </cell>
          <cell r="N603">
            <v>-105973.26</v>
          </cell>
          <cell r="O603">
            <v>0</v>
          </cell>
          <cell r="P603">
            <v>18445198.649999999</v>
          </cell>
          <cell r="Q603">
            <v>0</v>
          </cell>
          <cell r="R603">
            <v>8096804</v>
          </cell>
          <cell r="S603">
            <v>0</v>
          </cell>
          <cell r="T603">
            <v>2.6077778880216163</v>
          </cell>
          <cell r="U603">
            <v>0</v>
          </cell>
          <cell r="V603">
            <v>485031</v>
          </cell>
          <cell r="W603">
            <v>0</v>
          </cell>
          <cell r="X603">
            <v>-96438.890000000014</v>
          </cell>
          <cell r="Y603">
            <v>0</v>
          </cell>
          <cell r="Z603">
            <v>-40</v>
          </cell>
          <cell r="AA603">
            <v>0</v>
          </cell>
          <cell r="AB603">
            <v>-38575.556000000004</v>
          </cell>
          <cell r="AC603">
            <v>0</v>
          </cell>
          <cell r="AD603">
            <v>8446820.5539999995</v>
          </cell>
          <cell r="AE603">
            <v>0</v>
          </cell>
          <cell r="AF603">
            <v>2.6077778880216163</v>
          </cell>
          <cell r="AG603">
            <v>0</v>
          </cell>
          <cell r="AH603">
            <v>482392</v>
          </cell>
          <cell r="AI603">
            <v>0</v>
          </cell>
          <cell r="AJ603">
            <v>-105973.26</v>
          </cell>
          <cell r="AK603">
            <v>0</v>
          </cell>
          <cell r="AL603">
            <v>-40</v>
          </cell>
          <cell r="AM603">
            <v>0</v>
          </cell>
          <cell r="AN603">
            <v>-42389.303999999996</v>
          </cell>
          <cell r="AO603">
            <v>0</v>
          </cell>
          <cell r="AP603">
            <v>8780849.9900000002</v>
          </cell>
        </row>
        <row r="604">
          <cell r="A604" t="str">
            <v>36700Wyoming</v>
          </cell>
          <cell r="B604" t="str">
            <v>Wyoming</v>
          </cell>
          <cell r="C604" t="str">
            <v>Wyoming</v>
          </cell>
          <cell r="D604">
            <v>367</v>
          </cell>
          <cell r="E604">
            <v>367</v>
          </cell>
          <cell r="F604" t="str">
            <v>Underground Conductors and Devices</v>
          </cell>
          <cell r="G604">
            <v>0</v>
          </cell>
          <cell r="H604">
            <v>49408746.520000003</v>
          </cell>
          <cell r="I604">
            <v>0</v>
          </cell>
          <cell r="J604">
            <v>-281602.68</v>
          </cell>
          <cell r="K604">
            <v>0</v>
          </cell>
          <cell r="L604">
            <v>49127143.840000004</v>
          </cell>
          <cell r="M604">
            <v>0</v>
          </cell>
          <cell r="N604">
            <v>-317592.45999999996</v>
          </cell>
          <cell r="O604">
            <v>0</v>
          </cell>
          <cell r="P604">
            <v>48809551.380000003</v>
          </cell>
          <cell r="Q604">
            <v>0</v>
          </cell>
          <cell r="R604">
            <v>25641228</v>
          </cell>
          <cell r="S604">
            <v>0</v>
          </cell>
          <cell r="T604">
            <v>2.4422863965609589</v>
          </cell>
          <cell r="U604">
            <v>0</v>
          </cell>
          <cell r="V604">
            <v>1203264</v>
          </cell>
          <cell r="W604">
            <v>0</v>
          </cell>
          <cell r="X604">
            <v>-281602.68</v>
          </cell>
          <cell r="Y604">
            <v>0</v>
          </cell>
          <cell r="Z604">
            <v>-35</v>
          </cell>
          <cell r="AA604">
            <v>0</v>
          </cell>
          <cell r="AB604">
            <v>-98560.937999999995</v>
          </cell>
          <cell r="AC604">
            <v>0</v>
          </cell>
          <cell r="AD604">
            <v>26464328.381999999</v>
          </cell>
          <cell r="AE604">
            <v>0</v>
          </cell>
          <cell r="AF604">
            <v>2.4422863965609589</v>
          </cell>
          <cell r="AG604">
            <v>0</v>
          </cell>
          <cell r="AH604">
            <v>1195947</v>
          </cell>
          <cell r="AI604">
            <v>0</v>
          </cell>
          <cell r="AJ604">
            <v>-317592.45999999996</v>
          </cell>
          <cell r="AK604">
            <v>0</v>
          </cell>
          <cell r="AL604">
            <v>-35</v>
          </cell>
          <cell r="AM604">
            <v>0</v>
          </cell>
          <cell r="AN604">
            <v>-111157.36099999998</v>
          </cell>
          <cell r="AO604">
            <v>0</v>
          </cell>
          <cell r="AP604">
            <v>27231525.560999997</v>
          </cell>
        </row>
        <row r="605">
          <cell r="A605" t="str">
            <v>36800Wyoming</v>
          </cell>
          <cell r="B605" t="str">
            <v>Wyoming</v>
          </cell>
          <cell r="C605" t="str">
            <v>Wyoming</v>
          </cell>
          <cell r="D605">
            <v>368</v>
          </cell>
          <cell r="E605">
            <v>368</v>
          </cell>
          <cell r="F605" t="str">
            <v>Line Transformers</v>
          </cell>
          <cell r="G605">
            <v>0</v>
          </cell>
          <cell r="H605">
            <v>97151040.079999998</v>
          </cell>
          <cell r="I605">
            <v>0</v>
          </cell>
          <cell r="J605">
            <v>-1357695.4799999997</v>
          </cell>
          <cell r="K605">
            <v>0</v>
          </cell>
          <cell r="L605">
            <v>95793344.599999994</v>
          </cell>
          <cell r="M605">
            <v>0</v>
          </cell>
          <cell r="N605">
            <v>-1382238.4199999997</v>
          </cell>
          <cell r="O605">
            <v>0</v>
          </cell>
          <cell r="P605">
            <v>94411106.179999992</v>
          </cell>
          <cell r="Q605">
            <v>0</v>
          </cell>
          <cell r="R605">
            <v>35782488</v>
          </cell>
          <cell r="S605">
            <v>0</v>
          </cell>
          <cell r="T605">
            <v>2.8853911376151422</v>
          </cell>
          <cell r="U605">
            <v>0</v>
          </cell>
          <cell r="V605">
            <v>2783600</v>
          </cell>
          <cell r="W605">
            <v>0</v>
          </cell>
          <cell r="X605">
            <v>-1357695.4799999997</v>
          </cell>
          <cell r="Y605">
            <v>0</v>
          </cell>
          <cell r="Z605">
            <v>-25</v>
          </cell>
          <cell r="AA605">
            <v>0</v>
          </cell>
          <cell r="AB605">
            <v>-339423.86999999994</v>
          </cell>
          <cell r="AC605">
            <v>0</v>
          </cell>
          <cell r="AD605">
            <v>36868968.650000006</v>
          </cell>
          <cell r="AE605">
            <v>0</v>
          </cell>
          <cell r="AF605">
            <v>2.8853911376151422</v>
          </cell>
          <cell r="AG605">
            <v>0</v>
          </cell>
          <cell r="AH605">
            <v>2744071</v>
          </cell>
          <cell r="AI605">
            <v>0</v>
          </cell>
          <cell r="AJ605">
            <v>-1382238.4199999997</v>
          </cell>
          <cell r="AK605">
            <v>0</v>
          </cell>
          <cell r="AL605">
            <v>-25</v>
          </cell>
          <cell r="AM605">
            <v>0</v>
          </cell>
          <cell r="AN605">
            <v>-345559.60499999992</v>
          </cell>
          <cell r="AO605">
            <v>0</v>
          </cell>
          <cell r="AP605">
            <v>37885241.625000007</v>
          </cell>
        </row>
        <row r="606">
          <cell r="A606" t="str">
            <v>36910Wyoming</v>
          </cell>
          <cell r="B606" t="str">
            <v>Wyoming</v>
          </cell>
          <cell r="C606" t="str">
            <v>Wyoming</v>
          </cell>
          <cell r="D606">
            <v>369.1</v>
          </cell>
          <cell r="E606">
            <v>369.1</v>
          </cell>
          <cell r="F606" t="str">
            <v>Overhead Services</v>
          </cell>
          <cell r="G606">
            <v>0</v>
          </cell>
          <cell r="H606">
            <v>16139463.57</v>
          </cell>
          <cell r="I606">
            <v>0</v>
          </cell>
          <cell r="J606">
            <v>-98366.030000000013</v>
          </cell>
          <cell r="K606">
            <v>0</v>
          </cell>
          <cell r="L606">
            <v>16041097.540000001</v>
          </cell>
          <cell r="M606">
            <v>0</v>
          </cell>
          <cell r="N606">
            <v>-101101.48999999999</v>
          </cell>
          <cell r="O606">
            <v>0</v>
          </cell>
          <cell r="P606">
            <v>15939996.050000001</v>
          </cell>
          <cell r="Q606">
            <v>0</v>
          </cell>
          <cell r="R606">
            <v>4819984</v>
          </cell>
          <cell r="S606">
            <v>0</v>
          </cell>
          <cell r="T606">
            <v>1.8767060232874302</v>
          </cell>
          <cell r="U606">
            <v>0</v>
          </cell>
          <cell r="V606">
            <v>301967</v>
          </cell>
          <cell r="W606">
            <v>0</v>
          </cell>
          <cell r="X606">
            <v>-98366.030000000013</v>
          </cell>
          <cell r="Y606">
            <v>0</v>
          </cell>
          <cell r="Z606">
            <v>-25</v>
          </cell>
          <cell r="AA606">
            <v>0</v>
          </cell>
          <cell r="AB606">
            <v>-24591.507500000003</v>
          </cell>
          <cell r="AC606">
            <v>0</v>
          </cell>
          <cell r="AD606">
            <v>4998993.4624999994</v>
          </cell>
          <cell r="AE606">
            <v>0</v>
          </cell>
          <cell r="AF606">
            <v>1.8767060232874302</v>
          </cell>
          <cell r="AG606">
            <v>0</v>
          </cell>
          <cell r="AH606">
            <v>300096</v>
          </cell>
          <cell r="AI606">
            <v>0</v>
          </cell>
          <cell r="AJ606">
            <v>-101101.48999999999</v>
          </cell>
          <cell r="AK606">
            <v>0</v>
          </cell>
          <cell r="AL606">
            <v>-25</v>
          </cell>
          <cell r="AM606">
            <v>0</v>
          </cell>
          <cell r="AN606">
            <v>-25275.372500000001</v>
          </cell>
          <cell r="AO606">
            <v>0</v>
          </cell>
          <cell r="AP606">
            <v>5172712.5999999996</v>
          </cell>
        </row>
        <row r="607">
          <cell r="A607" t="str">
            <v>36920Wyoming</v>
          </cell>
          <cell r="B607" t="str">
            <v>Wyoming</v>
          </cell>
          <cell r="C607" t="str">
            <v>Wyoming</v>
          </cell>
          <cell r="D607">
            <v>369.2</v>
          </cell>
          <cell r="E607">
            <v>369.2</v>
          </cell>
          <cell r="F607" t="str">
            <v>Underground Services</v>
          </cell>
          <cell r="G607">
            <v>0</v>
          </cell>
          <cell r="H607">
            <v>33312175.57</v>
          </cell>
          <cell r="I607">
            <v>0</v>
          </cell>
          <cell r="J607">
            <v>-32431.019999999997</v>
          </cell>
          <cell r="K607">
            <v>0</v>
          </cell>
          <cell r="L607">
            <v>33279744.550000001</v>
          </cell>
          <cell r="M607">
            <v>0</v>
          </cell>
          <cell r="N607">
            <v>-43626.099999999984</v>
          </cell>
          <cell r="O607">
            <v>0</v>
          </cell>
          <cell r="P607">
            <v>33236118.449999999</v>
          </cell>
          <cell r="Q607">
            <v>0</v>
          </cell>
          <cell r="R607">
            <v>13433743</v>
          </cell>
          <cell r="S607">
            <v>0</v>
          </cell>
          <cell r="T607">
            <v>2.1378843537414776</v>
          </cell>
          <cell r="U607">
            <v>0</v>
          </cell>
          <cell r="V607">
            <v>711829</v>
          </cell>
          <cell r="W607">
            <v>0</v>
          </cell>
          <cell r="X607">
            <v>-32431.019999999997</v>
          </cell>
          <cell r="Y607">
            <v>0</v>
          </cell>
          <cell r="Z607">
            <v>-50</v>
          </cell>
          <cell r="AA607">
            <v>0</v>
          </cell>
          <cell r="AB607">
            <v>-16215.509999999998</v>
          </cell>
          <cell r="AC607">
            <v>0</v>
          </cell>
          <cell r="AD607">
            <v>14096925.470000001</v>
          </cell>
          <cell r="AE607">
            <v>0</v>
          </cell>
          <cell r="AF607">
            <v>2.1378843537414776</v>
          </cell>
          <cell r="AG607">
            <v>0</v>
          </cell>
          <cell r="AH607">
            <v>711016</v>
          </cell>
          <cell r="AI607">
            <v>0</v>
          </cell>
          <cell r="AJ607">
            <v>-43626.099999999984</v>
          </cell>
          <cell r="AK607">
            <v>0</v>
          </cell>
          <cell r="AL607">
            <v>-50</v>
          </cell>
          <cell r="AM607">
            <v>0</v>
          </cell>
          <cell r="AN607">
            <v>-21813.049999999992</v>
          </cell>
          <cell r="AO607">
            <v>0</v>
          </cell>
          <cell r="AP607">
            <v>14742502.32</v>
          </cell>
        </row>
        <row r="608">
          <cell r="A608" t="str">
            <v>37000Wyoming</v>
          </cell>
          <cell r="B608" t="str">
            <v>Wyoming</v>
          </cell>
          <cell r="C608" t="str">
            <v>Wyoming</v>
          </cell>
          <cell r="D608">
            <v>370</v>
          </cell>
          <cell r="E608">
            <v>370</v>
          </cell>
          <cell r="F608" t="str">
            <v>Meters</v>
          </cell>
          <cell r="G608">
            <v>0</v>
          </cell>
          <cell r="H608">
            <v>14069838.99</v>
          </cell>
          <cell r="I608">
            <v>0</v>
          </cell>
          <cell r="J608">
            <v>-209605.31999999998</v>
          </cell>
          <cell r="K608">
            <v>0</v>
          </cell>
          <cell r="L608">
            <v>13860233.67</v>
          </cell>
          <cell r="M608">
            <v>0</v>
          </cell>
          <cell r="N608">
            <v>-167392.81000000006</v>
          </cell>
          <cell r="O608">
            <v>0</v>
          </cell>
          <cell r="P608">
            <v>13692840.859999999</v>
          </cell>
          <cell r="Q608">
            <v>0</v>
          </cell>
          <cell r="R608">
            <v>2549887</v>
          </cell>
          <cell r="S608">
            <v>0</v>
          </cell>
          <cell r="T608">
            <v>3.6380750715264574</v>
          </cell>
          <cell r="U608">
            <v>0</v>
          </cell>
          <cell r="V608">
            <v>508059</v>
          </cell>
          <cell r="W608">
            <v>0</v>
          </cell>
          <cell r="X608">
            <v>-209605.31999999998</v>
          </cell>
          <cell r="Y608">
            <v>0</v>
          </cell>
          <cell r="Z608">
            <v>-2</v>
          </cell>
          <cell r="AA608">
            <v>0</v>
          </cell>
          <cell r="AB608">
            <v>-4192.1063999999997</v>
          </cell>
          <cell r="AC608">
            <v>0</v>
          </cell>
          <cell r="AD608">
            <v>2844148.5736000002</v>
          </cell>
          <cell r="AE608">
            <v>0</v>
          </cell>
          <cell r="AF608">
            <v>3.6380750715264574</v>
          </cell>
          <cell r="AG608">
            <v>0</v>
          </cell>
          <cell r="AH608">
            <v>501201</v>
          </cell>
          <cell r="AI608">
            <v>0</v>
          </cell>
          <cell r="AJ608">
            <v>-167392.81000000006</v>
          </cell>
          <cell r="AK608">
            <v>0</v>
          </cell>
          <cell r="AL608">
            <v>-2</v>
          </cell>
          <cell r="AM608">
            <v>0</v>
          </cell>
          <cell r="AN608">
            <v>-3347.8562000000011</v>
          </cell>
          <cell r="AO608">
            <v>0</v>
          </cell>
          <cell r="AP608">
            <v>3174608.9074000004</v>
          </cell>
        </row>
        <row r="609">
          <cell r="A609" t="str">
            <v>37100Wyoming</v>
          </cell>
          <cell r="B609" t="str">
            <v>Wyoming</v>
          </cell>
          <cell r="C609" t="str">
            <v>Wyoming</v>
          </cell>
          <cell r="D609">
            <v>371</v>
          </cell>
          <cell r="E609">
            <v>371</v>
          </cell>
          <cell r="F609" t="str">
            <v>Installations on Customer Premises</v>
          </cell>
          <cell r="G609">
            <v>0</v>
          </cell>
          <cell r="H609">
            <v>931425.57</v>
          </cell>
          <cell r="I609">
            <v>0</v>
          </cell>
          <cell r="J609">
            <v>-71258.12999999999</v>
          </cell>
          <cell r="K609">
            <v>0</v>
          </cell>
          <cell r="L609">
            <v>860167.44</v>
          </cell>
          <cell r="M609">
            <v>0</v>
          </cell>
          <cell r="N609">
            <v>-59568.689999999995</v>
          </cell>
          <cell r="O609">
            <v>0</v>
          </cell>
          <cell r="P609">
            <v>800598.75</v>
          </cell>
          <cell r="Q609">
            <v>0</v>
          </cell>
          <cell r="R609">
            <v>880834</v>
          </cell>
          <cell r="S609">
            <v>0</v>
          </cell>
          <cell r="T609">
            <v>4.799905454765085</v>
          </cell>
          <cell r="U609">
            <v>0</v>
          </cell>
          <cell r="V609">
            <v>42997</v>
          </cell>
          <cell r="W609">
            <v>0</v>
          </cell>
          <cell r="X609">
            <v>-71258.12999999999</v>
          </cell>
          <cell r="Y609">
            <v>0</v>
          </cell>
          <cell r="Z609">
            <v>-60</v>
          </cell>
          <cell r="AA609">
            <v>0</v>
          </cell>
          <cell r="AB609">
            <v>-42754.877999999997</v>
          </cell>
          <cell r="AC609">
            <v>0</v>
          </cell>
          <cell r="AD609">
            <v>809817.99199999997</v>
          </cell>
          <cell r="AE609">
            <v>0</v>
          </cell>
          <cell r="AF609">
            <v>4.799905454765085</v>
          </cell>
          <cell r="AG609">
            <v>0</v>
          </cell>
          <cell r="AH609">
            <v>39858</v>
          </cell>
          <cell r="AI609">
            <v>0</v>
          </cell>
          <cell r="AJ609">
            <v>-59568.689999999995</v>
          </cell>
          <cell r="AK609">
            <v>0</v>
          </cell>
          <cell r="AL609">
            <v>-60</v>
          </cell>
          <cell r="AM609">
            <v>0</v>
          </cell>
          <cell r="AN609">
            <v>-35741.214</v>
          </cell>
          <cell r="AO609">
            <v>0</v>
          </cell>
          <cell r="AP609">
            <v>754366.08799999999</v>
          </cell>
        </row>
        <row r="610">
          <cell r="A610" t="str">
            <v>37300Wyoming</v>
          </cell>
          <cell r="B610" t="str">
            <v>Wyoming</v>
          </cell>
          <cell r="C610" t="str">
            <v>Wyoming</v>
          </cell>
          <cell r="D610">
            <v>373</v>
          </cell>
          <cell r="E610">
            <v>373</v>
          </cell>
          <cell r="F610" t="str">
            <v>Street Lighting and Signal Systems</v>
          </cell>
          <cell r="G610">
            <v>0</v>
          </cell>
          <cell r="H610">
            <v>9929128.1899999995</v>
          </cell>
          <cell r="I610">
            <v>0</v>
          </cell>
          <cell r="J610">
            <v>-110888.71000000002</v>
          </cell>
          <cell r="K610">
            <v>0</v>
          </cell>
          <cell r="L610">
            <v>9818239.4799999986</v>
          </cell>
          <cell r="M610">
            <v>0</v>
          </cell>
          <cell r="N610">
            <v>-111932.35000000002</v>
          </cell>
          <cell r="O610">
            <v>0</v>
          </cell>
          <cell r="P610">
            <v>9706307.129999999</v>
          </cell>
          <cell r="Q610">
            <v>0</v>
          </cell>
          <cell r="R610">
            <v>3496037</v>
          </cell>
          <cell r="S610">
            <v>0</v>
          </cell>
          <cell r="T610">
            <v>3.0555198447317591</v>
          </cell>
          <cell r="U610">
            <v>0</v>
          </cell>
          <cell r="V610">
            <v>301692</v>
          </cell>
          <cell r="W610">
            <v>0</v>
          </cell>
          <cell r="X610">
            <v>-110888.71000000002</v>
          </cell>
          <cell r="Y610">
            <v>0</v>
          </cell>
          <cell r="Z610">
            <v>-45</v>
          </cell>
          <cell r="AA610">
            <v>0</v>
          </cell>
          <cell r="AB610">
            <v>-49899.919500000011</v>
          </cell>
          <cell r="AC610">
            <v>0</v>
          </cell>
          <cell r="AD610">
            <v>3636940.3705000002</v>
          </cell>
          <cell r="AE610">
            <v>0</v>
          </cell>
          <cell r="AF610">
            <v>3.0555198447317591</v>
          </cell>
          <cell r="AG610">
            <v>0</v>
          </cell>
          <cell r="AH610">
            <v>298288</v>
          </cell>
          <cell r="AI610">
            <v>0</v>
          </cell>
          <cell r="AJ610">
            <v>-111932.35000000002</v>
          </cell>
          <cell r="AK610">
            <v>0</v>
          </cell>
          <cell r="AL610">
            <v>-45</v>
          </cell>
          <cell r="AM610">
            <v>0</v>
          </cell>
          <cell r="AN610">
            <v>-50369.55750000001</v>
          </cell>
          <cell r="AO610">
            <v>0</v>
          </cell>
          <cell r="AP610">
            <v>3772926.463</v>
          </cell>
        </row>
        <row r="611">
          <cell r="A611">
            <v>0</v>
          </cell>
          <cell r="B611">
            <v>0</v>
          </cell>
          <cell r="C611">
            <v>0</v>
          </cell>
          <cell r="D611">
            <v>0</v>
          </cell>
          <cell r="E611">
            <v>0</v>
          </cell>
          <cell r="F611" t="str">
            <v>TOTAL WYOMING - DISTRIBUTION</v>
          </cell>
          <cell r="G611">
            <v>0</v>
          </cell>
          <cell r="H611">
            <v>593075080.83000016</v>
          </cell>
          <cell r="I611">
            <v>0</v>
          </cell>
          <cell r="J611">
            <v>-5734763.1900000004</v>
          </cell>
          <cell r="K611">
            <v>0</v>
          </cell>
          <cell r="L611">
            <v>587340317.6400001</v>
          </cell>
          <cell r="M611">
            <v>0</v>
          </cell>
          <cell r="N611">
            <v>-5769016.8699999982</v>
          </cell>
          <cell r="O611">
            <v>0</v>
          </cell>
          <cell r="P611">
            <v>581571300.76999998</v>
          </cell>
          <cell r="Q611">
            <v>0</v>
          </cell>
          <cell r="R611">
            <v>226408869</v>
          </cell>
          <cell r="S611">
            <v>0</v>
          </cell>
          <cell r="T611">
            <v>0</v>
          </cell>
          <cell r="U611">
            <v>0</v>
          </cell>
          <cell r="V611">
            <v>16734471</v>
          </cell>
          <cell r="W611">
            <v>0</v>
          </cell>
          <cell r="X611">
            <v>-5734763.1900000004</v>
          </cell>
          <cell r="Y611">
            <v>0</v>
          </cell>
          <cell r="Z611">
            <v>0</v>
          </cell>
          <cell r="AA611">
            <v>0</v>
          </cell>
          <cell r="AB611">
            <v>-2246206.7783999997</v>
          </cell>
          <cell r="AC611">
            <v>0</v>
          </cell>
          <cell r="AD611">
            <v>235162370.0316</v>
          </cell>
          <cell r="AE611">
            <v>0</v>
          </cell>
          <cell r="AF611">
            <v>0</v>
          </cell>
          <cell r="AG611">
            <v>0</v>
          </cell>
          <cell r="AH611">
            <v>16560174</v>
          </cell>
          <cell r="AI611">
            <v>0</v>
          </cell>
          <cell r="AJ611">
            <v>-5769016.8699999982</v>
          </cell>
          <cell r="AK611">
            <v>0</v>
          </cell>
          <cell r="AL611">
            <v>0</v>
          </cell>
          <cell r="AM611">
            <v>0</v>
          </cell>
          <cell r="AN611">
            <v>-2296397.3791999999</v>
          </cell>
          <cell r="AO611">
            <v>0</v>
          </cell>
          <cell r="AP611">
            <v>243657129.78240001</v>
          </cell>
        </row>
        <row r="612">
          <cell r="A612">
            <v>0</v>
          </cell>
          <cell r="B612">
            <v>0</v>
          </cell>
          <cell r="C612">
            <v>0</v>
          </cell>
          <cell r="D612">
            <v>0</v>
          </cell>
          <cell r="E612">
            <v>0</v>
          </cell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  <cell r="AO612">
            <v>0</v>
          </cell>
          <cell r="AP612">
            <v>0</v>
          </cell>
        </row>
        <row r="613">
          <cell r="A613">
            <v>0</v>
          </cell>
          <cell r="B613">
            <v>0</v>
          </cell>
          <cell r="C613">
            <v>0</v>
          </cell>
          <cell r="D613">
            <v>0</v>
          </cell>
          <cell r="E613">
            <v>0</v>
          </cell>
          <cell r="F613" t="str">
            <v>CALIFORNIA -  DISTRIBUTION</v>
          </cell>
          <cell r="G613">
            <v>0</v>
          </cell>
          <cell r="H613">
            <v>0</v>
          </cell>
          <cell r="I613">
            <v>0</v>
          </cell>
          <cell r="J613">
            <v>0</v>
          </cell>
          <cell r="K613">
            <v>0</v>
          </cell>
          <cell r="L613">
            <v>0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  <cell r="AB613">
            <v>0</v>
          </cell>
          <cell r="AC613">
            <v>0</v>
          </cell>
          <cell r="AD613">
            <v>0</v>
          </cell>
          <cell r="AE613">
            <v>0</v>
          </cell>
          <cell r="AF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  <cell r="AK613">
            <v>0</v>
          </cell>
          <cell r="AL613">
            <v>0</v>
          </cell>
          <cell r="AM613">
            <v>0</v>
          </cell>
          <cell r="AN613">
            <v>0</v>
          </cell>
          <cell r="AO613">
            <v>0</v>
          </cell>
          <cell r="AP613">
            <v>0</v>
          </cell>
        </row>
        <row r="614">
          <cell r="A614" t="str">
            <v>36020California</v>
          </cell>
          <cell r="B614" t="str">
            <v>California</v>
          </cell>
          <cell r="C614" t="str">
            <v>California</v>
          </cell>
          <cell r="D614">
            <v>360.2</v>
          </cell>
          <cell r="E614">
            <v>360.2</v>
          </cell>
          <cell r="F614" t="str">
            <v>Rights-of-Way</v>
          </cell>
          <cell r="G614">
            <v>0</v>
          </cell>
          <cell r="H614">
            <v>957954.51</v>
          </cell>
          <cell r="I614">
            <v>0</v>
          </cell>
          <cell r="J614">
            <v>-22077.340000000004</v>
          </cell>
          <cell r="K614">
            <v>0</v>
          </cell>
          <cell r="L614">
            <v>935877.17</v>
          </cell>
          <cell r="M614">
            <v>0</v>
          </cell>
          <cell r="N614">
            <v>-22637.499999999993</v>
          </cell>
          <cell r="O614">
            <v>0</v>
          </cell>
          <cell r="P614">
            <v>913239.67</v>
          </cell>
          <cell r="Q614">
            <v>0</v>
          </cell>
          <cell r="R614">
            <v>675373</v>
          </cell>
          <cell r="S614">
            <v>0</v>
          </cell>
          <cell r="T614">
            <v>1.6722311182766663</v>
          </cell>
          <cell r="U614">
            <v>0</v>
          </cell>
          <cell r="V614">
            <v>15835</v>
          </cell>
          <cell r="W614">
            <v>0</v>
          </cell>
          <cell r="X614">
            <v>-22077.340000000004</v>
          </cell>
          <cell r="Y614">
            <v>0</v>
          </cell>
          <cell r="Z614">
            <v>0</v>
          </cell>
          <cell r="AA614">
            <v>0</v>
          </cell>
          <cell r="AB614">
            <v>0</v>
          </cell>
          <cell r="AC614">
            <v>0</v>
          </cell>
          <cell r="AD614">
            <v>669130.66</v>
          </cell>
          <cell r="AE614">
            <v>0</v>
          </cell>
          <cell r="AF614">
            <v>1.6722311182766663</v>
          </cell>
          <cell r="AG614">
            <v>0</v>
          </cell>
          <cell r="AH614">
            <v>15461</v>
          </cell>
          <cell r="AI614">
            <v>0</v>
          </cell>
          <cell r="AJ614">
            <v>-22637.499999999993</v>
          </cell>
          <cell r="AK614">
            <v>0</v>
          </cell>
          <cell r="AL614">
            <v>0</v>
          </cell>
          <cell r="AM614">
            <v>0</v>
          </cell>
          <cell r="AN614">
            <v>0</v>
          </cell>
          <cell r="AO614">
            <v>0</v>
          </cell>
          <cell r="AP614">
            <v>661954.16</v>
          </cell>
        </row>
        <row r="615">
          <cell r="A615" t="str">
            <v>36100California</v>
          </cell>
          <cell r="B615" t="str">
            <v>California</v>
          </cell>
          <cell r="C615" t="str">
            <v>California</v>
          </cell>
          <cell r="D615">
            <v>361</v>
          </cell>
          <cell r="E615">
            <v>361</v>
          </cell>
          <cell r="F615" t="str">
            <v>Structures and Improvements</v>
          </cell>
          <cell r="G615">
            <v>0</v>
          </cell>
          <cell r="H615">
            <v>4045361.08</v>
          </cell>
          <cell r="I615">
            <v>0</v>
          </cell>
          <cell r="J615">
            <v>-13051.719999999998</v>
          </cell>
          <cell r="K615">
            <v>0</v>
          </cell>
          <cell r="L615">
            <v>4032309.36</v>
          </cell>
          <cell r="M615">
            <v>0</v>
          </cell>
          <cell r="N615">
            <v>-13765.279999999999</v>
          </cell>
          <cell r="O615">
            <v>0</v>
          </cell>
          <cell r="P615">
            <v>4018544.08</v>
          </cell>
          <cell r="Q615">
            <v>0</v>
          </cell>
          <cell r="R615">
            <v>745155</v>
          </cell>
          <cell r="S615">
            <v>0</v>
          </cell>
          <cell r="T615">
            <v>1.5840078355910032</v>
          </cell>
          <cell r="U615">
            <v>0</v>
          </cell>
          <cell r="V615">
            <v>63975</v>
          </cell>
          <cell r="W615">
            <v>0</v>
          </cell>
          <cell r="X615">
            <v>-13051.719999999998</v>
          </cell>
          <cell r="Y615">
            <v>0</v>
          </cell>
          <cell r="Z615">
            <v>-5</v>
          </cell>
          <cell r="AA615">
            <v>0</v>
          </cell>
          <cell r="AB615">
            <v>-652.5859999999999</v>
          </cell>
          <cell r="AC615">
            <v>0</v>
          </cell>
          <cell r="AD615">
            <v>795425.69400000002</v>
          </cell>
          <cell r="AE615">
            <v>0</v>
          </cell>
          <cell r="AF615">
            <v>1.5840078355910032</v>
          </cell>
          <cell r="AG615">
            <v>0</v>
          </cell>
          <cell r="AH615">
            <v>63763</v>
          </cell>
          <cell r="AI615">
            <v>0</v>
          </cell>
          <cell r="AJ615">
            <v>-13765.279999999999</v>
          </cell>
          <cell r="AK615">
            <v>0</v>
          </cell>
          <cell r="AL615">
            <v>-5</v>
          </cell>
          <cell r="AM615">
            <v>0</v>
          </cell>
          <cell r="AN615">
            <v>-688.2639999999999</v>
          </cell>
          <cell r="AO615">
            <v>0</v>
          </cell>
          <cell r="AP615">
            <v>844735.15</v>
          </cell>
        </row>
        <row r="616">
          <cell r="A616" t="str">
            <v>36200California</v>
          </cell>
          <cell r="B616" t="str">
            <v>California</v>
          </cell>
          <cell r="C616" t="str">
            <v>California</v>
          </cell>
          <cell r="D616">
            <v>362</v>
          </cell>
          <cell r="E616">
            <v>362</v>
          </cell>
          <cell r="F616" t="str">
            <v>Station Equipment</v>
          </cell>
          <cell r="G616">
            <v>0</v>
          </cell>
          <cell r="H616">
            <v>21982704.469999999</v>
          </cell>
          <cell r="I616">
            <v>0</v>
          </cell>
          <cell r="J616">
            <v>-213252.23</v>
          </cell>
          <cell r="K616">
            <v>0</v>
          </cell>
          <cell r="L616">
            <v>21769452.239999998</v>
          </cell>
          <cell r="M616">
            <v>0</v>
          </cell>
          <cell r="N616">
            <v>-217072.17999999991</v>
          </cell>
          <cell r="O616">
            <v>0</v>
          </cell>
          <cell r="P616">
            <v>21552380.059999999</v>
          </cell>
          <cell r="Q616">
            <v>0</v>
          </cell>
          <cell r="R616">
            <v>6095417</v>
          </cell>
          <cell r="S616">
            <v>0</v>
          </cell>
          <cell r="T616">
            <v>2.0580779966074889</v>
          </cell>
          <cell r="U616">
            <v>0</v>
          </cell>
          <cell r="V616">
            <v>450227</v>
          </cell>
          <cell r="W616">
            <v>0</v>
          </cell>
          <cell r="X616">
            <v>-213252.23</v>
          </cell>
          <cell r="Y616">
            <v>0</v>
          </cell>
          <cell r="Z616">
            <v>-25</v>
          </cell>
          <cell r="AA616">
            <v>0</v>
          </cell>
          <cell r="AB616">
            <v>-53313.057500000003</v>
          </cell>
          <cell r="AC616">
            <v>0</v>
          </cell>
          <cell r="AD616">
            <v>6279078.7124999994</v>
          </cell>
          <cell r="AE616">
            <v>0</v>
          </cell>
          <cell r="AF616">
            <v>2.0580779966074889</v>
          </cell>
          <cell r="AG616">
            <v>0</v>
          </cell>
          <cell r="AH616">
            <v>445799</v>
          </cell>
          <cell r="AI616">
            <v>0</v>
          </cell>
          <cell r="AJ616">
            <v>-217072.17999999991</v>
          </cell>
          <cell r="AK616">
            <v>0</v>
          </cell>
          <cell r="AL616">
            <v>-25</v>
          </cell>
          <cell r="AM616">
            <v>0</v>
          </cell>
          <cell r="AN616">
            <v>-54268.044999999969</v>
          </cell>
          <cell r="AO616">
            <v>0</v>
          </cell>
          <cell r="AP616">
            <v>6453537.4874999998</v>
          </cell>
        </row>
        <row r="617">
          <cell r="A617" t="str">
            <v>36270California</v>
          </cell>
          <cell r="B617" t="str">
            <v>California</v>
          </cell>
          <cell r="C617" t="str">
            <v>California</v>
          </cell>
          <cell r="D617">
            <v>362.7</v>
          </cell>
          <cell r="E617">
            <v>362.7</v>
          </cell>
          <cell r="F617" t="str">
            <v>Supervisory Equipment</v>
          </cell>
          <cell r="G617">
            <v>0</v>
          </cell>
          <cell r="H617">
            <v>217010.27</v>
          </cell>
          <cell r="I617">
            <v>0</v>
          </cell>
          <cell r="J617">
            <v>-61718.84</v>
          </cell>
          <cell r="K617">
            <v>0</v>
          </cell>
          <cell r="L617">
            <v>155291.43</v>
          </cell>
          <cell r="M617">
            <v>0</v>
          </cell>
          <cell r="N617">
            <v>-54077.86</v>
          </cell>
          <cell r="O617">
            <v>0</v>
          </cell>
          <cell r="P617">
            <v>101213.56999999999</v>
          </cell>
          <cell r="Q617">
            <v>0</v>
          </cell>
          <cell r="R617">
            <v>217010</v>
          </cell>
          <cell r="S617">
            <v>0</v>
          </cell>
          <cell r="T617">
            <v>3.9900483561010271</v>
          </cell>
          <cell r="U617">
            <v>0</v>
          </cell>
          <cell r="V617">
            <v>7428</v>
          </cell>
          <cell r="W617">
            <v>0</v>
          </cell>
          <cell r="X617">
            <v>-61718.84</v>
          </cell>
          <cell r="Y617">
            <v>0</v>
          </cell>
          <cell r="Z617">
            <v>0</v>
          </cell>
          <cell r="AA617">
            <v>0</v>
          </cell>
          <cell r="AB617">
            <v>0</v>
          </cell>
          <cell r="AC617">
            <v>0</v>
          </cell>
          <cell r="AD617">
            <v>162719.16</v>
          </cell>
          <cell r="AE617">
            <v>0</v>
          </cell>
          <cell r="AF617">
            <v>3.9900483561010271</v>
          </cell>
          <cell r="AG617">
            <v>0</v>
          </cell>
          <cell r="AH617">
            <v>5117</v>
          </cell>
          <cell r="AI617">
            <v>0</v>
          </cell>
          <cell r="AJ617">
            <v>-54077.86</v>
          </cell>
          <cell r="AK617">
            <v>0</v>
          </cell>
          <cell r="AL617">
            <v>0</v>
          </cell>
          <cell r="AM617">
            <v>0</v>
          </cell>
          <cell r="AN617">
            <v>0</v>
          </cell>
          <cell r="AO617">
            <v>0</v>
          </cell>
          <cell r="AP617">
            <v>113758.3</v>
          </cell>
        </row>
        <row r="618">
          <cell r="A618" t="str">
            <v>36400California</v>
          </cell>
          <cell r="B618" t="str">
            <v>California</v>
          </cell>
          <cell r="C618" t="str">
            <v>California</v>
          </cell>
          <cell r="D618">
            <v>364</v>
          </cell>
          <cell r="E618">
            <v>364</v>
          </cell>
          <cell r="F618" t="str">
            <v>Poles, Towers and Fixtures</v>
          </cell>
          <cell r="G618">
            <v>0</v>
          </cell>
          <cell r="H618">
            <v>56507875.689999998</v>
          </cell>
          <cell r="I618">
            <v>0</v>
          </cell>
          <cell r="J618">
            <v>-464276.83999999997</v>
          </cell>
          <cell r="K618">
            <v>0</v>
          </cell>
          <cell r="L618">
            <v>56043598.849999994</v>
          </cell>
          <cell r="M618">
            <v>0</v>
          </cell>
          <cell r="N618">
            <v>-473228.21000000014</v>
          </cell>
          <cell r="O618">
            <v>0</v>
          </cell>
          <cell r="P618">
            <v>55570370.639999993</v>
          </cell>
          <cell r="Q618">
            <v>0</v>
          </cell>
          <cell r="R618">
            <v>26706562</v>
          </cell>
          <cell r="S618">
            <v>0</v>
          </cell>
          <cell r="T618">
            <v>3.9511393160013975</v>
          </cell>
          <cell r="U618">
            <v>0</v>
          </cell>
          <cell r="V618">
            <v>2223533</v>
          </cell>
          <cell r="W618">
            <v>0</v>
          </cell>
          <cell r="X618">
            <v>-464276.83999999997</v>
          </cell>
          <cell r="Y618">
            <v>0</v>
          </cell>
          <cell r="Z618">
            <v>-100</v>
          </cell>
          <cell r="AA618">
            <v>0</v>
          </cell>
          <cell r="AB618">
            <v>-464276.84</v>
          </cell>
          <cell r="AC618">
            <v>0</v>
          </cell>
          <cell r="AD618">
            <v>28001541.32</v>
          </cell>
          <cell r="AE618">
            <v>0</v>
          </cell>
          <cell r="AF618">
            <v>3.9511393160013975</v>
          </cell>
          <cell r="AG618">
            <v>0</v>
          </cell>
          <cell r="AH618">
            <v>2205012</v>
          </cell>
          <cell r="AI618">
            <v>0</v>
          </cell>
          <cell r="AJ618">
            <v>-473228.21000000014</v>
          </cell>
          <cell r="AK618">
            <v>0</v>
          </cell>
          <cell r="AL618">
            <v>-100</v>
          </cell>
          <cell r="AM618">
            <v>0</v>
          </cell>
          <cell r="AN618">
            <v>-473228.21000000014</v>
          </cell>
          <cell r="AO618">
            <v>0</v>
          </cell>
          <cell r="AP618">
            <v>29260096.899999999</v>
          </cell>
        </row>
        <row r="619">
          <cell r="A619" t="str">
            <v>36500California</v>
          </cell>
          <cell r="B619" t="str">
            <v>California</v>
          </cell>
          <cell r="C619" t="str">
            <v>California</v>
          </cell>
          <cell r="D619">
            <v>365</v>
          </cell>
          <cell r="E619">
            <v>365</v>
          </cell>
          <cell r="F619" t="str">
            <v>Overhead Conductors and Devices</v>
          </cell>
          <cell r="G619">
            <v>0</v>
          </cell>
          <cell r="H619">
            <v>32535099.370000001</v>
          </cell>
          <cell r="I619">
            <v>0</v>
          </cell>
          <cell r="J619">
            <v>-247532.34000000005</v>
          </cell>
          <cell r="K619">
            <v>0</v>
          </cell>
          <cell r="L619">
            <v>32287567.030000001</v>
          </cell>
          <cell r="M619">
            <v>0</v>
          </cell>
          <cell r="N619">
            <v>-251551.68</v>
          </cell>
          <cell r="O619">
            <v>0</v>
          </cell>
          <cell r="P619">
            <v>32036015.350000001</v>
          </cell>
          <cell r="Q619">
            <v>0</v>
          </cell>
          <cell r="R619">
            <v>16631695</v>
          </cell>
          <cell r="S619">
            <v>0</v>
          </cell>
          <cell r="T619">
            <v>3.0123730702415088</v>
          </cell>
          <cell r="U619">
            <v>0</v>
          </cell>
          <cell r="V619">
            <v>976350</v>
          </cell>
          <cell r="W619">
            <v>0</v>
          </cell>
          <cell r="X619">
            <v>-247532.34000000005</v>
          </cell>
          <cell r="Y619">
            <v>0</v>
          </cell>
          <cell r="Z619">
            <v>-70</v>
          </cell>
          <cell r="AA619">
            <v>0</v>
          </cell>
          <cell r="AB619">
            <v>-173272.63800000004</v>
          </cell>
          <cell r="AC619">
            <v>0</v>
          </cell>
          <cell r="AD619">
            <v>17187240.022</v>
          </cell>
          <cell r="AE619">
            <v>0</v>
          </cell>
          <cell r="AF619">
            <v>3.0123730702415088</v>
          </cell>
          <cell r="AG619">
            <v>0</v>
          </cell>
          <cell r="AH619">
            <v>968833</v>
          </cell>
          <cell r="AI619">
            <v>0</v>
          </cell>
          <cell r="AJ619">
            <v>-251551.68</v>
          </cell>
          <cell r="AK619">
            <v>0</v>
          </cell>
          <cell r="AL619">
            <v>-70</v>
          </cell>
          <cell r="AM619">
            <v>0</v>
          </cell>
          <cell r="AN619">
            <v>-176086.17599999998</v>
          </cell>
          <cell r="AO619">
            <v>0</v>
          </cell>
          <cell r="AP619">
            <v>17728435.166000001</v>
          </cell>
        </row>
        <row r="620">
          <cell r="A620" t="str">
            <v>36600California</v>
          </cell>
          <cell r="B620" t="str">
            <v>California</v>
          </cell>
          <cell r="C620" t="str">
            <v>California</v>
          </cell>
          <cell r="D620">
            <v>366</v>
          </cell>
          <cell r="E620">
            <v>366</v>
          </cell>
          <cell r="F620" t="str">
            <v>Underground Conduit</v>
          </cell>
          <cell r="G620">
            <v>0</v>
          </cell>
          <cell r="H620">
            <v>15694054.939999999</v>
          </cell>
          <cell r="I620">
            <v>0</v>
          </cell>
          <cell r="J620">
            <v>-26013.7</v>
          </cell>
          <cell r="K620">
            <v>0</v>
          </cell>
          <cell r="L620">
            <v>15668041.24</v>
          </cell>
          <cell r="M620">
            <v>0</v>
          </cell>
          <cell r="N620">
            <v>-29665.29</v>
          </cell>
          <cell r="O620">
            <v>0</v>
          </cell>
          <cell r="P620">
            <v>15638375.950000001</v>
          </cell>
          <cell r="Q620">
            <v>0</v>
          </cell>
          <cell r="R620">
            <v>8629012</v>
          </cell>
          <cell r="S620">
            <v>0</v>
          </cell>
          <cell r="T620">
            <v>2.6077778880216163</v>
          </cell>
          <cell r="U620">
            <v>0</v>
          </cell>
          <cell r="V620">
            <v>408927</v>
          </cell>
          <cell r="W620">
            <v>0</v>
          </cell>
          <cell r="X620">
            <v>-26013.7</v>
          </cell>
          <cell r="Y620">
            <v>0</v>
          </cell>
          <cell r="Z620">
            <v>-45</v>
          </cell>
          <cell r="AA620">
            <v>0</v>
          </cell>
          <cell r="AB620">
            <v>-11706.165000000001</v>
          </cell>
          <cell r="AC620">
            <v>0</v>
          </cell>
          <cell r="AD620">
            <v>9000219.1350000016</v>
          </cell>
          <cell r="AE620">
            <v>0</v>
          </cell>
          <cell r="AF620">
            <v>2.6077778880216163</v>
          </cell>
          <cell r="AG620">
            <v>0</v>
          </cell>
          <cell r="AH620">
            <v>408201</v>
          </cell>
          <cell r="AI620">
            <v>0</v>
          </cell>
          <cell r="AJ620">
            <v>-29665.29</v>
          </cell>
          <cell r="AK620">
            <v>0</v>
          </cell>
          <cell r="AL620">
            <v>-45</v>
          </cell>
          <cell r="AM620">
            <v>0</v>
          </cell>
          <cell r="AN620">
            <v>-13349.380500000001</v>
          </cell>
          <cell r="AO620">
            <v>0</v>
          </cell>
          <cell r="AP620">
            <v>9365405.4645000026</v>
          </cell>
        </row>
        <row r="621">
          <cell r="A621" t="str">
            <v>36700California</v>
          </cell>
          <cell r="B621" t="str">
            <v>California</v>
          </cell>
          <cell r="C621" t="str">
            <v>California</v>
          </cell>
          <cell r="D621">
            <v>367</v>
          </cell>
          <cell r="E621">
            <v>367</v>
          </cell>
          <cell r="F621" t="str">
            <v>Underground Conductors and Devices</v>
          </cell>
          <cell r="G621">
            <v>0</v>
          </cell>
          <cell r="H621">
            <v>17026967.440000001</v>
          </cell>
          <cell r="I621">
            <v>0</v>
          </cell>
          <cell r="J621">
            <v>-86769.11</v>
          </cell>
          <cell r="K621">
            <v>0</v>
          </cell>
          <cell r="L621">
            <v>16940198.330000002</v>
          </cell>
          <cell r="M621">
            <v>0</v>
          </cell>
          <cell r="N621">
            <v>-94143.910000000018</v>
          </cell>
          <cell r="O621">
            <v>0</v>
          </cell>
          <cell r="P621">
            <v>16846054.420000002</v>
          </cell>
          <cell r="Q621">
            <v>0</v>
          </cell>
          <cell r="R621">
            <v>9081730</v>
          </cell>
          <cell r="S621">
            <v>0</v>
          </cell>
          <cell r="T621">
            <v>2.4422863965609589</v>
          </cell>
          <cell r="U621">
            <v>0</v>
          </cell>
          <cell r="V621">
            <v>414788</v>
          </cell>
          <cell r="W621">
            <v>0</v>
          </cell>
          <cell r="X621">
            <v>-86769.11</v>
          </cell>
          <cell r="Y621">
            <v>0</v>
          </cell>
          <cell r="Z621">
            <v>-35</v>
          </cell>
          <cell r="AA621">
            <v>0</v>
          </cell>
          <cell r="AB621">
            <v>-30369.1885</v>
          </cell>
          <cell r="AC621">
            <v>0</v>
          </cell>
          <cell r="AD621">
            <v>9379379.7015000004</v>
          </cell>
          <cell r="AE621">
            <v>0</v>
          </cell>
          <cell r="AF621">
            <v>2.4422863965609589</v>
          </cell>
          <cell r="AG621">
            <v>0</v>
          </cell>
          <cell r="AH621">
            <v>412579</v>
          </cell>
          <cell r="AI621">
            <v>0</v>
          </cell>
          <cell r="AJ621">
            <v>-94143.910000000018</v>
          </cell>
          <cell r="AK621">
            <v>0</v>
          </cell>
          <cell r="AL621">
            <v>-35</v>
          </cell>
          <cell r="AM621">
            <v>0</v>
          </cell>
          <cell r="AN621">
            <v>-32950.368500000004</v>
          </cell>
          <cell r="AO621">
            <v>0</v>
          </cell>
          <cell r="AP621">
            <v>9664864.4230000004</v>
          </cell>
        </row>
        <row r="622">
          <cell r="A622" t="str">
            <v>36800California</v>
          </cell>
          <cell r="B622" t="str">
            <v>California</v>
          </cell>
          <cell r="C622" t="str">
            <v>California</v>
          </cell>
          <cell r="D622">
            <v>368</v>
          </cell>
          <cell r="E622">
            <v>368</v>
          </cell>
          <cell r="F622" t="str">
            <v>Line Transformers</v>
          </cell>
          <cell r="G622">
            <v>0</v>
          </cell>
          <cell r="H622">
            <v>48077564.310000002</v>
          </cell>
          <cell r="I622">
            <v>0</v>
          </cell>
          <cell r="J622">
            <v>-380839.03999999992</v>
          </cell>
          <cell r="K622">
            <v>0</v>
          </cell>
          <cell r="L622">
            <v>47696725.270000003</v>
          </cell>
          <cell r="M622">
            <v>0</v>
          </cell>
          <cell r="N622">
            <v>-333228.6700000001</v>
          </cell>
          <cell r="O622">
            <v>0</v>
          </cell>
          <cell r="P622">
            <v>47363496.600000001</v>
          </cell>
          <cell r="Q622">
            <v>0</v>
          </cell>
          <cell r="R622">
            <v>21352124</v>
          </cell>
          <cell r="S622">
            <v>0</v>
          </cell>
          <cell r="T622">
            <v>2.8853911376151422</v>
          </cell>
          <cell r="U622">
            <v>0</v>
          </cell>
          <cell r="V622">
            <v>1381731</v>
          </cell>
          <cell r="W622">
            <v>0</v>
          </cell>
          <cell r="X622">
            <v>-380839.03999999992</v>
          </cell>
          <cell r="Y622">
            <v>0</v>
          </cell>
          <cell r="Z622">
            <v>-35</v>
          </cell>
          <cell r="AA622">
            <v>0</v>
          </cell>
          <cell r="AB622">
            <v>-133293.66399999996</v>
          </cell>
          <cell r="AC622">
            <v>0</v>
          </cell>
          <cell r="AD622">
            <v>22219722.296</v>
          </cell>
          <cell r="AE622">
            <v>0</v>
          </cell>
          <cell r="AF622">
            <v>2.8853911376151422</v>
          </cell>
          <cell r="AG622">
            <v>0</v>
          </cell>
          <cell r="AH622">
            <v>1371430</v>
          </cell>
          <cell r="AI622">
            <v>0</v>
          </cell>
          <cell r="AJ622">
            <v>-333228.6700000001</v>
          </cell>
          <cell r="AK622">
            <v>0</v>
          </cell>
          <cell r="AL622">
            <v>-35</v>
          </cell>
          <cell r="AM622">
            <v>0</v>
          </cell>
          <cell r="AN622">
            <v>-116630.03450000002</v>
          </cell>
          <cell r="AO622">
            <v>0</v>
          </cell>
          <cell r="AP622">
            <v>23141293.591499999</v>
          </cell>
        </row>
        <row r="623">
          <cell r="A623" t="str">
            <v>36910California</v>
          </cell>
          <cell r="B623" t="str">
            <v>California</v>
          </cell>
          <cell r="C623" t="str">
            <v>California</v>
          </cell>
          <cell r="D623">
            <v>369.1</v>
          </cell>
          <cell r="E623">
            <v>369.1</v>
          </cell>
          <cell r="F623" t="str">
            <v>Overhead Services</v>
          </cell>
          <cell r="G623">
            <v>0</v>
          </cell>
          <cell r="H623">
            <v>8587694.1199999992</v>
          </cell>
          <cell r="I623">
            <v>0</v>
          </cell>
          <cell r="J623">
            <v>-71159.85000000002</v>
          </cell>
          <cell r="K623">
            <v>0</v>
          </cell>
          <cell r="L623">
            <v>8516534.2699999996</v>
          </cell>
          <cell r="M623">
            <v>0</v>
          </cell>
          <cell r="N623">
            <v>-72509.450000000012</v>
          </cell>
          <cell r="O623">
            <v>0</v>
          </cell>
          <cell r="P623">
            <v>8444024.8200000003</v>
          </cell>
          <cell r="Q623">
            <v>0</v>
          </cell>
          <cell r="R623">
            <v>2745116</v>
          </cell>
          <cell r="S623">
            <v>0</v>
          </cell>
          <cell r="T623">
            <v>1.8767060232874302</v>
          </cell>
          <cell r="U623">
            <v>0</v>
          </cell>
          <cell r="V623">
            <v>160498</v>
          </cell>
          <cell r="W623">
            <v>0</v>
          </cell>
          <cell r="X623">
            <v>-71159.85000000002</v>
          </cell>
          <cell r="Y623">
            <v>0</v>
          </cell>
          <cell r="Z623">
            <v>-30</v>
          </cell>
          <cell r="AA623">
            <v>0</v>
          </cell>
          <cell r="AB623">
            <v>-21347.955000000005</v>
          </cell>
          <cell r="AC623">
            <v>0</v>
          </cell>
          <cell r="AD623">
            <v>2813106.1949999998</v>
          </cell>
          <cell r="AE623">
            <v>0</v>
          </cell>
          <cell r="AF623">
            <v>1.8767060232874302</v>
          </cell>
          <cell r="AG623">
            <v>0</v>
          </cell>
          <cell r="AH623">
            <v>159150</v>
          </cell>
          <cell r="AI623">
            <v>0</v>
          </cell>
          <cell r="AJ623">
            <v>-72509.450000000012</v>
          </cell>
          <cell r="AK623">
            <v>0</v>
          </cell>
          <cell r="AL623">
            <v>-30</v>
          </cell>
          <cell r="AM623">
            <v>0</v>
          </cell>
          <cell r="AN623">
            <v>-21752.835000000006</v>
          </cell>
          <cell r="AO623">
            <v>0</v>
          </cell>
          <cell r="AP623">
            <v>2877993.9099999997</v>
          </cell>
        </row>
        <row r="624">
          <cell r="A624" t="str">
            <v>36920California</v>
          </cell>
          <cell r="B624" t="str">
            <v>California</v>
          </cell>
          <cell r="C624" t="str">
            <v>California</v>
          </cell>
          <cell r="D624">
            <v>369.2</v>
          </cell>
          <cell r="E624">
            <v>369.2</v>
          </cell>
          <cell r="F624" t="str">
            <v>Underground Services</v>
          </cell>
          <cell r="G624">
            <v>0</v>
          </cell>
          <cell r="H624">
            <v>14558189.630000001</v>
          </cell>
          <cell r="I624">
            <v>0</v>
          </cell>
          <cell r="J624">
            <v>-10708.050000000003</v>
          </cell>
          <cell r="K624">
            <v>0</v>
          </cell>
          <cell r="L624">
            <v>14547481.58</v>
          </cell>
          <cell r="M624">
            <v>0</v>
          </cell>
          <cell r="N624">
            <v>-12218.750000000002</v>
          </cell>
          <cell r="O624">
            <v>0</v>
          </cell>
          <cell r="P624">
            <v>14535262.83</v>
          </cell>
          <cell r="Q624">
            <v>0</v>
          </cell>
          <cell r="R624">
            <v>5361852</v>
          </cell>
          <cell r="S624">
            <v>0</v>
          </cell>
          <cell r="T624">
            <v>2.1378843537414776</v>
          </cell>
          <cell r="U624">
            <v>0</v>
          </cell>
          <cell r="V624">
            <v>311123</v>
          </cell>
          <cell r="W624">
            <v>0</v>
          </cell>
          <cell r="X624">
            <v>-10708.050000000003</v>
          </cell>
          <cell r="Y624">
            <v>0</v>
          </cell>
          <cell r="Z624">
            <v>-40</v>
          </cell>
          <cell r="AA624">
            <v>0</v>
          </cell>
          <cell r="AB624">
            <v>-4283.2200000000012</v>
          </cell>
          <cell r="AC624">
            <v>0</v>
          </cell>
          <cell r="AD624">
            <v>5657983.7300000004</v>
          </cell>
          <cell r="AE624">
            <v>0</v>
          </cell>
          <cell r="AF624">
            <v>2.1378843537414776</v>
          </cell>
          <cell r="AG624">
            <v>0</v>
          </cell>
          <cell r="AH624">
            <v>310878</v>
          </cell>
          <cell r="AI624">
            <v>0</v>
          </cell>
          <cell r="AJ624">
            <v>-12218.750000000002</v>
          </cell>
          <cell r="AK624">
            <v>0</v>
          </cell>
          <cell r="AL624">
            <v>-40</v>
          </cell>
          <cell r="AM624">
            <v>0</v>
          </cell>
          <cell r="AN624">
            <v>-4887.5000000000009</v>
          </cell>
          <cell r="AO624">
            <v>0</v>
          </cell>
          <cell r="AP624">
            <v>5951755.4800000004</v>
          </cell>
        </row>
        <row r="625">
          <cell r="A625" t="str">
            <v>37000California</v>
          </cell>
          <cell r="B625" t="str">
            <v>California</v>
          </cell>
          <cell r="C625" t="str">
            <v>California</v>
          </cell>
          <cell r="D625">
            <v>370</v>
          </cell>
          <cell r="E625">
            <v>370</v>
          </cell>
          <cell r="F625" t="str">
            <v>Meters</v>
          </cell>
          <cell r="G625">
            <v>0</v>
          </cell>
          <cell r="H625">
            <v>3901131.94</v>
          </cell>
          <cell r="I625">
            <v>0</v>
          </cell>
          <cell r="J625">
            <v>-612039.84999999963</v>
          </cell>
          <cell r="K625">
            <v>0</v>
          </cell>
          <cell r="L625">
            <v>3289092.0900000003</v>
          </cell>
          <cell r="M625">
            <v>0</v>
          </cell>
          <cell r="N625">
            <v>-418157.45000000007</v>
          </cell>
          <cell r="O625">
            <v>0</v>
          </cell>
          <cell r="P625">
            <v>2870934.64</v>
          </cell>
          <cell r="Q625">
            <v>0</v>
          </cell>
          <cell r="R625">
            <v>2876561</v>
          </cell>
          <cell r="S625">
            <v>0</v>
          </cell>
          <cell r="T625">
            <v>3.6380750715264574</v>
          </cell>
          <cell r="U625">
            <v>0</v>
          </cell>
          <cell r="V625">
            <v>130793</v>
          </cell>
          <cell r="W625">
            <v>0</v>
          </cell>
          <cell r="X625">
            <v>-612039.84999999963</v>
          </cell>
          <cell r="Y625">
            <v>0</v>
          </cell>
          <cell r="Z625">
            <v>-4</v>
          </cell>
          <cell r="AA625">
            <v>0</v>
          </cell>
          <cell r="AB625">
            <v>-24481.593999999986</v>
          </cell>
          <cell r="AC625">
            <v>0</v>
          </cell>
          <cell r="AD625">
            <v>2370832.5560000003</v>
          </cell>
          <cell r="AE625">
            <v>0</v>
          </cell>
          <cell r="AF625">
            <v>3.6380750715264574</v>
          </cell>
          <cell r="AG625">
            <v>0</v>
          </cell>
          <cell r="AH625">
            <v>112053</v>
          </cell>
          <cell r="AI625">
            <v>0</v>
          </cell>
          <cell r="AJ625">
            <v>-418157.45000000007</v>
          </cell>
          <cell r="AK625">
            <v>0</v>
          </cell>
          <cell r="AL625">
            <v>-4</v>
          </cell>
          <cell r="AM625">
            <v>0</v>
          </cell>
          <cell r="AN625">
            <v>-16726.298000000003</v>
          </cell>
          <cell r="AO625">
            <v>0</v>
          </cell>
          <cell r="AP625">
            <v>2048001.8080000002</v>
          </cell>
        </row>
        <row r="626">
          <cell r="A626" t="str">
            <v>37100California</v>
          </cell>
          <cell r="B626" t="str">
            <v>California</v>
          </cell>
          <cell r="C626" t="str">
            <v>California</v>
          </cell>
          <cell r="D626">
            <v>371</v>
          </cell>
          <cell r="E626">
            <v>371</v>
          </cell>
          <cell r="F626" t="str">
            <v>Installations on Customer Premises</v>
          </cell>
          <cell r="G626">
            <v>0</v>
          </cell>
          <cell r="H626">
            <v>271230.94</v>
          </cell>
          <cell r="I626">
            <v>0</v>
          </cell>
          <cell r="J626">
            <v>-16604.160000000003</v>
          </cell>
          <cell r="K626">
            <v>0</v>
          </cell>
          <cell r="L626">
            <v>254626.78</v>
          </cell>
          <cell r="M626">
            <v>0</v>
          </cell>
          <cell r="N626">
            <v>-15928.840000000006</v>
          </cell>
          <cell r="O626">
            <v>0</v>
          </cell>
          <cell r="P626">
            <v>238697.94</v>
          </cell>
          <cell r="Q626">
            <v>0</v>
          </cell>
          <cell r="R626">
            <v>223984</v>
          </cell>
          <cell r="S626">
            <v>0</v>
          </cell>
          <cell r="T626">
            <v>4.799905454765085</v>
          </cell>
          <cell r="U626">
            <v>0</v>
          </cell>
          <cell r="V626">
            <v>12620</v>
          </cell>
          <cell r="W626">
            <v>0</v>
          </cell>
          <cell r="X626">
            <v>-16604.160000000003</v>
          </cell>
          <cell r="Y626">
            <v>0</v>
          </cell>
          <cell r="Z626">
            <v>-50</v>
          </cell>
          <cell r="AA626">
            <v>0</v>
          </cell>
          <cell r="AB626">
            <v>-8302.0800000000017</v>
          </cell>
          <cell r="AC626">
            <v>0</v>
          </cell>
          <cell r="AD626">
            <v>211697.76</v>
          </cell>
          <cell r="AE626">
            <v>0</v>
          </cell>
          <cell r="AF626">
            <v>4.799905454765085</v>
          </cell>
          <cell r="AG626">
            <v>0</v>
          </cell>
          <cell r="AH626">
            <v>11840</v>
          </cell>
          <cell r="AI626">
            <v>0</v>
          </cell>
          <cell r="AJ626">
            <v>-15928.840000000006</v>
          </cell>
          <cell r="AK626">
            <v>0</v>
          </cell>
          <cell r="AL626">
            <v>-50</v>
          </cell>
          <cell r="AM626">
            <v>0</v>
          </cell>
          <cell r="AN626">
            <v>-7964.4200000000019</v>
          </cell>
          <cell r="AO626">
            <v>0</v>
          </cell>
          <cell r="AP626">
            <v>199644.5</v>
          </cell>
        </row>
        <row r="627">
          <cell r="A627" t="str">
            <v>37300California</v>
          </cell>
          <cell r="B627" t="str">
            <v>California</v>
          </cell>
          <cell r="C627" t="str">
            <v>California</v>
          </cell>
          <cell r="D627">
            <v>373</v>
          </cell>
          <cell r="E627">
            <v>373</v>
          </cell>
          <cell r="F627" t="str">
            <v>Street Lighting and Signal Systems</v>
          </cell>
          <cell r="G627">
            <v>0</v>
          </cell>
          <cell r="H627">
            <v>672642.15</v>
          </cell>
          <cell r="I627">
            <v>0</v>
          </cell>
          <cell r="J627">
            <v>-19444.850000000002</v>
          </cell>
          <cell r="K627">
            <v>0</v>
          </cell>
          <cell r="L627">
            <v>653197.30000000005</v>
          </cell>
          <cell r="M627">
            <v>0</v>
          </cell>
          <cell r="N627">
            <v>-19303.990000000002</v>
          </cell>
          <cell r="O627">
            <v>0</v>
          </cell>
          <cell r="P627">
            <v>633893.31000000006</v>
          </cell>
          <cell r="Q627">
            <v>0</v>
          </cell>
          <cell r="R627">
            <v>323710</v>
          </cell>
          <cell r="S627">
            <v>0</v>
          </cell>
          <cell r="T627">
            <v>3.0555198447317591</v>
          </cell>
          <cell r="U627">
            <v>0</v>
          </cell>
          <cell r="V627">
            <v>20256</v>
          </cell>
          <cell r="W627">
            <v>0</v>
          </cell>
          <cell r="X627">
            <v>-19444.850000000002</v>
          </cell>
          <cell r="Y627">
            <v>0</v>
          </cell>
          <cell r="Z627">
            <v>-30</v>
          </cell>
          <cell r="AA627">
            <v>0</v>
          </cell>
          <cell r="AB627">
            <v>-5833.4550000000008</v>
          </cell>
          <cell r="AC627">
            <v>0</v>
          </cell>
          <cell r="AD627">
            <v>318687.69500000001</v>
          </cell>
          <cell r="AE627">
            <v>0</v>
          </cell>
          <cell r="AF627">
            <v>3.0555198447317591</v>
          </cell>
          <cell r="AG627">
            <v>0</v>
          </cell>
          <cell r="AH627">
            <v>19664</v>
          </cell>
          <cell r="AI627">
            <v>0</v>
          </cell>
          <cell r="AJ627">
            <v>-19303.990000000002</v>
          </cell>
          <cell r="AK627">
            <v>0</v>
          </cell>
          <cell r="AL627">
            <v>-30</v>
          </cell>
          <cell r="AM627">
            <v>0</v>
          </cell>
          <cell r="AN627">
            <v>-5791.197000000001</v>
          </cell>
          <cell r="AO627">
            <v>0</v>
          </cell>
          <cell r="AP627">
            <v>313256.50800000003</v>
          </cell>
        </row>
        <row r="628">
          <cell r="A628">
            <v>0</v>
          </cell>
          <cell r="B628">
            <v>0</v>
          </cell>
          <cell r="C628">
            <v>0</v>
          </cell>
          <cell r="D628">
            <v>0</v>
          </cell>
          <cell r="E628">
            <v>0</v>
          </cell>
          <cell r="F628" t="str">
            <v>TOTAL CALIFORNIA - DISTRIBUTION</v>
          </cell>
          <cell r="G628">
            <v>0</v>
          </cell>
          <cell r="H628">
            <v>225035480.86000001</v>
          </cell>
          <cell r="I628">
            <v>0</v>
          </cell>
          <cell r="J628">
            <v>-2245487.9200000004</v>
          </cell>
          <cell r="K628">
            <v>0</v>
          </cell>
          <cell r="L628">
            <v>222789992.94000006</v>
          </cell>
          <cell r="M628">
            <v>0</v>
          </cell>
          <cell r="N628">
            <v>-2027489.06</v>
          </cell>
          <cell r="O628">
            <v>0</v>
          </cell>
          <cell r="P628">
            <v>220762503.88</v>
          </cell>
          <cell r="Q628">
            <v>0</v>
          </cell>
          <cell r="R628">
            <v>101665301</v>
          </cell>
          <cell r="S628">
            <v>0</v>
          </cell>
          <cell r="T628">
            <v>0</v>
          </cell>
          <cell r="U628">
            <v>0</v>
          </cell>
          <cell r="V628">
            <v>6578084</v>
          </cell>
          <cell r="W628">
            <v>0</v>
          </cell>
          <cell r="X628">
            <v>-2245487.9200000004</v>
          </cell>
          <cell r="Y628">
            <v>0</v>
          </cell>
          <cell r="Z628">
            <v>0</v>
          </cell>
          <cell r="AA628">
            <v>0</v>
          </cell>
          <cell r="AB628">
            <v>-931132.44300000009</v>
          </cell>
          <cell r="AC628">
            <v>0</v>
          </cell>
          <cell r="AD628">
            <v>105066764.63699999</v>
          </cell>
          <cell r="AE628">
            <v>0</v>
          </cell>
          <cell r="AF628">
            <v>0</v>
          </cell>
          <cell r="AG628">
            <v>0</v>
          </cell>
          <cell r="AH628">
            <v>6509780</v>
          </cell>
          <cell r="AI628">
            <v>0</v>
          </cell>
          <cell r="AJ628">
            <v>-2027489.06</v>
          </cell>
          <cell r="AK628">
            <v>0</v>
          </cell>
          <cell r="AL628">
            <v>0</v>
          </cell>
          <cell r="AM628">
            <v>0</v>
          </cell>
          <cell r="AN628">
            <v>-924322.72850000008</v>
          </cell>
          <cell r="AO628">
            <v>0</v>
          </cell>
          <cell r="AP628">
            <v>108624732.8485</v>
          </cell>
        </row>
        <row r="629">
          <cell r="A629">
            <v>0</v>
          </cell>
          <cell r="B629">
            <v>0</v>
          </cell>
          <cell r="C629">
            <v>0</v>
          </cell>
          <cell r="D629">
            <v>0</v>
          </cell>
          <cell r="E629">
            <v>0</v>
          </cell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0</v>
          </cell>
          <cell r="V629">
            <v>0</v>
          </cell>
          <cell r="W629">
            <v>0</v>
          </cell>
          <cell r="X629">
            <v>0</v>
          </cell>
          <cell r="Y629">
            <v>0</v>
          </cell>
          <cell r="Z629">
            <v>0</v>
          </cell>
          <cell r="AA629">
            <v>0</v>
          </cell>
          <cell r="AB629">
            <v>0</v>
          </cell>
          <cell r="AC629">
            <v>0</v>
          </cell>
          <cell r="AD629">
            <v>0</v>
          </cell>
          <cell r="AE629">
            <v>0</v>
          </cell>
          <cell r="AF629">
            <v>0</v>
          </cell>
          <cell r="AG629">
            <v>0</v>
          </cell>
          <cell r="AH629">
            <v>0</v>
          </cell>
          <cell r="AI629">
            <v>0</v>
          </cell>
          <cell r="AJ629">
            <v>0</v>
          </cell>
          <cell r="AK629">
            <v>0</v>
          </cell>
          <cell r="AL629">
            <v>0</v>
          </cell>
          <cell r="AM629">
            <v>0</v>
          </cell>
          <cell r="AN629">
            <v>0</v>
          </cell>
          <cell r="AO629">
            <v>0</v>
          </cell>
          <cell r="AP629">
            <v>0</v>
          </cell>
        </row>
        <row r="630">
          <cell r="A630">
            <v>0</v>
          </cell>
          <cell r="B630">
            <v>0</v>
          </cell>
          <cell r="C630">
            <v>0</v>
          </cell>
          <cell r="D630">
            <v>0</v>
          </cell>
          <cell r="E630">
            <v>0</v>
          </cell>
          <cell r="F630" t="str">
            <v>UTAH -  DISTRIBUTION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  <cell r="AB630">
            <v>0</v>
          </cell>
          <cell r="AC630">
            <v>0</v>
          </cell>
          <cell r="AD630">
            <v>0</v>
          </cell>
          <cell r="AE630">
            <v>0</v>
          </cell>
          <cell r="AF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  <cell r="AK630">
            <v>0</v>
          </cell>
          <cell r="AL630">
            <v>0</v>
          </cell>
          <cell r="AM630">
            <v>0</v>
          </cell>
          <cell r="AN630">
            <v>0</v>
          </cell>
          <cell r="AO630">
            <v>0</v>
          </cell>
          <cell r="AP630">
            <v>0</v>
          </cell>
        </row>
        <row r="631">
          <cell r="A631" t="str">
            <v>36020Utah</v>
          </cell>
          <cell r="B631" t="str">
            <v>Utah</v>
          </cell>
          <cell r="C631" t="str">
            <v>Utah</v>
          </cell>
          <cell r="D631">
            <v>360.2</v>
          </cell>
          <cell r="E631">
            <v>360.2</v>
          </cell>
          <cell r="F631" t="str">
            <v>Rights-of-Way</v>
          </cell>
          <cell r="G631">
            <v>0</v>
          </cell>
          <cell r="H631">
            <v>7985479</v>
          </cell>
          <cell r="I631">
            <v>0</v>
          </cell>
          <cell r="J631">
            <v>-3203.62</v>
          </cell>
          <cell r="K631">
            <v>0</v>
          </cell>
          <cell r="L631">
            <v>7982275.3799999999</v>
          </cell>
          <cell r="M631">
            <v>0</v>
          </cell>
          <cell r="N631">
            <v>-3780.4100000000008</v>
          </cell>
          <cell r="O631">
            <v>0</v>
          </cell>
          <cell r="P631">
            <v>7978494.9699999997</v>
          </cell>
          <cell r="Q631">
            <v>0</v>
          </cell>
          <cell r="R631">
            <v>2264604</v>
          </cell>
          <cell r="S631">
            <v>0</v>
          </cell>
          <cell r="T631">
            <v>1.6722311182766663</v>
          </cell>
          <cell r="U631">
            <v>0</v>
          </cell>
          <cell r="V631">
            <v>133509</v>
          </cell>
          <cell r="W631">
            <v>0</v>
          </cell>
          <cell r="X631">
            <v>-3203.62</v>
          </cell>
          <cell r="Y631">
            <v>0</v>
          </cell>
          <cell r="Z631">
            <v>0</v>
          </cell>
          <cell r="AA631">
            <v>0</v>
          </cell>
          <cell r="AB631">
            <v>0</v>
          </cell>
          <cell r="AC631">
            <v>0</v>
          </cell>
          <cell r="AD631">
            <v>2394909.38</v>
          </cell>
          <cell r="AE631">
            <v>0</v>
          </cell>
          <cell r="AF631">
            <v>1.6722311182766663</v>
          </cell>
          <cell r="AG631">
            <v>0</v>
          </cell>
          <cell r="AH631">
            <v>133450</v>
          </cell>
          <cell r="AI631">
            <v>0</v>
          </cell>
          <cell r="AJ631">
            <v>-3780.4100000000008</v>
          </cell>
          <cell r="AK631">
            <v>0</v>
          </cell>
          <cell r="AL631">
            <v>0</v>
          </cell>
          <cell r="AM631">
            <v>0</v>
          </cell>
          <cell r="AN631">
            <v>0</v>
          </cell>
          <cell r="AO631">
            <v>0</v>
          </cell>
          <cell r="AP631">
            <v>2524578.9699999997</v>
          </cell>
        </row>
        <row r="632">
          <cell r="A632" t="str">
            <v>36100Utah</v>
          </cell>
          <cell r="B632" t="str">
            <v>Utah</v>
          </cell>
          <cell r="C632" t="str">
            <v>Utah</v>
          </cell>
          <cell r="D632">
            <v>361</v>
          </cell>
          <cell r="E632">
            <v>361</v>
          </cell>
          <cell r="F632" t="str">
            <v>Structures and Improvements</v>
          </cell>
          <cell r="G632">
            <v>0</v>
          </cell>
          <cell r="H632">
            <v>44279566.990000002</v>
          </cell>
          <cell r="I632">
            <v>0</v>
          </cell>
          <cell r="J632">
            <v>-165796.44</v>
          </cell>
          <cell r="K632">
            <v>0</v>
          </cell>
          <cell r="L632">
            <v>44113770.550000004</v>
          </cell>
          <cell r="M632">
            <v>0</v>
          </cell>
          <cell r="N632">
            <v>-179281.35</v>
          </cell>
          <cell r="O632">
            <v>0</v>
          </cell>
          <cell r="P632">
            <v>43934489.200000003</v>
          </cell>
          <cell r="Q632">
            <v>0</v>
          </cell>
          <cell r="R632">
            <v>7812225</v>
          </cell>
          <cell r="S632">
            <v>0</v>
          </cell>
          <cell r="T632">
            <v>1.5840078355910032</v>
          </cell>
          <cell r="U632">
            <v>0</v>
          </cell>
          <cell r="V632">
            <v>700079</v>
          </cell>
          <cell r="W632">
            <v>0</v>
          </cell>
          <cell r="X632">
            <v>-165796.44</v>
          </cell>
          <cell r="Y632">
            <v>0</v>
          </cell>
          <cell r="Z632">
            <v>0</v>
          </cell>
          <cell r="AA632">
            <v>0</v>
          </cell>
          <cell r="AB632">
            <v>0</v>
          </cell>
          <cell r="AC632">
            <v>0</v>
          </cell>
          <cell r="AD632">
            <v>8346507.5599999996</v>
          </cell>
          <cell r="AE632">
            <v>0</v>
          </cell>
          <cell r="AF632">
            <v>1.5840078355910032</v>
          </cell>
          <cell r="AG632">
            <v>0</v>
          </cell>
          <cell r="AH632">
            <v>697346</v>
          </cell>
          <cell r="AI632">
            <v>0</v>
          </cell>
          <cell r="AJ632">
            <v>-179281.35</v>
          </cell>
          <cell r="AK632">
            <v>0</v>
          </cell>
          <cell r="AL632">
            <v>0</v>
          </cell>
          <cell r="AM632">
            <v>0</v>
          </cell>
          <cell r="AN632">
            <v>0</v>
          </cell>
          <cell r="AO632">
            <v>0</v>
          </cell>
          <cell r="AP632">
            <v>8864572.209999999</v>
          </cell>
        </row>
        <row r="633">
          <cell r="A633" t="str">
            <v>36200Utah</v>
          </cell>
          <cell r="B633" t="str">
            <v>Utah</v>
          </cell>
          <cell r="C633" t="str">
            <v>Utah</v>
          </cell>
          <cell r="D633">
            <v>362</v>
          </cell>
          <cell r="E633">
            <v>362</v>
          </cell>
          <cell r="F633" t="str">
            <v>Station Equipment</v>
          </cell>
          <cell r="G633">
            <v>0</v>
          </cell>
          <cell r="H633">
            <v>411291117.56</v>
          </cell>
          <cell r="I633">
            <v>0</v>
          </cell>
          <cell r="J633">
            <v>-4411309.7699999986</v>
          </cell>
          <cell r="K633">
            <v>0</v>
          </cell>
          <cell r="L633">
            <v>406879807.79000002</v>
          </cell>
          <cell r="M633">
            <v>0</v>
          </cell>
          <cell r="N633">
            <v>-4430828.3899999997</v>
          </cell>
          <cell r="O633">
            <v>0</v>
          </cell>
          <cell r="P633">
            <v>402448979.40000004</v>
          </cell>
          <cell r="Q633">
            <v>0</v>
          </cell>
          <cell r="R633">
            <v>84338221</v>
          </cell>
          <cell r="S633">
            <v>0</v>
          </cell>
          <cell r="T633">
            <v>2.0580779966074889</v>
          </cell>
          <cell r="U633">
            <v>0</v>
          </cell>
          <cell r="V633">
            <v>8419298</v>
          </cell>
          <cell r="W633">
            <v>0</v>
          </cell>
          <cell r="X633">
            <v>-4411309.7699999986</v>
          </cell>
          <cell r="Y633">
            <v>0</v>
          </cell>
          <cell r="Z633">
            <v>-10</v>
          </cell>
          <cell r="AA633">
            <v>0</v>
          </cell>
          <cell r="AB633">
            <v>-441130.9769999999</v>
          </cell>
          <cell r="AC633">
            <v>0</v>
          </cell>
          <cell r="AD633">
            <v>87905078.253000006</v>
          </cell>
          <cell r="AE633">
            <v>0</v>
          </cell>
          <cell r="AF633">
            <v>2.0580779966074889</v>
          </cell>
          <cell r="AG633">
            <v>0</v>
          </cell>
          <cell r="AH633">
            <v>8328309</v>
          </cell>
          <cell r="AI633">
            <v>0</v>
          </cell>
          <cell r="AJ633">
            <v>-4430828.3899999997</v>
          </cell>
          <cell r="AK633">
            <v>0</v>
          </cell>
          <cell r="AL633">
            <v>-10</v>
          </cell>
          <cell r="AM633">
            <v>0</v>
          </cell>
          <cell r="AN633">
            <v>-443082.83899999998</v>
          </cell>
          <cell r="AO633">
            <v>0</v>
          </cell>
          <cell r="AP633">
            <v>91359476.024000004</v>
          </cell>
        </row>
        <row r="634">
          <cell r="A634" t="str">
            <v>36270Utah</v>
          </cell>
          <cell r="B634" t="str">
            <v>Utah</v>
          </cell>
          <cell r="C634" t="str">
            <v>Utah</v>
          </cell>
          <cell r="D634">
            <v>362.7</v>
          </cell>
          <cell r="E634">
            <v>362.7</v>
          </cell>
          <cell r="F634" t="str">
            <v>Supervisory Equipment</v>
          </cell>
          <cell r="G634">
            <v>0</v>
          </cell>
          <cell r="H634">
            <v>5594695.6299999999</v>
          </cell>
          <cell r="I634">
            <v>0</v>
          </cell>
          <cell r="J634">
            <v>-92231.839999999967</v>
          </cell>
          <cell r="K634">
            <v>0</v>
          </cell>
          <cell r="L634">
            <v>5502463.79</v>
          </cell>
          <cell r="M634">
            <v>0</v>
          </cell>
          <cell r="N634">
            <v>-101784.29000000002</v>
          </cell>
          <cell r="O634">
            <v>0</v>
          </cell>
          <cell r="P634">
            <v>5400679.5</v>
          </cell>
          <cell r="Q634">
            <v>0</v>
          </cell>
          <cell r="R634">
            <v>2525598</v>
          </cell>
          <cell r="S634">
            <v>0</v>
          </cell>
          <cell r="T634">
            <v>3.9900483561010271</v>
          </cell>
          <cell r="U634">
            <v>0</v>
          </cell>
          <cell r="V634">
            <v>221391</v>
          </cell>
          <cell r="W634">
            <v>0</v>
          </cell>
          <cell r="X634">
            <v>-92231.839999999967</v>
          </cell>
          <cell r="Y634">
            <v>0</v>
          </cell>
          <cell r="Z634">
            <v>0</v>
          </cell>
          <cell r="AA634">
            <v>0</v>
          </cell>
          <cell r="AB634">
            <v>0</v>
          </cell>
          <cell r="AC634">
            <v>0</v>
          </cell>
          <cell r="AD634">
            <v>2654757.16</v>
          </cell>
          <cell r="AE634">
            <v>0</v>
          </cell>
          <cell r="AF634">
            <v>3.9900483561010271</v>
          </cell>
          <cell r="AG634">
            <v>0</v>
          </cell>
          <cell r="AH634">
            <v>217520</v>
          </cell>
          <cell r="AI634">
            <v>0</v>
          </cell>
          <cell r="AJ634">
            <v>-101784.29000000002</v>
          </cell>
          <cell r="AK634">
            <v>0</v>
          </cell>
          <cell r="AL634">
            <v>0</v>
          </cell>
          <cell r="AM634">
            <v>0</v>
          </cell>
          <cell r="AN634">
            <v>0</v>
          </cell>
          <cell r="AO634">
            <v>0</v>
          </cell>
          <cell r="AP634">
            <v>2770492.87</v>
          </cell>
        </row>
        <row r="635">
          <cell r="A635" t="str">
            <v>36400Utah</v>
          </cell>
          <cell r="B635" t="str">
            <v>Utah</v>
          </cell>
          <cell r="C635" t="str">
            <v>Utah</v>
          </cell>
          <cell r="D635">
            <v>364</v>
          </cell>
          <cell r="E635">
            <v>364</v>
          </cell>
          <cell r="F635" t="str">
            <v>Poles, Towers and Fixtures</v>
          </cell>
          <cell r="G635">
            <v>0</v>
          </cell>
          <cell r="H635">
            <v>319266142.94</v>
          </cell>
          <cell r="I635">
            <v>0</v>
          </cell>
          <cell r="J635">
            <v>-3685833.669999999</v>
          </cell>
          <cell r="K635">
            <v>0</v>
          </cell>
          <cell r="L635">
            <v>315580309.26999998</v>
          </cell>
          <cell r="M635">
            <v>0</v>
          </cell>
          <cell r="N635">
            <v>-3719577.2199999997</v>
          </cell>
          <cell r="O635">
            <v>0</v>
          </cell>
          <cell r="P635">
            <v>311860732.04999995</v>
          </cell>
          <cell r="Q635">
            <v>0</v>
          </cell>
          <cell r="R635">
            <v>145599209</v>
          </cell>
          <cell r="S635">
            <v>0</v>
          </cell>
          <cell r="T635">
            <v>3.9511393160013975</v>
          </cell>
          <cell r="U635">
            <v>0</v>
          </cell>
          <cell r="V635">
            <v>12541834</v>
          </cell>
          <cell r="W635">
            <v>0</v>
          </cell>
          <cell r="X635">
            <v>-3685833.669999999</v>
          </cell>
          <cell r="Y635">
            <v>0</v>
          </cell>
          <cell r="Z635">
            <v>-80</v>
          </cell>
          <cell r="AA635">
            <v>0</v>
          </cell>
          <cell r="AB635">
            <v>-2948666.9359999988</v>
          </cell>
          <cell r="AC635">
            <v>0</v>
          </cell>
          <cell r="AD635">
            <v>151506542.39400002</v>
          </cell>
          <cell r="AE635">
            <v>0</v>
          </cell>
          <cell r="AF635">
            <v>3.9511393160013975</v>
          </cell>
          <cell r="AG635">
            <v>0</v>
          </cell>
          <cell r="AH635">
            <v>12395535</v>
          </cell>
          <cell r="AI635">
            <v>0</v>
          </cell>
          <cell r="AJ635">
            <v>-3719577.2199999997</v>
          </cell>
          <cell r="AK635">
            <v>0</v>
          </cell>
          <cell r="AL635">
            <v>-80</v>
          </cell>
          <cell r="AM635">
            <v>0</v>
          </cell>
          <cell r="AN635">
            <v>-2975661.7759999996</v>
          </cell>
          <cell r="AO635">
            <v>0</v>
          </cell>
          <cell r="AP635">
            <v>157206838.39800003</v>
          </cell>
        </row>
        <row r="636">
          <cell r="A636" t="str">
            <v>36500Utah</v>
          </cell>
          <cell r="B636" t="str">
            <v>Utah</v>
          </cell>
          <cell r="C636" t="str">
            <v>Utah</v>
          </cell>
          <cell r="D636">
            <v>365</v>
          </cell>
          <cell r="E636">
            <v>365</v>
          </cell>
          <cell r="F636" t="str">
            <v>Overhead Conductors and Devices</v>
          </cell>
          <cell r="G636">
            <v>0</v>
          </cell>
          <cell r="H636">
            <v>209693253.62</v>
          </cell>
          <cell r="I636">
            <v>0</v>
          </cell>
          <cell r="J636">
            <v>-2361658.2900000005</v>
          </cell>
          <cell r="K636">
            <v>0</v>
          </cell>
          <cell r="L636">
            <v>207331595.33000001</v>
          </cell>
          <cell r="M636">
            <v>0</v>
          </cell>
          <cell r="N636">
            <v>-2383111.2199999997</v>
          </cell>
          <cell r="O636">
            <v>0</v>
          </cell>
          <cell r="P636">
            <v>204948484.11000001</v>
          </cell>
          <cell r="Q636">
            <v>0</v>
          </cell>
          <cell r="R636">
            <v>81885423</v>
          </cell>
          <cell r="S636">
            <v>0</v>
          </cell>
          <cell r="T636">
            <v>3.0123730702415088</v>
          </cell>
          <cell r="U636">
            <v>0</v>
          </cell>
          <cell r="V636">
            <v>6281172</v>
          </cell>
          <cell r="W636">
            <v>0</v>
          </cell>
          <cell r="X636">
            <v>-2361658.2900000005</v>
          </cell>
          <cell r="Y636">
            <v>0</v>
          </cell>
          <cell r="Z636">
            <v>-45</v>
          </cell>
          <cell r="AA636">
            <v>0</v>
          </cell>
          <cell r="AB636">
            <v>-1062746.2305000003</v>
          </cell>
          <cell r="AC636">
            <v>0</v>
          </cell>
          <cell r="AD636">
            <v>84742190.479499996</v>
          </cell>
          <cell r="AE636">
            <v>0</v>
          </cell>
          <cell r="AF636">
            <v>3.0123730702415088</v>
          </cell>
          <cell r="AG636">
            <v>0</v>
          </cell>
          <cell r="AH636">
            <v>6209707</v>
          </cell>
          <cell r="AI636">
            <v>0</v>
          </cell>
          <cell r="AJ636">
            <v>-2383111.2199999997</v>
          </cell>
          <cell r="AK636">
            <v>0</v>
          </cell>
          <cell r="AL636">
            <v>-45</v>
          </cell>
          <cell r="AM636">
            <v>0</v>
          </cell>
          <cell r="AN636">
            <v>-1072400.0489999999</v>
          </cell>
          <cell r="AO636">
            <v>0</v>
          </cell>
          <cell r="AP636">
            <v>87496386.210500002</v>
          </cell>
        </row>
        <row r="637">
          <cell r="A637" t="str">
            <v>36600Utah</v>
          </cell>
          <cell r="B637" t="str">
            <v>Utah</v>
          </cell>
          <cell r="C637" t="str">
            <v>Utah</v>
          </cell>
          <cell r="D637">
            <v>366</v>
          </cell>
          <cell r="E637">
            <v>366</v>
          </cell>
          <cell r="F637" t="str">
            <v>Underground Conduit</v>
          </cell>
          <cell r="G637">
            <v>0</v>
          </cell>
          <cell r="H637">
            <v>169200100.50999999</v>
          </cell>
          <cell r="I637">
            <v>0</v>
          </cell>
          <cell r="J637">
            <v>-534912.79</v>
          </cell>
          <cell r="K637">
            <v>0</v>
          </cell>
          <cell r="L637">
            <v>168665187.72</v>
          </cell>
          <cell r="M637">
            <v>0</v>
          </cell>
          <cell r="N637">
            <v>-561644.18000000017</v>
          </cell>
          <cell r="O637">
            <v>0</v>
          </cell>
          <cell r="P637">
            <v>168103543.53999999</v>
          </cell>
          <cell r="Q637">
            <v>0</v>
          </cell>
          <cell r="R637">
            <v>53099432</v>
          </cell>
          <cell r="S637">
            <v>0</v>
          </cell>
          <cell r="T637">
            <v>2.6077778880216163</v>
          </cell>
          <cell r="U637">
            <v>0</v>
          </cell>
          <cell r="V637">
            <v>4405388</v>
          </cell>
          <cell r="W637">
            <v>0</v>
          </cell>
          <cell r="X637">
            <v>-534912.79</v>
          </cell>
          <cell r="Y637">
            <v>0</v>
          </cell>
          <cell r="Z637">
            <v>-50</v>
          </cell>
          <cell r="AA637">
            <v>0</v>
          </cell>
          <cell r="AB637">
            <v>-267456.39500000002</v>
          </cell>
          <cell r="AC637">
            <v>0</v>
          </cell>
          <cell r="AD637">
            <v>56702450.814999998</v>
          </cell>
          <cell r="AE637">
            <v>0</v>
          </cell>
          <cell r="AF637">
            <v>2.6077778880216163</v>
          </cell>
          <cell r="AG637">
            <v>0</v>
          </cell>
          <cell r="AH637">
            <v>4391090</v>
          </cell>
          <cell r="AI637">
            <v>0</v>
          </cell>
          <cell r="AJ637">
            <v>-561644.18000000017</v>
          </cell>
          <cell r="AK637">
            <v>0</v>
          </cell>
          <cell r="AL637">
            <v>-50</v>
          </cell>
          <cell r="AM637">
            <v>0</v>
          </cell>
          <cell r="AN637">
            <v>-280822.09000000008</v>
          </cell>
          <cell r="AO637">
            <v>0</v>
          </cell>
          <cell r="AP637">
            <v>60251074.544999994</v>
          </cell>
        </row>
        <row r="638">
          <cell r="A638" t="str">
            <v>36700Utah</v>
          </cell>
          <cell r="B638" t="str">
            <v>Utah</v>
          </cell>
          <cell r="C638" t="str">
            <v>Utah</v>
          </cell>
          <cell r="D638">
            <v>367</v>
          </cell>
          <cell r="E638">
            <v>367</v>
          </cell>
          <cell r="F638" t="str">
            <v>Underground Conductors and Devices</v>
          </cell>
          <cell r="G638">
            <v>0</v>
          </cell>
          <cell r="H638">
            <v>467447484.77999997</v>
          </cell>
          <cell r="I638">
            <v>0</v>
          </cell>
          <cell r="J638">
            <v>-2062969.63</v>
          </cell>
          <cell r="K638">
            <v>0</v>
          </cell>
          <cell r="L638">
            <v>465384515.14999998</v>
          </cell>
          <cell r="M638">
            <v>0</v>
          </cell>
          <cell r="N638">
            <v>-2181852.1600000001</v>
          </cell>
          <cell r="O638">
            <v>0</v>
          </cell>
          <cell r="P638">
            <v>463202662.98999995</v>
          </cell>
          <cell r="Q638">
            <v>0</v>
          </cell>
          <cell r="R638">
            <v>148349943</v>
          </cell>
          <cell r="S638">
            <v>0</v>
          </cell>
          <cell r="T638">
            <v>2.4422863965609589</v>
          </cell>
          <cell r="U638">
            <v>0</v>
          </cell>
          <cell r="V638">
            <v>11391215</v>
          </cell>
          <cell r="W638">
            <v>0</v>
          </cell>
          <cell r="X638">
            <v>-2062969.63</v>
          </cell>
          <cell r="Y638">
            <v>0</v>
          </cell>
          <cell r="Z638">
            <v>-25</v>
          </cell>
          <cell r="AA638">
            <v>0</v>
          </cell>
          <cell r="AB638">
            <v>-515742.40749999997</v>
          </cell>
          <cell r="AC638">
            <v>0</v>
          </cell>
          <cell r="AD638">
            <v>157162445.96250001</v>
          </cell>
          <cell r="AE638">
            <v>0</v>
          </cell>
          <cell r="AF638">
            <v>2.4422863965609589</v>
          </cell>
          <cell r="AG638">
            <v>0</v>
          </cell>
          <cell r="AH638">
            <v>11339379</v>
          </cell>
          <cell r="AI638">
            <v>0</v>
          </cell>
          <cell r="AJ638">
            <v>-2181852.1600000001</v>
          </cell>
          <cell r="AK638">
            <v>0</v>
          </cell>
          <cell r="AL638">
            <v>-25</v>
          </cell>
          <cell r="AM638">
            <v>0</v>
          </cell>
          <cell r="AN638">
            <v>-545463.04000000004</v>
          </cell>
          <cell r="AO638">
            <v>0</v>
          </cell>
          <cell r="AP638">
            <v>165774509.76250002</v>
          </cell>
        </row>
        <row r="639">
          <cell r="A639" t="str">
            <v>36800Utah</v>
          </cell>
          <cell r="B639" t="str">
            <v>Utah</v>
          </cell>
          <cell r="C639" t="str">
            <v>Utah</v>
          </cell>
          <cell r="D639">
            <v>368</v>
          </cell>
          <cell r="E639">
            <v>368</v>
          </cell>
          <cell r="F639" t="str">
            <v>Line Transformers</v>
          </cell>
          <cell r="G639">
            <v>0</v>
          </cell>
          <cell r="H639">
            <v>427468015.19999999</v>
          </cell>
          <cell r="I639">
            <v>0</v>
          </cell>
          <cell r="J639">
            <v>-5029853.9700000007</v>
          </cell>
          <cell r="K639">
            <v>0</v>
          </cell>
          <cell r="L639">
            <v>422438161.22999996</v>
          </cell>
          <cell r="M639">
            <v>0</v>
          </cell>
          <cell r="N639">
            <v>-5082532.7300000014</v>
          </cell>
          <cell r="O639">
            <v>0</v>
          </cell>
          <cell r="P639">
            <v>417355628.49999994</v>
          </cell>
          <cell r="Q639">
            <v>0</v>
          </cell>
          <cell r="R639">
            <v>111936868</v>
          </cell>
          <cell r="S639">
            <v>0</v>
          </cell>
          <cell r="T639">
            <v>2.8853911376151422</v>
          </cell>
          <cell r="U639">
            <v>0</v>
          </cell>
          <cell r="V639">
            <v>12261559</v>
          </cell>
          <cell r="W639">
            <v>0</v>
          </cell>
          <cell r="X639">
            <v>-5029853.9700000007</v>
          </cell>
          <cell r="Y639">
            <v>0</v>
          </cell>
          <cell r="Z639">
            <v>-5</v>
          </cell>
          <cell r="AA639">
            <v>0</v>
          </cell>
          <cell r="AB639">
            <v>-251492.69850000003</v>
          </cell>
          <cell r="AC639">
            <v>0</v>
          </cell>
          <cell r="AD639">
            <v>118917080.33149999</v>
          </cell>
          <cell r="AE639">
            <v>0</v>
          </cell>
          <cell r="AF639">
            <v>2.8853911376151422</v>
          </cell>
          <cell r="AG639">
            <v>0</v>
          </cell>
          <cell r="AH639">
            <v>12115668</v>
          </cell>
          <cell r="AI639">
            <v>0</v>
          </cell>
          <cell r="AJ639">
            <v>-5082532.7300000014</v>
          </cell>
          <cell r="AK639">
            <v>0</v>
          </cell>
          <cell r="AL639">
            <v>-5</v>
          </cell>
          <cell r="AM639">
            <v>0</v>
          </cell>
          <cell r="AN639">
            <v>-254126.63650000005</v>
          </cell>
          <cell r="AO639">
            <v>0</v>
          </cell>
          <cell r="AP639">
            <v>125696088.96499999</v>
          </cell>
        </row>
        <row r="640">
          <cell r="A640" t="str">
            <v>36900Utah</v>
          </cell>
          <cell r="B640" t="str">
            <v>Utah</v>
          </cell>
          <cell r="C640" t="str">
            <v>Utah</v>
          </cell>
          <cell r="D640">
            <v>369</v>
          </cell>
          <cell r="E640">
            <v>369</v>
          </cell>
          <cell r="F640" t="str">
            <v>Services</v>
          </cell>
          <cell r="G640">
            <v>0</v>
          </cell>
          <cell r="H640">
            <v>224795047.11000001</v>
          </cell>
          <cell r="I640">
            <v>0</v>
          </cell>
          <cell r="J640">
            <v>-186.42</v>
          </cell>
          <cell r="K640">
            <v>0</v>
          </cell>
          <cell r="L640">
            <v>224794860.69000003</v>
          </cell>
          <cell r="M640">
            <v>0</v>
          </cell>
          <cell r="N640">
            <v>-292.74</v>
          </cell>
          <cell r="O640">
            <v>0</v>
          </cell>
          <cell r="P640">
            <v>224794567.95000002</v>
          </cell>
          <cell r="Q640">
            <v>0</v>
          </cell>
          <cell r="R640">
            <v>60929367</v>
          </cell>
          <cell r="S640">
            <v>0</v>
          </cell>
          <cell r="T640">
            <v>1.8259301984447318</v>
          </cell>
          <cell r="U640">
            <v>0</v>
          </cell>
          <cell r="V640">
            <v>4104599</v>
          </cell>
          <cell r="W640">
            <v>0</v>
          </cell>
          <cell r="X640">
            <v>-186.42</v>
          </cell>
          <cell r="Y640">
            <v>0</v>
          </cell>
          <cell r="Z640">
            <v>-25</v>
          </cell>
          <cell r="AA640">
            <v>0</v>
          </cell>
          <cell r="AB640">
            <v>-46.604999999999997</v>
          </cell>
          <cell r="AC640">
            <v>0</v>
          </cell>
          <cell r="AD640">
            <v>65033732.975000001</v>
          </cell>
          <cell r="AE640">
            <v>0</v>
          </cell>
          <cell r="AF640">
            <v>1.8259301984447318</v>
          </cell>
          <cell r="AG640">
            <v>0</v>
          </cell>
          <cell r="AH640">
            <v>4104595</v>
          </cell>
          <cell r="AI640">
            <v>0</v>
          </cell>
          <cell r="AJ640">
            <v>-292.74</v>
          </cell>
          <cell r="AK640">
            <v>0</v>
          </cell>
          <cell r="AL640">
            <v>-25</v>
          </cell>
          <cell r="AM640">
            <v>0</v>
          </cell>
          <cell r="AN640">
            <v>-73.185000000000002</v>
          </cell>
          <cell r="AO640">
            <v>0</v>
          </cell>
          <cell r="AP640">
            <v>69137962.049999997</v>
          </cell>
        </row>
        <row r="641">
          <cell r="A641" t="str">
            <v>37000Utah</v>
          </cell>
          <cell r="B641" t="str">
            <v>Utah</v>
          </cell>
          <cell r="C641" t="str">
            <v>Utah</v>
          </cell>
          <cell r="D641">
            <v>370</v>
          </cell>
          <cell r="E641">
            <v>370</v>
          </cell>
          <cell r="F641" t="str">
            <v>Meters</v>
          </cell>
          <cell r="G641">
            <v>0</v>
          </cell>
          <cell r="H641">
            <v>73237990.219999999</v>
          </cell>
          <cell r="I641">
            <v>0</v>
          </cell>
          <cell r="J641">
            <v>-4438175.9100000011</v>
          </cell>
          <cell r="K641">
            <v>0</v>
          </cell>
          <cell r="L641">
            <v>68799814.310000002</v>
          </cell>
          <cell r="M641">
            <v>0</v>
          </cell>
          <cell r="N641">
            <v>-2354651.3100000005</v>
          </cell>
          <cell r="O641">
            <v>0</v>
          </cell>
          <cell r="P641">
            <v>66445163</v>
          </cell>
          <cell r="Q641">
            <v>0</v>
          </cell>
          <cell r="R641">
            <v>30909193</v>
          </cell>
          <cell r="S641">
            <v>0</v>
          </cell>
          <cell r="T641">
            <v>3.6380750715264574</v>
          </cell>
          <cell r="U641">
            <v>0</v>
          </cell>
          <cell r="V641">
            <v>2583721</v>
          </cell>
          <cell r="W641">
            <v>0</v>
          </cell>
          <cell r="X641">
            <v>-4438175.9100000011</v>
          </cell>
          <cell r="Y641">
            <v>0</v>
          </cell>
          <cell r="Z641">
            <v>-2</v>
          </cell>
          <cell r="AA641">
            <v>0</v>
          </cell>
          <cell r="AB641">
            <v>-88763.51820000002</v>
          </cell>
          <cell r="AC641">
            <v>0</v>
          </cell>
          <cell r="AD641">
            <v>28965974.571800001</v>
          </cell>
          <cell r="AE641">
            <v>0</v>
          </cell>
          <cell r="AF641">
            <v>3.6380750715264574</v>
          </cell>
          <cell r="AG641">
            <v>0</v>
          </cell>
          <cell r="AH641">
            <v>2460157</v>
          </cell>
          <cell r="AI641">
            <v>0</v>
          </cell>
          <cell r="AJ641">
            <v>-2354651.3100000005</v>
          </cell>
          <cell r="AK641">
            <v>0</v>
          </cell>
          <cell r="AL641">
            <v>-2</v>
          </cell>
          <cell r="AM641">
            <v>0</v>
          </cell>
          <cell r="AN641">
            <v>-47093.026200000008</v>
          </cell>
          <cell r="AO641">
            <v>0</v>
          </cell>
          <cell r="AP641">
            <v>29024387.235599998</v>
          </cell>
        </row>
        <row r="642">
          <cell r="A642" t="str">
            <v>37100Utah</v>
          </cell>
          <cell r="B642" t="str">
            <v>Utah</v>
          </cell>
          <cell r="C642" t="str">
            <v>Utah</v>
          </cell>
          <cell r="D642">
            <v>371</v>
          </cell>
          <cell r="E642">
            <v>371</v>
          </cell>
          <cell r="F642" t="str">
            <v>Installations on Customer Premises</v>
          </cell>
          <cell r="G642">
            <v>0</v>
          </cell>
          <cell r="H642">
            <v>4418312.74</v>
          </cell>
          <cell r="I642">
            <v>0</v>
          </cell>
          <cell r="J642">
            <v>-165442.84</v>
          </cell>
          <cell r="K642">
            <v>0</v>
          </cell>
          <cell r="L642">
            <v>4252869.9000000004</v>
          </cell>
          <cell r="M642">
            <v>0</v>
          </cell>
          <cell r="N642">
            <v>-164316.82000000004</v>
          </cell>
          <cell r="O642">
            <v>0</v>
          </cell>
          <cell r="P642">
            <v>4088553.0800000005</v>
          </cell>
          <cell r="Q642">
            <v>0</v>
          </cell>
          <cell r="R642">
            <v>2696560</v>
          </cell>
          <cell r="S642">
            <v>0</v>
          </cell>
          <cell r="T642">
            <v>4.799905454765085</v>
          </cell>
          <cell r="U642">
            <v>0</v>
          </cell>
          <cell r="V642">
            <v>208104</v>
          </cell>
          <cell r="W642">
            <v>0</v>
          </cell>
          <cell r="X642">
            <v>-165442.84</v>
          </cell>
          <cell r="Y642">
            <v>0</v>
          </cell>
          <cell r="Z642">
            <v>-60</v>
          </cell>
          <cell r="AA642">
            <v>0</v>
          </cell>
          <cell r="AB642">
            <v>-99265.703999999998</v>
          </cell>
          <cell r="AC642">
            <v>0</v>
          </cell>
          <cell r="AD642">
            <v>2639955.4560000002</v>
          </cell>
          <cell r="AE642">
            <v>0</v>
          </cell>
          <cell r="AF642">
            <v>4.799905454765085</v>
          </cell>
          <cell r="AG642">
            <v>0</v>
          </cell>
          <cell r="AH642">
            <v>200190</v>
          </cell>
          <cell r="AI642">
            <v>0</v>
          </cell>
          <cell r="AJ642">
            <v>-164316.82000000004</v>
          </cell>
          <cell r="AK642">
            <v>0</v>
          </cell>
          <cell r="AL642">
            <v>-60</v>
          </cell>
          <cell r="AM642">
            <v>0</v>
          </cell>
          <cell r="AN642">
            <v>-98590.092000000033</v>
          </cell>
          <cell r="AO642">
            <v>0</v>
          </cell>
          <cell r="AP642">
            <v>2577238.5440000002</v>
          </cell>
        </row>
        <row r="643">
          <cell r="A643" t="str">
            <v>37300Utah</v>
          </cell>
          <cell r="B643" t="str">
            <v>Utah</v>
          </cell>
          <cell r="C643" t="str">
            <v>Utah</v>
          </cell>
          <cell r="D643">
            <v>373</v>
          </cell>
          <cell r="E643">
            <v>373</v>
          </cell>
          <cell r="F643" t="str">
            <v>Street Lighting and Signal Systems</v>
          </cell>
          <cell r="G643">
            <v>0</v>
          </cell>
          <cell r="H643">
            <v>23767481.890000001</v>
          </cell>
          <cell r="I643">
            <v>0</v>
          </cell>
          <cell r="J643">
            <v>-610747.67999999993</v>
          </cell>
          <cell r="K643">
            <v>0</v>
          </cell>
          <cell r="L643">
            <v>23156734.210000001</v>
          </cell>
          <cell r="M643">
            <v>0</v>
          </cell>
          <cell r="N643">
            <v>-624435.74000000022</v>
          </cell>
          <cell r="O643">
            <v>0</v>
          </cell>
          <cell r="P643">
            <v>22532298.469999999</v>
          </cell>
          <cell r="Q643">
            <v>0</v>
          </cell>
          <cell r="R643">
            <v>10488494</v>
          </cell>
          <cell r="S643">
            <v>0</v>
          </cell>
          <cell r="T643">
            <v>3.0555198447317591</v>
          </cell>
          <cell r="U643">
            <v>0</v>
          </cell>
          <cell r="V643">
            <v>716889</v>
          </cell>
          <cell r="W643">
            <v>0</v>
          </cell>
          <cell r="X643">
            <v>-610747.67999999993</v>
          </cell>
          <cell r="Y643">
            <v>0</v>
          </cell>
          <cell r="Z643">
            <v>-20</v>
          </cell>
          <cell r="AA643">
            <v>0</v>
          </cell>
          <cell r="AB643">
            <v>-122149.53599999998</v>
          </cell>
          <cell r="AC643">
            <v>0</v>
          </cell>
          <cell r="AD643">
            <v>10472485.784</v>
          </cell>
          <cell r="AE643">
            <v>0</v>
          </cell>
          <cell r="AF643">
            <v>3.0555198447317591</v>
          </cell>
          <cell r="AG643">
            <v>0</v>
          </cell>
          <cell r="AH643">
            <v>698019</v>
          </cell>
          <cell r="AI643">
            <v>0</v>
          </cell>
          <cell r="AJ643">
            <v>-624435.74000000022</v>
          </cell>
          <cell r="AK643">
            <v>0</v>
          </cell>
          <cell r="AL643">
            <v>-20</v>
          </cell>
          <cell r="AM643">
            <v>0</v>
          </cell>
          <cell r="AN643">
            <v>-124887.14800000004</v>
          </cell>
          <cell r="AO643">
            <v>0</v>
          </cell>
          <cell r="AP643">
            <v>10421181.896</v>
          </cell>
        </row>
        <row r="644">
          <cell r="A644">
            <v>0</v>
          </cell>
          <cell r="B644">
            <v>0</v>
          </cell>
          <cell r="C644">
            <v>0</v>
          </cell>
          <cell r="D644">
            <v>0</v>
          </cell>
          <cell r="E644">
            <v>0</v>
          </cell>
          <cell r="F644" t="str">
            <v>TOTAL UTAH - DISTRIBUTION</v>
          </cell>
          <cell r="G644">
            <v>0</v>
          </cell>
          <cell r="H644">
            <v>2388444688.1899996</v>
          </cell>
          <cell r="I644">
            <v>0</v>
          </cell>
          <cell r="J644">
            <v>-23562322.869999997</v>
          </cell>
          <cell r="K644">
            <v>0</v>
          </cell>
          <cell r="L644">
            <v>2364882365.3200002</v>
          </cell>
          <cell r="M644">
            <v>0</v>
          </cell>
          <cell r="N644">
            <v>-21788088.560000002</v>
          </cell>
          <cell r="O644">
            <v>0</v>
          </cell>
          <cell r="P644">
            <v>2343094276.7599998</v>
          </cell>
          <cell r="Q644">
            <v>0</v>
          </cell>
          <cell r="R644">
            <v>742835137</v>
          </cell>
          <cell r="S644">
            <v>0</v>
          </cell>
          <cell r="T644">
            <v>0</v>
          </cell>
          <cell r="U644">
            <v>0</v>
          </cell>
          <cell r="V644">
            <v>63968758</v>
          </cell>
          <cell r="W644">
            <v>0</v>
          </cell>
          <cell r="X644">
            <v>-23562322.869999997</v>
          </cell>
          <cell r="Y644">
            <v>0</v>
          </cell>
          <cell r="Z644">
            <v>0</v>
          </cell>
          <cell r="AA644">
            <v>0</v>
          </cell>
          <cell r="AB644">
            <v>-5797461.0077</v>
          </cell>
          <cell r="AC644">
            <v>0</v>
          </cell>
          <cell r="AD644">
            <v>777444111.12230003</v>
          </cell>
          <cell r="AE644">
            <v>0</v>
          </cell>
          <cell r="AF644">
            <v>0</v>
          </cell>
          <cell r="AG644">
            <v>0</v>
          </cell>
          <cell r="AH644">
            <v>63290965</v>
          </cell>
          <cell r="AI644">
            <v>0</v>
          </cell>
          <cell r="AJ644">
            <v>-21788088.560000002</v>
          </cell>
          <cell r="AK644">
            <v>0</v>
          </cell>
          <cell r="AL644">
            <v>0</v>
          </cell>
          <cell r="AM644">
            <v>0</v>
          </cell>
          <cell r="AN644">
            <v>-5842199.8816999998</v>
          </cell>
          <cell r="AO644">
            <v>0</v>
          </cell>
          <cell r="AP644">
            <v>813104787.68060005</v>
          </cell>
        </row>
        <row r="645">
          <cell r="A645">
            <v>0</v>
          </cell>
          <cell r="B645">
            <v>0</v>
          </cell>
          <cell r="C645">
            <v>0</v>
          </cell>
          <cell r="D645">
            <v>0</v>
          </cell>
          <cell r="E645">
            <v>0</v>
          </cell>
          <cell r="F645">
            <v>0</v>
          </cell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0</v>
          </cell>
          <cell r="AE645">
            <v>0</v>
          </cell>
          <cell r="AF645">
            <v>0</v>
          </cell>
          <cell r="AG645">
            <v>0</v>
          </cell>
          <cell r="AH645">
            <v>0</v>
          </cell>
          <cell r="AI645">
            <v>0</v>
          </cell>
          <cell r="AJ645">
            <v>0</v>
          </cell>
          <cell r="AK645">
            <v>0</v>
          </cell>
          <cell r="AL645">
            <v>0</v>
          </cell>
          <cell r="AM645">
            <v>0</v>
          </cell>
          <cell r="AN645">
            <v>0</v>
          </cell>
          <cell r="AO645">
            <v>0</v>
          </cell>
          <cell r="AP645">
            <v>0</v>
          </cell>
        </row>
        <row r="646">
          <cell r="A646">
            <v>0</v>
          </cell>
          <cell r="B646">
            <v>0</v>
          </cell>
          <cell r="C646">
            <v>0</v>
          </cell>
          <cell r="D646">
            <v>0</v>
          </cell>
          <cell r="E646">
            <v>0</v>
          </cell>
          <cell r="F646" t="str">
            <v>IDAHO -  DISTRIBUTION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  <cell r="L646">
            <v>0</v>
          </cell>
          <cell r="M646">
            <v>0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R646">
            <v>0</v>
          </cell>
          <cell r="S646">
            <v>0</v>
          </cell>
          <cell r="T646">
            <v>0</v>
          </cell>
          <cell r="U646">
            <v>0</v>
          </cell>
          <cell r="V646">
            <v>0</v>
          </cell>
          <cell r="W646">
            <v>0</v>
          </cell>
          <cell r="X646">
            <v>0</v>
          </cell>
          <cell r="Y646">
            <v>0</v>
          </cell>
          <cell r="Z646">
            <v>0</v>
          </cell>
          <cell r="AA646">
            <v>0</v>
          </cell>
          <cell r="AB646">
            <v>0</v>
          </cell>
          <cell r="AC646">
            <v>0</v>
          </cell>
          <cell r="AD646">
            <v>0</v>
          </cell>
          <cell r="AE646">
            <v>0</v>
          </cell>
          <cell r="AF646">
            <v>0</v>
          </cell>
          <cell r="AG646">
            <v>0</v>
          </cell>
          <cell r="AH646">
            <v>0</v>
          </cell>
          <cell r="AI646">
            <v>0</v>
          </cell>
          <cell r="AJ646">
            <v>0</v>
          </cell>
          <cell r="AK646">
            <v>0</v>
          </cell>
          <cell r="AL646">
            <v>0</v>
          </cell>
          <cell r="AM646">
            <v>0</v>
          </cell>
          <cell r="AN646">
            <v>0</v>
          </cell>
          <cell r="AO646">
            <v>0</v>
          </cell>
          <cell r="AP646">
            <v>0</v>
          </cell>
        </row>
        <row r="647">
          <cell r="A647" t="str">
            <v>36020Idaho</v>
          </cell>
          <cell r="B647" t="str">
            <v>Idaho</v>
          </cell>
          <cell r="C647" t="str">
            <v>Idaho</v>
          </cell>
          <cell r="D647">
            <v>360.2</v>
          </cell>
          <cell r="E647">
            <v>360.2</v>
          </cell>
          <cell r="F647" t="str">
            <v>Rights-of-Way</v>
          </cell>
          <cell r="G647">
            <v>0</v>
          </cell>
          <cell r="H647">
            <v>1085196.3400000001</v>
          </cell>
          <cell r="I647">
            <v>0</v>
          </cell>
          <cell r="J647">
            <v>-1042.26</v>
          </cell>
          <cell r="K647">
            <v>0</v>
          </cell>
          <cell r="L647">
            <v>1084154.08</v>
          </cell>
          <cell r="M647">
            <v>0</v>
          </cell>
          <cell r="N647">
            <v>-1246.22</v>
          </cell>
          <cell r="O647">
            <v>0</v>
          </cell>
          <cell r="P647">
            <v>1082907.8600000001</v>
          </cell>
          <cell r="Q647">
            <v>0</v>
          </cell>
          <cell r="R647">
            <v>372140</v>
          </cell>
          <cell r="S647">
            <v>0</v>
          </cell>
          <cell r="T647">
            <v>1.6722311182766663</v>
          </cell>
          <cell r="U647">
            <v>0</v>
          </cell>
          <cell r="V647">
            <v>18138</v>
          </cell>
          <cell r="W647">
            <v>0</v>
          </cell>
          <cell r="X647">
            <v>-1042.26</v>
          </cell>
          <cell r="Y647">
            <v>0</v>
          </cell>
          <cell r="Z647">
            <v>0</v>
          </cell>
          <cell r="AA647">
            <v>0</v>
          </cell>
          <cell r="AB647">
            <v>0</v>
          </cell>
          <cell r="AC647">
            <v>0</v>
          </cell>
          <cell r="AD647">
            <v>389235.74</v>
          </cell>
          <cell r="AE647">
            <v>0</v>
          </cell>
          <cell r="AF647">
            <v>1.6722311182766663</v>
          </cell>
          <cell r="AG647">
            <v>0</v>
          </cell>
          <cell r="AH647">
            <v>18119</v>
          </cell>
          <cell r="AI647">
            <v>0</v>
          </cell>
          <cell r="AJ647">
            <v>-1246.22</v>
          </cell>
          <cell r="AK647">
            <v>0</v>
          </cell>
          <cell r="AL647">
            <v>0</v>
          </cell>
          <cell r="AM647">
            <v>0</v>
          </cell>
          <cell r="AN647">
            <v>0</v>
          </cell>
          <cell r="AO647">
            <v>0</v>
          </cell>
          <cell r="AP647">
            <v>406108.52</v>
          </cell>
        </row>
        <row r="648">
          <cell r="A648" t="str">
            <v>36100Idaho</v>
          </cell>
          <cell r="B648" t="str">
            <v>Idaho</v>
          </cell>
          <cell r="C648" t="str">
            <v>Idaho</v>
          </cell>
          <cell r="D648">
            <v>361</v>
          </cell>
          <cell r="E648">
            <v>361</v>
          </cell>
          <cell r="F648" t="str">
            <v>Structures and Improvements</v>
          </cell>
          <cell r="G648">
            <v>0</v>
          </cell>
          <cell r="H648">
            <v>2161811.3199999998</v>
          </cell>
          <cell r="I648">
            <v>0</v>
          </cell>
          <cell r="J648">
            <v>-8935.57</v>
          </cell>
          <cell r="K648">
            <v>0</v>
          </cell>
          <cell r="L648">
            <v>2152875.75</v>
          </cell>
          <cell r="M648">
            <v>0</v>
          </cell>
          <cell r="N648">
            <v>-9308.6499999999978</v>
          </cell>
          <cell r="O648">
            <v>0</v>
          </cell>
          <cell r="P648">
            <v>2143567.1</v>
          </cell>
          <cell r="Q648">
            <v>0</v>
          </cell>
          <cell r="R648">
            <v>392262</v>
          </cell>
          <cell r="S648">
            <v>0</v>
          </cell>
          <cell r="T648">
            <v>1.5840078355910032</v>
          </cell>
          <cell r="U648">
            <v>0</v>
          </cell>
          <cell r="V648">
            <v>34172</v>
          </cell>
          <cell r="W648">
            <v>0</v>
          </cell>
          <cell r="X648">
            <v>-8935.57</v>
          </cell>
          <cell r="Y648">
            <v>0</v>
          </cell>
          <cell r="Z648">
            <v>0</v>
          </cell>
          <cell r="AA648">
            <v>0</v>
          </cell>
          <cell r="AB648">
            <v>0</v>
          </cell>
          <cell r="AC648">
            <v>0</v>
          </cell>
          <cell r="AD648">
            <v>417498.43</v>
          </cell>
          <cell r="AE648">
            <v>0</v>
          </cell>
          <cell r="AF648">
            <v>1.5840078355910032</v>
          </cell>
          <cell r="AG648">
            <v>0</v>
          </cell>
          <cell r="AH648">
            <v>34028</v>
          </cell>
          <cell r="AI648">
            <v>0</v>
          </cell>
          <cell r="AJ648">
            <v>-9308.6499999999978</v>
          </cell>
          <cell r="AK648">
            <v>0</v>
          </cell>
          <cell r="AL648">
            <v>0</v>
          </cell>
          <cell r="AM648">
            <v>0</v>
          </cell>
          <cell r="AN648">
            <v>0</v>
          </cell>
          <cell r="AO648">
            <v>0</v>
          </cell>
          <cell r="AP648">
            <v>442217.77999999997</v>
          </cell>
        </row>
        <row r="649">
          <cell r="A649" t="str">
            <v>36200Idaho</v>
          </cell>
          <cell r="B649" t="str">
            <v>Idaho</v>
          </cell>
          <cell r="C649" t="str">
            <v>Idaho</v>
          </cell>
          <cell r="D649">
            <v>362</v>
          </cell>
          <cell r="E649">
            <v>362</v>
          </cell>
          <cell r="F649" t="str">
            <v>Station Equipment</v>
          </cell>
          <cell r="G649">
            <v>0</v>
          </cell>
          <cell r="H649">
            <v>28289569.09</v>
          </cell>
          <cell r="I649">
            <v>0</v>
          </cell>
          <cell r="J649">
            <v>-212195.33000000005</v>
          </cell>
          <cell r="K649">
            <v>0</v>
          </cell>
          <cell r="L649">
            <v>28077373.760000002</v>
          </cell>
          <cell r="M649">
            <v>0</v>
          </cell>
          <cell r="N649">
            <v>-218336.24</v>
          </cell>
          <cell r="O649">
            <v>0</v>
          </cell>
          <cell r="P649">
            <v>27859037.520000003</v>
          </cell>
          <cell r="Q649">
            <v>0</v>
          </cell>
          <cell r="R649">
            <v>8003683</v>
          </cell>
          <cell r="S649">
            <v>0</v>
          </cell>
          <cell r="T649">
            <v>2.0580779966074889</v>
          </cell>
          <cell r="U649">
            <v>0</v>
          </cell>
          <cell r="V649">
            <v>580038</v>
          </cell>
          <cell r="W649">
            <v>0</v>
          </cell>
          <cell r="X649">
            <v>-212195.33000000005</v>
          </cell>
          <cell r="Y649">
            <v>0</v>
          </cell>
          <cell r="Z649">
            <v>-10</v>
          </cell>
          <cell r="AA649">
            <v>0</v>
          </cell>
          <cell r="AB649">
            <v>-21219.533000000003</v>
          </cell>
          <cell r="AC649">
            <v>0</v>
          </cell>
          <cell r="AD649">
            <v>8350306.1370000001</v>
          </cell>
          <cell r="AE649">
            <v>0</v>
          </cell>
          <cell r="AF649">
            <v>2.0580779966074889</v>
          </cell>
          <cell r="AG649">
            <v>0</v>
          </cell>
          <cell r="AH649">
            <v>575607</v>
          </cell>
          <cell r="AI649">
            <v>0</v>
          </cell>
          <cell r="AJ649">
            <v>-218336.24</v>
          </cell>
          <cell r="AK649">
            <v>0</v>
          </cell>
          <cell r="AL649">
            <v>-10</v>
          </cell>
          <cell r="AM649">
            <v>0</v>
          </cell>
          <cell r="AN649">
            <v>-21833.624</v>
          </cell>
          <cell r="AO649">
            <v>0</v>
          </cell>
          <cell r="AP649">
            <v>8685743.273</v>
          </cell>
        </row>
        <row r="650">
          <cell r="A650" t="str">
            <v>36270Idaho</v>
          </cell>
          <cell r="B650" t="str">
            <v>Idaho</v>
          </cell>
          <cell r="C650" t="str">
            <v>Idaho</v>
          </cell>
          <cell r="D650">
            <v>362.7</v>
          </cell>
          <cell r="E650">
            <v>362.7</v>
          </cell>
          <cell r="F650" t="str">
            <v>Supervisory Equipment</v>
          </cell>
          <cell r="G650">
            <v>0</v>
          </cell>
          <cell r="H650">
            <v>388613.07</v>
          </cell>
          <cell r="I650">
            <v>0</v>
          </cell>
          <cell r="J650">
            <v>-9498.36</v>
          </cell>
          <cell r="K650">
            <v>0</v>
          </cell>
          <cell r="L650">
            <v>379114.71</v>
          </cell>
          <cell r="M650">
            <v>0</v>
          </cell>
          <cell r="N650">
            <v>-10807.849999999999</v>
          </cell>
          <cell r="O650">
            <v>0</v>
          </cell>
          <cell r="P650">
            <v>368306.86000000004</v>
          </cell>
          <cell r="Q650">
            <v>0</v>
          </cell>
          <cell r="R650">
            <v>225995</v>
          </cell>
          <cell r="S650">
            <v>0</v>
          </cell>
          <cell r="T650">
            <v>3.9900483561010271</v>
          </cell>
          <cell r="U650">
            <v>0</v>
          </cell>
          <cell r="V650">
            <v>15316</v>
          </cell>
          <cell r="W650">
            <v>0</v>
          </cell>
          <cell r="X650">
            <v>-9498.36</v>
          </cell>
          <cell r="Y650">
            <v>0</v>
          </cell>
          <cell r="Z650">
            <v>0</v>
          </cell>
          <cell r="AA650">
            <v>0</v>
          </cell>
          <cell r="AB650">
            <v>0</v>
          </cell>
          <cell r="AC650">
            <v>0</v>
          </cell>
          <cell r="AD650">
            <v>231812.64</v>
          </cell>
          <cell r="AE650">
            <v>0</v>
          </cell>
          <cell r="AF650">
            <v>3.9900483561010271</v>
          </cell>
          <cell r="AG650">
            <v>0</v>
          </cell>
          <cell r="AH650">
            <v>14911</v>
          </cell>
          <cell r="AI650">
            <v>0</v>
          </cell>
          <cell r="AJ650">
            <v>-10807.849999999999</v>
          </cell>
          <cell r="AK650">
            <v>0</v>
          </cell>
          <cell r="AL650">
            <v>0</v>
          </cell>
          <cell r="AM650">
            <v>0</v>
          </cell>
          <cell r="AN650">
            <v>0</v>
          </cell>
          <cell r="AO650">
            <v>0</v>
          </cell>
          <cell r="AP650">
            <v>235915.79</v>
          </cell>
        </row>
        <row r="651">
          <cell r="A651" t="str">
            <v>36400Idaho</v>
          </cell>
          <cell r="B651" t="str">
            <v>Idaho</v>
          </cell>
          <cell r="C651" t="str">
            <v>Idaho</v>
          </cell>
          <cell r="D651">
            <v>364</v>
          </cell>
          <cell r="E651">
            <v>364</v>
          </cell>
          <cell r="F651" t="str">
            <v>Poles, Towers and Fixtures</v>
          </cell>
          <cell r="G651">
            <v>0</v>
          </cell>
          <cell r="H651">
            <v>68677210.629999995</v>
          </cell>
          <cell r="I651">
            <v>0</v>
          </cell>
          <cell r="J651">
            <v>-807811.11</v>
          </cell>
          <cell r="K651">
            <v>0</v>
          </cell>
          <cell r="L651">
            <v>67869399.519999996</v>
          </cell>
          <cell r="M651">
            <v>0</v>
          </cell>
          <cell r="N651">
            <v>-815269.68999999983</v>
          </cell>
          <cell r="O651">
            <v>0</v>
          </cell>
          <cell r="P651">
            <v>67054129.829999998</v>
          </cell>
          <cell r="Q651">
            <v>0</v>
          </cell>
          <cell r="R651">
            <v>48900524</v>
          </cell>
          <cell r="S651">
            <v>0</v>
          </cell>
          <cell r="T651">
            <v>3.9511393160013975</v>
          </cell>
          <cell r="U651">
            <v>0</v>
          </cell>
          <cell r="V651">
            <v>2697573</v>
          </cell>
          <cell r="W651">
            <v>0</v>
          </cell>
          <cell r="X651">
            <v>-807811.11</v>
          </cell>
          <cell r="Y651">
            <v>0</v>
          </cell>
          <cell r="Z651">
            <v>-80</v>
          </cell>
          <cell r="AA651">
            <v>0</v>
          </cell>
          <cell r="AB651">
            <v>-646248.88799999992</v>
          </cell>
          <cell r="AC651">
            <v>0</v>
          </cell>
          <cell r="AD651">
            <v>50144037.002000004</v>
          </cell>
          <cell r="AE651">
            <v>0</v>
          </cell>
          <cell r="AF651">
            <v>3.9511393160013975</v>
          </cell>
          <cell r="AG651">
            <v>0</v>
          </cell>
          <cell r="AH651">
            <v>2665508</v>
          </cell>
          <cell r="AI651">
            <v>0</v>
          </cell>
          <cell r="AJ651">
            <v>-815269.68999999983</v>
          </cell>
          <cell r="AK651">
            <v>0</v>
          </cell>
          <cell r="AL651">
            <v>-80</v>
          </cell>
          <cell r="AM651">
            <v>0</v>
          </cell>
          <cell r="AN651">
            <v>-652215.75199999986</v>
          </cell>
          <cell r="AO651">
            <v>0</v>
          </cell>
          <cell r="AP651">
            <v>51342059.56000001</v>
          </cell>
        </row>
        <row r="652">
          <cell r="A652" t="str">
            <v>36500Idaho</v>
          </cell>
          <cell r="B652" t="str">
            <v>Idaho</v>
          </cell>
          <cell r="C652" t="str">
            <v>Idaho</v>
          </cell>
          <cell r="D652">
            <v>365</v>
          </cell>
          <cell r="E652">
            <v>365</v>
          </cell>
          <cell r="F652" t="str">
            <v>Overhead Conductors and Devices</v>
          </cell>
          <cell r="G652">
            <v>0</v>
          </cell>
          <cell r="H652">
            <v>34559097.719999999</v>
          </cell>
          <cell r="I652">
            <v>0</v>
          </cell>
          <cell r="J652">
            <v>-454260.7699999999</v>
          </cell>
          <cell r="K652">
            <v>0</v>
          </cell>
          <cell r="L652">
            <v>34104836.949999996</v>
          </cell>
          <cell r="M652">
            <v>0</v>
          </cell>
          <cell r="N652">
            <v>-458541.14000000013</v>
          </cell>
          <cell r="O652">
            <v>0</v>
          </cell>
          <cell r="P652">
            <v>33646295.809999995</v>
          </cell>
          <cell r="Q652">
            <v>0</v>
          </cell>
          <cell r="R652">
            <v>17615868</v>
          </cell>
          <cell r="S652">
            <v>0</v>
          </cell>
          <cell r="T652">
            <v>3.0123730702415088</v>
          </cell>
          <cell r="U652">
            <v>0</v>
          </cell>
          <cell r="V652">
            <v>1034207</v>
          </cell>
          <cell r="W652">
            <v>0</v>
          </cell>
          <cell r="X652">
            <v>-454260.7699999999</v>
          </cell>
          <cell r="Y652">
            <v>0</v>
          </cell>
          <cell r="Z652">
            <v>-30</v>
          </cell>
          <cell r="AA652">
            <v>0</v>
          </cell>
          <cell r="AB652">
            <v>-136278.23099999997</v>
          </cell>
          <cell r="AC652">
            <v>0</v>
          </cell>
          <cell r="AD652">
            <v>18059535.999000002</v>
          </cell>
          <cell r="AE652">
            <v>0</v>
          </cell>
          <cell r="AF652">
            <v>3.0123730702415088</v>
          </cell>
          <cell r="AG652">
            <v>0</v>
          </cell>
          <cell r="AH652">
            <v>1020458</v>
          </cell>
          <cell r="AI652">
            <v>0</v>
          </cell>
          <cell r="AJ652">
            <v>-458541.14000000013</v>
          </cell>
          <cell r="AK652">
            <v>0</v>
          </cell>
          <cell r="AL652">
            <v>-30</v>
          </cell>
          <cell r="AM652">
            <v>0</v>
          </cell>
          <cell r="AN652">
            <v>-137562.34200000003</v>
          </cell>
          <cell r="AO652">
            <v>0</v>
          </cell>
          <cell r="AP652">
            <v>18483890.517000001</v>
          </cell>
        </row>
        <row r="653">
          <cell r="A653" t="str">
            <v>36600Idaho</v>
          </cell>
          <cell r="B653" t="str">
            <v>Idaho</v>
          </cell>
          <cell r="C653" t="str">
            <v>Idaho</v>
          </cell>
          <cell r="D653">
            <v>366</v>
          </cell>
          <cell r="E653">
            <v>366</v>
          </cell>
          <cell r="F653" t="str">
            <v>Underground Conduit</v>
          </cell>
          <cell r="G653">
            <v>0</v>
          </cell>
          <cell r="H653">
            <v>7887911.9299999997</v>
          </cell>
          <cell r="I653">
            <v>0</v>
          </cell>
          <cell r="J653">
            <v>-25513.390000000007</v>
          </cell>
          <cell r="K653">
            <v>0</v>
          </cell>
          <cell r="L653">
            <v>7862398.54</v>
          </cell>
          <cell r="M653">
            <v>0</v>
          </cell>
          <cell r="N653">
            <v>-26782.3</v>
          </cell>
          <cell r="O653">
            <v>0</v>
          </cell>
          <cell r="P653">
            <v>7835616.2400000002</v>
          </cell>
          <cell r="Q653">
            <v>0</v>
          </cell>
          <cell r="R653">
            <v>2149995</v>
          </cell>
          <cell r="S653">
            <v>0</v>
          </cell>
          <cell r="T653">
            <v>2.6077778880216163</v>
          </cell>
          <cell r="U653">
            <v>0</v>
          </cell>
          <cell r="V653">
            <v>205367</v>
          </cell>
          <cell r="W653">
            <v>0</v>
          </cell>
          <cell r="X653">
            <v>-25513.390000000007</v>
          </cell>
          <cell r="Y653">
            <v>0</v>
          </cell>
          <cell r="Z653">
            <v>-40</v>
          </cell>
          <cell r="AA653">
            <v>0</v>
          </cell>
          <cell r="AB653">
            <v>-10205.356000000003</v>
          </cell>
          <cell r="AC653">
            <v>0</v>
          </cell>
          <cell r="AD653">
            <v>2319643.2539999997</v>
          </cell>
          <cell r="AE653">
            <v>0</v>
          </cell>
          <cell r="AF653">
            <v>2.6077778880216163</v>
          </cell>
          <cell r="AG653">
            <v>0</v>
          </cell>
          <cell r="AH653">
            <v>204685</v>
          </cell>
          <cell r="AI653">
            <v>0</v>
          </cell>
          <cell r="AJ653">
            <v>-26782.3</v>
          </cell>
          <cell r="AK653">
            <v>0</v>
          </cell>
          <cell r="AL653">
            <v>-40</v>
          </cell>
          <cell r="AM653">
            <v>0</v>
          </cell>
          <cell r="AN653">
            <v>-10712.92</v>
          </cell>
          <cell r="AO653">
            <v>0</v>
          </cell>
          <cell r="AP653">
            <v>2486833.034</v>
          </cell>
        </row>
        <row r="654">
          <cell r="A654" t="str">
            <v>36700Idaho</v>
          </cell>
          <cell r="B654" t="str">
            <v>Idaho</v>
          </cell>
          <cell r="C654" t="str">
            <v>Idaho</v>
          </cell>
          <cell r="D654">
            <v>367</v>
          </cell>
          <cell r="E654">
            <v>367</v>
          </cell>
          <cell r="F654" t="str">
            <v>Underground Conductors and Devices</v>
          </cell>
          <cell r="G654">
            <v>0</v>
          </cell>
          <cell r="H654">
            <v>24598549.670000002</v>
          </cell>
          <cell r="I654">
            <v>0</v>
          </cell>
          <cell r="J654">
            <v>-116565.03</v>
          </cell>
          <cell r="K654">
            <v>0</v>
          </cell>
          <cell r="L654">
            <v>24481984.640000001</v>
          </cell>
          <cell r="M654">
            <v>0</v>
          </cell>
          <cell r="N654">
            <v>-123187.44999999998</v>
          </cell>
          <cell r="O654">
            <v>0</v>
          </cell>
          <cell r="P654">
            <v>24358797.190000001</v>
          </cell>
          <cell r="Q654">
            <v>0</v>
          </cell>
          <cell r="R654">
            <v>7061265</v>
          </cell>
          <cell r="S654">
            <v>0</v>
          </cell>
          <cell r="T654">
            <v>2.4422863965609589</v>
          </cell>
          <cell r="U654">
            <v>0</v>
          </cell>
          <cell r="V654">
            <v>599344</v>
          </cell>
          <cell r="W654">
            <v>0</v>
          </cell>
          <cell r="X654">
            <v>-116565.03</v>
          </cell>
          <cell r="Y654">
            <v>0</v>
          </cell>
          <cell r="Z654">
            <v>-15</v>
          </cell>
          <cell r="AA654">
            <v>0</v>
          </cell>
          <cell r="AB654">
            <v>-17484.754499999999</v>
          </cell>
          <cell r="AC654">
            <v>0</v>
          </cell>
          <cell r="AD654">
            <v>7526559.2154999999</v>
          </cell>
          <cell r="AE654">
            <v>0</v>
          </cell>
          <cell r="AF654">
            <v>2.4422863965609589</v>
          </cell>
          <cell r="AG654">
            <v>0</v>
          </cell>
          <cell r="AH654">
            <v>596416</v>
          </cell>
          <cell r="AI654">
            <v>0</v>
          </cell>
          <cell r="AJ654">
            <v>-123187.44999999998</v>
          </cell>
          <cell r="AK654">
            <v>0</v>
          </cell>
          <cell r="AL654">
            <v>-15</v>
          </cell>
          <cell r="AM654">
            <v>0</v>
          </cell>
          <cell r="AN654">
            <v>-18478.117499999997</v>
          </cell>
          <cell r="AO654">
            <v>0</v>
          </cell>
          <cell r="AP654">
            <v>7981309.648</v>
          </cell>
        </row>
        <row r="655">
          <cell r="A655" t="str">
            <v>36800Idaho</v>
          </cell>
          <cell r="B655" t="str">
            <v>Idaho</v>
          </cell>
          <cell r="C655" t="str">
            <v>Idaho</v>
          </cell>
          <cell r="D655">
            <v>368</v>
          </cell>
          <cell r="E655">
            <v>368</v>
          </cell>
          <cell r="F655" t="str">
            <v>Line Transformers</v>
          </cell>
          <cell r="G655">
            <v>0</v>
          </cell>
          <cell r="H655">
            <v>69825543.019999996</v>
          </cell>
          <cell r="I655">
            <v>0</v>
          </cell>
          <cell r="J655">
            <v>-895669.44</v>
          </cell>
          <cell r="K655">
            <v>0</v>
          </cell>
          <cell r="L655">
            <v>68929873.579999998</v>
          </cell>
          <cell r="M655">
            <v>0</v>
          </cell>
          <cell r="N655">
            <v>-905383.94000000006</v>
          </cell>
          <cell r="O655">
            <v>0</v>
          </cell>
          <cell r="P655">
            <v>68024489.640000001</v>
          </cell>
          <cell r="Q655">
            <v>0</v>
          </cell>
          <cell r="R655">
            <v>18661692</v>
          </cell>
          <cell r="S655">
            <v>0</v>
          </cell>
          <cell r="T655">
            <v>2.8853911376151422</v>
          </cell>
          <cell r="U655">
            <v>0</v>
          </cell>
          <cell r="V655">
            <v>2001818</v>
          </cell>
          <cell r="W655">
            <v>0</v>
          </cell>
          <cell r="X655">
            <v>-895669.44</v>
          </cell>
          <cell r="Y655">
            <v>0</v>
          </cell>
          <cell r="Z655">
            <v>-5</v>
          </cell>
          <cell r="AA655">
            <v>0</v>
          </cell>
          <cell r="AB655">
            <v>-44783.471999999994</v>
          </cell>
          <cell r="AC655">
            <v>0</v>
          </cell>
          <cell r="AD655">
            <v>19723057.088</v>
          </cell>
          <cell r="AE655">
            <v>0</v>
          </cell>
          <cell r="AF655">
            <v>2.8853911376151422</v>
          </cell>
          <cell r="AG655">
            <v>0</v>
          </cell>
          <cell r="AH655">
            <v>1975835</v>
          </cell>
          <cell r="AI655">
            <v>0</v>
          </cell>
          <cell r="AJ655">
            <v>-905383.94000000006</v>
          </cell>
          <cell r="AK655">
            <v>0</v>
          </cell>
          <cell r="AL655">
            <v>-5</v>
          </cell>
          <cell r="AM655">
            <v>0</v>
          </cell>
          <cell r="AN655">
            <v>-45269.197</v>
          </cell>
          <cell r="AO655">
            <v>0</v>
          </cell>
          <cell r="AP655">
            <v>20748238.950999998</v>
          </cell>
        </row>
        <row r="656">
          <cell r="A656" t="str">
            <v>36900Idaho</v>
          </cell>
          <cell r="B656" t="str">
            <v>Idaho</v>
          </cell>
          <cell r="C656" t="str">
            <v>Idaho</v>
          </cell>
          <cell r="D656">
            <v>369</v>
          </cell>
          <cell r="E656">
            <v>369</v>
          </cell>
          <cell r="F656" t="str">
            <v>Services</v>
          </cell>
          <cell r="G656">
            <v>0</v>
          </cell>
          <cell r="H656">
            <v>30457923.969999999</v>
          </cell>
          <cell r="I656">
            <v>0</v>
          </cell>
          <cell r="J656">
            <v>0</v>
          </cell>
          <cell r="K656">
            <v>0</v>
          </cell>
          <cell r="L656">
            <v>30457923.969999999</v>
          </cell>
          <cell r="M656">
            <v>0</v>
          </cell>
          <cell r="N656">
            <v>0</v>
          </cell>
          <cell r="O656">
            <v>0</v>
          </cell>
          <cell r="P656">
            <v>30457923.969999999</v>
          </cell>
          <cell r="Q656">
            <v>0</v>
          </cell>
          <cell r="R656">
            <v>7747154</v>
          </cell>
          <cell r="S656">
            <v>0</v>
          </cell>
          <cell r="T656">
            <v>1.8259301984447318</v>
          </cell>
          <cell r="U656">
            <v>0</v>
          </cell>
          <cell r="V656">
            <v>556140</v>
          </cell>
          <cell r="W656">
            <v>0</v>
          </cell>
          <cell r="X656">
            <v>0</v>
          </cell>
          <cell r="Y656">
            <v>0</v>
          </cell>
          <cell r="Z656">
            <v>-25</v>
          </cell>
          <cell r="AA656">
            <v>0</v>
          </cell>
          <cell r="AB656">
            <v>0</v>
          </cell>
          <cell r="AC656">
            <v>0</v>
          </cell>
          <cell r="AD656">
            <v>8303294</v>
          </cell>
          <cell r="AE656">
            <v>0</v>
          </cell>
          <cell r="AF656">
            <v>1.8259301984447318</v>
          </cell>
          <cell r="AG656">
            <v>0</v>
          </cell>
          <cell r="AH656">
            <v>556140</v>
          </cell>
          <cell r="AI656">
            <v>0</v>
          </cell>
          <cell r="AJ656">
            <v>0</v>
          </cell>
          <cell r="AK656">
            <v>0</v>
          </cell>
          <cell r="AL656">
            <v>-25</v>
          </cell>
          <cell r="AM656">
            <v>0</v>
          </cell>
          <cell r="AN656">
            <v>0</v>
          </cell>
          <cell r="AO656">
            <v>0</v>
          </cell>
          <cell r="AP656">
            <v>8859434</v>
          </cell>
        </row>
        <row r="657">
          <cell r="A657" t="str">
            <v>37000Idaho</v>
          </cell>
          <cell r="B657" t="str">
            <v>Idaho</v>
          </cell>
          <cell r="C657" t="str">
            <v>Idaho</v>
          </cell>
          <cell r="D657">
            <v>370</v>
          </cell>
          <cell r="E657">
            <v>370</v>
          </cell>
          <cell r="F657" t="str">
            <v>Meters</v>
          </cell>
          <cell r="G657">
            <v>0</v>
          </cell>
          <cell r="H657">
            <v>13315346.99</v>
          </cell>
          <cell r="I657">
            <v>0</v>
          </cell>
          <cell r="J657">
            <v>-1106970.9100000001</v>
          </cell>
          <cell r="K657">
            <v>0</v>
          </cell>
          <cell r="L657">
            <v>12208376.08</v>
          </cell>
          <cell r="M657">
            <v>0</v>
          </cell>
          <cell r="N657">
            <v>-874386.27</v>
          </cell>
          <cell r="O657">
            <v>0</v>
          </cell>
          <cell r="P657">
            <v>11333989.810000001</v>
          </cell>
          <cell r="Q657">
            <v>0</v>
          </cell>
          <cell r="R657">
            <v>7704248</v>
          </cell>
          <cell r="S657">
            <v>0</v>
          </cell>
          <cell r="T657">
            <v>3.6380750715264574</v>
          </cell>
          <cell r="U657">
            <v>0</v>
          </cell>
          <cell r="V657">
            <v>464286</v>
          </cell>
          <cell r="W657">
            <v>0</v>
          </cell>
          <cell r="X657">
            <v>-1106970.9100000001</v>
          </cell>
          <cell r="Y657">
            <v>0</v>
          </cell>
          <cell r="Z657">
            <v>-3</v>
          </cell>
          <cell r="AA657">
            <v>0</v>
          </cell>
          <cell r="AB657">
            <v>-33209.127300000007</v>
          </cell>
          <cell r="AC657">
            <v>0</v>
          </cell>
          <cell r="AD657">
            <v>7028353.9627</v>
          </cell>
          <cell r="AE657">
            <v>0</v>
          </cell>
          <cell r="AF657">
            <v>3.6380750715264574</v>
          </cell>
          <cell r="AG657">
            <v>0</v>
          </cell>
          <cell r="AH657">
            <v>428244</v>
          </cell>
          <cell r="AI657">
            <v>0</v>
          </cell>
          <cell r="AJ657">
            <v>-874386.27</v>
          </cell>
          <cell r="AK657">
            <v>0</v>
          </cell>
          <cell r="AL657">
            <v>-3</v>
          </cell>
          <cell r="AM657">
            <v>0</v>
          </cell>
          <cell r="AN657">
            <v>-26231.588100000001</v>
          </cell>
          <cell r="AO657">
            <v>0</v>
          </cell>
          <cell r="AP657">
            <v>6555980.1046000002</v>
          </cell>
        </row>
        <row r="658">
          <cell r="A658" t="str">
            <v>37100Idaho</v>
          </cell>
          <cell r="B658" t="str">
            <v>Idaho</v>
          </cell>
          <cell r="C658" t="str">
            <v>Idaho</v>
          </cell>
          <cell r="D658">
            <v>371</v>
          </cell>
          <cell r="E658">
            <v>371</v>
          </cell>
          <cell r="F658" t="str">
            <v>Installations on Customer Premises</v>
          </cell>
          <cell r="G658">
            <v>0</v>
          </cell>
          <cell r="H658">
            <v>169110.18</v>
          </cell>
          <cell r="I658">
            <v>0</v>
          </cell>
          <cell r="J658">
            <v>-6289.75</v>
          </cell>
          <cell r="K658">
            <v>0</v>
          </cell>
          <cell r="L658">
            <v>162820.43</v>
          </cell>
          <cell r="M658">
            <v>0</v>
          </cell>
          <cell r="N658">
            <v>-6254.6699999999992</v>
          </cell>
          <cell r="O658">
            <v>0</v>
          </cell>
          <cell r="P658">
            <v>156565.75999999998</v>
          </cell>
          <cell r="Q658">
            <v>0</v>
          </cell>
          <cell r="R658">
            <v>82913</v>
          </cell>
          <cell r="S658">
            <v>0</v>
          </cell>
          <cell r="T658">
            <v>4.799905454765085</v>
          </cell>
          <cell r="U658">
            <v>0</v>
          </cell>
          <cell r="V658">
            <v>7966</v>
          </cell>
          <cell r="W658">
            <v>0</v>
          </cell>
          <cell r="X658">
            <v>-6289.75</v>
          </cell>
          <cell r="Y658">
            <v>0</v>
          </cell>
          <cell r="Z658">
            <v>-45</v>
          </cell>
          <cell r="AA658">
            <v>0</v>
          </cell>
          <cell r="AB658">
            <v>-2830.3874999999998</v>
          </cell>
          <cell r="AC658">
            <v>0</v>
          </cell>
          <cell r="AD658">
            <v>81758.862500000003</v>
          </cell>
          <cell r="AE658">
            <v>0</v>
          </cell>
          <cell r="AF658">
            <v>4.799905454765085</v>
          </cell>
          <cell r="AG658">
            <v>0</v>
          </cell>
          <cell r="AH658">
            <v>7665</v>
          </cell>
          <cell r="AI658">
            <v>0</v>
          </cell>
          <cell r="AJ658">
            <v>-6254.6699999999992</v>
          </cell>
          <cell r="AK658">
            <v>0</v>
          </cell>
          <cell r="AL658">
            <v>-45</v>
          </cell>
          <cell r="AM658">
            <v>0</v>
          </cell>
          <cell r="AN658">
            <v>-2814.6014999999998</v>
          </cell>
          <cell r="AO658">
            <v>0</v>
          </cell>
          <cell r="AP658">
            <v>80354.591</v>
          </cell>
        </row>
        <row r="659">
          <cell r="A659" t="str">
            <v>37300Idaho</v>
          </cell>
          <cell r="B659" t="str">
            <v>Idaho</v>
          </cell>
          <cell r="C659" t="str">
            <v>Idaho</v>
          </cell>
          <cell r="D659">
            <v>373</v>
          </cell>
          <cell r="E659">
            <v>373</v>
          </cell>
          <cell r="F659" t="str">
            <v>Street Lighting and Signal Systems</v>
          </cell>
          <cell r="G659">
            <v>0</v>
          </cell>
          <cell r="H659">
            <v>618578.57999999996</v>
          </cell>
          <cell r="I659">
            <v>0</v>
          </cell>
          <cell r="J659">
            <v>-16270.509999999998</v>
          </cell>
          <cell r="K659">
            <v>0</v>
          </cell>
          <cell r="L659">
            <v>602308.06999999995</v>
          </cell>
          <cell r="M659">
            <v>0</v>
          </cell>
          <cell r="N659">
            <v>-16637.259999999998</v>
          </cell>
          <cell r="O659">
            <v>0</v>
          </cell>
          <cell r="P659">
            <v>585670.80999999994</v>
          </cell>
          <cell r="Q659">
            <v>0</v>
          </cell>
          <cell r="R659">
            <v>254528</v>
          </cell>
          <cell r="S659">
            <v>0</v>
          </cell>
          <cell r="T659">
            <v>3.0555198447317591</v>
          </cell>
          <cell r="U659">
            <v>0</v>
          </cell>
          <cell r="V659">
            <v>18652</v>
          </cell>
          <cell r="W659">
            <v>0</v>
          </cell>
          <cell r="X659">
            <v>-16270.509999999998</v>
          </cell>
          <cell r="Y659">
            <v>0</v>
          </cell>
          <cell r="Z659">
            <v>-20</v>
          </cell>
          <cell r="AA659">
            <v>0</v>
          </cell>
          <cell r="AB659">
            <v>-3254.1019999999994</v>
          </cell>
          <cell r="AC659">
            <v>0</v>
          </cell>
          <cell r="AD659">
            <v>253655.38799999998</v>
          </cell>
          <cell r="AE659">
            <v>0</v>
          </cell>
          <cell r="AF659">
            <v>3.0555198447317591</v>
          </cell>
          <cell r="AG659">
            <v>0</v>
          </cell>
          <cell r="AH659">
            <v>18149</v>
          </cell>
          <cell r="AI659">
            <v>0</v>
          </cell>
          <cell r="AJ659">
            <v>-16637.259999999998</v>
          </cell>
          <cell r="AK659">
            <v>0</v>
          </cell>
          <cell r="AL659">
            <v>-20</v>
          </cell>
          <cell r="AM659">
            <v>0</v>
          </cell>
          <cell r="AN659">
            <v>-3327.4519999999993</v>
          </cell>
          <cell r="AO659">
            <v>0</v>
          </cell>
          <cell r="AP659">
            <v>251839.67599999998</v>
          </cell>
        </row>
        <row r="660">
          <cell r="A660">
            <v>0</v>
          </cell>
          <cell r="B660">
            <v>0</v>
          </cell>
          <cell r="C660">
            <v>0</v>
          </cell>
          <cell r="D660">
            <v>0</v>
          </cell>
          <cell r="E660">
            <v>0</v>
          </cell>
          <cell r="F660" t="str">
            <v>TOTAL IDAHO - DISTRIBUTION</v>
          </cell>
          <cell r="G660">
            <v>0</v>
          </cell>
          <cell r="H660">
            <v>282034462.50999993</v>
          </cell>
          <cell r="I660">
            <v>0</v>
          </cell>
          <cell r="J660">
            <v>-3661022.4299999997</v>
          </cell>
          <cell r="K660">
            <v>0</v>
          </cell>
          <cell r="L660">
            <v>278373440.07999998</v>
          </cell>
          <cell r="M660">
            <v>0</v>
          </cell>
          <cell r="N660">
            <v>-3466141.6799999997</v>
          </cell>
          <cell r="O660">
            <v>0</v>
          </cell>
          <cell r="P660">
            <v>274907298.39999998</v>
          </cell>
          <cell r="Q660">
            <v>0</v>
          </cell>
          <cell r="R660">
            <v>119172267</v>
          </cell>
          <cell r="S660">
            <v>0</v>
          </cell>
          <cell r="T660">
            <v>0</v>
          </cell>
          <cell r="U660">
            <v>0</v>
          </cell>
          <cell r="V660">
            <v>8233017</v>
          </cell>
          <cell r="W660">
            <v>0</v>
          </cell>
          <cell r="X660">
            <v>-3661022.4299999997</v>
          </cell>
          <cell r="Y660">
            <v>0</v>
          </cell>
          <cell r="Z660">
            <v>0</v>
          </cell>
          <cell r="AA660">
            <v>0</v>
          </cell>
          <cell r="AB660">
            <v>-915513.85129999998</v>
          </cell>
          <cell r="AC660">
            <v>0</v>
          </cell>
          <cell r="AD660">
            <v>122828747.71869998</v>
          </cell>
          <cell r="AE660">
            <v>0</v>
          </cell>
          <cell r="AF660">
            <v>0</v>
          </cell>
          <cell r="AG660">
            <v>0</v>
          </cell>
          <cell r="AH660">
            <v>8115765</v>
          </cell>
          <cell r="AI660">
            <v>0</v>
          </cell>
          <cell r="AJ660">
            <v>-3466141.6799999997</v>
          </cell>
          <cell r="AK660">
            <v>0</v>
          </cell>
          <cell r="AL660">
            <v>0</v>
          </cell>
          <cell r="AM660">
            <v>0</v>
          </cell>
          <cell r="AN660">
            <v>-918445.5941000001</v>
          </cell>
          <cell r="AO660">
            <v>0</v>
          </cell>
          <cell r="AP660">
            <v>126559925.44460002</v>
          </cell>
        </row>
        <row r="661">
          <cell r="A661">
            <v>0</v>
          </cell>
          <cell r="B661">
            <v>0</v>
          </cell>
          <cell r="C661">
            <v>0</v>
          </cell>
          <cell r="D661">
            <v>0</v>
          </cell>
          <cell r="E661">
            <v>0</v>
          </cell>
          <cell r="F661">
            <v>0</v>
          </cell>
          <cell r="G661">
            <v>0</v>
          </cell>
          <cell r="H661">
            <v>0</v>
          </cell>
          <cell r="I661">
            <v>0</v>
          </cell>
          <cell r="J661">
            <v>0</v>
          </cell>
          <cell r="K661">
            <v>0</v>
          </cell>
          <cell r="L661">
            <v>0</v>
          </cell>
          <cell r="M661">
            <v>0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R661">
            <v>0</v>
          </cell>
          <cell r="S661">
            <v>0</v>
          </cell>
          <cell r="T661">
            <v>0</v>
          </cell>
          <cell r="U661">
            <v>0</v>
          </cell>
          <cell r="V661">
            <v>0</v>
          </cell>
          <cell r="W661">
            <v>0</v>
          </cell>
          <cell r="X661">
            <v>0</v>
          </cell>
          <cell r="Y661">
            <v>0</v>
          </cell>
          <cell r="Z661">
            <v>0</v>
          </cell>
          <cell r="AA661">
            <v>0</v>
          </cell>
          <cell r="AB661">
            <v>0</v>
          </cell>
          <cell r="AC661">
            <v>0</v>
          </cell>
          <cell r="AD661">
            <v>0</v>
          </cell>
          <cell r="AE661">
            <v>0</v>
          </cell>
          <cell r="AF661">
            <v>0</v>
          </cell>
          <cell r="AG661">
            <v>0</v>
          </cell>
          <cell r="AH661">
            <v>0</v>
          </cell>
          <cell r="AI661">
            <v>0</v>
          </cell>
          <cell r="AJ661">
            <v>0</v>
          </cell>
          <cell r="AK661">
            <v>0</v>
          </cell>
          <cell r="AL661">
            <v>0</v>
          </cell>
          <cell r="AM661">
            <v>0</v>
          </cell>
          <cell r="AN661">
            <v>0</v>
          </cell>
          <cell r="AO661">
            <v>0</v>
          </cell>
          <cell r="AP661">
            <v>0</v>
          </cell>
        </row>
        <row r="662">
          <cell r="A662">
            <v>0</v>
          </cell>
          <cell r="B662">
            <v>0</v>
          </cell>
          <cell r="C662">
            <v>0</v>
          </cell>
          <cell r="D662">
            <v>0</v>
          </cell>
          <cell r="E662" t="str">
            <v>TOTAL DISTRIBUTION PLANT</v>
          </cell>
          <cell r="F662">
            <v>0</v>
          </cell>
          <cell r="G662">
            <v>0</v>
          </cell>
          <cell r="H662">
            <v>5639593821.1000023</v>
          </cell>
          <cell r="I662">
            <v>0</v>
          </cell>
          <cell r="J662">
            <v>-63066953.82</v>
          </cell>
          <cell r="K662">
            <v>0</v>
          </cell>
          <cell r="L662">
            <v>5576526867.2800007</v>
          </cell>
          <cell r="M662">
            <v>0</v>
          </cell>
          <cell r="N662">
            <v>-56443377.260000005</v>
          </cell>
          <cell r="O662">
            <v>0</v>
          </cell>
          <cell r="P662">
            <v>5520083490.0200014</v>
          </cell>
          <cell r="Q662">
            <v>0</v>
          </cell>
          <cell r="R662">
            <v>2159963657</v>
          </cell>
          <cell r="S662">
            <v>0</v>
          </cell>
          <cell r="T662">
            <v>0</v>
          </cell>
          <cell r="U662">
            <v>0</v>
          </cell>
          <cell r="V662">
            <v>156836657</v>
          </cell>
          <cell r="W662">
            <v>0</v>
          </cell>
          <cell r="X662">
            <v>-63066953.82</v>
          </cell>
          <cell r="Y662">
            <v>0</v>
          </cell>
          <cell r="Z662">
            <v>0</v>
          </cell>
          <cell r="AA662">
            <v>0</v>
          </cell>
          <cell r="AB662">
            <v>-17792254.871600002</v>
          </cell>
          <cell r="AC662">
            <v>0</v>
          </cell>
          <cell r="AD662">
            <v>2235941105.3084011</v>
          </cell>
          <cell r="AE662">
            <v>0</v>
          </cell>
          <cell r="AF662">
            <v>0</v>
          </cell>
          <cell r="AG662">
            <v>0</v>
          </cell>
          <cell r="AH662">
            <v>154995092</v>
          </cell>
          <cell r="AI662">
            <v>0</v>
          </cell>
          <cell r="AJ662">
            <v>-56443377.260000005</v>
          </cell>
          <cell r="AK662">
            <v>0</v>
          </cell>
          <cell r="AL662">
            <v>0</v>
          </cell>
          <cell r="AM662">
            <v>0</v>
          </cell>
          <cell r="AN662">
            <v>-17890186.253800005</v>
          </cell>
          <cell r="AO662">
            <v>0</v>
          </cell>
          <cell r="AP662">
            <v>2316602633.7946005</v>
          </cell>
        </row>
        <row r="663">
          <cell r="A663">
            <v>0</v>
          </cell>
          <cell r="B663">
            <v>0</v>
          </cell>
          <cell r="C663">
            <v>0</v>
          </cell>
          <cell r="D663">
            <v>0</v>
          </cell>
          <cell r="E663">
            <v>0</v>
          </cell>
          <cell r="F663">
            <v>0</v>
          </cell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  <cell r="M663">
            <v>0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  <cell r="X663">
            <v>0</v>
          </cell>
          <cell r="Y663">
            <v>0</v>
          </cell>
          <cell r="Z663">
            <v>0</v>
          </cell>
          <cell r="AA663">
            <v>0</v>
          </cell>
          <cell r="AB663">
            <v>0</v>
          </cell>
          <cell r="AC663">
            <v>0</v>
          </cell>
          <cell r="AD663">
            <v>0</v>
          </cell>
          <cell r="AE663">
            <v>0</v>
          </cell>
          <cell r="AF663">
            <v>0</v>
          </cell>
          <cell r="AG663">
            <v>0</v>
          </cell>
          <cell r="AH663">
            <v>0</v>
          </cell>
          <cell r="AI663">
            <v>0</v>
          </cell>
          <cell r="AJ663">
            <v>0</v>
          </cell>
          <cell r="AK663">
            <v>0</v>
          </cell>
          <cell r="AL663">
            <v>0</v>
          </cell>
          <cell r="AM663">
            <v>0</v>
          </cell>
          <cell r="AN663">
            <v>0</v>
          </cell>
          <cell r="AO663">
            <v>0</v>
          </cell>
          <cell r="AP663">
            <v>0</v>
          </cell>
        </row>
        <row r="664">
          <cell r="A664">
            <v>0</v>
          </cell>
          <cell r="B664">
            <v>0</v>
          </cell>
          <cell r="C664">
            <v>0</v>
          </cell>
          <cell r="D664">
            <v>0</v>
          </cell>
          <cell r="E664">
            <v>0</v>
          </cell>
          <cell r="F664">
            <v>0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0</v>
          </cell>
          <cell r="AE664">
            <v>0</v>
          </cell>
          <cell r="AF664">
            <v>0</v>
          </cell>
          <cell r="AG664">
            <v>0</v>
          </cell>
          <cell r="AH664">
            <v>0</v>
          </cell>
          <cell r="AI664">
            <v>0</v>
          </cell>
          <cell r="AJ664">
            <v>0</v>
          </cell>
          <cell r="AK664">
            <v>0</v>
          </cell>
          <cell r="AL664">
            <v>0</v>
          </cell>
          <cell r="AM664">
            <v>0</v>
          </cell>
          <cell r="AN664">
            <v>0</v>
          </cell>
          <cell r="AO664">
            <v>0</v>
          </cell>
          <cell r="AP664">
            <v>0</v>
          </cell>
        </row>
        <row r="665">
          <cell r="A665">
            <v>0</v>
          </cell>
          <cell r="B665">
            <v>0</v>
          </cell>
          <cell r="C665">
            <v>0</v>
          </cell>
          <cell r="D665">
            <v>0</v>
          </cell>
          <cell r="E665" t="str">
            <v>GENERAL PLANT</v>
          </cell>
          <cell r="F665">
            <v>0</v>
          </cell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R665">
            <v>0</v>
          </cell>
          <cell r="S665">
            <v>0</v>
          </cell>
          <cell r="T665">
            <v>0</v>
          </cell>
          <cell r="U665">
            <v>0</v>
          </cell>
          <cell r="V665">
            <v>0</v>
          </cell>
          <cell r="W665">
            <v>0</v>
          </cell>
          <cell r="X665">
            <v>0</v>
          </cell>
          <cell r="Y665">
            <v>0</v>
          </cell>
          <cell r="Z665">
            <v>0</v>
          </cell>
          <cell r="AA665">
            <v>0</v>
          </cell>
          <cell r="AB665">
            <v>0</v>
          </cell>
          <cell r="AC665">
            <v>0</v>
          </cell>
          <cell r="AD665">
            <v>0</v>
          </cell>
          <cell r="AE665">
            <v>0</v>
          </cell>
          <cell r="AF665">
            <v>0</v>
          </cell>
          <cell r="AG665">
            <v>0</v>
          </cell>
          <cell r="AH665">
            <v>0</v>
          </cell>
          <cell r="AI665">
            <v>0</v>
          </cell>
          <cell r="AJ665">
            <v>0</v>
          </cell>
          <cell r="AK665">
            <v>0</v>
          </cell>
          <cell r="AL665">
            <v>0</v>
          </cell>
          <cell r="AM665">
            <v>0</v>
          </cell>
          <cell r="AN665">
            <v>0</v>
          </cell>
          <cell r="AO665">
            <v>0</v>
          </cell>
          <cell r="AP665">
            <v>0</v>
          </cell>
        </row>
        <row r="666">
          <cell r="A666">
            <v>0</v>
          </cell>
          <cell r="B666">
            <v>0</v>
          </cell>
          <cell r="C666">
            <v>0</v>
          </cell>
          <cell r="D666">
            <v>0</v>
          </cell>
          <cell r="E666">
            <v>0</v>
          </cell>
          <cell r="F666">
            <v>0</v>
          </cell>
          <cell r="G666">
            <v>0</v>
          </cell>
          <cell r="H666">
            <v>0</v>
          </cell>
          <cell r="I666">
            <v>0</v>
          </cell>
          <cell r="J666">
            <v>0</v>
          </cell>
          <cell r="K666">
            <v>0</v>
          </cell>
          <cell r="L666">
            <v>0</v>
          </cell>
          <cell r="M666">
            <v>0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R666">
            <v>0</v>
          </cell>
          <cell r="S666">
            <v>0</v>
          </cell>
          <cell r="T666">
            <v>0</v>
          </cell>
          <cell r="U666">
            <v>0</v>
          </cell>
          <cell r="V666">
            <v>0</v>
          </cell>
          <cell r="W666">
            <v>0</v>
          </cell>
          <cell r="X666">
            <v>0</v>
          </cell>
          <cell r="Y666">
            <v>0</v>
          </cell>
          <cell r="Z666">
            <v>0</v>
          </cell>
          <cell r="AA666">
            <v>0</v>
          </cell>
          <cell r="AB666">
            <v>0</v>
          </cell>
          <cell r="AC666">
            <v>0</v>
          </cell>
          <cell r="AD666">
            <v>0</v>
          </cell>
          <cell r="AE666">
            <v>0</v>
          </cell>
          <cell r="AF666">
            <v>0</v>
          </cell>
          <cell r="AG666">
            <v>0</v>
          </cell>
          <cell r="AH666">
            <v>0</v>
          </cell>
          <cell r="AI666">
            <v>0</v>
          </cell>
          <cell r="AJ666">
            <v>0</v>
          </cell>
          <cell r="AK666">
            <v>0</v>
          </cell>
          <cell r="AL666">
            <v>0</v>
          </cell>
          <cell r="AM666">
            <v>0</v>
          </cell>
          <cell r="AN666">
            <v>0</v>
          </cell>
          <cell r="AO666">
            <v>0</v>
          </cell>
          <cell r="AP666">
            <v>0</v>
          </cell>
        </row>
        <row r="667">
          <cell r="A667">
            <v>0</v>
          </cell>
          <cell r="B667">
            <v>0</v>
          </cell>
          <cell r="C667">
            <v>0</v>
          </cell>
          <cell r="D667">
            <v>0</v>
          </cell>
          <cell r="E667">
            <v>0</v>
          </cell>
          <cell r="F667" t="str">
            <v>OREGON - GENERAL</v>
          </cell>
          <cell r="G667">
            <v>0</v>
          </cell>
          <cell r="H667">
            <v>0</v>
          </cell>
          <cell r="I667">
            <v>0</v>
          </cell>
          <cell r="J667">
            <v>0</v>
          </cell>
          <cell r="K667">
            <v>0</v>
          </cell>
          <cell r="L667">
            <v>0</v>
          </cell>
          <cell r="M667">
            <v>0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U667">
            <v>0</v>
          </cell>
          <cell r="V667">
            <v>0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0</v>
          </cell>
          <cell r="AE667">
            <v>0</v>
          </cell>
          <cell r="AF667">
            <v>0</v>
          </cell>
          <cell r="AG667">
            <v>0</v>
          </cell>
          <cell r="AH667">
            <v>0</v>
          </cell>
          <cell r="AI667">
            <v>0</v>
          </cell>
          <cell r="AJ667">
            <v>0</v>
          </cell>
          <cell r="AK667">
            <v>0</v>
          </cell>
          <cell r="AL667">
            <v>0</v>
          </cell>
          <cell r="AM667">
            <v>0</v>
          </cell>
          <cell r="AN667">
            <v>0</v>
          </cell>
          <cell r="AO667">
            <v>0</v>
          </cell>
          <cell r="AP667">
            <v>0</v>
          </cell>
        </row>
        <row r="668">
          <cell r="A668" t="str">
            <v>39000Oregon</v>
          </cell>
          <cell r="B668" t="str">
            <v>Oregon</v>
          </cell>
          <cell r="C668" t="str">
            <v>Oregon</v>
          </cell>
          <cell r="D668">
            <v>390</v>
          </cell>
          <cell r="E668">
            <v>390</v>
          </cell>
          <cell r="F668" t="str">
            <v>Structures and Improvements</v>
          </cell>
          <cell r="G668">
            <v>0</v>
          </cell>
          <cell r="H668">
            <v>73351600.510000005</v>
          </cell>
          <cell r="I668">
            <v>0</v>
          </cell>
          <cell r="J668">
            <v>-521891.11999999988</v>
          </cell>
          <cell r="K668">
            <v>0</v>
          </cell>
          <cell r="L668">
            <v>72829709.390000001</v>
          </cell>
          <cell r="M668">
            <v>0</v>
          </cell>
          <cell r="N668">
            <v>-531686.21</v>
          </cell>
          <cell r="O668">
            <v>0</v>
          </cell>
          <cell r="P668">
            <v>72298023.180000007</v>
          </cell>
          <cell r="Q668">
            <v>0</v>
          </cell>
          <cell r="R668">
            <v>14715408</v>
          </cell>
          <cell r="S668">
            <v>0</v>
          </cell>
          <cell r="T668">
            <v>2.2128641370603295</v>
          </cell>
          <cell r="U668">
            <v>0</v>
          </cell>
          <cell r="V668">
            <v>1617397</v>
          </cell>
          <cell r="W668">
            <v>0</v>
          </cell>
          <cell r="X668">
            <v>-521891.11999999988</v>
          </cell>
          <cell r="Y668">
            <v>0</v>
          </cell>
          <cell r="Z668">
            <v>-10</v>
          </cell>
          <cell r="AA668">
            <v>0</v>
          </cell>
          <cell r="AB668">
            <v>-52189.111999999994</v>
          </cell>
          <cell r="AC668">
            <v>0</v>
          </cell>
          <cell r="AD668">
            <v>15758724.768000001</v>
          </cell>
          <cell r="AE668">
            <v>0</v>
          </cell>
          <cell r="AF668">
            <v>2.2128641370603295</v>
          </cell>
          <cell r="AG668">
            <v>0</v>
          </cell>
          <cell r="AH668">
            <v>1605740</v>
          </cell>
          <cell r="AI668">
            <v>0</v>
          </cell>
          <cell r="AJ668">
            <v>-531686.21</v>
          </cell>
          <cell r="AK668">
            <v>0</v>
          </cell>
          <cell r="AL668">
            <v>-10</v>
          </cell>
          <cell r="AM668">
            <v>0</v>
          </cell>
          <cell r="AN668">
            <v>-53168.620999999999</v>
          </cell>
          <cell r="AO668">
            <v>0</v>
          </cell>
          <cell r="AP668">
            <v>16779609.936999999</v>
          </cell>
        </row>
        <row r="669">
          <cell r="A669" t="str">
            <v>39201Oregon</v>
          </cell>
          <cell r="B669" t="str">
            <v>Oregon</v>
          </cell>
          <cell r="C669" t="str">
            <v>Oregon</v>
          </cell>
          <cell r="D669">
            <v>392.01</v>
          </cell>
          <cell r="E669">
            <v>392.01</v>
          </cell>
          <cell r="F669" t="str">
            <v>Transportation Equipment - Light Trucks and Vans</v>
          </cell>
          <cell r="G669">
            <v>0</v>
          </cell>
          <cell r="H669">
            <v>11309407.76</v>
          </cell>
          <cell r="I669">
            <v>0</v>
          </cell>
          <cell r="J669">
            <v>-865929.22999999986</v>
          </cell>
          <cell r="K669">
            <v>0</v>
          </cell>
          <cell r="L669">
            <v>10443478.529999999</v>
          </cell>
          <cell r="M669">
            <v>0</v>
          </cell>
          <cell r="N669">
            <v>-899525.05</v>
          </cell>
          <cell r="O669">
            <v>0</v>
          </cell>
          <cell r="P669">
            <v>9543953.4799999986</v>
          </cell>
          <cell r="Q669">
            <v>0</v>
          </cell>
          <cell r="R669">
            <v>4261815</v>
          </cell>
          <cell r="S669">
            <v>0</v>
          </cell>
          <cell r="T669">
            <v>7.6251295584541134</v>
          </cell>
          <cell r="U669">
            <v>0</v>
          </cell>
          <cell r="V669">
            <v>829343</v>
          </cell>
          <cell r="W669">
            <v>0</v>
          </cell>
          <cell r="X669">
            <v>-865929.22999999986</v>
          </cell>
          <cell r="Y669">
            <v>0</v>
          </cell>
          <cell r="Z669">
            <v>10</v>
          </cell>
          <cell r="AA669">
            <v>0</v>
          </cell>
          <cell r="AB669">
            <v>86592.922999999995</v>
          </cell>
          <cell r="AC669">
            <v>0</v>
          </cell>
          <cell r="AD669">
            <v>4311821.6930000009</v>
          </cell>
          <cell r="AE669">
            <v>0</v>
          </cell>
          <cell r="AF669">
            <v>7.6251295584541134</v>
          </cell>
          <cell r="AG669">
            <v>0</v>
          </cell>
          <cell r="AH669">
            <v>762034</v>
          </cell>
          <cell r="AI669">
            <v>0</v>
          </cell>
          <cell r="AJ669">
            <v>-899525.05</v>
          </cell>
          <cell r="AK669">
            <v>0</v>
          </cell>
          <cell r="AL669">
            <v>10</v>
          </cell>
          <cell r="AM669">
            <v>0</v>
          </cell>
          <cell r="AN669">
            <v>89952.505000000005</v>
          </cell>
          <cell r="AO669">
            <v>0</v>
          </cell>
          <cell r="AP669">
            <v>4264283.148000001</v>
          </cell>
        </row>
        <row r="670">
          <cell r="A670" t="str">
            <v>39205Oregon</v>
          </cell>
          <cell r="B670" t="str">
            <v>Oregon</v>
          </cell>
          <cell r="C670" t="str">
            <v>Oregon</v>
          </cell>
          <cell r="D670">
            <v>392.05</v>
          </cell>
          <cell r="E670">
            <v>392.05</v>
          </cell>
          <cell r="F670" t="str">
            <v>Transportation Equipment - Medium Trucks</v>
          </cell>
          <cell r="G670">
            <v>0</v>
          </cell>
          <cell r="H670">
            <v>10847610.24</v>
          </cell>
          <cell r="I670">
            <v>0</v>
          </cell>
          <cell r="J670">
            <v>-545404.56000000029</v>
          </cell>
          <cell r="K670">
            <v>0</v>
          </cell>
          <cell r="L670">
            <v>10302205.68</v>
          </cell>
          <cell r="M670">
            <v>0</v>
          </cell>
          <cell r="N670">
            <v>-540218.33999999985</v>
          </cell>
          <cell r="O670">
            <v>0</v>
          </cell>
          <cell r="P670">
            <v>9761987.3399999999</v>
          </cell>
          <cell r="Q670">
            <v>0</v>
          </cell>
          <cell r="R670">
            <v>4264475</v>
          </cell>
          <cell r="S670">
            <v>0</v>
          </cell>
          <cell r="T670">
            <v>5.0511041420662437</v>
          </cell>
          <cell r="U670">
            <v>0</v>
          </cell>
          <cell r="V670">
            <v>534150</v>
          </cell>
          <cell r="W670">
            <v>0</v>
          </cell>
          <cell r="X670">
            <v>-545404.56000000029</v>
          </cell>
          <cell r="Y670">
            <v>0</v>
          </cell>
          <cell r="Z670">
            <v>10</v>
          </cell>
          <cell r="AA670">
            <v>0</v>
          </cell>
          <cell r="AB670">
            <v>54540.456000000035</v>
          </cell>
          <cell r="AC670">
            <v>0</v>
          </cell>
          <cell r="AD670">
            <v>4307760.8959999997</v>
          </cell>
          <cell r="AE670">
            <v>0</v>
          </cell>
          <cell r="AF670">
            <v>5.0511041420662437</v>
          </cell>
          <cell r="AG670">
            <v>0</v>
          </cell>
          <cell r="AH670">
            <v>506732</v>
          </cell>
          <cell r="AI670">
            <v>0</v>
          </cell>
          <cell r="AJ670">
            <v>-540218.33999999985</v>
          </cell>
          <cell r="AK670">
            <v>0</v>
          </cell>
          <cell r="AL670">
            <v>10</v>
          </cell>
          <cell r="AM670">
            <v>0</v>
          </cell>
          <cell r="AN670">
            <v>54021.833999999988</v>
          </cell>
          <cell r="AO670">
            <v>0</v>
          </cell>
          <cell r="AP670">
            <v>4328296.3899999997</v>
          </cell>
        </row>
        <row r="671">
          <cell r="A671" t="str">
            <v>39209Oregon</v>
          </cell>
          <cell r="B671" t="str">
            <v>Oregon</v>
          </cell>
          <cell r="C671" t="str">
            <v>Oregon</v>
          </cell>
          <cell r="D671">
            <v>392.09</v>
          </cell>
          <cell r="E671">
            <v>392.09</v>
          </cell>
          <cell r="F671" t="str">
            <v>Transportation Equipment - Trailers</v>
          </cell>
          <cell r="G671">
            <v>0</v>
          </cell>
          <cell r="H671">
            <v>3429180.7</v>
          </cell>
          <cell r="I671">
            <v>0</v>
          </cell>
          <cell r="J671">
            <v>-48785.400000000009</v>
          </cell>
          <cell r="K671">
            <v>0</v>
          </cell>
          <cell r="L671">
            <v>3380395.3000000003</v>
          </cell>
          <cell r="M671">
            <v>0</v>
          </cell>
          <cell r="N671">
            <v>-52664.21</v>
          </cell>
          <cell r="O671">
            <v>0</v>
          </cell>
          <cell r="P671">
            <v>3327731.0900000003</v>
          </cell>
          <cell r="Q671">
            <v>0</v>
          </cell>
          <cell r="R671">
            <v>818188</v>
          </cell>
          <cell r="S671">
            <v>0</v>
          </cell>
          <cell r="T671">
            <v>2.4524502195796849</v>
          </cell>
          <cell r="U671">
            <v>0</v>
          </cell>
          <cell r="V671">
            <v>83501</v>
          </cell>
          <cell r="W671">
            <v>0</v>
          </cell>
          <cell r="X671">
            <v>-48785.400000000009</v>
          </cell>
          <cell r="Y671">
            <v>0</v>
          </cell>
          <cell r="Z671">
            <v>15</v>
          </cell>
          <cell r="AA671">
            <v>0</v>
          </cell>
          <cell r="AB671">
            <v>7317.8100000000013</v>
          </cell>
          <cell r="AC671">
            <v>0</v>
          </cell>
          <cell r="AD671">
            <v>860221.41</v>
          </cell>
          <cell r="AE671">
            <v>0</v>
          </cell>
          <cell r="AF671">
            <v>2.4524502195796849</v>
          </cell>
          <cell r="AG671">
            <v>0</v>
          </cell>
          <cell r="AH671">
            <v>82257</v>
          </cell>
          <cell r="AI671">
            <v>0</v>
          </cell>
          <cell r="AJ671">
            <v>-52664.21</v>
          </cell>
          <cell r="AK671">
            <v>0</v>
          </cell>
          <cell r="AL671">
            <v>15</v>
          </cell>
          <cell r="AM671">
            <v>0</v>
          </cell>
          <cell r="AN671">
            <v>7899.6315000000004</v>
          </cell>
          <cell r="AO671">
            <v>0</v>
          </cell>
          <cell r="AP671">
            <v>897713.83150000009</v>
          </cell>
        </row>
        <row r="672">
          <cell r="A672" t="str">
            <v>39603Oregon</v>
          </cell>
          <cell r="B672" t="str">
            <v>Oregon</v>
          </cell>
          <cell r="C672" t="str">
            <v>Oregon</v>
          </cell>
          <cell r="D672">
            <v>396.03</v>
          </cell>
          <cell r="E672">
            <v>396.03</v>
          </cell>
          <cell r="F672" t="str">
            <v>Light Power Operated Equipment</v>
          </cell>
          <cell r="G672">
            <v>0</v>
          </cell>
          <cell r="H672">
            <v>7861988.6600000001</v>
          </cell>
          <cell r="I672">
            <v>0</v>
          </cell>
          <cell r="J672">
            <v>-945439.93000000017</v>
          </cell>
          <cell r="K672">
            <v>0</v>
          </cell>
          <cell r="L672">
            <v>6916548.7300000004</v>
          </cell>
          <cell r="M672">
            <v>0</v>
          </cell>
          <cell r="N672">
            <v>-751248.93</v>
          </cell>
          <cell r="O672">
            <v>0</v>
          </cell>
          <cell r="P672">
            <v>6165299.8000000007</v>
          </cell>
          <cell r="Q672">
            <v>0</v>
          </cell>
          <cell r="R672">
            <v>2395766</v>
          </cell>
          <cell r="S672">
            <v>0</v>
          </cell>
          <cell r="T672">
            <v>9.7067622610240765</v>
          </cell>
          <cell r="U672">
            <v>0</v>
          </cell>
          <cell r="V672">
            <v>717259</v>
          </cell>
          <cell r="W672">
            <v>0</v>
          </cell>
          <cell r="X672">
            <v>-945439.93000000017</v>
          </cell>
          <cell r="Y672">
            <v>0</v>
          </cell>
          <cell r="Z672">
            <v>15</v>
          </cell>
          <cell r="AA672">
            <v>0</v>
          </cell>
          <cell r="AB672">
            <v>141815.98950000003</v>
          </cell>
          <cell r="AC672">
            <v>0</v>
          </cell>
          <cell r="AD672">
            <v>2309401.0595</v>
          </cell>
          <cell r="AE672">
            <v>0</v>
          </cell>
          <cell r="AF672">
            <v>9.7067622610240765</v>
          </cell>
          <cell r="AG672">
            <v>0</v>
          </cell>
          <cell r="AH672">
            <v>634912</v>
          </cell>
          <cell r="AI672">
            <v>0</v>
          </cell>
          <cell r="AJ672">
            <v>-751248.93</v>
          </cell>
          <cell r="AK672">
            <v>0</v>
          </cell>
          <cell r="AL672">
            <v>15</v>
          </cell>
          <cell r="AM672">
            <v>0</v>
          </cell>
          <cell r="AN672">
            <v>112687.33950000002</v>
          </cell>
          <cell r="AO672">
            <v>0</v>
          </cell>
          <cell r="AP672">
            <v>2305751.469</v>
          </cell>
        </row>
        <row r="673">
          <cell r="A673" t="str">
            <v>39607Oregon</v>
          </cell>
          <cell r="B673" t="str">
            <v>Oregon</v>
          </cell>
          <cell r="C673" t="str">
            <v>Oregon</v>
          </cell>
          <cell r="D673">
            <v>396.07</v>
          </cell>
          <cell r="E673">
            <v>396.07</v>
          </cell>
          <cell r="F673" t="str">
            <v>Heavy Power Operated Equipment</v>
          </cell>
          <cell r="G673">
            <v>0</v>
          </cell>
          <cell r="H673">
            <v>28086567.010000002</v>
          </cell>
          <cell r="I673">
            <v>0</v>
          </cell>
          <cell r="J673">
            <v>-1485781</v>
          </cell>
          <cell r="K673">
            <v>0</v>
          </cell>
          <cell r="L673">
            <v>26600786.010000002</v>
          </cell>
          <cell r="M673">
            <v>0</v>
          </cell>
          <cell r="N673">
            <v>-1533782.3699999999</v>
          </cell>
          <cell r="O673">
            <v>0</v>
          </cell>
          <cell r="P673">
            <v>25067003.640000001</v>
          </cell>
          <cell r="Q673">
            <v>0</v>
          </cell>
          <cell r="R673">
            <v>7000292</v>
          </cell>
          <cell r="S673">
            <v>0</v>
          </cell>
          <cell r="T673">
            <v>5.3912563839152963</v>
          </cell>
          <cell r="U673">
            <v>0</v>
          </cell>
          <cell r="V673">
            <v>1474168</v>
          </cell>
          <cell r="W673">
            <v>0</v>
          </cell>
          <cell r="X673">
            <v>-1485781</v>
          </cell>
          <cell r="Y673">
            <v>0</v>
          </cell>
          <cell r="Z673">
            <v>20</v>
          </cell>
          <cell r="AA673">
            <v>0</v>
          </cell>
          <cell r="AB673">
            <v>297156.2</v>
          </cell>
          <cell r="AC673">
            <v>0</v>
          </cell>
          <cell r="AD673">
            <v>7285835.2000000002</v>
          </cell>
          <cell r="AE673">
            <v>0</v>
          </cell>
          <cell r="AF673">
            <v>5.3912563839152963</v>
          </cell>
          <cell r="AG673">
            <v>0</v>
          </cell>
          <cell r="AH673">
            <v>1392772</v>
          </cell>
          <cell r="AI673">
            <v>0</v>
          </cell>
          <cell r="AJ673">
            <v>-1533782.3699999999</v>
          </cell>
          <cell r="AK673">
            <v>0</v>
          </cell>
          <cell r="AL673">
            <v>20</v>
          </cell>
          <cell r="AM673">
            <v>0</v>
          </cell>
          <cell r="AN673">
            <v>306756.47399999999</v>
          </cell>
          <cell r="AO673">
            <v>0</v>
          </cell>
          <cell r="AP673">
            <v>7451581.3039999995</v>
          </cell>
        </row>
        <row r="674">
          <cell r="A674">
            <v>0</v>
          </cell>
          <cell r="B674">
            <v>0</v>
          </cell>
          <cell r="C674">
            <v>0</v>
          </cell>
          <cell r="D674">
            <v>0</v>
          </cell>
          <cell r="E674">
            <v>0</v>
          </cell>
          <cell r="F674" t="str">
            <v>TOTAL OREGON - GENERAL</v>
          </cell>
          <cell r="G674">
            <v>0</v>
          </cell>
          <cell r="H674">
            <v>134886354.88</v>
          </cell>
          <cell r="I674">
            <v>0</v>
          </cell>
          <cell r="J674">
            <v>-4413231.24</v>
          </cell>
          <cell r="K674">
            <v>0</v>
          </cell>
          <cell r="L674">
            <v>130473123.64</v>
          </cell>
          <cell r="M674">
            <v>0</v>
          </cell>
          <cell r="N674">
            <v>-4309125.1099999994</v>
          </cell>
          <cell r="O674">
            <v>0</v>
          </cell>
          <cell r="P674">
            <v>126163998.53000002</v>
          </cell>
          <cell r="Q674">
            <v>0</v>
          </cell>
          <cell r="R674">
            <v>33455944</v>
          </cell>
          <cell r="S674">
            <v>0</v>
          </cell>
          <cell r="T674">
            <v>0</v>
          </cell>
          <cell r="U674">
            <v>0</v>
          </cell>
          <cell r="V674">
            <v>5255818</v>
          </cell>
          <cell r="W674">
            <v>0</v>
          </cell>
          <cell r="X674">
            <v>-4413231.24</v>
          </cell>
          <cell r="Y674">
            <v>0</v>
          </cell>
          <cell r="Z674">
            <v>0</v>
          </cell>
          <cell r="AA674">
            <v>0</v>
          </cell>
          <cell r="AB674">
            <v>535234.26650000014</v>
          </cell>
          <cell r="AC674">
            <v>0</v>
          </cell>
          <cell r="AD674">
            <v>34833765.026500002</v>
          </cell>
          <cell r="AE674">
            <v>0</v>
          </cell>
          <cell r="AF674">
            <v>0</v>
          </cell>
          <cell r="AG674">
            <v>0</v>
          </cell>
          <cell r="AH674">
            <v>4984447</v>
          </cell>
          <cell r="AI674">
            <v>0</v>
          </cell>
          <cell r="AJ674">
            <v>-4309125.1099999994</v>
          </cell>
          <cell r="AK674">
            <v>0</v>
          </cell>
          <cell r="AL674">
            <v>0</v>
          </cell>
          <cell r="AM674">
            <v>0</v>
          </cell>
          <cell r="AN674">
            <v>518149.163</v>
          </cell>
          <cell r="AO674">
            <v>0</v>
          </cell>
          <cell r="AP674">
            <v>36027236.079500005</v>
          </cell>
        </row>
        <row r="675">
          <cell r="A675">
            <v>0</v>
          </cell>
          <cell r="B675">
            <v>0</v>
          </cell>
          <cell r="C675">
            <v>0</v>
          </cell>
          <cell r="D675">
            <v>0</v>
          </cell>
          <cell r="E675">
            <v>0</v>
          </cell>
          <cell r="F675">
            <v>0</v>
          </cell>
          <cell r="G675">
            <v>0</v>
          </cell>
          <cell r="H675">
            <v>0</v>
          </cell>
          <cell r="I675">
            <v>0</v>
          </cell>
          <cell r="J675">
            <v>0</v>
          </cell>
          <cell r="K675">
            <v>0</v>
          </cell>
          <cell r="L675">
            <v>0</v>
          </cell>
          <cell r="M675">
            <v>0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  <cell r="AA675">
            <v>0</v>
          </cell>
          <cell r="AB675">
            <v>0</v>
          </cell>
          <cell r="AC675">
            <v>0</v>
          </cell>
          <cell r="AD675">
            <v>0</v>
          </cell>
          <cell r="AE675">
            <v>0</v>
          </cell>
          <cell r="AF675">
            <v>0</v>
          </cell>
          <cell r="AG675">
            <v>0</v>
          </cell>
          <cell r="AH675">
            <v>0</v>
          </cell>
          <cell r="AI675">
            <v>0</v>
          </cell>
          <cell r="AJ675">
            <v>0</v>
          </cell>
          <cell r="AK675">
            <v>0</v>
          </cell>
          <cell r="AL675">
            <v>0</v>
          </cell>
          <cell r="AM675">
            <v>0</v>
          </cell>
          <cell r="AN675">
            <v>0</v>
          </cell>
          <cell r="AO675">
            <v>0</v>
          </cell>
          <cell r="AP675">
            <v>0</v>
          </cell>
        </row>
        <row r="676">
          <cell r="A676">
            <v>0</v>
          </cell>
          <cell r="B676">
            <v>0</v>
          </cell>
          <cell r="C676">
            <v>0</v>
          </cell>
          <cell r="D676">
            <v>0</v>
          </cell>
          <cell r="E676">
            <v>0</v>
          </cell>
          <cell r="F676" t="str">
            <v>AZ, CO, MT, ETC. - GENERAL</v>
          </cell>
          <cell r="G676">
            <v>0</v>
          </cell>
          <cell r="H676">
            <v>0</v>
          </cell>
          <cell r="I676">
            <v>0</v>
          </cell>
          <cell r="J676">
            <v>0</v>
          </cell>
          <cell r="K676">
            <v>0</v>
          </cell>
          <cell r="L676">
            <v>0</v>
          </cell>
          <cell r="M676">
            <v>0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  <cell r="X676">
            <v>0</v>
          </cell>
          <cell r="Y676">
            <v>0</v>
          </cell>
          <cell r="Z676">
            <v>0</v>
          </cell>
          <cell r="AA676">
            <v>0</v>
          </cell>
          <cell r="AB676">
            <v>0</v>
          </cell>
          <cell r="AC676">
            <v>0</v>
          </cell>
          <cell r="AD676">
            <v>0</v>
          </cell>
          <cell r="AE676">
            <v>0</v>
          </cell>
          <cell r="AF676">
            <v>0</v>
          </cell>
          <cell r="AG676">
            <v>0</v>
          </cell>
          <cell r="AH676">
            <v>0</v>
          </cell>
          <cell r="AI676">
            <v>0</v>
          </cell>
          <cell r="AJ676">
            <v>0</v>
          </cell>
          <cell r="AK676">
            <v>0</v>
          </cell>
          <cell r="AL676">
            <v>0</v>
          </cell>
          <cell r="AM676">
            <v>0</v>
          </cell>
          <cell r="AN676">
            <v>0</v>
          </cell>
          <cell r="AO676">
            <v>0</v>
          </cell>
          <cell r="AP676">
            <v>0</v>
          </cell>
        </row>
        <row r="677">
          <cell r="A677" t="str">
            <v>39000AZCOMT</v>
          </cell>
          <cell r="B677" t="str">
            <v>AZCOMT</v>
          </cell>
          <cell r="C677" t="str">
            <v>AZCOMT</v>
          </cell>
          <cell r="D677">
            <v>390</v>
          </cell>
          <cell r="E677">
            <v>390</v>
          </cell>
          <cell r="F677" t="str">
            <v>Structures and Improvements</v>
          </cell>
          <cell r="G677">
            <v>0</v>
          </cell>
          <cell r="H677">
            <v>383797.68</v>
          </cell>
          <cell r="I677">
            <v>0</v>
          </cell>
          <cell r="J677">
            <v>-4734.58</v>
          </cell>
          <cell r="K677">
            <v>0</v>
          </cell>
          <cell r="L677">
            <v>379063.1</v>
          </cell>
          <cell r="M677">
            <v>0</v>
          </cell>
          <cell r="N677">
            <v>-4972.09</v>
          </cell>
          <cell r="O677">
            <v>0</v>
          </cell>
          <cell r="P677">
            <v>374091.00999999995</v>
          </cell>
          <cell r="Q677">
            <v>0</v>
          </cell>
          <cell r="R677">
            <v>195161</v>
          </cell>
          <cell r="S677">
            <v>0</v>
          </cell>
          <cell r="T677">
            <v>2.2128641370603295</v>
          </cell>
          <cell r="U677">
            <v>0</v>
          </cell>
          <cell r="V677">
            <v>8441</v>
          </cell>
          <cell r="W677">
            <v>0</v>
          </cell>
          <cell r="X677">
            <v>-4734.58</v>
          </cell>
          <cell r="Y677">
            <v>0</v>
          </cell>
          <cell r="Z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198867.42</v>
          </cell>
          <cell r="AE677">
            <v>0</v>
          </cell>
          <cell r="AF677">
            <v>2.2128641370603295</v>
          </cell>
          <cell r="AG677">
            <v>0</v>
          </cell>
          <cell r="AH677">
            <v>8333</v>
          </cell>
          <cell r="AI677">
            <v>0</v>
          </cell>
          <cell r="AJ677">
            <v>-4972.09</v>
          </cell>
          <cell r="AK677">
            <v>0</v>
          </cell>
          <cell r="AL677">
            <v>0</v>
          </cell>
          <cell r="AM677">
            <v>0</v>
          </cell>
          <cell r="AN677">
            <v>0</v>
          </cell>
          <cell r="AO677">
            <v>0</v>
          </cell>
          <cell r="AP677">
            <v>202228.33000000002</v>
          </cell>
        </row>
        <row r="678">
          <cell r="A678" t="str">
            <v>39201AZCOMT</v>
          </cell>
          <cell r="B678" t="str">
            <v>AZCOMT</v>
          </cell>
          <cell r="C678" t="str">
            <v>AZCOMT</v>
          </cell>
          <cell r="D678">
            <v>392.01</v>
          </cell>
          <cell r="E678">
            <v>392.01</v>
          </cell>
          <cell r="F678" t="str">
            <v>Transportation Equipment - Light Trucks and Vans</v>
          </cell>
          <cell r="G678">
            <v>0</v>
          </cell>
          <cell r="H678">
            <v>581852</v>
          </cell>
          <cell r="I678">
            <v>0</v>
          </cell>
          <cell r="J678">
            <v>-77548.089999999982</v>
          </cell>
          <cell r="K678">
            <v>0</v>
          </cell>
          <cell r="L678">
            <v>504303.91000000003</v>
          </cell>
          <cell r="M678">
            <v>0</v>
          </cell>
          <cell r="N678">
            <v>-45117.910000000011</v>
          </cell>
          <cell r="O678">
            <v>0</v>
          </cell>
          <cell r="P678">
            <v>459186</v>
          </cell>
          <cell r="Q678">
            <v>0</v>
          </cell>
          <cell r="R678">
            <v>253279</v>
          </cell>
          <cell r="S678">
            <v>0</v>
          </cell>
          <cell r="T678">
            <v>7.6251295584541134</v>
          </cell>
          <cell r="U678">
            <v>0</v>
          </cell>
          <cell r="V678">
            <v>41410</v>
          </cell>
          <cell r="W678">
            <v>0</v>
          </cell>
          <cell r="X678">
            <v>-77548.089999999982</v>
          </cell>
          <cell r="Y678">
            <v>0</v>
          </cell>
          <cell r="Z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217140.91000000003</v>
          </cell>
          <cell r="AE678">
            <v>0</v>
          </cell>
          <cell r="AF678">
            <v>7.6251295584541134</v>
          </cell>
          <cell r="AG678">
            <v>0</v>
          </cell>
          <cell r="AH678">
            <v>36734</v>
          </cell>
          <cell r="AI678">
            <v>0</v>
          </cell>
          <cell r="AJ678">
            <v>-45117.910000000011</v>
          </cell>
          <cell r="AK678">
            <v>0</v>
          </cell>
          <cell r="AL678">
            <v>0</v>
          </cell>
          <cell r="AM678">
            <v>0</v>
          </cell>
          <cell r="AN678">
            <v>0</v>
          </cell>
          <cell r="AO678">
            <v>0</v>
          </cell>
          <cell r="AP678">
            <v>208757.00000000003</v>
          </cell>
        </row>
        <row r="679">
          <cell r="A679" t="str">
            <v>39205AZCOMT</v>
          </cell>
          <cell r="B679" t="str">
            <v>AZCOMT</v>
          </cell>
          <cell r="C679" t="str">
            <v>AZCOMT</v>
          </cell>
          <cell r="D679">
            <v>392.05</v>
          </cell>
          <cell r="E679">
            <v>392.05</v>
          </cell>
          <cell r="F679" t="str">
            <v>Transportation Equipment - Medium Trucks</v>
          </cell>
          <cell r="G679">
            <v>0</v>
          </cell>
          <cell r="H679">
            <v>292979.93</v>
          </cell>
          <cell r="I679">
            <v>0</v>
          </cell>
          <cell r="J679">
            <v>-19850.62</v>
          </cell>
          <cell r="K679">
            <v>0</v>
          </cell>
          <cell r="L679">
            <v>273129.31</v>
          </cell>
          <cell r="M679">
            <v>0</v>
          </cell>
          <cell r="N679">
            <v>-17779.900000000001</v>
          </cell>
          <cell r="O679">
            <v>0</v>
          </cell>
          <cell r="P679">
            <v>255349.41</v>
          </cell>
          <cell r="Q679">
            <v>0</v>
          </cell>
          <cell r="R679">
            <v>137848</v>
          </cell>
          <cell r="S679">
            <v>0</v>
          </cell>
          <cell r="T679">
            <v>5.0511041420662437</v>
          </cell>
          <cell r="U679">
            <v>0</v>
          </cell>
          <cell r="V679">
            <v>14297</v>
          </cell>
          <cell r="W679">
            <v>0</v>
          </cell>
          <cell r="X679">
            <v>-19850.62</v>
          </cell>
          <cell r="Y679">
            <v>0</v>
          </cell>
          <cell r="Z679">
            <v>15</v>
          </cell>
          <cell r="AA679">
            <v>0</v>
          </cell>
          <cell r="AB679">
            <v>2977.5929999999998</v>
          </cell>
          <cell r="AC679">
            <v>0</v>
          </cell>
          <cell r="AD679">
            <v>135271.973</v>
          </cell>
          <cell r="AE679">
            <v>0</v>
          </cell>
          <cell r="AF679">
            <v>5.0511041420662437</v>
          </cell>
          <cell r="AG679">
            <v>0</v>
          </cell>
          <cell r="AH679">
            <v>13347</v>
          </cell>
          <cell r="AI679">
            <v>0</v>
          </cell>
          <cell r="AJ679">
            <v>-17779.900000000001</v>
          </cell>
          <cell r="AK679">
            <v>0</v>
          </cell>
          <cell r="AL679">
            <v>15</v>
          </cell>
          <cell r="AM679">
            <v>0</v>
          </cell>
          <cell r="AN679">
            <v>2666.9850000000001</v>
          </cell>
          <cell r="AO679">
            <v>0</v>
          </cell>
          <cell r="AP679">
            <v>133506.05799999999</v>
          </cell>
        </row>
        <row r="680">
          <cell r="A680" t="str">
            <v>39209AZCOMT</v>
          </cell>
          <cell r="B680" t="str">
            <v>AZCOMT</v>
          </cell>
          <cell r="C680" t="str">
            <v>AZCOMT</v>
          </cell>
          <cell r="D680">
            <v>392.09</v>
          </cell>
          <cell r="E680">
            <v>392.09</v>
          </cell>
          <cell r="F680" t="str">
            <v>Transportation Equipment - Trailers</v>
          </cell>
          <cell r="G680">
            <v>0</v>
          </cell>
          <cell r="H680">
            <v>8560.4599999999991</v>
          </cell>
          <cell r="I680">
            <v>0</v>
          </cell>
          <cell r="J680">
            <v>-349.35999999999996</v>
          </cell>
          <cell r="K680">
            <v>0</v>
          </cell>
          <cell r="L680">
            <v>8211.0999999999985</v>
          </cell>
          <cell r="M680">
            <v>0</v>
          </cell>
          <cell r="N680">
            <v>-366.84</v>
          </cell>
          <cell r="O680">
            <v>0</v>
          </cell>
          <cell r="P680">
            <v>7844.2599999999984</v>
          </cell>
          <cell r="Q680">
            <v>0</v>
          </cell>
          <cell r="R680">
            <v>5530</v>
          </cell>
          <cell r="S680">
            <v>0</v>
          </cell>
          <cell r="T680">
            <v>2.4524502195796849</v>
          </cell>
          <cell r="U680">
            <v>0</v>
          </cell>
          <cell r="V680">
            <v>206</v>
          </cell>
          <cell r="W680">
            <v>0</v>
          </cell>
          <cell r="X680">
            <v>-349.35999999999996</v>
          </cell>
          <cell r="Y680">
            <v>0</v>
          </cell>
          <cell r="Z680">
            <v>0</v>
          </cell>
          <cell r="AA680">
            <v>0</v>
          </cell>
          <cell r="AB680">
            <v>0</v>
          </cell>
          <cell r="AC680">
            <v>0</v>
          </cell>
          <cell r="AD680">
            <v>5386.64</v>
          </cell>
          <cell r="AE680">
            <v>0</v>
          </cell>
          <cell r="AF680">
            <v>2.4524502195796849</v>
          </cell>
          <cell r="AG680">
            <v>0</v>
          </cell>
          <cell r="AH680">
            <v>197</v>
          </cell>
          <cell r="AI680">
            <v>0</v>
          </cell>
          <cell r="AJ680">
            <v>-366.84</v>
          </cell>
          <cell r="AK680">
            <v>0</v>
          </cell>
          <cell r="AL680">
            <v>0</v>
          </cell>
          <cell r="AM680">
            <v>0</v>
          </cell>
          <cell r="AN680">
            <v>0</v>
          </cell>
          <cell r="AO680">
            <v>0</v>
          </cell>
          <cell r="AP680">
            <v>5216.8</v>
          </cell>
        </row>
        <row r="681">
          <cell r="A681" t="str">
            <v>39607AZCOMT</v>
          </cell>
          <cell r="B681" t="str">
            <v>AZCOMT</v>
          </cell>
          <cell r="C681" t="str">
            <v>AZCOMT</v>
          </cell>
          <cell r="D681">
            <v>396.07</v>
          </cell>
          <cell r="E681">
            <v>396.07</v>
          </cell>
          <cell r="F681" t="str">
            <v>Heavy Power Operated Equipment</v>
          </cell>
          <cell r="G681">
            <v>0</v>
          </cell>
          <cell r="H681">
            <v>2448697.64</v>
          </cell>
          <cell r="I681">
            <v>0</v>
          </cell>
          <cell r="J681">
            <v>-99147.129999999961</v>
          </cell>
          <cell r="K681">
            <v>0</v>
          </cell>
          <cell r="L681">
            <v>2349550.5100000002</v>
          </cell>
          <cell r="M681">
            <v>0</v>
          </cell>
          <cell r="N681">
            <v>-99488.769999999975</v>
          </cell>
          <cell r="O681">
            <v>0</v>
          </cell>
          <cell r="P681">
            <v>2250061.7400000002</v>
          </cell>
          <cell r="Q681">
            <v>0</v>
          </cell>
          <cell r="R681">
            <v>1492183</v>
          </cell>
          <cell r="S681">
            <v>0</v>
          </cell>
          <cell r="T681">
            <v>5.3912563839152963</v>
          </cell>
          <cell r="U681">
            <v>0</v>
          </cell>
          <cell r="V681">
            <v>129343</v>
          </cell>
          <cell r="W681">
            <v>0</v>
          </cell>
          <cell r="X681">
            <v>-99147.129999999961</v>
          </cell>
          <cell r="Y681">
            <v>0</v>
          </cell>
          <cell r="Z681">
            <v>-5</v>
          </cell>
          <cell r="AA681">
            <v>0</v>
          </cell>
          <cell r="AB681">
            <v>-4957.3564999999981</v>
          </cell>
          <cell r="AC681">
            <v>0</v>
          </cell>
          <cell r="AD681">
            <v>1517421.5135000001</v>
          </cell>
          <cell r="AE681">
            <v>0</v>
          </cell>
          <cell r="AF681">
            <v>5.3912563839152963</v>
          </cell>
          <cell r="AG681">
            <v>0</v>
          </cell>
          <cell r="AH681">
            <v>123988</v>
          </cell>
          <cell r="AI681">
            <v>0</v>
          </cell>
          <cell r="AJ681">
            <v>-99488.769999999975</v>
          </cell>
          <cell r="AK681">
            <v>0</v>
          </cell>
          <cell r="AL681">
            <v>-5</v>
          </cell>
          <cell r="AM681">
            <v>0</v>
          </cell>
          <cell r="AN681">
            <v>-4974.4384999999984</v>
          </cell>
          <cell r="AO681">
            <v>0</v>
          </cell>
          <cell r="AP681">
            <v>1536946.3050000002</v>
          </cell>
        </row>
        <row r="682">
          <cell r="A682">
            <v>0</v>
          </cell>
          <cell r="B682">
            <v>0</v>
          </cell>
          <cell r="C682">
            <v>0</v>
          </cell>
          <cell r="D682">
            <v>0</v>
          </cell>
          <cell r="E682">
            <v>0</v>
          </cell>
          <cell r="F682" t="str">
            <v>TOTAL AZ, CO, MT, ETC. - GENERAL</v>
          </cell>
          <cell r="G682">
            <v>0</v>
          </cell>
          <cell r="H682">
            <v>3715887.71</v>
          </cell>
          <cell r="I682">
            <v>0</v>
          </cell>
          <cell r="J682">
            <v>-201629.77999999994</v>
          </cell>
          <cell r="K682">
            <v>0</v>
          </cell>
          <cell r="L682">
            <v>3514257.9300000006</v>
          </cell>
          <cell r="M682">
            <v>0</v>
          </cell>
          <cell r="N682">
            <v>-167725.51</v>
          </cell>
          <cell r="O682">
            <v>0</v>
          </cell>
          <cell r="P682">
            <v>3346532.42</v>
          </cell>
          <cell r="Q682">
            <v>0</v>
          </cell>
          <cell r="R682">
            <v>2084001</v>
          </cell>
          <cell r="S682">
            <v>0</v>
          </cell>
          <cell r="T682">
            <v>0</v>
          </cell>
          <cell r="U682">
            <v>0</v>
          </cell>
          <cell r="V682">
            <v>193697</v>
          </cell>
          <cell r="W682">
            <v>0</v>
          </cell>
          <cell r="X682">
            <v>-201629.77999999994</v>
          </cell>
          <cell r="Y682">
            <v>0</v>
          </cell>
          <cell r="Z682">
            <v>0</v>
          </cell>
          <cell r="AA682">
            <v>0</v>
          </cell>
          <cell r="AB682">
            <v>-1979.7634999999982</v>
          </cell>
          <cell r="AC682">
            <v>0</v>
          </cell>
          <cell r="AD682">
            <v>2074088.4565000003</v>
          </cell>
          <cell r="AE682">
            <v>0</v>
          </cell>
          <cell r="AF682">
            <v>0</v>
          </cell>
          <cell r="AG682">
            <v>0</v>
          </cell>
          <cell r="AH682">
            <v>182599</v>
          </cell>
          <cell r="AI682">
            <v>0</v>
          </cell>
          <cell r="AJ682">
            <v>-167725.51</v>
          </cell>
          <cell r="AK682">
            <v>0</v>
          </cell>
          <cell r="AL682">
            <v>0</v>
          </cell>
          <cell r="AM682">
            <v>0</v>
          </cell>
          <cell r="AN682">
            <v>-2307.4534999999983</v>
          </cell>
          <cell r="AO682">
            <v>0</v>
          </cell>
          <cell r="AP682">
            <v>2086654.4930000002</v>
          </cell>
        </row>
        <row r="683">
          <cell r="A683">
            <v>0</v>
          </cell>
          <cell r="B683">
            <v>0</v>
          </cell>
          <cell r="C683">
            <v>0</v>
          </cell>
          <cell r="D683">
            <v>0</v>
          </cell>
          <cell r="E683">
            <v>0</v>
          </cell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R683">
            <v>0</v>
          </cell>
          <cell r="S683">
            <v>0</v>
          </cell>
          <cell r="T683">
            <v>0</v>
          </cell>
          <cell r="U683">
            <v>0</v>
          </cell>
          <cell r="V683">
            <v>0</v>
          </cell>
          <cell r="W683">
            <v>0</v>
          </cell>
          <cell r="X683">
            <v>0</v>
          </cell>
          <cell r="Y683">
            <v>0</v>
          </cell>
          <cell r="Z683">
            <v>0</v>
          </cell>
          <cell r="AA683">
            <v>0</v>
          </cell>
          <cell r="AB683">
            <v>0</v>
          </cell>
          <cell r="AC683">
            <v>0</v>
          </cell>
          <cell r="AD683">
            <v>0</v>
          </cell>
          <cell r="AE683">
            <v>0</v>
          </cell>
          <cell r="AF683">
            <v>0</v>
          </cell>
          <cell r="AG683">
            <v>0</v>
          </cell>
          <cell r="AH683">
            <v>0</v>
          </cell>
          <cell r="AI683">
            <v>0</v>
          </cell>
          <cell r="AJ683">
            <v>0</v>
          </cell>
          <cell r="AK683">
            <v>0</v>
          </cell>
          <cell r="AL683">
            <v>0</v>
          </cell>
          <cell r="AM683">
            <v>0</v>
          </cell>
          <cell r="AN683">
            <v>0</v>
          </cell>
          <cell r="AO683">
            <v>0</v>
          </cell>
          <cell r="AP683">
            <v>0</v>
          </cell>
        </row>
        <row r="684">
          <cell r="A684">
            <v>0</v>
          </cell>
          <cell r="B684">
            <v>0</v>
          </cell>
          <cell r="C684">
            <v>0</v>
          </cell>
          <cell r="D684">
            <v>0</v>
          </cell>
          <cell r="E684">
            <v>0</v>
          </cell>
          <cell r="F684" t="str">
            <v>WASHINGTON - GENERAL</v>
          </cell>
          <cell r="G684">
            <v>0</v>
          </cell>
          <cell r="H684">
            <v>0</v>
          </cell>
          <cell r="I684">
            <v>0</v>
          </cell>
          <cell r="J684">
            <v>0</v>
          </cell>
          <cell r="K684">
            <v>0</v>
          </cell>
          <cell r="L684">
            <v>0</v>
          </cell>
          <cell r="M684">
            <v>0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R684">
            <v>0</v>
          </cell>
          <cell r="S684">
            <v>0</v>
          </cell>
          <cell r="T684">
            <v>0</v>
          </cell>
          <cell r="U684">
            <v>0</v>
          </cell>
          <cell r="V684">
            <v>0</v>
          </cell>
          <cell r="W684">
            <v>0</v>
          </cell>
          <cell r="X684">
            <v>0</v>
          </cell>
          <cell r="Y684">
            <v>0</v>
          </cell>
          <cell r="Z684">
            <v>0</v>
          </cell>
          <cell r="AA684">
            <v>0</v>
          </cell>
          <cell r="AB684">
            <v>0</v>
          </cell>
          <cell r="AC684">
            <v>0</v>
          </cell>
          <cell r="AD684">
            <v>0</v>
          </cell>
          <cell r="AE684">
            <v>0</v>
          </cell>
          <cell r="AF684">
            <v>0</v>
          </cell>
          <cell r="AG684">
            <v>0</v>
          </cell>
          <cell r="AH684">
            <v>0</v>
          </cell>
          <cell r="AI684">
            <v>0</v>
          </cell>
          <cell r="AJ684">
            <v>0</v>
          </cell>
          <cell r="AK684">
            <v>0</v>
          </cell>
          <cell r="AL684">
            <v>0</v>
          </cell>
          <cell r="AM684">
            <v>0</v>
          </cell>
          <cell r="AN684">
            <v>0</v>
          </cell>
          <cell r="AO684">
            <v>0</v>
          </cell>
          <cell r="AP684">
            <v>0</v>
          </cell>
        </row>
        <row r="685">
          <cell r="A685" t="str">
            <v>39000Washington</v>
          </cell>
          <cell r="B685" t="str">
            <v>Washington</v>
          </cell>
          <cell r="C685" t="str">
            <v>Washington</v>
          </cell>
          <cell r="D685">
            <v>390</v>
          </cell>
          <cell r="E685">
            <v>390</v>
          </cell>
          <cell r="F685" t="str">
            <v>Structures and Improvements</v>
          </cell>
          <cell r="G685">
            <v>0</v>
          </cell>
          <cell r="H685">
            <v>11089628.369999999</v>
          </cell>
          <cell r="I685">
            <v>0</v>
          </cell>
          <cell r="J685">
            <v>-56881.239999999991</v>
          </cell>
          <cell r="K685">
            <v>0</v>
          </cell>
          <cell r="L685">
            <v>11032747.129999999</v>
          </cell>
          <cell r="M685">
            <v>0</v>
          </cell>
          <cell r="N685">
            <v>-63129.399999999987</v>
          </cell>
          <cell r="O685">
            <v>0</v>
          </cell>
          <cell r="P685">
            <v>10969617.729999999</v>
          </cell>
          <cell r="Q685">
            <v>0</v>
          </cell>
          <cell r="R685">
            <v>4877421</v>
          </cell>
          <cell r="S685">
            <v>0</v>
          </cell>
          <cell r="T685">
            <v>2.2128641370603295</v>
          </cell>
          <cell r="U685">
            <v>0</v>
          </cell>
          <cell r="V685">
            <v>244769</v>
          </cell>
          <cell r="W685">
            <v>0</v>
          </cell>
          <cell r="X685">
            <v>-56881.239999999991</v>
          </cell>
          <cell r="Y685">
            <v>0</v>
          </cell>
          <cell r="Z685">
            <v>-10</v>
          </cell>
          <cell r="AA685">
            <v>0</v>
          </cell>
          <cell r="AB685">
            <v>-5688.1239999999989</v>
          </cell>
          <cell r="AC685">
            <v>0</v>
          </cell>
          <cell r="AD685">
            <v>5059620.6359999999</v>
          </cell>
          <cell r="AE685">
            <v>0</v>
          </cell>
          <cell r="AF685">
            <v>2.2128641370603295</v>
          </cell>
          <cell r="AG685">
            <v>0</v>
          </cell>
          <cell r="AH685">
            <v>243441</v>
          </cell>
          <cell r="AI685">
            <v>0</v>
          </cell>
          <cell r="AJ685">
            <v>-63129.399999999987</v>
          </cell>
          <cell r="AK685">
            <v>0</v>
          </cell>
          <cell r="AL685">
            <v>-10</v>
          </cell>
          <cell r="AM685">
            <v>0</v>
          </cell>
          <cell r="AN685">
            <v>-6312.9399999999987</v>
          </cell>
          <cell r="AO685">
            <v>0</v>
          </cell>
          <cell r="AP685">
            <v>5233619.2959999992</v>
          </cell>
        </row>
        <row r="686">
          <cell r="A686" t="str">
            <v>39201Washington</v>
          </cell>
          <cell r="B686" t="str">
            <v>Washington</v>
          </cell>
          <cell r="C686" t="str">
            <v>Washington</v>
          </cell>
          <cell r="D686">
            <v>392.01</v>
          </cell>
          <cell r="E686">
            <v>392.01</v>
          </cell>
          <cell r="F686" t="str">
            <v>Transportation Equipment - Light Trucks and Vans</v>
          </cell>
          <cell r="G686">
            <v>0</v>
          </cell>
          <cell r="H686">
            <v>2377341.77</v>
          </cell>
          <cell r="I686">
            <v>0</v>
          </cell>
          <cell r="J686">
            <v>-155204.28</v>
          </cell>
          <cell r="K686">
            <v>0</v>
          </cell>
          <cell r="L686">
            <v>2222137.4900000002</v>
          </cell>
          <cell r="M686">
            <v>0</v>
          </cell>
          <cell r="N686">
            <v>-162485.31</v>
          </cell>
          <cell r="O686">
            <v>0</v>
          </cell>
          <cell r="P686">
            <v>2059652.1800000002</v>
          </cell>
          <cell r="Q686">
            <v>0</v>
          </cell>
          <cell r="R686">
            <v>979759</v>
          </cell>
          <cell r="S686">
            <v>0</v>
          </cell>
          <cell r="T686">
            <v>7.6251295584541134</v>
          </cell>
          <cell r="U686">
            <v>0</v>
          </cell>
          <cell r="V686">
            <v>175358</v>
          </cell>
          <cell r="W686">
            <v>0</v>
          </cell>
          <cell r="X686">
            <v>-155204.28</v>
          </cell>
          <cell r="Y686">
            <v>0</v>
          </cell>
          <cell r="Z686">
            <v>10</v>
          </cell>
          <cell r="AA686">
            <v>0</v>
          </cell>
          <cell r="AB686">
            <v>15520.428</v>
          </cell>
          <cell r="AC686">
            <v>0</v>
          </cell>
          <cell r="AD686">
            <v>1015433.1479999999</v>
          </cell>
          <cell r="AE686">
            <v>0</v>
          </cell>
          <cell r="AF686">
            <v>7.6251295584541134</v>
          </cell>
          <cell r="AG686">
            <v>0</v>
          </cell>
          <cell r="AH686">
            <v>163246</v>
          </cell>
          <cell r="AI686">
            <v>0</v>
          </cell>
          <cell r="AJ686">
            <v>-162485.31</v>
          </cell>
          <cell r="AK686">
            <v>0</v>
          </cell>
          <cell r="AL686">
            <v>10</v>
          </cell>
          <cell r="AM686">
            <v>0</v>
          </cell>
          <cell r="AN686">
            <v>16248.531000000001</v>
          </cell>
          <cell r="AO686">
            <v>0</v>
          </cell>
          <cell r="AP686">
            <v>1032442.3689999999</v>
          </cell>
        </row>
        <row r="687">
          <cell r="A687" t="str">
            <v>39205Washington</v>
          </cell>
          <cell r="B687" t="str">
            <v>Washington</v>
          </cell>
          <cell r="C687" t="str">
            <v>Washington</v>
          </cell>
          <cell r="D687">
            <v>392.05</v>
          </cell>
          <cell r="E687">
            <v>392.05</v>
          </cell>
          <cell r="F687" t="str">
            <v>Transportation Equipment - Medium Trucks</v>
          </cell>
          <cell r="G687">
            <v>0</v>
          </cell>
          <cell r="H687">
            <v>4398208.25</v>
          </cell>
          <cell r="I687">
            <v>0</v>
          </cell>
          <cell r="J687">
            <v>-158166.91</v>
          </cell>
          <cell r="K687">
            <v>0</v>
          </cell>
          <cell r="L687">
            <v>4240041.34</v>
          </cell>
          <cell r="M687">
            <v>0</v>
          </cell>
          <cell r="N687">
            <v>-172419.49000000002</v>
          </cell>
          <cell r="O687">
            <v>0</v>
          </cell>
          <cell r="P687">
            <v>4067621.8499999996</v>
          </cell>
          <cell r="Q687">
            <v>0</v>
          </cell>
          <cell r="R687">
            <v>1544889</v>
          </cell>
          <cell r="S687">
            <v>0</v>
          </cell>
          <cell r="T687">
            <v>5.0511041420662437</v>
          </cell>
          <cell r="U687">
            <v>0</v>
          </cell>
          <cell r="V687">
            <v>218163</v>
          </cell>
          <cell r="W687">
            <v>0</v>
          </cell>
          <cell r="X687">
            <v>-158166.91</v>
          </cell>
          <cell r="Y687">
            <v>0</v>
          </cell>
          <cell r="Z687">
            <v>10</v>
          </cell>
          <cell r="AA687">
            <v>0</v>
          </cell>
          <cell r="AB687">
            <v>15816.691000000001</v>
          </cell>
          <cell r="AC687">
            <v>0</v>
          </cell>
          <cell r="AD687">
            <v>1620701.7810000002</v>
          </cell>
          <cell r="AE687">
            <v>0</v>
          </cell>
          <cell r="AF687">
            <v>5.0511041420662437</v>
          </cell>
          <cell r="AG687">
            <v>0</v>
          </cell>
          <cell r="AH687">
            <v>209814</v>
          </cell>
          <cell r="AI687">
            <v>0</v>
          </cell>
          <cell r="AJ687">
            <v>-172419.49000000002</v>
          </cell>
          <cell r="AK687">
            <v>0</v>
          </cell>
          <cell r="AL687">
            <v>10</v>
          </cell>
          <cell r="AM687">
            <v>0</v>
          </cell>
          <cell r="AN687">
            <v>17241.949000000001</v>
          </cell>
          <cell r="AO687">
            <v>0</v>
          </cell>
          <cell r="AP687">
            <v>1675338.2400000002</v>
          </cell>
        </row>
        <row r="688">
          <cell r="A688" t="str">
            <v>39209Washington</v>
          </cell>
          <cell r="B688" t="str">
            <v>Washington</v>
          </cell>
          <cell r="C688" t="str">
            <v>Washington</v>
          </cell>
          <cell r="D688">
            <v>392.09</v>
          </cell>
          <cell r="E688">
            <v>392.09</v>
          </cell>
          <cell r="F688" t="str">
            <v>Transportation Equipment - Trailers</v>
          </cell>
          <cell r="G688">
            <v>0</v>
          </cell>
          <cell r="H688">
            <v>793736.04</v>
          </cell>
          <cell r="I688">
            <v>0</v>
          </cell>
          <cell r="J688">
            <v>-11985.199999999999</v>
          </cell>
          <cell r="K688">
            <v>0</v>
          </cell>
          <cell r="L688">
            <v>781750.84000000008</v>
          </cell>
          <cell r="M688">
            <v>0</v>
          </cell>
          <cell r="N688">
            <v>-12531.179999999997</v>
          </cell>
          <cell r="O688">
            <v>0</v>
          </cell>
          <cell r="P688">
            <v>769219.66</v>
          </cell>
          <cell r="Q688">
            <v>0</v>
          </cell>
          <cell r="R688">
            <v>194486</v>
          </cell>
          <cell r="S688">
            <v>0</v>
          </cell>
          <cell r="T688">
            <v>2.4524502195796849</v>
          </cell>
          <cell r="U688">
            <v>0</v>
          </cell>
          <cell r="V688">
            <v>19319</v>
          </cell>
          <cell r="W688">
            <v>0</v>
          </cell>
          <cell r="X688">
            <v>-11985.199999999999</v>
          </cell>
          <cell r="Y688">
            <v>0</v>
          </cell>
          <cell r="Z688">
            <v>15</v>
          </cell>
          <cell r="AA688">
            <v>0</v>
          </cell>
          <cell r="AB688">
            <v>1797.7799999999997</v>
          </cell>
          <cell r="AC688">
            <v>0</v>
          </cell>
          <cell r="AD688">
            <v>203617.58</v>
          </cell>
          <cell r="AE688">
            <v>0</v>
          </cell>
          <cell r="AF688">
            <v>2.4524502195796849</v>
          </cell>
          <cell r="AG688">
            <v>0</v>
          </cell>
          <cell r="AH688">
            <v>19018</v>
          </cell>
          <cell r="AI688">
            <v>0</v>
          </cell>
          <cell r="AJ688">
            <v>-12531.179999999997</v>
          </cell>
          <cell r="AK688">
            <v>0</v>
          </cell>
          <cell r="AL688">
            <v>15</v>
          </cell>
          <cell r="AM688">
            <v>0</v>
          </cell>
          <cell r="AN688">
            <v>1879.6769999999995</v>
          </cell>
          <cell r="AO688">
            <v>0</v>
          </cell>
          <cell r="AP688">
            <v>211984.07699999999</v>
          </cell>
        </row>
        <row r="689">
          <cell r="A689" t="str">
            <v>39603Washington</v>
          </cell>
          <cell r="B689" t="str">
            <v>Washington</v>
          </cell>
          <cell r="C689" t="str">
            <v>Washington</v>
          </cell>
          <cell r="D689">
            <v>396.03</v>
          </cell>
          <cell r="E689">
            <v>396.03</v>
          </cell>
          <cell r="F689" t="str">
            <v>Light Power Operated Equipment</v>
          </cell>
          <cell r="G689">
            <v>0</v>
          </cell>
          <cell r="H689">
            <v>1921979.46</v>
          </cell>
          <cell r="I689">
            <v>0</v>
          </cell>
          <cell r="J689">
            <v>-278363.49</v>
          </cell>
          <cell r="K689">
            <v>0</v>
          </cell>
          <cell r="L689">
            <v>1643615.97</v>
          </cell>
          <cell r="M689">
            <v>0</v>
          </cell>
          <cell r="N689">
            <v>-214536.59</v>
          </cell>
          <cell r="O689">
            <v>0</v>
          </cell>
          <cell r="P689">
            <v>1429079.38</v>
          </cell>
          <cell r="Q689">
            <v>0</v>
          </cell>
          <cell r="R689">
            <v>815530</v>
          </cell>
          <cell r="S689">
            <v>0</v>
          </cell>
          <cell r="T689">
            <v>9.7067622610240765</v>
          </cell>
          <cell r="U689">
            <v>0</v>
          </cell>
          <cell r="V689">
            <v>173052</v>
          </cell>
          <cell r="W689">
            <v>0</v>
          </cell>
          <cell r="X689">
            <v>-278363.49</v>
          </cell>
          <cell r="Y689">
            <v>0</v>
          </cell>
          <cell r="Z689">
            <v>10</v>
          </cell>
          <cell r="AA689">
            <v>0</v>
          </cell>
          <cell r="AB689">
            <v>27836.348999999998</v>
          </cell>
          <cell r="AC689">
            <v>0</v>
          </cell>
          <cell r="AD689">
            <v>738054.85900000005</v>
          </cell>
          <cell r="AE689">
            <v>0</v>
          </cell>
          <cell r="AF689">
            <v>9.7067622610240765</v>
          </cell>
          <cell r="AG689">
            <v>0</v>
          </cell>
          <cell r="AH689">
            <v>149130</v>
          </cell>
          <cell r="AI689">
            <v>0</v>
          </cell>
          <cell r="AJ689">
            <v>-214536.59</v>
          </cell>
          <cell r="AK689">
            <v>0</v>
          </cell>
          <cell r="AL689">
            <v>10</v>
          </cell>
          <cell r="AM689">
            <v>0</v>
          </cell>
          <cell r="AN689">
            <v>21453.659</v>
          </cell>
          <cell r="AO689">
            <v>0</v>
          </cell>
          <cell r="AP689">
            <v>694101.92800000007</v>
          </cell>
        </row>
        <row r="690">
          <cell r="A690" t="str">
            <v>39607Washington</v>
          </cell>
          <cell r="B690" t="str">
            <v>Washington</v>
          </cell>
          <cell r="C690" t="str">
            <v>Washington</v>
          </cell>
          <cell r="D690">
            <v>396.07</v>
          </cell>
          <cell r="E690">
            <v>396.07</v>
          </cell>
          <cell r="F690" t="str">
            <v>Heavy Power Operated Equipment</v>
          </cell>
          <cell r="G690">
            <v>0</v>
          </cell>
          <cell r="H690">
            <v>6701182.7199999997</v>
          </cell>
          <cell r="I690">
            <v>0</v>
          </cell>
          <cell r="J690">
            <v>-452333.99000000005</v>
          </cell>
          <cell r="K690">
            <v>0</v>
          </cell>
          <cell r="L690">
            <v>6248848.7299999995</v>
          </cell>
          <cell r="M690">
            <v>0</v>
          </cell>
          <cell r="N690">
            <v>-458893.79999999993</v>
          </cell>
          <cell r="O690">
            <v>0</v>
          </cell>
          <cell r="P690">
            <v>5789954.9299999997</v>
          </cell>
          <cell r="Q690">
            <v>0</v>
          </cell>
          <cell r="R690">
            <v>2315048</v>
          </cell>
          <cell r="S690">
            <v>0</v>
          </cell>
          <cell r="T690">
            <v>5.3912563839152963</v>
          </cell>
          <cell r="U690">
            <v>0</v>
          </cell>
          <cell r="V690">
            <v>349085</v>
          </cell>
          <cell r="W690">
            <v>0</v>
          </cell>
          <cell r="X690">
            <v>-452333.99000000005</v>
          </cell>
          <cell r="Y690">
            <v>0</v>
          </cell>
          <cell r="Z690">
            <v>15</v>
          </cell>
          <cell r="AA690">
            <v>0</v>
          </cell>
          <cell r="AB690">
            <v>67850.098500000007</v>
          </cell>
          <cell r="AC690">
            <v>0</v>
          </cell>
          <cell r="AD690">
            <v>2279649.1084999996</v>
          </cell>
          <cell r="AE690">
            <v>0</v>
          </cell>
          <cell r="AF690">
            <v>5.3912563839152963</v>
          </cell>
          <cell r="AG690">
            <v>0</v>
          </cell>
          <cell r="AH690">
            <v>324521</v>
          </cell>
          <cell r="AI690">
            <v>0</v>
          </cell>
          <cell r="AJ690">
            <v>-458893.79999999993</v>
          </cell>
          <cell r="AK690">
            <v>0</v>
          </cell>
          <cell r="AL690">
            <v>15</v>
          </cell>
          <cell r="AM690">
            <v>0</v>
          </cell>
          <cell r="AN690">
            <v>68834.069999999992</v>
          </cell>
          <cell r="AO690">
            <v>0</v>
          </cell>
          <cell r="AP690">
            <v>2214110.3784999996</v>
          </cell>
        </row>
        <row r="691">
          <cell r="A691">
            <v>0</v>
          </cell>
          <cell r="B691">
            <v>0</v>
          </cell>
          <cell r="C691">
            <v>0</v>
          </cell>
          <cell r="D691">
            <v>0</v>
          </cell>
          <cell r="E691">
            <v>0</v>
          </cell>
          <cell r="F691" t="str">
            <v>TOTAL WASHINGTON - GENERAL</v>
          </cell>
          <cell r="G691">
            <v>0</v>
          </cell>
          <cell r="H691">
            <v>27282076.609999999</v>
          </cell>
          <cell r="I691">
            <v>0</v>
          </cell>
          <cell r="J691">
            <v>-1112935.1100000001</v>
          </cell>
          <cell r="K691">
            <v>0</v>
          </cell>
          <cell r="L691">
            <v>26169141.5</v>
          </cell>
          <cell r="M691">
            <v>0</v>
          </cell>
          <cell r="N691">
            <v>-1083995.77</v>
          </cell>
          <cell r="O691">
            <v>0</v>
          </cell>
          <cell r="P691">
            <v>25085145.729999997</v>
          </cell>
          <cell r="Q691">
            <v>0</v>
          </cell>
          <cell r="R691">
            <v>10727133</v>
          </cell>
          <cell r="S691">
            <v>0</v>
          </cell>
          <cell r="T691">
            <v>0</v>
          </cell>
          <cell r="U691">
            <v>0</v>
          </cell>
          <cell r="V691">
            <v>1179746</v>
          </cell>
          <cell r="W691">
            <v>0</v>
          </cell>
          <cell r="X691">
            <v>-1112935.1100000001</v>
          </cell>
          <cell r="Y691">
            <v>0</v>
          </cell>
          <cell r="Z691">
            <v>0</v>
          </cell>
          <cell r="AA691">
            <v>0</v>
          </cell>
          <cell r="AB691">
            <v>123133.2225</v>
          </cell>
          <cell r="AC691">
            <v>0</v>
          </cell>
          <cell r="AD691">
            <v>10917077.112500001</v>
          </cell>
          <cell r="AE691">
            <v>0</v>
          </cell>
          <cell r="AF691">
            <v>0</v>
          </cell>
          <cell r="AG691">
            <v>0</v>
          </cell>
          <cell r="AH691">
            <v>1109170</v>
          </cell>
          <cell r="AI691">
            <v>0</v>
          </cell>
          <cell r="AJ691">
            <v>-1083995.77</v>
          </cell>
          <cell r="AK691">
            <v>0</v>
          </cell>
          <cell r="AL691">
            <v>0</v>
          </cell>
          <cell r="AM691">
            <v>0</v>
          </cell>
          <cell r="AN691">
            <v>119344.946</v>
          </cell>
          <cell r="AO691">
            <v>0</v>
          </cell>
          <cell r="AP691">
            <v>11061596.288499998</v>
          </cell>
        </row>
        <row r="692">
          <cell r="A692">
            <v>0</v>
          </cell>
          <cell r="B692">
            <v>0</v>
          </cell>
          <cell r="C692">
            <v>0</v>
          </cell>
          <cell r="D692">
            <v>0</v>
          </cell>
          <cell r="E692">
            <v>0</v>
          </cell>
          <cell r="F692">
            <v>0</v>
          </cell>
          <cell r="G692">
            <v>0</v>
          </cell>
          <cell r="H692">
            <v>0</v>
          </cell>
          <cell r="I692">
            <v>0</v>
          </cell>
          <cell r="J692">
            <v>0</v>
          </cell>
          <cell r="K692">
            <v>0</v>
          </cell>
          <cell r="L692">
            <v>0</v>
          </cell>
          <cell r="M692">
            <v>0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R692">
            <v>0</v>
          </cell>
          <cell r="S692">
            <v>0</v>
          </cell>
          <cell r="T692">
            <v>0</v>
          </cell>
          <cell r="U692">
            <v>0</v>
          </cell>
          <cell r="V692">
            <v>0</v>
          </cell>
          <cell r="W692">
            <v>0</v>
          </cell>
          <cell r="X692">
            <v>0</v>
          </cell>
          <cell r="Y692">
            <v>0</v>
          </cell>
          <cell r="Z692">
            <v>0</v>
          </cell>
          <cell r="AA692">
            <v>0</v>
          </cell>
          <cell r="AB692">
            <v>0</v>
          </cell>
          <cell r="AC692">
            <v>0</v>
          </cell>
          <cell r="AD692">
            <v>0</v>
          </cell>
          <cell r="AE692">
            <v>0</v>
          </cell>
          <cell r="AF692">
            <v>0</v>
          </cell>
          <cell r="AG692">
            <v>0</v>
          </cell>
          <cell r="AH692">
            <v>0</v>
          </cell>
          <cell r="AI692">
            <v>0</v>
          </cell>
          <cell r="AJ692">
            <v>0</v>
          </cell>
          <cell r="AK692">
            <v>0</v>
          </cell>
          <cell r="AL692">
            <v>0</v>
          </cell>
          <cell r="AM692">
            <v>0</v>
          </cell>
          <cell r="AN692">
            <v>0</v>
          </cell>
          <cell r="AO692">
            <v>0</v>
          </cell>
          <cell r="AP692">
            <v>0</v>
          </cell>
        </row>
        <row r="693">
          <cell r="A693">
            <v>0</v>
          </cell>
          <cell r="B693">
            <v>0</v>
          </cell>
          <cell r="C693">
            <v>0</v>
          </cell>
          <cell r="D693">
            <v>0</v>
          </cell>
          <cell r="E693">
            <v>0</v>
          </cell>
          <cell r="F693" t="str">
            <v>IDAHO - GENERAL</v>
          </cell>
          <cell r="G693">
            <v>0</v>
          </cell>
          <cell r="H693">
            <v>0</v>
          </cell>
          <cell r="I693">
            <v>0</v>
          </cell>
          <cell r="J693">
            <v>0</v>
          </cell>
          <cell r="K693">
            <v>0</v>
          </cell>
          <cell r="L693">
            <v>0</v>
          </cell>
          <cell r="M693">
            <v>0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R693">
            <v>0</v>
          </cell>
          <cell r="S693">
            <v>0</v>
          </cell>
          <cell r="T693">
            <v>0</v>
          </cell>
          <cell r="U693">
            <v>0</v>
          </cell>
          <cell r="V693">
            <v>0</v>
          </cell>
          <cell r="W693">
            <v>0</v>
          </cell>
          <cell r="X693">
            <v>0</v>
          </cell>
          <cell r="Y693">
            <v>0</v>
          </cell>
          <cell r="Z693">
            <v>0</v>
          </cell>
          <cell r="AA693">
            <v>0</v>
          </cell>
          <cell r="AB693">
            <v>0</v>
          </cell>
          <cell r="AC693">
            <v>0</v>
          </cell>
          <cell r="AD693">
            <v>0</v>
          </cell>
          <cell r="AE693">
            <v>0</v>
          </cell>
          <cell r="AF693">
            <v>0</v>
          </cell>
          <cell r="AG693">
            <v>0</v>
          </cell>
          <cell r="AH693">
            <v>0</v>
          </cell>
          <cell r="AI693">
            <v>0</v>
          </cell>
          <cell r="AJ693">
            <v>0</v>
          </cell>
          <cell r="AK693">
            <v>0</v>
          </cell>
          <cell r="AL693">
            <v>0</v>
          </cell>
          <cell r="AM693">
            <v>0</v>
          </cell>
          <cell r="AN693">
            <v>0</v>
          </cell>
          <cell r="AO693">
            <v>0</v>
          </cell>
          <cell r="AP693">
            <v>0</v>
          </cell>
        </row>
        <row r="694">
          <cell r="A694" t="str">
            <v>38920Idaho</v>
          </cell>
          <cell r="B694" t="str">
            <v>Idaho</v>
          </cell>
          <cell r="C694" t="str">
            <v>Idaho</v>
          </cell>
          <cell r="D694">
            <v>389.2</v>
          </cell>
          <cell r="E694">
            <v>389.2</v>
          </cell>
          <cell r="F694" t="str">
            <v>Land Rights</v>
          </cell>
          <cell r="G694">
            <v>0</v>
          </cell>
          <cell r="H694">
            <v>4867.6400000000003</v>
          </cell>
          <cell r="I694">
            <v>0</v>
          </cell>
          <cell r="J694">
            <v>-65.39</v>
          </cell>
          <cell r="K694">
            <v>0</v>
          </cell>
          <cell r="L694">
            <v>4802.25</v>
          </cell>
          <cell r="M694">
            <v>0</v>
          </cell>
          <cell r="N694">
            <v>-69.28</v>
          </cell>
          <cell r="O694">
            <v>0</v>
          </cell>
          <cell r="P694">
            <v>4732.97</v>
          </cell>
          <cell r="Q694">
            <v>0</v>
          </cell>
          <cell r="R694">
            <v>2769</v>
          </cell>
          <cell r="S694">
            <v>0</v>
          </cell>
          <cell r="T694">
            <v>2.0102909319401174</v>
          </cell>
          <cell r="U694">
            <v>0</v>
          </cell>
          <cell r="V694">
            <v>97</v>
          </cell>
          <cell r="W694">
            <v>0</v>
          </cell>
          <cell r="X694">
            <v>-65.39</v>
          </cell>
          <cell r="Y694">
            <v>0</v>
          </cell>
          <cell r="Z694">
            <v>0</v>
          </cell>
          <cell r="AA694">
            <v>0</v>
          </cell>
          <cell r="AB694">
            <v>0</v>
          </cell>
          <cell r="AC694">
            <v>0</v>
          </cell>
          <cell r="AD694">
            <v>2800.61</v>
          </cell>
          <cell r="AE694">
            <v>0</v>
          </cell>
          <cell r="AF694">
            <v>2.0102909319401174</v>
          </cell>
          <cell r="AG694">
            <v>0</v>
          </cell>
          <cell r="AH694">
            <v>96</v>
          </cell>
          <cell r="AI694">
            <v>0</v>
          </cell>
          <cell r="AJ694">
            <v>-69.28</v>
          </cell>
          <cell r="AK694">
            <v>0</v>
          </cell>
          <cell r="AL694">
            <v>0</v>
          </cell>
          <cell r="AM694">
            <v>0</v>
          </cell>
          <cell r="AN694">
            <v>0</v>
          </cell>
          <cell r="AO694">
            <v>0</v>
          </cell>
          <cell r="AP694">
            <v>2827.33</v>
          </cell>
        </row>
        <row r="695">
          <cell r="A695" t="str">
            <v>39000Idaho</v>
          </cell>
          <cell r="B695" t="str">
            <v>Idaho</v>
          </cell>
          <cell r="C695" t="str">
            <v>Idaho</v>
          </cell>
          <cell r="D695">
            <v>390</v>
          </cell>
          <cell r="E695">
            <v>390</v>
          </cell>
          <cell r="F695" t="str">
            <v>Structures and Improvements</v>
          </cell>
          <cell r="G695">
            <v>0</v>
          </cell>
          <cell r="H695">
            <v>12179348.140000001</v>
          </cell>
          <cell r="I695">
            <v>0</v>
          </cell>
          <cell r="J695">
            <v>-58870.530000000006</v>
          </cell>
          <cell r="K695">
            <v>0</v>
          </cell>
          <cell r="L695">
            <v>12120477.610000001</v>
          </cell>
          <cell r="M695">
            <v>0</v>
          </cell>
          <cell r="N695">
            <v>-62892.55000000001</v>
          </cell>
          <cell r="O695">
            <v>0</v>
          </cell>
          <cell r="P695">
            <v>12057585.060000001</v>
          </cell>
          <cell r="Q695">
            <v>0</v>
          </cell>
          <cell r="R695">
            <v>4453282</v>
          </cell>
          <cell r="S695">
            <v>0</v>
          </cell>
          <cell r="T695">
            <v>2.2128641370603295</v>
          </cell>
          <cell r="U695">
            <v>0</v>
          </cell>
          <cell r="V695">
            <v>268861</v>
          </cell>
          <cell r="W695">
            <v>0</v>
          </cell>
          <cell r="X695">
            <v>-58870.530000000006</v>
          </cell>
          <cell r="Y695">
            <v>0</v>
          </cell>
          <cell r="Z695">
            <v>-5</v>
          </cell>
          <cell r="AA695">
            <v>0</v>
          </cell>
          <cell r="AB695">
            <v>-2943.5265000000004</v>
          </cell>
          <cell r="AC695">
            <v>0</v>
          </cell>
          <cell r="AD695">
            <v>4660328.9435000001</v>
          </cell>
          <cell r="AE695">
            <v>0</v>
          </cell>
          <cell r="AF695">
            <v>2.2128641370603295</v>
          </cell>
          <cell r="AG695">
            <v>0</v>
          </cell>
          <cell r="AH695">
            <v>267514</v>
          </cell>
          <cell r="AI695">
            <v>0</v>
          </cell>
          <cell r="AJ695">
            <v>-62892.55000000001</v>
          </cell>
          <cell r="AK695">
            <v>0</v>
          </cell>
          <cell r="AL695">
            <v>-5</v>
          </cell>
          <cell r="AM695">
            <v>0</v>
          </cell>
          <cell r="AN695">
            <v>-3144.6275000000005</v>
          </cell>
          <cell r="AO695">
            <v>0</v>
          </cell>
          <cell r="AP695">
            <v>4861805.7659999998</v>
          </cell>
        </row>
        <row r="696">
          <cell r="A696" t="str">
            <v>39201Idaho</v>
          </cell>
          <cell r="B696" t="str">
            <v>Idaho</v>
          </cell>
          <cell r="C696" t="str">
            <v>Idaho</v>
          </cell>
          <cell r="D696">
            <v>392.01</v>
          </cell>
          <cell r="E696">
            <v>392.01</v>
          </cell>
          <cell r="F696" t="str">
            <v>Transportation Equipment - Light Trucks and Vans</v>
          </cell>
          <cell r="G696">
            <v>0</v>
          </cell>
          <cell r="H696">
            <v>2498605.52</v>
          </cell>
          <cell r="I696">
            <v>0</v>
          </cell>
          <cell r="J696">
            <v>-246840.4</v>
          </cell>
          <cell r="K696">
            <v>0</v>
          </cell>
          <cell r="L696">
            <v>2251765.12</v>
          </cell>
          <cell r="M696">
            <v>0</v>
          </cell>
          <cell r="N696">
            <v>-244251.38999999998</v>
          </cell>
          <cell r="O696">
            <v>0</v>
          </cell>
          <cell r="P696">
            <v>2007513.7300000002</v>
          </cell>
          <cell r="Q696">
            <v>0</v>
          </cell>
          <cell r="R696">
            <v>1149671</v>
          </cell>
          <cell r="S696">
            <v>0</v>
          </cell>
          <cell r="T696">
            <v>7.6251295584541134</v>
          </cell>
          <cell r="U696">
            <v>0</v>
          </cell>
          <cell r="V696">
            <v>181111</v>
          </cell>
          <cell r="W696">
            <v>0</v>
          </cell>
          <cell r="X696">
            <v>-246840.4</v>
          </cell>
          <cell r="Y696">
            <v>0</v>
          </cell>
          <cell r="Z696">
            <v>10</v>
          </cell>
          <cell r="AA696">
            <v>0</v>
          </cell>
          <cell r="AB696">
            <v>24684.04</v>
          </cell>
          <cell r="AC696">
            <v>0</v>
          </cell>
          <cell r="AD696">
            <v>1108625.6400000001</v>
          </cell>
          <cell r="AE696">
            <v>0</v>
          </cell>
          <cell r="AF696">
            <v>7.6251295584541134</v>
          </cell>
          <cell r="AG696">
            <v>0</v>
          </cell>
          <cell r="AH696">
            <v>162388</v>
          </cell>
          <cell r="AI696">
            <v>0</v>
          </cell>
          <cell r="AJ696">
            <v>-244251.38999999998</v>
          </cell>
          <cell r="AK696">
            <v>0</v>
          </cell>
          <cell r="AL696">
            <v>10</v>
          </cell>
          <cell r="AM696">
            <v>0</v>
          </cell>
          <cell r="AN696">
            <v>24425.138999999999</v>
          </cell>
          <cell r="AO696">
            <v>0</v>
          </cell>
          <cell r="AP696">
            <v>1051187.3890000002</v>
          </cell>
        </row>
        <row r="697">
          <cell r="A697" t="str">
            <v>39205Idaho</v>
          </cell>
          <cell r="B697" t="str">
            <v>Idaho</v>
          </cell>
          <cell r="C697" t="str">
            <v>Idaho</v>
          </cell>
          <cell r="D697">
            <v>392.05</v>
          </cell>
          <cell r="E697">
            <v>392.05</v>
          </cell>
          <cell r="F697" t="str">
            <v>Transportation Equipment - Medium Trucks</v>
          </cell>
          <cell r="G697">
            <v>0</v>
          </cell>
          <cell r="H697">
            <v>2964209.9</v>
          </cell>
          <cell r="I697">
            <v>0</v>
          </cell>
          <cell r="J697">
            <v>-179989.36</v>
          </cell>
          <cell r="K697">
            <v>0</v>
          </cell>
          <cell r="L697">
            <v>2784220.54</v>
          </cell>
          <cell r="M697">
            <v>0</v>
          </cell>
          <cell r="N697">
            <v>-186895.84999999998</v>
          </cell>
          <cell r="O697">
            <v>0</v>
          </cell>
          <cell r="P697">
            <v>2597324.69</v>
          </cell>
          <cell r="Q697">
            <v>0</v>
          </cell>
          <cell r="R697">
            <v>1054982</v>
          </cell>
          <cell r="S697">
            <v>0</v>
          </cell>
          <cell r="T697">
            <v>5.0511041420662437</v>
          </cell>
          <cell r="U697">
            <v>0</v>
          </cell>
          <cell r="V697">
            <v>145180</v>
          </cell>
          <cell r="W697">
            <v>0</v>
          </cell>
          <cell r="X697">
            <v>-179989.36</v>
          </cell>
          <cell r="Y697">
            <v>0</v>
          </cell>
          <cell r="Z697">
            <v>15</v>
          </cell>
          <cell r="AA697">
            <v>0</v>
          </cell>
          <cell r="AB697">
            <v>26998.403999999999</v>
          </cell>
          <cell r="AC697">
            <v>0</v>
          </cell>
          <cell r="AD697">
            <v>1047171.044</v>
          </cell>
          <cell r="AE697">
            <v>0</v>
          </cell>
          <cell r="AF697">
            <v>5.0511041420662437</v>
          </cell>
          <cell r="AG697">
            <v>0</v>
          </cell>
          <cell r="AH697">
            <v>135914</v>
          </cell>
          <cell r="AI697">
            <v>0</v>
          </cell>
          <cell r="AJ697">
            <v>-186895.84999999998</v>
          </cell>
          <cell r="AK697">
            <v>0</v>
          </cell>
          <cell r="AL697">
            <v>15</v>
          </cell>
          <cell r="AM697">
            <v>0</v>
          </cell>
          <cell r="AN697">
            <v>28034.377499999995</v>
          </cell>
          <cell r="AO697">
            <v>0</v>
          </cell>
          <cell r="AP697">
            <v>1024223.5715</v>
          </cell>
        </row>
        <row r="698">
          <cell r="A698" t="str">
            <v>39209Idaho</v>
          </cell>
          <cell r="B698" t="str">
            <v>Idaho</v>
          </cell>
          <cell r="C698" t="str">
            <v>Idaho</v>
          </cell>
          <cell r="D698">
            <v>392.09</v>
          </cell>
          <cell r="E698">
            <v>392.09</v>
          </cell>
          <cell r="F698" t="str">
            <v>Transportation Equipment - Trailers</v>
          </cell>
          <cell r="G698">
            <v>0</v>
          </cell>
          <cell r="H698">
            <v>978960.98</v>
          </cell>
          <cell r="I698">
            <v>0</v>
          </cell>
          <cell r="J698">
            <v>-17679.900000000001</v>
          </cell>
          <cell r="K698">
            <v>0</v>
          </cell>
          <cell r="L698">
            <v>961281.08</v>
          </cell>
          <cell r="M698">
            <v>0</v>
          </cell>
          <cell r="N698">
            <v>-17985.990000000002</v>
          </cell>
          <cell r="O698">
            <v>0</v>
          </cell>
          <cell r="P698">
            <v>943295.09</v>
          </cell>
          <cell r="Q698">
            <v>0</v>
          </cell>
          <cell r="R698">
            <v>256781</v>
          </cell>
          <cell r="S698">
            <v>0</v>
          </cell>
          <cell r="T698">
            <v>2.4524502195796849</v>
          </cell>
          <cell r="U698">
            <v>0</v>
          </cell>
          <cell r="V698">
            <v>23792</v>
          </cell>
          <cell r="W698">
            <v>0</v>
          </cell>
          <cell r="X698">
            <v>-17679.900000000001</v>
          </cell>
          <cell r="Y698">
            <v>0</v>
          </cell>
          <cell r="Z698">
            <v>10</v>
          </cell>
          <cell r="AA698">
            <v>0</v>
          </cell>
          <cell r="AB698">
            <v>1767.99</v>
          </cell>
          <cell r="AC698">
            <v>0</v>
          </cell>
          <cell r="AD698">
            <v>264661.08999999997</v>
          </cell>
          <cell r="AE698">
            <v>0</v>
          </cell>
          <cell r="AF698">
            <v>2.4524502195796849</v>
          </cell>
          <cell r="AG698">
            <v>0</v>
          </cell>
          <cell r="AH698">
            <v>23354</v>
          </cell>
          <cell r="AI698">
            <v>0</v>
          </cell>
          <cell r="AJ698">
            <v>-17985.990000000002</v>
          </cell>
          <cell r="AK698">
            <v>0</v>
          </cell>
          <cell r="AL698">
            <v>10</v>
          </cell>
          <cell r="AM698">
            <v>0</v>
          </cell>
          <cell r="AN698">
            <v>1798.5990000000002</v>
          </cell>
          <cell r="AO698">
            <v>0</v>
          </cell>
          <cell r="AP698">
            <v>271827.69899999996</v>
          </cell>
        </row>
        <row r="699">
          <cell r="A699" t="str">
            <v>39603Idaho</v>
          </cell>
          <cell r="B699" t="str">
            <v>Idaho</v>
          </cell>
          <cell r="C699" t="str">
            <v>Idaho</v>
          </cell>
          <cell r="D699">
            <v>396.03</v>
          </cell>
          <cell r="E699">
            <v>396.03</v>
          </cell>
          <cell r="F699" t="str">
            <v>Light Power Operated Equipment</v>
          </cell>
          <cell r="G699">
            <v>0</v>
          </cell>
          <cell r="H699">
            <v>2094379.23</v>
          </cell>
          <cell r="I699">
            <v>0</v>
          </cell>
          <cell r="J699">
            <v>-273504.86</v>
          </cell>
          <cell r="K699">
            <v>0</v>
          </cell>
          <cell r="L699">
            <v>1820874.37</v>
          </cell>
          <cell r="M699">
            <v>0</v>
          </cell>
          <cell r="N699">
            <v>-186868.27</v>
          </cell>
          <cell r="O699">
            <v>0</v>
          </cell>
          <cell r="P699">
            <v>1634006.1</v>
          </cell>
          <cell r="Q699">
            <v>0</v>
          </cell>
          <cell r="R699">
            <v>657093</v>
          </cell>
          <cell r="S699">
            <v>0</v>
          </cell>
          <cell r="T699">
            <v>9.7067622610240765</v>
          </cell>
          <cell r="U699">
            <v>0</v>
          </cell>
          <cell r="V699">
            <v>190022</v>
          </cell>
          <cell r="W699">
            <v>0</v>
          </cell>
          <cell r="X699">
            <v>-273504.86</v>
          </cell>
          <cell r="Y699">
            <v>0</v>
          </cell>
          <cell r="Z699">
            <v>10</v>
          </cell>
          <cell r="AA699">
            <v>0</v>
          </cell>
          <cell r="AB699">
            <v>27350.485999999997</v>
          </cell>
          <cell r="AC699">
            <v>0</v>
          </cell>
          <cell r="AD699">
            <v>600960.62600000005</v>
          </cell>
          <cell r="AE699">
            <v>0</v>
          </cell>
          <cell r="AF699">
            <v>9.7067622610240765</v>
          </cell>
          <cell r="AG699">
            <v>0</v>
          </cell>
          <cell r="AH699">
            <v>167679</v>
          </cell>
          <cell r="AI699">
            <v>0</v>
          </cell>
          <cell r="AJ699">
            <v>-186868.27</v>
          </cell>
          <cell r="AK699">
            <v>0</v>
          </cell>
          <cell r="AL699">
            <v>10</v>
          </cell>
          <cell r="AM699">
            <v>0</v>
          </cell>
          <cell r="AN699">
            <v>18686.827000000001</v>
          </cell>
          <cell r="AO699">
            <v>0</v>
          </cell>
          <cell r="AP699">
            <v>600458.18300000008</v>
          </cell>
        </row>
        <row r="700">
          <cell r="A700" t="str">
            <v>39607Idaho</v>
          </cell>
          <cell r="B700" t="str">
            <v>Idaho</v>
          </cell>
          <cell r="C700" t="str">
            <v>Idaho</v>
          </cell>
          <cell r="D700">
            <v>396.07</v>
          </cell>
          <cell r="E700">
            <v>396.07</v>
          </cell>
          <cell r="F700" t="str">
            <v>Heavy Power Operated Equipment</v>
          </cell>
          <cell r="G700">
            <v>0</v>
          </cell>
          <cell r="H700">
            <v>6986609.9100000001</v>
          </cell>
          <cell r="I700">
            <v>0</v>
          </cell>
          <cell r="J700">
            <v>-298968.79000000004</v>
          </cell>
          <cell r="K700">
            <v>0</v>
          </cell>
          <cell r="L700">
            <v>6687641.1200000001</v>
          </cell>
          <cell r="M700">
            <v>0</v>
          </cell>
          <cell r="N700">
            <v>-307076.76999999996</v>
          </cell>
          <cell r="O700">
            <v>0</v>
          </cell>
          <cell r="P700">
            <v>6380564.3500000006</v>
          </cell>
          <cell r="Q700">
            <v>0</v>
          </cell>
          <cell r="R700">
            <v>1381675</v>
          </cell>
          <cell r="S700">
            <v>0</v>
          </cell>
          <cell r="T700">
            <v>5.3912563839152963</v>
          </cell>
          <cell r="U700">
            <v>0</v>
          </cell>
          <cell r="V700">
            <v>368607</v>
          </cell>
          <cell r="W700">
            <v>0</v>
          </cell>
          <cell r="X700">
            <v>-298968.79000000004</v>
          </cell>
          <cell r="Y700">
            <v>0</v>
          </cell>
          <cell r="Z700">
            <v>25</v>
          </cell>
          <cell r="AA700">
            <v>0</v>
          </cell>
          <cell r="AB700">
            <v>74742.197500000009</v>
          </cell>
          <cell r="AC700">
            <v>0</v>
          </cell>
          <cell r="AD700">
            <v>1526055.4075</v>
          </cell>
          <cell r="AE700">
            <v>0</v>
          </cell>
          <cell r="AF700">
            <v>5.3912563839152963</v>
          </cell>
          <cell r="AG700">
            <v>0</v>
          </cell>
          <cell r="AH700">
            <v>352270</v>
          </cell>
          <cell r="AI700">
            <v>0</v>
          </cell>
          <cell r="AJ700">
            <v>-307076.76999999996</v>
          </cell>
          <cell r="AK700">
            <v>0</v>
          </cell>
          <cell r="AL700">
            <v>25</v>
          </cell>
          <cell r="AM700">
            <v>0</v>
          </cell>
          <cell r="AN700">
            <v>76769.19249999999</v>
          </cell>
          <cell r="AO700">
            <v>0</v>
          </cell>
          <cell r="AP700">
            <v>1648017.8299999998</v>
          </cell>
        </row>
        <row r="701">
          <cell r="A701" t="str">
            <v>0Idaho</v>
          </cell>
          <cell r="B701" t="str">
            <v>Idaho</v>
          </cell>
          <cell r="C701" t="str">
            <v>Idaho</v>
          </cell>
          <cell r="D701">
            <v>0</v>
          </cell>
          <cell r="E701">
            <v>0</v>
          </cell>
          <cell r="F701" t="str">
            <v>TOTAL IDAHO - GENERAL</v>
          </cell>
          <cell r="G701">
            <v>0</v>
          </cell>
          <cell r="H701">
            <v>27706981.32</v>
          </cell>
          <cell r="I701">
            <v>0</v>
          </cell>
          <cell r="J701">
            <v>-1075919.23</v>
          </cell>
          <cell r="K701">
            <v>0</v>
          </cell>
          <cell r="L701">
            <v>26631062.09</v>
          </cell>
          <cell r="M701">
            <v>0</v>
          </cell>
          <cell r="N701">
            <v>-1006040.0999999999</v>
          </cell>
          <cell r="O701">
            <v>0</v>
          </cell>
          <cell r="P701">
            <v>25625021.990000006</v>
          </cell>
          <cell r="Q701">
            <v>0</v>
          </cell>
          <cell r="R701">
            <v>8956253</v>
          </cell>
          <cell r="S701">
            <v>0</v>
          </cell>
          <cell r="T701">
            <v>0</v>
          </cell>
          <cell r="U701">
            <v>0</v>
          </cell>
          <cell r="V701">
            <v>1177670</v>
          </cell>
          <cell r="W701">
            <v>0</v>
          </cell>
          <cell r="X701">
            <v>-1075919.23</v>
          </cell>
          <cell r="Y701">
            <v>0</v>
          </cell>
          <cell r="Z701">
            <v>0</v>
          </cell>
          <cell r="AA701">
            <v>0</v>
          </cell>
          <cell r="AB701">
            <v>152599.59100000001</v>
          </cell>
          <cell r="AC701">
            <v>0</v>
          </cell>
          <cell r="AD701">
            <v>9210603.3610000014</v>
          </cell>
          <cell r="AE701">
            <v>0</v>
          </cell>
          <cell r="AF701">
            <v>0</v>
          </cell>
          <cell r="AG701">
            <v>0</v>
          </cell>
          <cell r="AH701">
            <v>1109215</v>
          </cell>
          <cell r="AI701">
            <v>0</v>
          </cell>
          <cell r="AJ701">
            <v>-1006040.0999999999</v>
          </cell>
          <cell r="AK701">
            <v>0</v>
          </cell>
          <cell r="AL701">
            <v>0</v>
          </cell>
          <cell r="AM701">
            <v>0</v>
          </cell>
          <cell r="AN701">
            <v>146569.50750000001</v>
          </cell>
          <cell r="AO701">
            <v>0</v>
          </cell>
          <cell r="AP701">
            <v>9460347.7685000002</v>
          </cell>
        </row>
        <row r="702">
          <cell r="A702">
            <v>0</v>
          </cell>
          <cell r="B702">
            <v>0</v>
          </cell>
          <cell r="C702">
            <v>0</v>
          </cell>
          <cell r="D702">
            <v>0</v>
          </cell>
          <cell r="E702">
            <v>0</v>
          </cell>
          <cell r="F702">
            <v>0</v>
          </cell>
          <cell r="G702">
            <v>0</v>
          </cell>
          <cell r="H702">
            <v>0</v>
          </cell>
          <cell r="I702">
            <v>0</v>
          </cell>
          <cell r="J702">
            <v>0</v>
          </cell>
          <cell r="K702">
            <v>0</v>
          </cell>
          <cell r="L702">
            <v>0</v>
          </cell>
          <cell r="M702">
            <v>0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R702">
            <v>0</v>
          </cell>
          <cell r="S702">
            <v>0</v>
          </cell>
          <cell r="T702">
            <v>0</v>
          </cell>
          <cell r="U702">
            <v>0</v>
          </cell>
          <cell r="V702">
            <v>0</v>
          </cell>
          <cell r="W702">
            <v>0</v>
          </cell>
          <cell r="X702">
            <v>0</v>
          </cell>
          <cell r="Y702">
            <v>0</v>
          </cell>
          <cell r="Z702">
            <v>0</v>
          </cell>
          <cell r="AA702">
            <v>0</v>
          </cell>
          <cell r="AB702">
            <v>0</v>
          </cell>
          <cell r="AC702">
            <v>0</v>
          </cell>
          <cell r="AD702">
            <v>0</v>
          </cell>
          <cell r="AE702">
            <v>0</v>
          </cell>
          <cell r="AF702">
            <v>0</v>
          </cell>
          <cell r="AG702">
            <v>0</v>
          </cell>
          <cell r="AH702">
            <v>0</v>
          </cell>
          <cell r="AI702">
            <v>0</v>
          </cell>
          <cell r="AJ702">
            <v>0</v>
          </cell>
          <cell r="AK702">
            <v>0</v>
          </cell>
          <cell r="AL702">
            <v>0</v>
          </cell>
          <cell r="AM702">
            <v>0</v>
          </cell>
          <cell r="AN702">
            <v>0</v>
          </cell>
          <cell r="AO702">
            <v>0</v>
          </cell>
          <cell r="AP702">
            <v>0</v>
          </cell>
        </row>
        <row r="703">
          <cell r="A703">
            <v>0</v>
          </cell>
          <cell r="B703">
            <v>0</v>
          </cell>
          <cell r="C703">
            <v>0</v>
          </cell>
          <cell r="D703">
            <v>0</v>
          </cell>
          <cell r="E703">
            <v>0</v>
          </cell>
          <cell r="F703" t="str">
            <v>WYOMING - GENERAL</v>
          </cell>
          <cell r="G703">
            <v>0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  <cell r="V703">
            <v>0</v>
          </cell>
          <cell r="W703">
            <v>0</v>
          </cell>
          <cell r="X703">
            <v>0</v>
          </cell>
          <cell r="Y703">
            <v>0</v>
          </cell>
          <cell r="Z703">
            <v>0</v>
          </cell>
          <cell r="AA703">
            <v>0</v>
          </cell>
          <cell r="AB703">
            <v>0</v>
          </cell>
          <cell r="AC703">
            <v>0</v>
          </cell>
          <cell r="AD703">
            <v>0</v>
          </cell>
          <cell r="AE703">
            <v>0</v>
          </cell>
          <cell r="AF703">
            <v>0</v>
          </cell>
          <cell r="AG703">
            <v>0</v>
          </cell>
          <cell r="AH703">
            <v>0</v>
          </cell>
          <cell r="AI703">
            <v>0</v>
          </cell>
          <cell r="AJ703">
            <v>0</v>
          </cell>
          <cell r="AK703">
            <v>0</v>
          </cell>
          <cell r="AL703">
            <v>0</v>
          </cell>
          <cell r="AM703">
            <v>0</v>
          </cell>
          <cell r="AN703">
            <v>0</v>
          </cell>
          <cell r="AO703">
            <v>0</v>
          </cell>
          <cell r="AP703">
            <v>0</v>
          </cell>
        </row>
        <row r="704">
          <cell r="A704" t="str">
            <v>38920Wyoming</v>
          </cell>
          <cell r="B704" t="str">
            <v>Wyoming</v>
          </cell>
          <cell r="C704" t="str">
            <v>Wyoming</v>
          </cell>
          <cell r="D704">
            <v>389.2</v>
          </cell>
          <cell r="E704">
            <v>389.2</v>
          </cell>
          <cell r="F704" t="str">
            <v>Land Rights</v>
          </cell>
          <cell r="G704">
            <v>0</v>
          </cell>
          <cell r="H704">
            <v>74341.83</v>
          </cell>
          <cell r="I704">
            <v>0</v>
          </cell>
          <cell r="J704">
            <v>0</v>
          </cell>
          <cell r="K704">
            <v>0</v>
          </cell>
          <cell r="L704">
            <v>74341.83</v>
          </cell>
          <cell r="M704">
            <v>0</v>
          </cell>
          <cell r="N704">
            <v>0</v>
          </cell>
          <cell r="O704">
            <v>0</v>
          </cell>
          <cell r="P704">
            <v>74341.83</v>
          </cell>
          <cell r="Q704">
            <v>0</v>
          </cell>
          <cell r="R704">
            <v>7286</v>
          </cell>
          <cell r="S704">
            <v>0</v>
          </cell>
          <cell r="T704">
            <v>2.0102909319401174</v>
          </cell>
          <cell r="U704">
            <v>0</v>
          </cell>
          <cell r="V704">
            <v>1494</v>
          </cell>
          <cell r="W704">
            <v>0</v>
          </cell>
          <cell r="X704">
            <v>0</v>
          </cell>
          <cell r="Y704">
            <v>0</v>
          </cell>
          <cell r="Z704">
            <v>0</v>
          </cell>
          <cell r="AA704">
            <v>0</v>
          </cell>
          <cell r="AB704">
            <v>0</v>
          </cell>
          <cell r="AC704">
            <v>0</v>
          </cell>
          <cell r="AD704">
            <v>8780</v>
          </cell>
          <cell r="AE704">
            <v>0</v>
          </cell>
          <cell r="AF704">
            <v>2.0102909319401174</v>
          </cell>
          <cell r="AG704">
            <v>0</v>
          </cell>
          <cell r="AH704">
            <v>1494</v>
          </cell>
          <cell r="AI704">
            <v>0</v>
          </cell>
          <cell r="AJ704">
            <v>0</v>
          </cell>
          <cell r="AK704">
            <v>0</v>
          </cell>
          <cell r="AL704">
            <v>0</v>
          </cell>
          <cell r="AM704">
            <v>0</v>
          </cell>
          <cell r="AN704">
            <v>0</v>
          </cell>
          <cell r="AO704">
            <v>0</v>
          </cell>
          <cell r="AP704">
            <v>10274</v>
          </cell>
        </row>
        <row r="705">
          <cell r="A705" t="str">
            <v>39000Wyoming</v>
          </cell>
          <cell r="B705" t="str">
            <v>Wyoming</v>
          </cell>
          <cell r="C705" t="str">
            <v>Wyoming</v>
          </cell>
          <cell r="D705">
            <v>390</v>
          </cell>
          <cell r="E705">
            <v>390</v>
          </cell>
          <cell r="F705" t="str">
            <v>Structures and Improvements</v>
          </cell>
          <cell r="G705">
            <v>0</v>
          </cell>
          <cell r="H705">
            <v>8859170.7200000007</v>
          </cell>
          <cell r="I705">
            <v>0</v>
          </cell>
          <cell r="J705">
            <v>-62954.92</v>
          </cell>
          <cell r="K705">
            <v>0</v>
          </cell>
          <cell r="L705">
            <v>8796215.8000000007</v>
          </cell>
          <cell r="M705">
            <v>0</v>
          </cell>
          <cell r="N705">
            <v>-67649.14999999998</v>
          </cell>
          <cell r="O705">
            <v>0</v>
          </cell>
          <cell r="P705">
            <v>8728566.6500000004</v>
          </cell>
          <cell r="Q705">
            <v>0</v>
          </cell>
          <cell r="R705">
            <v>2566729</v>
          </cell>
          <cell r="S705">
            <v>0</v>
          </cell>
          <cell r="T705">
            <v>2.2128641370603295</v>
          </cell>
          <cell r="U705">
            <v>0</v>
          </cell>
          <cell r="V705">
            <v>195345</v>
          </cell>
          <cell r="W705">
            <v>0</v>
          </cell>
          <cell r="X705">
            <v>-62954.92</v>
          </cell>
          <cell r="Y705">
            <v>0</v>
          </cell>
          <cell r="Z705">
            <v>-15</v>
          </cell>
          <cell r="AA705">
            <v>0</v>
          </cell>
          <cell r="AB705">
            <v>-9443.2379999999994</v>
          </cell>
          <cell r="AC705">
            <v>0</v>
          </cell>
          <cell r="AD705">
            <v>2689675.8420000002</v>
          </cell>
          <cell r="AE705">
            <v>0</v>
          </cell>
          <cell r="AF705">
            <v>2.2128641370603295</v>
          </cell>
          <cell r="AG705">
            <v>0</v>
          </cell>
          <cell r="AH705">
            <v>193900</v>
          </cell>
          <cell r="AI705">
            <v>0</v>
          </cell>
          <cell r="AJ705">
            <v>-67649.14999999998</v>
          </cell>
          <cell r="AK705">
            <v>0</v>
          </cell>
          <cell r="AL705">
            <v>-15</v>
          </cell>
          <cell r="AM705">
            <v>0</v>
          </cell>
          <cell r="AN705">
            <v>-10147.372499999996</v>
          </cell>
          <cell r="AO705">
            <v>0</v>
          </cell>
          <cell r="AP705">
            <v>2805779.3195000002</v>
          </cell>
        </row>
        <row r="706">
          <cell r="A706" t="str">
            <v>39201Wyoming</v>
          </cell>
          <cell r="B706" t="str">
            <v>Wyoming</v>
          </cell>
          <cell r="C706" t="str">
            <v>Wyoming</v>
          </cell>
          <cell r="D706">
            <v>392.01</v>
          </cell>
          <cell r="E706">
            <v>392.01</v>
          </cell>
          <cell r="F706" t="str">
            <v>Transportation Equipment - Light Trucks and Vans</v>
          </cell>
          <cell r="G706">
            <v>0</v>
          </cell>
          <cell r="H706">
            <v>5061709.34</v>
          </cell>
          <cell r="I706">
            <v>0</v>
          </cell>
          <cell r="J706">
            <v>-504139.65</v>
          </cell>
          <cell r="K706">
            <v>0</v>
          </cell>
          <cell r="L706">
            <v>4557569.6899999995</v>
          </cell>
          <cell r="M706">
            <v>0</v>
          </cell>
          <cell r="N706">
            <v>-455437.65</v>
          </cell>
          <cell r="O706">
            <v>0</v>
          </cell>
          <cell r="P706">
            <v>4102132.0399999996</v>
          </cell>
          <cell r="Q706">
            <v>0</v>
          </cell>
          <cell r="R706">
            <v>2219885</v>
          </cell>
          <cell r="S706">
            <v>0</v>
          </cell>
          <cell r="T706">
            <v>7.6251295584541134</v>
          </cell>
          <cell r="U706">
            <v>0</v>
          </cell>
          <cell r="V706">
            <v>366741</v>
          </cell>
          <cell r="W706">
            <v>0</v>
          </cell>
          <cell r="X706">
            <v>-504139.65</v>
          </cell>
          <cell r="Y706">
            <v>0</v>
          </cell>
          <cell r="Z706">
            <v>10</v>
          </cell>
          <cell r="AA706">
            <v>0</v>
          </cell>
          <cell r="AB706">
            <v>50413.964999999997</v>
          </cell>
          <cell r="AC706">
            <v>0</v>
          </cell>
          <cell r="AD706">
            <v>2132900.3149999999</v>
          </cell>
          <cell r="AE706">
            <v>0</v>
          </cell>
          <cell r="AF706">
            <v>7.6251295584541134</v>
          </cell>
          <cell r="AG706">
            <v>0</v>
          </cell>
          <cell r="AH706">
            <v>330157</v>
          </cell>
          <cell r="AI706">
            <v>0</v>
          </cell>
          <cell r="AJ706">
            <v>-455437.65</v>
          </cell>
          <cell r="AK706">
            <v>0</v>
          </cell>
          <cell r="AL706">
            <v>10</v>
          </cell>
          <cell r="AM706">
            <v>0</v>
          </cell>
          <cell r="AN706">
            <v>45543.764999999999</v>
          </cell>
          <cell r="AO706">
            <v>0</v>
          </cell>
          <cell r="AP706">
            <v>2053163.43</v>
          </cell>
        </row>
        <row r="707">
          <cell r="A707" t="str">
            <v>39205Wyoming</v>
          </cell>
          <cell r="B707" t="str">
            <v>Wyoming</v>
          </cell>
          <cell r="C707" t="str">
            <v>Wyoming</v>
          </cell>
          <cell r="D707">
            <v>392.05</v>
          </cell>
          <cell r="E707">
            <v>392.05</v>
          </cell>
          <cell r="F707" t="str">
            <v>Transportation Equipment - Medium Trucks</v>
          </cell>
          <cell r="G707">
            <v>0</v>
          </cell>
          <cell r="H707">
            <v>5939355.4299999997</v>
          </cell>
          <cell r="I707">
            <v>0</v>
          </cell>
          <cell r="J707">
            <v>-310901.83999999997</v>
          </cell>
          <cell r="K707">
            <v>0</v>
          </cell>
          <cell r="L707">
            <v>5628453.5899999999</v>
          </cell>
          <cell r="M707">
            <v>0</v>
          </cell>
          <cell r="N707">
            <v>-329461.65000000002</v>
          </cell>
          <cell r="O707">
            <v>0</v>
          </cell>
          <cell r="P707">
            <v>5298991.9399999995</v>
          </cell>
          <cell r="Q707">
            <v>0</v>
          </cell>
          <cell r="R707">
            <v>1785930</v>
          </cell>
          <cell r="S707">
            <v>0</v>
          </cell>
          <cell r="T707">
            <v>5.0511041420662437</v>
          </cell>
          <cell r="U707">
            <v>0</v>
          </cell>
          <cell r="V707">
            <v>292151</v>
          </cell>
          <cell r="W707">
            <v>0</v>
          </cell>
          <cell r="X707">
            <v>-310901.83999999997</v>
          </cell>
          <cell r="Y707">
            <v>0</v>
          </cell>
          <cell r="Z707">
            <v>10</v>
          </cell>
          <cell r="AA707">
            <v>0</v>
          </cell>
          <cell r="AB707">
            <v>31090.183999999994</v>
          </cell>
          <cell r="AC707">
            <v>0</v>
          </cell>
          <cell r="AD707">
            <v>1798269.344</v>
          </cell>
          <cell r="AE707">
            <v>0</v>
          </cell>
          <cell r="AF707">
            <v>5.0511041420662437</v>
          </cell>
          <cell r="AG707">
            <v>0</v>
          </cell>
          <cell r="AH707">
            <v>275978</v>
          </cell>
          <cell r="AI707">
            <v>0</v>
          </cell>
          <cell r="AJ707">
            <v>-329461.65000000002</v>
          </cell>
          <cell r="AK707">
            <v>0</v>
          </cell>
          <cell r="AL707">
            <v>10</v>
          </cell>
          <cell r="AM707">
            <v>0</v>
          </cell>
          <cell r="AN707">
            <v>32946.165000000001</v>
          </cell>
          <cell r="AO707">
            <v>0</v>
          </cell>
          <cell r="AP707">
            <v>1777731.8590000002</v>
          </cell>
        </row>
        <row r="708">
          <cell r="A708" t="str">
            <v>39209Wyoming</v>
          </cell>
          <cell r="B708" t="str">
            <v>Wyoming</v>
          </cell>
          <cell r="C708" t="str">
            <v>Wyoming</v>
          </cell>
          <cell r="D708">
            <v>392.09</v>
          </cell>
          <cell r="E708">
            <v>392.09</v>
          </cell>
          <cell r="F708" t="str">
            <v>Transportation Equipment - Trailers</v>
          </cell>
          <cell r="G708">
            <v>0</v>
          </cell>
          <cell r="H708">
            <v>2995313.95</v>
          </cell>
          <cell r="I708">
            <v>0</v>
          </cell>
          <cell r="J708">
            <v>-61258.25</v>
          </cell>
          <cell r="K708">
            <v>0</v>
          </cell>
          <cell r="L708">
            <v>2934055.7</v>
          </cell>
          <cell r="M708">
            <v>0</v>
          </cell>
          <cell r="N708">
            <v>-61027.919999999976</v>
          </cell>
          <cell r="O708">
            <v>0</v>
          </cell>
          <cell r="P708">
            <v>2873027.7800000003</v>
          </cell>
          <cell r="Q708">
            <v>0</v>
          </cell>
          <cell r="R708">
            <v>987298</v>
          </cell>
          <cell r="S708">
            <v>0</v>
          </cell>
          <cell r="T708">
            <v>2.4524502195796849</v>
          </cell>
          <cell r="U708">
            <v>0</v>
          </cell>
          <cell r="V708">
            <v>72707</v>
          </cell>
          <cell r="W708">
            <v>0</v>
          </cell>
          <cell r="X708">
            <v>-61258.25</v>
          </cell>
          <cell r="Y708">
            <v>0</v>
          </cell>
          <cell r="Z708">
            <v>5</v>
          </cell>
          <cell r="AA708">
            <v>0</v>
          </cell>
          <cell r="AB708">
            <v>3062.9124999999999</v>
          </cell>
          <cell r="AC708">
            <v>0</v>
          </cell>
          <cell r="AD708">
            <v>1001809.6625</v>
          </cell>
          <cell r="AE708">
            <v>0</v>
          </cell>
          <cell r="AF708">
            <v>2.4524502195796849</v>
          </cell>
          <cell r="AG708">
            <v>0</v>
          </cell>
          <cell r="AH708">
            <v>71208</v>
          </cell>
          <cell r="AI708">
            <v>0</v>
          </cell>
          <cell r="AJ708">
            <v>-61027.919999999976</v>
          </cell>
          <cell r="AK708">
            <v>0</v>
          </cell>
          <cell r="AL708">
            <v>5</v>
          </cell>
          <cell r="AM708">
            <v>0</v>
          </cell>
          <cell r="AN708">
            <v>3051.3959999999988</v>
          </cell>
          <cell r="AO708">
            <v>0</v>
          </cell>
          <cell r="AP708">
            <v>1015041.1385000001</v>
          </cell>
        </row>
        <row r="709">
          <cell r="A709" t="str">
            <v>39603Wyoming</v>
          </cell>
          <cell r="B709" t="str">
            <v>Wyoming</v>
          </cell>
          <cell r="C709" t="str">
            <v>Wyoming</v>
          </cell>
          <cell r="D709">
            <v>396.03</v>
          </cell>
          <cell r="E709">
            <v>396.03</v>
          </cell>
          <cell r="F709" t="str">
            <v>Light Power Operated Equipment</v>
          </cell>
          <cell r="G709">
            <v>0</v>
          </cell>
          <cell r="H709">
            <v>3567731.47</v>
          </cell>
          <cell r="I709">
            <v>0</v>
          </cell>
          <cell r="J709">
            <v>-604848.16999999981</v>
          </cell>
          <cell r="K709">
            <v>0</v>
          </cell>
          <cell r="L709">
            <v>2962883.3000000003</v>
          </cell>
          <cell r="M709">
            <v>0</v>
          </cell>
          <cell r="N709">
            <v>-331447.98000000004</v>
          </cell>
          <cell r="O709">
            <v>0</v>
          </cell>
          <cell r="P709">
            <v>2631435.3200000003</v>
          </cell>
          <cell r="Q709">
            <v>0</v>
          </cell>
          <cell r="R709">
            <v>1231569</v>
          </cell>
          <cell r="S709">
            <v>0</v>
          </cell>
          <cell r="T709">
            <v>9.7067622610240765</v>
          </cell>
          <cell r="U709">
            <v>0</v>
          </cell>
          <cell r="V709">
            <v>316956</v>
          </cell>
          <cell r="W709">
            <v>0</v>
          </cell>
          <cell r="X709">
            <v>-604848.16999999981</v>
          </cell>
          <cell r="Y709">
            <v>0</v>
          </cell>
          <cell r="Z709">
            <v>15</v>
          </cell>
          <cell r="AA709">
            <v>0</v>
          </cell>
          <cell r="AB709">
            <v>90727.225499999971</v>
          </cell>
          <cell r="AC709">
            <v>0</v>
          </cell>
          <cell r="AD709">
            <v>1034404.0555000001</v>
          </cell>
          <cell r="AE709">
            <v>0</v>
          </cell>
          <cell r="AF709">
            <v>9.7067622610240765</v>
          </cell>
          <cell r="AG709">
            <v>0</v>
          </cell>
          <cell r="AH709">
            <v>271514</v>
          </cell>
          <cell r="AI709">
            <v>0</v>
          </cell>
          <cell r="AJ709">
            <v>-331447.98000000004</v>
          </cell>
          <cell r="AK709">
            <v>0</v>
          </cell>
          <cell r="AL709">
            <v>15</v>
          </cell>
          <cell r="AM709">
            <v>0</v>
          </cell>
          <cell r="AN709">
            <v>49717.197</v>
          </cell>
          <cell r="AO709">
            <v>0</v>
          </cell>
          <cell r="AP709">
            <v>1024187.2725000003</v>
          </cell>
        </row>
        <row r="710">
          <cell r="A710" t="str">
            <v>39607Wyoming</v>
          </cell>
          <cell r="B710" t="str">
            <v>Wyoming</v>
          </cell>
          <cell r="C710" t="str">
            <v>Wyoming</v>
          </cell>
          <cell r="D710">
            <v>396.07</v>
          </cell>
          <cell r="E710">
            <v>396.07</v>
          </cell>
          <cell r="F710" t="str">
            <v>Heavy Power Operated Equipment</v>
          </cell>
          <cell r="G710">
            <v>0</v>
          </cell>
          <cell r="H710">
            <v>29898991.57</v>
          </cell>
          <cell r="I710">
            <v>0</v>
          </cell>
          <cell r="J710">
            <v>-1632079.69</v>
          </cell>
          <cell r="K710">
            <v>0</v>
          </cell>
          <cell r="L710">
            <v>28266911.879999999</v>
          </cell>
          <cell r="M710">
            <v>0</v>
          </cell>
          <cell r="N710">
            <v>-1647606.83</v>
          </cell>
          <cell r="O710">
            <v>0</v>
          </cell>
          <cell r="P710">
            <v>26619305.049999997</v>
          </cell>
          <cell r="Q710">
            <v>0</v>
          </cell>
          <cell r="R710">
            <v>5071582</v>
          </cell>
          <cell r="S710">
            <v>0</v>
          </cell>
          <cell r="T710">
            <v>5.3912563839152963</v>
          </cell>
          <cell r="U710">
            <v>0</v>
          </cell>
          <cell r="V710">
            <v>1567936</v>
          </cell>
          <cell r="W710">
            <v>0</v>
          </cell>
          <cell r="X710">
            <v>-1632079.69</v>
          </cell>
          <cell r="Y710">
            <v>0</v>
          </cell>
          <cell r="Z710">
            <v>25</v>
          </cell>
          <cell r="AA710">
            <v>0</v>
          </cell>
          <cell r="AB710">
            <v>408019.92249999999</v>
          </cell>
          <cell r="AC710">
            <v>0</v>
          </cell>
          <cell r="AD710">
            <v>5415458.2325000009</v>
          </cell>
          <cell r="AE710">
            <v>0</v>
          </cell>
          <cell r="AF710">
            <v>5.3912563839152963</v>
          </cell>
          <cell r="AG710">
            <v>0</v>
          </cell>
          <cell r="AH710">
            <v>1479528</v>
          </cell>
          <cell r="AI710">
            <v>0</v>
          </cell>
          <cell r="AJ710">
            <v>-1647606.83</v>
          </cell>
          <cell r="AK710">
            <v>0</v>
          </cell>
          <cell r="AL710">
            <v>25</v>
          </cell>
          <cell r="AM710">
            <v>0</v>
          </cell>
          <cell r="AN710">
            <v>411901.70750000002</v>
          </cell>
          <cell r="AO710">
            <v>0</v>
          </cell>
          <cell r="AP710">
            <v>5659281.1100000013</v>
          </cell>
        </row>
        <row r="711">
          <cell r="A711">
            <v>0</v>
          </cell>
          <cell r="B711">
            <v>0</v>
          </cell>
          <cell r="C711">
            <v>0</v>
          </cell>
          <cell r="D711">
            <v>0</v>
          </cell>
          <cell r="E711">
            <v>0</v>
          </cell>
          <cell r="F711" t="str">
            <v>TOTAL WYOMING - GENERAL</v>
          </cell>
          <cell r="G711">
            <v>0</v>
          </cell>
          <cell r="H711">
            <v>56396614.310000002</v>
          </cell>
          <cell r="I711">
            <v>0</v>
          </cell>
          <cell r="J711">
            <v>-3176182.5199999996</v>
          </cell>
          <cell r="K711">
            <v>0</v>
          </cell>
          <cell r="L711">
            <v>53220431.789999999</v>
          </cell>
          <cell r="M711">
            <v>0</v>
          </cell>
          <cell r="N711">
            <v>-2892631.1799999997</v>
          </cell>
          <cell r="O711">
            <v>0</v>
          </cell>
          <cell r="P711">
            <v>50327800.609999999</v>
          </cell>
          <cell r="Q711">
            <v>0</v>
          </cell>
          <cell r="R711">
            <v>13870279</v>
          </cell>
          <cell r="S711">
            <v>0</v>
          </cell>
          <cell r="T711">
            <v>0</v>
          </cell>
          <cell r="U711">
            <v>0</v>
          </cell>
          <cell r="V711">
            <v>2813330</v>
          </cell>
          <cell r="W711">
            <v>0</v>
          </cell>
          <cell r="X711">
            <v>-3176182.5199999996</v>
          </cell>
          <cell r="Y711">
            <v>0</v>
          </cell>
          <cell r="Z711">
            <v>0</v>
          </cell>
          <cell r="AA711">
            <v>0</v>
          </cell>
          <cell r="AB711">
            <v>573870.97149999999</v>
          </cell>
          <cell r="AC711">
            <v>0</v>
          </cell>
          <cell r="AD711">
            <v>14081297.451500002</v>
          </cell>
          <cell r="AE711">
            <v>0</v>
          </cell>
          <cell r="AF711">
            <v>0</v>
          </cell>
          <cell r="AG711">
            <v>0</v>
          </cell>
          <cell r="AH711">
            <v>2623779</v>
          </cell>
          <cell r="AI711">
            <v>0</v>
          </cell>
          <cell r="AJ711">
            <v>-2892631.1799999997</v>
          </cell>
          <cell r="AK711">
            <v>0</v>
          </cell>
          <cell r="AL711">
            <v>0</v>
          </cell>
          <cell r="AM711">
            <v>0</v>
          </cell>
          <cell r="AN711">
            <v>533012.85800000001</v>
          </cell>
          <cell r="AO711">
            <v>0</v>
          </cell>
          <cell r="AP711">
            <v>14345458.129500002</v>
          </cell>
        </row>
        <row r="712">
          <cell r="A712">
            <v>0</v>
          </cell>
          <cell r="B712">
            <v>0</v>
          </cell>
          <cell r="C712">
            <v>0</v>
          </cell>
          <cell r="D712">
            <v>0</v>
          </cell>
          <cell r="E712">
            <v>0</v>
          </cell>
          <cell r="F712">
            <v>0</v>
          </cell>
          <cell r="G712">
            <v>0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B712">
            <v>0</v>
          </cell>
          <cell r="AC712">
            <v>0</v>
          </cell>
          <cell r="AD712">
            <v>0</v>
          </cell>
          <cell r="AE712">
            <v>0</v>
          </cell>
          <cell r="AF712">
            <v>0</v>
          </cell>
          <cell r="AG712">
            <v>0</v>
          </cell>
          <cell r="AH712">
            <v>0</v>
          </cell>
          <cell r="AI712">
            <v>0</v>
          </cell>
          <cell r="AJ712">
            <v>0</v>
          </cell>
          <cell r="AK712">
            <v>0</v>
          </cell>
          <cell r="AL712">
            <v>0</v>
          </cell>
          <cell r="AM712">
            <v>0</v>
          </cell>
          <cell r="AN712">
            <v>0</v>
          </cell>
          <cell r="AO712">
            <v>0</v>
          </cell>
          <cell r="AP712">
            <v>0</v>
          </cell>
        </row>
        <row r="713">
          <cell r="A713">
            <v>0</v>
          </cell>
          <cell r="B713">
            <v>0</v>
          </cell>
          <cell r="C713">
            <v>0</v>
          </cell>
          <cell r="D713">
            <v>0</v>
          </cell>
          <cell r="E713">
            <v>0</v>
          </cell>
          <cell r="F713" t="str">
            <v>CALIFORNIA - GENERAL</v>
          </cell>
          <cell r="G713">
            <v>0</v>
          </cell>
          <cell r="H713">
            <v>0</v>
          </cell>
          <cell r="I713">
            <v>0</v>
          </cell>
          <cell r="J713">
            <v>0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  <cell r="W713">
            <v>0</v>
          </cell>
          <cell r="X713">
            <v>0</v>
          </cell>
          <cell r="Y713">
            <v>0</v>
          </cell>
          <cell r="Z713">
            <v>0</v>
          </cell>
          <cell r="AA713">
            <v>0</v>
          </cell>
          <cell r="AB713">
            <v>0</v>
          </cell>
          <cell r="AC713">
            <v>0</v>
          </cell>
          <cell r="AD713">
            <v>0</v>
          </cell>
          <cell r="AE713">
            <v>0</v>
          </cell>
          <cell r="AF713">
            <v>0</v>
          </cell>
          <cell r="AG713">
            <v>0</v>
          </cell>
          <cell r="AH713">
            <v>0</v>
          </cell>
          <cell r="AI713">
            <v>0</v>
          </cell>
          <cell r="AJ713">
            <v>0</v>
          </cell>
          <cell r="AK713">
            <v>0</v>
          </cell>
          <cell r="AL713">
            <v>0</v>
          </cell>
          <cell r="AM713">
            <v>0</v>
          </cell>
          <cell r="AN713">
            <v>0</v>
          </cell>
          <cell r="AO713">
            <v>0</v>
          </cell>
          <cell r="AP713">
            <v>0</v>
          </cell>
        </row>
        <row r="714">
          <cell r="A714" t="str">
            <v>39000California</v>
          </cell>
          <cell r="B714" t="str">
            <v>California</v>
          </cell>
          <cell r="C714" t="str">
            <v>California</v>
          </cell>
          <cell r="D714">
            <v>390</v>
          </cell>
          <cell r="E714">
            <v>390</v>
          </cell>
          <cell r="F714" t="str">
            <v>Structures and Improvements</v>
          </cell>
          <cell r="G714">
            <v>0</v>
          </cell>
          <cell r="H714">
            <v>2954073.24</v>
          </cell>
          <cell r="I714">
            <v>0</v>
          </cell>
          <cell r="J714">
            <v>-8718.0599999999977</v>
          </cell>
          <cell r="K714">
            <v>0</v>
          </cell>
          <cell r="L714">
            <v>2945355.18</v>
          </cell>
          <cell r="M714">
            <v>0</v>
          </cell>
          <cell r="N714">
            <v>-9298.8000000000011</v>
          </cell>
          <cell r="O714">
            <v>0</v>
          </cell>
          <cell r="P714">
            <v>2936056.3800000004</v>
          </cell>
          <cell r="Q714">
            <v>0</v>
          </cell>
          <cell r="R714">
            <v>1093880</v>
          </cell>
          <cell r="S714">
            <v>0</v>
          </cell>
          <cell r="T714">
            <v>2.2128641370603295</v>
          </cell>
          <cell r="U714">
            <v>0</v>
          </cell>
          <cell r="V714">
            <v>65273</v>
          </cell>
          <cell r="W714">
            <v>0</v>
          </cell>
          <cell r="X714">
            <v>-8718.0599999999977</v>
          </cell>
          <cell r="Y714">
            <v>0</v>
          </cell>
          <cell r="Z714">
            <v>-20</v>
          </cell>
          <cell r="AA714">
            <v>0</v>
          </cell>
          <cell r="AB714">
            <v>-1743.6119999999996</v>
          </cell>
          <cell r="AC714">
            <v>0</v>
          </cell>
          <cell r="AD714">
            <v>1148691.328</v>
          </cell>
          <cell r="AE714">
            <v>0</v>
          </cell>
          <cell r="AF714">
            <v>2.2128641370603295</v>
          </cell>
          <cell r="AG714">
            <v>0</v>
          </cell>
          <cell r="AH714">
            <v>65074</v>
          </cell>
          <cell r="AI714">
            <v>0</v>
          </cell>
          <cell r="AJ714">
            <v>-9298.8000000000011</v>
          </cell>
          <cell r="AK714">
            <v>0</v>
          </cell>
          <cell r="AL714">
            <v>-20</v>
          </cell>
          <cell r="AM714">
            <v>0</v>
          </cell>
          <cell r="AN714">
            <v>-1859.7600000000002</v>
          </cell>
          <cell r="AO714">
            <v>0</v>
          </cell>
          <cell r="AP714">
            <v>1202606.7679999999</v>
          </cell>
        </row>
        <row r="715">
          <cell r="A715" t="str">
            <v>39201California</v>
          </cell>
          <cell r="B715" t="str">
            <v>California</v>
          </cell>
          <cell r="C715" t="str">
            <v>California</v>
          </cell>
          <cell r="D715">
            <v>392.01</v>
          </cell>
          <cell r="E715">
            <v>392.01</v>
          </cell>
          <cell r="F715" t="str">
            <v>Transportation Equipment - Light Trucks and Vans</v>
          </cell>
          <cell r="G715">
            <v>0</v>
          </cell>
          <cell r="H715">
            <v>1086563.83</v>
          </cell>
          <cell r="I715">
            <v>0</v>
          </cell>
          <cell r="J715">
            <v>-143882.54999999996</v>
          </cell>
          <cell r="K715">
            <v>0</v>
          </cell>
          <cell r="L715">
            <v>942681.28000000014</v>
          </cell>
          <cell r="M715">
            <v>0</v>
          </cell>
          <cell r="N715">
            <v>-114407.55999999998</v>
          </cell>
          <cell r="O715">
            <v>0</v>
          </cell>
          <cell r="P715">
            <v>828273.7200000002</v>
          </cell>
          <cell r="Q715">
            <v>0</v>
          </cell>
          <cell r="R715">
            <v>533737</v>
          </cell>
          <cell r="S715">
            <v>0</v>
          </cell>
          <cell r="T715">
            <v>7.6251295584541134</v>
          </cell>
          <cell r="U715">
            <v>0</v>
          </cell>
          <cell r="V715">
            <v>77366</v>
          </cell>
          <cell r="W715">
            <v>0</v>
          </cell>
          <cell r="X715">
            <v>-143882.54999999996</v>
          </cell>
          <cell r="Y715">
            <v>0</v>
          </cell>
          <cell r="Z715">
            <v>20</v>
          </cell>
          <cell r="AA715">
            <v>0</v>
          </cell>
          <cell r="AB715">
            <v>28776.509999999991</v>
          </cell>
          <cell r="AC715">
            <v>0</v>
          </cell>
          <cell r="AD715">
            <v>495996.96000000008</v>
          </cell>
          <cell r="AE715">
            <v>0</v>
          </cell>
          <cell r="AF715">
            <v>7.6251295584541134</v>
          </cell>
          <cell r="AG715">
            <v>0</v>
          </cell>
          <cell r="AH715">
            <v>67519</v>
          </cell>
          <cell r="AI715">
            <v>0</v>
          </cell>
          <cell r="AJ715">
            <v>-114407.55999999998</v>
          </cell>
          <cell r="AK715">
            <v>0</v>
          </cell>
          <cell r="AL715">
            <v>20</v>
          </cell>
          <cell r="AM715">
            <v>0</v>
          </cell>
          <cell r="AN715">
            <v>22881.511999999999</v>
          </cell>
          <cell r="AO715">
            <v>0</v>
          </cell>
          <cell r="AP715">
            <v>471989.91200000007</v>
          </cell>
        </row>
        <row r="716">
          <cell r="A716" t="str">
            <v>39205California</v>
          </cell>
          <cell r="B716" t="str">
            <v>California</v>
          </cell>
          <cell r="C716" t="str">
            <v>California</v>
          </cell>
          <cell r="D716">
            <v>392.05</v>
          </cell>
          <cell r="E716">
            <v>392.05</v>
          </cell>
          <cell r="F716" t="str">
            <v>Transportation Equipment - Medium Trucks</v>
          </cell>
          <cell r="G716">
            <v>0</v>
          </cell>
          <cell r="H716">
            <v>1055548.28</v>
          </cell>
          <cell r="I716">
            <v>0</v>
          </cell>
          <cell r="J716">
            <v>-43619.220000000008</v>
          </cell>
          <cell r="K716">
            <v>0</v>
          </cell>
          <cell r="L716">
            <v>1011929.06</v>
          </cell>
          <cell r="M716">
            <v>0</v>
          </cell>
          <cell r="N716">
            <v>-50000.63</v>
          </cell>
          <cell r="O716">
            <v>0</v>
          </cell>
          <cell r="P716">
            <v>961928.43</v>
          </cell>
          <cell r="Q716">
            <v>0</v>
          </cell>
          <cell r="R716">
            <v>402981</v>
          </cell>
          <cell r="S716">
            <v>0</v>
          </cell>
          <cell r="T716">
            <v>5.0511041420662437</v>
          </cell>
          <cell r="U716">
            <v>0</v>
          </cell>
          <cell r="V716">
            <v>52215</v>
          </cell>
          <cell r="W716">
            <v>0</v>
          </cell>
          <cell r="X716">
            <v>-43619.220000000008</v>
          </cell>
          <cell r="Y716">
            <v>0</v>
          </cell>
          <cell r="Z716">
            <v>15</v>
          </cell>
          <cell r="AA716">
            <v>0</v>
          </cell>
          <cell r="AB716">
            <v>6542.8830000000016</v>
          </cell>
          <cell r="AC716">
            <v>0</v>
          </cell>
          <cell r="AD716">
            <v>418119.66299999994</v>
          </cell>
          <cell r="AE716">
            <v>0</v>
          </cell>
          <cell r="AF716">
            <v>5.0511041420662437</v>
          </cell>
          <cell r="AG716">
            <v>0</v>
          </cell>
          <cell r="AH716">
            <v>49851</v>
          </cell>
          <cell r="AI716">
            <v>0</v>
          </cell>
          <cell r="AJ716">
            <v>-50000.63</v>
          </cell>
          <cell r="AK716">
            <v>0</v>
          </cell>
          <cell r="AL716">
            <v>15</v>
          </cell>
          <cell r="AM716">
            <v>0</v>
          </cell>
          <cell r="AN716">
            <v>7500.0944999999992</v>
          </cell>
          <cell r="AO716">
            <v>0</v>
          </cell>
          <cell r="AP716">
            <v>425470.12749999994</v>
          </cell>
        </row>
        <row r="717">
          <cell r="A717" t="str">
            <v>39209California</v>
          </cell>
          <cell r="B717" t="str">
            <v>California</v>
          </cell>
          <cell r="C717" t="str">
            <v>California</v>
          </cell>
          <cell r="D717">
            <v>392.09</v>
          </cell>
          <cell r="E717">
            <v>392.09</v>
          </cell>
          <cell r="F717" t="str">
            <v>Transportation Equipment - Trailers</v>
          </cell>
          <cell r="G717">
            <v>0</v>
          </cell>
          <cell r="H717">
            <v>461951.34</v>
          </cell>
          <cell r="I717">
            <v>0</v>
          </cell>
          <cell r="J717">
            <v>-5445.08</v>
          </cell>
          <cell r="K717">
            <v>0</v>
          </cell>
          <cell r="L717">
            <v>456506.26</v>
          </cell>
          <cell r="M717">
            <v>0</v>
          </cell>
          <cell r="N717">
            <v>-5312.9000000000024</v>
          </cell>
          <cell r="O717">
            <v>0</v>
          </cell>
          <cell r="P717">
            <v>451193.36</v>
          </cell>
          <cell r="Q717">
            <v>0</v>
          </cell>
          <cell r="R717">
            <v>142202</v>
          </cell>
          <cell r="S717">
            <v>0</v>
          </cell>
          <cell r="T717">
            <v>2.4524502195796849</v>
          </cell>
          <cell r="U717">
            <v>0</v>
          </cell>
          <cell r="V717">
            <v>11262</v>
          </cell>
          <cell r="W717">
            <v>0</v>
          </cell>
          <cell r="X717">
            <v>-5445.08</v>
          </cell>
          <cell r="Y717">
            <v>0</v>
          </cell>
          <cell r="Z717">
            <v>5</v>
          </cell>
          <cell r="AA717">
            <v>0</v>
          </cell>
          <cell r="AB717">
            <v>272.25400000000002</v>
          </cell>
          <cell r="AC717">
            <v>0</v>
          </cell>
          <cell r="AD717">
            <v>148291.174</v>
          </cell>
          <cell r="AE717">
            <v>0</v>
          </cell>
          <cell r="AF717">
            <v>2.4524502195796849</v>
          </cell>
          <cell r="AG717">
            <v>0</v>
          </cell>
          <cell r="AH717">
            <v>11130</v>
          </cell>
          <cell r="AI717">
            <v>0</v>
          </cell>
          <cell r="AJ717">
            <v>-5312.9000000000024</v>
          </cell>
          <cell r="AK717">
            <v>0</v>
          </cell>
          <cell r="AL717">
            <v>5</v>
          </cell>
          <cell r="AM717">
            <v>0</v>
          </cell>
          <cell r="AN717">
            <v>265.6450000000001</v>
          </cell>
          <cell r="AO717">
            <v>0</v>
          </cell>
          <cell r="AP717">
            <v>154373.91899999999</v>
          </cell>
        </row>
        <row r="718">
          <cell r="A718" t="str">
            <v>39603California</v>
          </cell>
          <cell r="B718" t="str">
            <v>California</v>
          </cell>
          <cell r="C718" t="str">
            <v>California</v>
          </cell>
          <cell r="D718">
            <v>396.03</v>
          </cell>
          <cell r="E718">
            <v>396.03</v>
          </cell>
          <cell r="F718" t="str">
            <v>Light Power Operated Equipment</v>
          </cell>
          <cell r="G718">
            <v>0</v>
          </cell>
          <cell r="H718">
            <v>1197491.3400000001</v>
          </cell>
          <cell r="I718">
            <v>0</v>
          </cell>
          <cell r="J718">
            <v>-205322.71000000002</v>
          </cell>
          <cell r="K718">
            <v>0</v>
          </cell>
          <cell r="L718">
            <v>992168.63000000012</v>
          </cell>
          <cell r="M718">
            <v>0</v>
          </cell>
          <cell r="N718">
            <v>-74015.070000000007</v>
          </cell>
          <cell r="O718">
            <v>0</v>
          </cell>
          <cell r="P718">
            <v>918153.56</v>
          </cell>
          <cell r="Q718">
            <v>0</v>
          </cell>
          <cell r="R718">
            <v>536606</v>
          </cell>
          <cell r="S718">
            <v>0</v>
          </cell>
          <cell r="T718">
            <v>9.7067622610240765</v>
          </cell>
          <cell r="U718">
            <v>0</v>
          </cell>
          <cell r="V718">
            <v>106273</v>
          </cell>
          <cell r="W718">
            <v>0</v>
          </cell>
          <cell r="X718">
            <v>-205322.71000000002</v>
          </cell>
          <cell r="Y718">
            <v>0</v>
          </cell>
          <cell r="Z718">
            <v>15</v>
          </cell>
          <cell r="AA718">
            <v>0</v>
          </cell>
          <cell r="AB718">
            <v>30798.406500000005</v>
          </cell>
          <cell r="AC718">
            <v>0</v>
          </cell>
          <cell r="AD718">
            <v>468354.69649999996</v>
          </cell>
          <cell r="AE718">
            <v>0</v>
          </cell>
          <cell r="AF718">
            <v>9.7067622610240765</v>
          </cell>
          <cell r="AG718">
            <v>0</v>
          </cell>
          <cell r="AH718">
            <v>92715</v>
          </cell>
          <cell r="AI718">
            <v>0</v>
          </cell>
          <cell r="AJ718">
            <v>-74015.070000000007</v>
          </cell>
          <cell r="AK718">
            <v>0</v>
          </cell>
          <cell r="AL718">
            <v>15</v>
          </cell>
          <cell r="AM718">
            <v>0</v>
          </cell>
          <cell r="AN718">
            <v>11102.2605</v>
          </cell>
          <cell r="AO718">
            <v>0</v>
          </cell>
          <cell r="AP718">
            <v>498156.88699999993</v>
          </cell>
        </row>
        <row r="719">
          <cell r="A719" t="str">
            <v>39607California</v>
          </cell>
          <cell r="B719" t="str">
            <v>California</v>
          </cell>
          <cell r="C719" t="str">
            <v>California</v>
          </cell>
          <cell r="D719">
            <v>396.07</v>
          </cell>
          <cell r="E719">
            <v>396.07</v>
          </cell>
          <cell r="F719" t="str">
            <v>Heavy Power Operated Equipment</v>
          </cell>
          <cell r="G719">
            <v>0</v>
          </cell>
          <cell r="H719">
            <v>3402265.82</v>
          </cell>
          <cell r="I719">
            <v>0</v>
          </cell>
          <cell r="J719">
            <v>-170385.43999999997</v>
          </cell>
          <cell r="K719">
            <v>0</v>
          </cell>
          <cell r="L719">
            <v>3231880.38</v>
          </cell>
          <cell r="M719">
            <v>0</v>
          </cell>
          <cell r="N719">
            <v>-180860.24999999997</v>
          </cell>
          <cell r="O719">
            <v>0</v>
          </cell>
          <cell r="P719">
            <v>3051020.13</v>
          </cell>
          <cell r="Q719">
            <v>0</v>
          </cell>
          <cell r="R719">
            <v>1145360</v>
          </cell>
          <cell r="S719">
            <v>0</v>
          </cell>
          <cell r="T719">
            <v>5.3912563839152963</v>
          </cell>
          <cell r="U719">
            <v>0</v>
          </cell>
          <cell r="V719">
            <v>178832</v>
          </cell>
          <cell r="W719">
            <v>0</v>
          </cell>
          <cell r="X719">
            <v>-170385.43999999997</v>
          </cell>
          <cell r="Y719">
            <v>0</v>
          </cell>
          <cell r="Z719">
            <v>15</v>
          </cell>
          <cell r="AA719">
            <v>0</v>
          </cell>
          <cell r="AB719">
            <v>25557.815999999995</v>
          </cell>
          <cell r="AC719">
            <v>0</v>
          </cell>
          <cell r="AD719">
            <v>1179364.3760000002</v>
          </cell>
          <cell r="AE719">
            <v>0</v>
          </cell>
          <cell r="AF719">
            <v>5.3912563839152963</v>
          </cell>
          <cell r="AG719">
            <v>0</v>
          </cell>
          <cell r="AH719">
            <v>169364</v>
          </cell>
          <cell r="AI719">
            <v>0</v>
          </cell>
          <cell r="AJ719">
            <v>-180860.24999999997</v>
          </cell>
          <cell r="AK719">
            <v>0</v>
          </cell>
          <cell r="AL719">
            <v>15</v>
          </cell>
          <cell r="AM719">
            <v>0</v>
          </cell>
          <cell r="AN719">
            <v>27129.037499999995</v>
          </cell>
          <cell r="AO719">
            <v>0</v>
          </cell>
          <cell r="AP719">
            <v>1194997.1635000003</v>
          </cell>
        </row>
        <row r="720">
          <cell r="A720">
            <v>0</v>
          </cell>
          <cell r="B720">
            <v>0</v>
          </cell>
          <cell r="C720">
            <v>0</v>
          </cell>
          <cell r="D720">
            <v>0</v>
          </cell>
          <cell r="E720">
            <v>0</v>
          </cell>
          <cell r="F720" t="str">
            <v>TOTAL CALIFORNIA - GENERAL</v>
          </cell>
          <cell r="G720">
            <v>0</v>
          </cell>
          <cell r="H720">
            <v>10157893.85</v>
          </cell>
          <cell r="I720">
            <v>0</v>
          </cell>
          <cell r="J720">
            <v>-577373.05999999994</v>
          </cell>
          <cell r="K720">
            <v>0</v>
          </cell>
          <cell r="L720">
            <v>9580520.7899999991</v>
          </cell>
          <cell r="M720">
            <v>0</v>
          </cell>
          <cell r="N720">
            <v>-433895.20999999996</v>
          </cell>
          <cell r="O720">
            <v>0</v>
          </cell>
          <cell r="P720">
            <v>9146625.5800000019</v>
          </cell>
          <cell r="Q720">
            <v>0</v>
          </cell>
          <cell r="R720">
            <v>3854766</v>
          </cell>
          <cell r="S720">
            <v>0</v>
          </cell>
          <cell r="T720">
            <v>0</v>
          </cell>
          <cell r="U720">
            <v>0</v>
          </cell>
          <cell r="V720">
            <v>491221</v>
          </cell>
          <cell r="W720">
            <v>0</v>
          </cell>
          <cell r="X720">
            <v>-577373.05999999994</v>
          </cell>
          <cell r="Y720">
            <v>0</v>
          </cell>
          <cell r="Z720">
            <v>0</v>
          </cell>
          <cell r="AA720">
            <v>0</v>
          </cell>
          <cell r="AB720">
            <v>90204.257499999992</v>
          </cell>
          <cell r="AC720">
            <v>0</v>
          </cell>
          <cell r="AD720">
            <v>3858818.1975000002</v>
          </cell>
          <cell r="AE720">
            <v>0</v>
          </cell>
          <cell r="AF720">
            <v>0</v>
          </cell>
          <cell r="AG720">
            <v>0</v>
          </cell>
          <cell r="AH720">
            <v>455653</v>
          </cell>
          <cell r="AI720">
            <v>0</v>
          </cell>
          <cell r="AJ720">
            <v>-433895.20999999996</v>
          </cell>
          <cell r="AK720">
            <v>0</v>
          </cell>
          <cell r="AL720">
            <v>0</v>
          </cell>
          <cell r="AM720">
            <v>0</v>
          </cell>
          <cell r="AN720">
            <v>67018.789499999999</v>
          </cell>
          <cell r="AO720">
            <v>0</v>
          </cell>
          <cell r="AP720">
            <v>3947594.7770000002</v>
          </cell>
        </row>
        <row r="721">
          <cell r="A721">
            <v>0</v>
          </cell>
          <cell r="B721">
            <v>0</v>
          </cell>
          <cell r="C721">
            <v>0</v>
          </cell>
          <cell r="D721">
            <v>0</v>
          </cell>
          <cell r="E721">
            <v>0</v>
          </cell>
          <cell r="F721">
            <v>0</v>
          </cell>
          <cell r="G721">
            <v>0</v>
          </cell>
          <cell r="H721">
            <v>0</v>
          </cell>
          <cell r="I721">
            <v>0</v>
          </cell>
          <cell r="J721">
            <v>0</v>
          </cell>
          <cell r="K721">
            <v>0</v>
          </cell>
          <cell r="L721">
            <v>0</v>
          </cell>
          <cell r="M721">
            <v>0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R721">
            <v>0</v>
          </cell>
          <cell r="S721">
            <v>0</v>
          </cell>
          <cell r="T721">
            <v>0</v>
          </cell>
          <cell r="U721">
            <v>0</v>
          </cell>
          <cell r="V721">
            <v>0</v>
          </cell>
          <cell r="W721">
            <v>0</v>
          </cell>
          <cell r="X721">
            <v>0</v>
          </cell>
          <cell r="Y721">
            <v>0</v>
          </cell>
          <cell r="Z721">
            <v>0</v>
          </cell>
          <cell r="AA721">
            <v>0</v>
          </cell>
          <cell r="AB721">
            <v>0</v>
          </cell>
          <cell r="AC721">
            <v>0</v>
          </cell>
          <cell r="AD721">
            <v>0</v>
          </cell>
          <cell r="AE721">
            <v>0</v>
          </cell>
          <cell r="AF721">
            <v>0</v>
          </cell>
          <cell r="AG721">
            <v>0</v>
          </cell>
          <cell r="AH721">
            <v>0</v>
          </cell>
          <cell r="AI721">
            <v>0</v>
          </cell>
          <cell r="AJ721">
            <v>0</v>
          </cell>
          <cell r="AK721">
            <v>0</v>
          </cell>
          <cell r="AL721">
            <v>0</v>
          </cell>
          <cell r="AM721">
            <v>0</v>
          </cell>
          <cell r="AN721">
            <v>0</v>
          </cell>
          <cell r="AO721">
            <v>0</v>
          </cell>
          <cell r="AP721">
            <v>0</v>
          </cell>
        </row>
        <row r="722">
          <cell r="A722">
            <v>0</v>
          </cell>
          <cell r="B722">
            <v>0</v>
          </cell>
          <cell r="C722">
            <v>0</v>
          </cell>
          <cell r="D722">
            <v>0</v>
          </cell>
          <cell r="E722">
            <v>0</v>
          </cell>
          <cell r="F722" t="str">
            <v>UTAH - GENERAL</v>
          </cell>
          <cell r="G722">
            <v>0</v>
          </cell>
          <cell r="H722">
            <v>0</v>
          </cell>
          <cell r="I722">
            <v>0</v>
          </cell>
          <cell r="J722">
            <v>0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  <cell r="AA722">
            <v>0</v>
          </cell>
          <cell r="AB722">
            <v>0</v>
          </cell>
          <cell r="AC722">
            <v>0</v>
          </cell>
          <cell r="AD722">
            <v>0</v>
          </cell>
          <cell r="AE722">
            <v>0</v>
          </cell>
          <cell r="AF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  <cell r="AK722">
            <v>0</v>
          </cell>
          <cell r="AL722">
            <v>0</v>
          </cell>
          <cell r="AM722">
            <v>0</v>
          </cell>
          <cell r="AN722">
            <v>0</v>
          </cell>
          <cell r="AO722">
            <v>0</v>
          </cell>
          <cell r="AP722">
            <v>0</v>
          </cell>
        </row>
        <row r="723">
          <cell r="A723" t="str">
            <v>38920Utah</v>
          </cell>
          <cell r="B723" t="str">
            <v>Utah</v>
          </cell>
          <cell r="C723" t="str">
            <v>Utah</v>
          </cell>
          <cell r="D723">
            <v>389.2</v>
          </cell>
          <cell r="E723">
            <v>389.2</v>
          </cell>
          <cell r="F723" t="str">
            <v>Land Rights</v>
          </cell>
          <cell r="G723">
            <v>0</v>
          </cell>
          <cell r="H723">
            <v>35298.050000000003</v>
          </cell>
          <cell r="I723">
            <v>0</v>
          </cell>
          <cell r="J723">
            <v>-809.2700000000001</v>
          </cell>
          <cell r="K723">
            <v>0</v>
          </cell>
          <cell r="L723">
            <v>34488.780000000006</v>
          </cell>
          <cell r="M723">
            <v>0</v>
          </cell>
          <cell r="N723">
            <v>-814.69</v>
          </cell>
          <cell r="O723">
            <v>0</v>
          </cell>
          <cell r="P723">
            <v>33674.090000000004</v>
          </cell>
          <cell r="Q723">
            <v>0</v>
          </cell>
          <cell r="R723">
            <v>18073</v>
          </cell>
          <cell r="S723">
            <v>0</v>
          </cell>
          <cell r="T723">
            <v>2.0102909319401174</v>
          </cell>
          <cell r="U723">
            <v>0</v>
          </cell>
          <cell r="V723">
            <v>701</v>
          </cell>
          <cell r="W723">
            <v>0</v>
          </cell>
          <cell r="X723">
            <v>-809.2700000000001</v>
          </cell>
          <cell r="Y723">
            <v>0</v>
          </cell>
          <cell r="Z723">
            <v>0</v>
          </cell>
          <cell r="AA723">
            <v>0</v>
          </cell>
          <cell r="AB723">
            <v>0</v>
          </cell>
          <cell r="AC723">
            <v>0</v>
          </cell>
          <cell r="AD723">
            <v>17964.73</v>
          </cell>
          <cell r="AE723">
            <v>0</v>
          </cell>
          <cell r="AF723">
            <v>2.0102909319401174</v>
          </cell>
          <cell r="AG723">
            <v>0</v>
          </cell>
          <cell r="AH723">
            <v>685</v>
          </cell>
          <cell r="AI723">
            <v>0</v>
          </cell>
          <cell r="AJ723">
            <v>-814.69</v>
          </cell>
          <cell r="AK723">
            <v>0</v>
          </cell>
          <cell r="AL723">
            <v>0</v>
          </cell>
          <cell r="AM723">
            <v>0</v>
          </cell>
          <cell r="AN723">
            <v>0</v>
          </cell>
          <cell r="AO723">
            <v>0</v>
          </cell>
          <cell r="AP723">
            <v>17835.04</v>
          </cell>
        </row>
        <row r="724">
          <cell r="A724" t="str">
            <v>39000Utah</v>
          </cell>
          <cell r="B724" t="str">
            <v>Utah</v>
          </cell>
          <cell r="C724" t="str">
            <v>Utah</v>
          </cell>
          <cell r="D724">
            <v>390</v>
          </cell>
          <cell r="E724">
            <v>390</v>
          </cell>
          <cell r="F724" t="str">
            <v>Structures and Improvements</v>
          </cell>
          <cell r="G724">
            <v>0</v>
          </cell>
          <cell r="H724">
            <v>90351122.719999999</v>
          </cell>
          <cell r="I724">
            <v>0</v>
          </cell>
          <cell r="J724">
            <v>-1304889.04</v>
          </cell>
          <cell r="K724">
            <v>0</v>
          </cell>
          <cell r="L724">
            <v>89046233.679999992</v>
          </cell>
          <cell r="M724">
            <v>0</v>
          </cell>
          <cell r="N724">
            <v>-1256724.2399999998</v>
          </cell>
          <cell r="O724">
            <v>0</v>
          </cell>
          <cell r="P724">
            <v>87789509.439999998</v>
          </cell>
          <cell r="Q724">
            <v>0</v>
          </cell>
          <cell r="R724">
            <v>26437183</v>
          </cell>
          <cell r="S724">
            <v>0</v>
          </cell>
          <cell r="T724">
            <v>2.2128641370603295</v>
          </cell>
          <cell r="U724">
            <v>0</v>
          </cell>
          <cell r="V724">
            <v>1984910</v>
          </cell>
          <cell r="W724">
            <v>0</v>
          </cell>
          <cell r="X724">
            <v>-1304889.04</v>
          </cell>
          <cell r="Y724">
            <v>0</v>
          </cell>
          <cell r="Z724">
            <v>5</v>
          </cell>
          <cell r="AA724">
            <v>0</v>
          </cell>
          <cell r="AB724">
            <v>65244.452000000005</v>
          </cell>
          <cell r="AC724">
            <v>0</v>
          </cell>
          <cell r="AD724">
            <v>27182448.412</v>
          </cell>
          <cell r="AE724">
            <v>0</v>
          </cell>
          <cell r="AF724">
            <v>2.2128641370603295</v>
          </cell>
          <cell r="AG724">
            <v>0</v>
          </cell>
          <cell r="AH724">
            <v>1956567</v>
          </cell>
          <cell r="AI724">
            <v>0</v>
          </cell>
          <cell r="AJ724">
            <v>-1256724.2399999998</v>
          </cell>
          <cell r="AK724">
            <v>0</v>
          </cell>
          <cell r="AL724">
            <v>5</v>
          </cell>
          <cell r="AM724">
            <v>0</v>
          </cell>
          <cell r="AN724">
            <v>62836.211999999992</v>
          </cell>
          <cell r="AO724">
            <v>0</v>
          </cell>
          <cell r="AP724">
            <v>27945127.384000003</v>
          </cell>
        </row>
        <row r="725">
          <cell r="A725" t="str">
            <v>39201Utah</v>
          </cell>
          <cell r="B725" t="str">
            <v>Utah</v>
          </cell>
          <cell r="C725" t="str">
            <v>Utah</v>
          </cell>
          <cell r="D725">
            <v>392.01</v>
          </cell>
          <cell r="E725">
            <v>392.01</v>
          </cell>
          <cell r="F725" t="str">
            <v>Transportation Equipment - Light Trucks and Vans</v>
          </cell>
          <cell r="G725">
            <v>0</v>
          </cell>
          <cell r="H725">
            <v>15782371.74</v>
          </cell>
          <cell r="I725">
            <v>0</v>
          </cell>
          <cell r="J725">
            <v>-1692101.3099999998</v>
          </cell>
          <cell r="K725">
            <v>0</v>
          </cell>
          <cell r="L725">
            <v>14090270.43</v>
          </cell>
          <cell r="M725">
            <v>0</v>
          </cell>
          <cell r="N725">
            <v>-1659698.4599999997</v>
          </cell>
          <cell r="O725">
            <v>0</v>
          </cell>
          <cell r="P725">
            <v>12430571.970000001</v>
          </cell>
          <cell r="Q725">
            <v>0</v>
          </cell>
          <cell r="R725">
            <v>7805851</v>
          </cell>
          <cell r="S725">
            <v>0</v>
          </cell>
          <cell r="T725">
            <v>7.6251295584541134</v>
          </cell>
          <cell r="U725">
            <v>0</v>
          </cell>
          <cell r="V725">
            <v>1138914</v>
          </cell>
          <cell r="W725">
            <v>0</v>
          </cell>
          <cell r="X725">
            <v>-1692101.3099999998</v>
          </cell>
          <cell r="Y725">
            <v>0</v>
          </cell>
          <cell r="Z725">
            <v>10</v>
          </cell>
          <cell r="AA725">
            <v>0</v>
          </cell>
          <cell r="AB725">
            <v>169210.13099999996</v>
          </cell>
          <cell r="AC725">
            <v>0</v>
          </cell>
          <cell r="AD725">
            <v>7421873.8210000005</v>
          </cell>
          <cell r="AE725">
            <v>0</v>
          </cell>
          <cell r="AF725">
            <v>7.6251295584541134</v>
          </cell>
          <cell r="AG725">
            <v>0</v>
          </cell>
          <cell r="AH725">
            <v>1011124</v>
          </cell>
          <cell r="AI725">
            <v>0</v>
          </cell>
          <cell r="AJ725">
            <v>-1659698.4599999997</v>
          </cell>
          <cell r="AK725">
            <v>0</v>
          </cell>
          <cell r="AL725">
            <v>10</v>
          </cell>
          <cell r="AM725">
            <v>0</v>
          </cell>
          <cell r="AN725">
            <v>165969.84599999999</v>
          </cell>
          <cell r="AO725">
            <v>0</v>
          </cell>
          <cell r="AP725">
            <v>6939269.2070000004</v>
          </cell>
        </row>
        <row r="726">
          <cell r="A726" t="str">
            <v>39230Utah</v>
          </cell>
          <cell r="B726" t="str">
            <v>Utah</v>
          </cell>
          <cell r="C726" t="str">
            <v>Utah</v>
          </cell>
          <cell r="D726">
            <v>392.3</v>
          </cell>
          <cell r="E726">
            <v>392.3</v>
          </cell>
          <cell r="F726" t="str">
            <v>Aircraft</v>
          </cell>
          <cell r="G726">
            <v>0</v>
          </cell>
          <cell r="H726">
            <v>3076269.26</v>
          </cell>
          <cell r="I726">
            <v>0</v>
          </cell>
          <cell r="J726">
            <v>0</v>
          </cell>
          <cell r="K726">
            <v>0</v>
          </cell>
          <cell r="L726">
            <v>3076269.26</v>
          </cell>
          <cell r="M726">
            <v>0</v>
          </cell>
          <cell r="N726">
            <v>0</v>
          </cell>
          <cell r="O726">
            <v>0</v>
          </cell>
          <cell r="P726">
            <v>3076269.26</v>
          </cell>
          <cell r="Q726">
            <v>0</v>
          </cell>
          <cell r="R726">
            <v>439135</v>
          </cell>
          <cell r="S726">
            <v>0</v>
          </cell>
          <cell r="T726">
            <v>3.5859446334649747</v>
          </cell>
          <cell r="U726">
            <v>0</v>
          </cell>
          <cell r="V726">
            <v>110313</v>
          </cell>
          <cell r="W726">
            <v>0</v>
          </cell>
          <cell r="X726">
            <v>0</v>
          </cell>
          <cell r="Y726">
            <v>0</v>
          </cell>
          <cell r="Z726">
            <v>64</v>
          </cell>
          <cell r="AA726">
            <v>0</v>
          </cell>
          <cell r="AB726">
            <v>0</v>
          </cell>
          <cell r="AC726">
            <v>0</v>
          </cell>
          <cell r="AD726">
            <v>549448</v>
          </cell>
          <cell r="AE726">
            <v>0</v>
          </cell>
          <cell r="AF726">
            <v>3.5859446334649747</v>
          </cell>
          <cell r="AG726">
            <v>0</v>
          </cell>
          <cell r="AH726">
            <v>110313</v>
          </cell>
          <cell r="AI726">
            <v>0</v>
          </cell>
          <cell r="AJ726">
            <v>0</v>
          </cell>
          <cell r="AK726">
            <v>0</v>
          </cell>
          <cell r="AL726">
            <v>64</v>
          </cell>
          <cell r="AM726">
            <v>0</v>
          </cell>
          <cell r="AN726">
            <v>0</v>
          </cell>
          <cell r="AO726">
            <v>0</v>
          </cell>
          <cell r="AP726">
            <v>659761</v>
          </cell>
        </row>
        <row r="727">
          <cell r="A727" t="str">
            <v>39205Utah</v>
          </cell>
          <cell r="B727" t="str">
            <v>Utah</v>
          </cell>
          <cell r="C727" t="str">
            <v>Utah</v>
          </cell>
          <cell r="D727">
            <v>392.05</v>
          </cell>
          <cell r="E727">
            <v>392.05</v>
          </cell>
          <cell r="F727" t="str">
            <v>Transportation Equipment - Medium Trucks</v>
          </cell>
          <cell r="G727">
            <v>0</v>
          </cell>
          <cell r="H727">
            <v>21495245.66</v>
          </cell>
          <cell r="I727">
            <v>0</v>
          </cell>
          <cell r="J727">
            <v>-1248519.2799999998</v>
          </cell>
          <cell r="K727">
            <v>0</v>
          </cell>
          <cell r="L727">
            <v>20246726.379999999</v>
          </cell>
          <cell r="M727">
            <v>0</v>
          </cell>
          <cell r="N727">
            <v>-1288510.19</v>
          </cell>
          <cell r="O727">
            <v>0</v>
          </cell>
          <cell r="P727">
            <v>18958216.189999998</v>
          </cell>
          <cell r="Q727">
            <v>0</v>
          </cell>
          <cell r="R727">
            <v>8322264</v>
          </cell>
          <cell r="S727">
            <v>0</v>
          </cell>
          <cell r="T727">
            <v>5.0511041420662437</v>
          </cell>
          <cell r="U727">
            <v>0</v>
          </cell>
          <cell r="V727">
            <v>1054215</v>
          </cell>
          <cell r="W727">
            <v>0</v>
          </cell>
          <cell r="X727">
            <v>-1248519.2799999998</v>
          </cell>
          <cell r="Y727">
            <v>0</v>
          </cell>
          <cell r="Z727">
            <v>10</v>
          </cell>
          <cell r="AA727">
            <v>0</v>
          </cell>
          <cell r="AB727">
            <v>124851.92799999997</v>
          </cell>
          <cell r="AC727">
            <v>0</v>
          </cell>
          <cell r="AD727">
            <v>8252811.648000001</v>
          </cell>
          <cell r="AE727">
            <v>0</v>
          </cell>
          <cell r="AF727">
            <v>5.0511041420662437</v>
          </cell>
          <cell r="AG727">
            <v>0</v>
          </cell>
          <cell r="AH727">
            <v>990141</v>
          </cell>
          <cell r="AI727">
            <v>0</v>
          </cell>
          <cell r="AJ727">
            <v>-1288510.19</v>
          </cell>
          <cell r="AK727">
            <v>0</v>
          </cell>
          <cell r="AL727">
            <v>10</v>
          </cell>
          <cell r="AM727">
            <v>0</v>
          </cell>
          <cell r="AN727">
            <v>128851.01899999999</v>
          </cell>
          <cell r="AO727">
            <v>0</v>
          </cell>
          <cell r="AP727">
            <v>8083293.4770000027</v>
          </cell>
        </row>
        <row r="728">
          <cell r="A728" t="str">
            <v>39209Utah</v>
          </cell>
          <cell r="B728" t="str">
            <v>Utah</v>
          </cell>
          <cell r="C728" t="str">
            <v>Utah</v>
          </cell>
          <cell r="D728">
            <v>392.09</v>
          </cell>
          <cell r="E728">
            <v>392.09</v>
          </cell>
          <cell r="F728" t="str">
            <v>Transportation Equipment - Trailers</v>
          </cell>
          <cell r="G728">
            <v>0</v>
          </cell>
          <cell r="H728">
            <v>7090753.1299999999</v>
          </cell>
          <cell r="I728">
            <v>0</v>
          </cell>
          <cell r="J728">
            <v>-248428.84999999998</v>
          </cell>
          <cell r="K728">
            <v>0</v>
          </cell>
          <cell r="L728">
            <v>6842324.2800000003</v>
          </cell>
          <cell r="M728">
            <v>0</v>
          </cell>
          <cell r="N728">
            <v>-244173.82999999996</v>
          </cell>
          <cell r="O728">
            <v>0</v>
          </cell>
          <cell r="P728">
            <v>6598150.4500000002</v>
          </cell>
          <cell r="Q728">
            <v>0</v>
          </cell>
          <cell r="R728">
            <v>2285961</v>
          </cell>
          <cell r="S728">
            <v>0</v>
          </cell>
          <cell r="T728">
            <v>2.4524502195796849</v>
          </cell>
          <cell r="U728">
            <v>0</v>
          </cell>
          <cell r="V728">
            <v>170851</v>
          </cell>
          <cell r="W728">
            <v>0</v>
          </cell>
          <cell r="X728">
            <v>-248428.84999999998</v>
          </cell>
          <cell r="Y728">
            <v>0</v>
          </cell>
          <cell r="Z728">
            <v>25</v>
          </cell>
          <cell r="AA728">
            <v>0</v>
          </cell>
          <cell r="AB728">
            <v>62107.212499999994</v>
          </cell>
          <cell r="AC728">
            <v>0</v>
          </cell>
          <cell r="AD728">
            <v>2270490.3624999998</v>
          </cell>
          <cell r="AE728">
            <v>0</v>
          </cell>
          <cell r="AF728">
            <v>2.4524502195796849</v>
          </cell>
          <cell r="AG728">
            <v>0</v>
          </cell>
          <cell r="AH728">
            <v>164810</v>
          </cell>
          <cell r="AI728">
            <v>0</v>
          </cell>
          <cell r="AJ728">
            <v>-244173.82999999996</v>
          </cell>
          <cell r="AK728">
            <v>0</v>
          </cell>
          <cell r="AL728">
            <v>25</v>
          </cell>
          <cell r="AM728">
            <v>0</v>
          </cell>
          <cell r="AN728">
            <v>61043.45749999999</v>
          </cell>
          <cell r="AO728">
            <v>0</v>
          </cell>
          <cell r="AP728">
            <v>2252169.9899999998</v>
          </cell>
        </row>
        <row r="729">
          <cell r="A729" t="str">
            <v>39603Utah</v>
          </cell>
          <cell r="B729" t="str">
            <v>Utah</v>
          </cell>
          <cell r="C729" t="str">
            <v>Utah</v>
          </cell>
          <cell r="D729">
            <v>396.03</v>
          </cell>
          <cell r="E729">
            <v>396.03</v>
          </cell>
          <cell r="F729" t="str">
            <v>Light Power Operated Equipment</v>
          </cell>
          <cell r="G729">
            <v>0</v>
          </cell>
          <cell r="H729">
            <v>6295956.5300000003</v>
          </cell>
          <cell r="I729">
            <v>0</v>
          </cell>
          <cell r="J729">
            <v>-404696.10000000003</v>
          </cell>
          <cell r="K729">
            <v>0</v>
          </cell>
          <cell r="L729">
            <v>5891260.4300000006</v>
          </cell>
          <cell r="M729">
            <v>0</v>
          </cell>
          <cell r="N729">
            <v>-409862.18</v>
          </cell>
          <cell r="O729">
            <v>0</v>
          </cell>
          <cell r="P729">
            <v>5481398.2500000009</v>
          </cell>
          <cell r="Q729">
            <v>0</v>
          </cell>
          <cell r="R729">
            <v>1752852</v>
          </cell>
          <cell r="S729">
            <v>0</v>
          </cell>
          <cell r="T729">
            <v>9.7067622610240765</v>
          </cell>
          <cell r="U729">
            <v>0</v>
          </cell>
          <cell r="V729">
            <v>591492</v>
          </cell>
          <cell r="W729">
            <v>0</v>
          </cell>
          <cell r="X729">
            <v>-404696.10000000003</v>
          </cell>
          <cell r="Y729">
            <v>0</v>
          </cell>
          <cell r="Z729">
            <v>10</v>
          </cell>
          <cell r="AA729">
            <v>0</v>
          </cell>
          <cell r="AB729">
            <v>40469.610000000008</v>
          </cell>
          <cell r="AC729">
            <v>0</v>
          </cell>
          <cell r="AD729">
            <v>1980117.51</v>
          </cell>
          <cell r="AE729">
            <v>0</v>
          </cell>
          <cell r="AF729">
            <v>9.7067622610240765</v>
          </cell>
          <cell r="AG729">
            <v>0</v>
          </cell>
          <cell r="AH729">
            <v>551958</v>
          </cell>
          <cell r="AI729">
            <v>0</v>
          </cell>
          <cell r="AJ729">
            <v>-409862.18</v>
          </cell>
          <cell r="AK729">
            <v>0</v>
          </cell>
          <cell r="AL729">
            <v>10</v>
          </cell>
          <cell r="AM729">
            <v>0</v>
          </cell>
          <cell r="AN729">
            <v>40986.218000000001</v>
          </cell>
          <cell r="AO729">
            <v>0</v>
          </cell>
          <cell r="AP729">
            <v>2163199.5479999995</v>
          </cell>
        </row>
        <row r="730">
          <cell r="A730" t="str">
            <v>39607Utah</v>
          </cell>
          <cell r="B730" t="str">
            <v>Utah</v>
          </cell>
          <cell r="C730" t="str">
            <v>Utah</v>
          </cell>
          <cell r="D730">
            <v>396.07</v>
          </cell>
          <cell r="E730">
            <v>396.07</v>
          </cell>
          <cell r="F730" t="str">
            <v>Heavy Power Operated Equipment</v>
          </cell>
          <cell r="G730">
            <v>0</v>
          </cell>
          <cell r="H730">
            <v>50520185.100000001</v>
          </cell>
          <cell r="I730">
            <v>0</v>
          </cell>
          <cell r="J730">
            <v>-3322603.9200000004</v>
          </cell>
          <cell r="K730">
            <v>0</v>
          </cell>
          <cell r="L730">
            <v>47197581.18</v>
          </cell>
          <cell r="M730">
            <v>0</v>
          </cell>
          <cell r="N730">
            <v>-3299351.9</v>
          </cell>
          <cell r="O730">
            <v>0</v>
          </cell>
          <cell r="P730">
            <v>43898229.280000001</v>
          </cell>
          <cell r="Q730">
            <v>0</v>
          </cell>
          <cell r="R730">
            <v>13443662</v>
          </cell>
          <cell r="S730">
            <v>0</v>
          </cell>
          <cell r="T730">
            <v>5.3912563839152963</v>
          </cell>
          <cell r="U730">
            <v>0</v>
          </cell>
          <cell r="V730">
            <v>2634108</v>
          </cell>
          <cell r="W730">
            <v>0</v>
          </cell>
          <cell r="X730">
            <v>-3322603.9200000004</v>
          </cell>
          <cell r="Y730">
            <v>0</v>
          </cell>
          <cell r="Z730">
            <v>15</v>
          </cell>
          <cell r="AA730">
            <v>0</v>
          </cell>
          <cell r="AB730">
            <v>498390.58800000005</v>
          </cell>
          <cell r="AC730">
            <v>0</v>
          </cell>
          <cell r="AD730">
            <v>13253556.668</v>
          </cell>
          <cell r="AE730">
            <v>0</v>
          </cell>
          <cell r="AF730">
            <v>5.3912563839152963</v>
          </cell>
          <cell r="AG730">
            <v>0</v>
          </cell>
          <cell r="AH730">
            <v>2455604</v>
          </cell>
          <cell r="AI730">
            <v>0</v>
          </cell>
          <cell r="AJ730">
            <v>-3299351.9</v>
          </cell>
          <cell r="AK730">
            <v>0</v>
          </cell>
          <cell r="AL730">
            <v>15</v>
          </cell>
          <cell r="AM730">
            <v>0</v>
          </cell>
          <cell r="AN730">
            <v>494902.78499999997</v>
          </cell>
          <cell r="AO730">
            <v>0</v>
          </cell>
          <cell r="AP730">
            <v>12904711.552999999</v>
          </cell>
        </row>
        <row r="731">
          <cell r="A731">
            <v>0</v>
          </cell>
          <cell r="B731">
            <v>0</v>
          </cell>
          <cell r="C731">
            <v>0</v>
          </cell>
          <cell r="D731">
            <v>0</v>
          </cell>
          <cell r="E731">
            <v>0</v>
          </cell>
          <cell r="F731" t="str">
            <v>TOTAL UTAH - GENERAL</v>
          </cell>
          <cell r="G731">
            <v>0</v>
          </cell>
          <cell r="H731">
            <v>194647202.19</v>
          </cell>
          <cell r="I731">
            <v>0</v>
          </cell>
          <cell r="J731">
            <v>-8222047.7699999996</v>
          </cell>
          <cell r="K731">
            <v>0</v>
          </cell>
          <cell r="L731">
            <v>186425154.41999999</v>
          </cell>
          <cell r="M731">
            <v>0</v>
          </cell>
          <cell r="N731">
            <v>-8159135.4900000002</v>
          </cell>
          <cell r="O731">
            <v>0</v>
          </cell>
          <cell r="P731">
            <v>178266018.93000001</v>
          </cell>
          <cell r="Q731">
            <v>0</v>
          </cell>
          <cell r="R731">
            <v>60504981</v>
          </cell>
          <cell r="S731">
            <v>0</v>
          </cell>
          <cell r="T731">
            <v>0</v>
          </cell>
          <cell r="U731">
            <v>0</v>
          </cell>
          <cell r="V731">
            <v>7685504</v>
          </cell>
          <cell r="W731">
            <v>0</v>
          </cell>
          <cell r="X731">
            <v>-8222047.7699999996</v>
          </cell>
          <cell r="Y731">
            <v>0</v>
          </cell>
          <cell r="Z731">
            <v>0</v>
          </cell>
          <cell r="AA731">
            <v>0</v>
          </cell>
          <cell r="AB731">
            <v>960273.92149999994</v>
          </cell>
          <cell r="AC731">
            <v>0</v>
          </cell>
          <cell r="AD731">
            <v>60928711.151499994</v>
          </cell>
          <cell r="AE731">
            <v>0</v>
          </cell>
          <cell r="AF731">
            <v>0</v>
          </cell>
          <cell r="AG731">
            <v>0</v>
          </cell>
          <cell r="AH731">
            <v>7241202</v>
          </cell>
          <cell r="AI731">
            <v>0</v>
          </cell>
          <cell r="AJ731">
            <v>-8159135.4900000002</v>
          </cell>
          <cell r="AK731">
            <v>0</v>
          </cell>
          <cell r="AL731">
            <v>0</v>
          </cell>
          <cell r="AM731">
            <v>0</v>
          </cell>
          <cell r="AN731">
            <v>954589.53749999986</v>
          </cell>
          <cell r="AO731">
            <v>0</v>
          </cell>
          <cell r="AP731">
            <v>60965367.199000016</v>
          </cell>
        </row>
        <row r="732">
          <cell r="A732">
            <v>0</v>
          </cell>
          <cell r="B732">
            <v>0</v>
          </cell>
          <cell r="C732">
            <v>0</v>
          </cell>
          <cell r="D732">
            <v>0</v>
          </cell>
          <cell r="E732">
            <v>0</v>
          </cell>
          <cell r="F732">
            <v>0</v>
          </cell>
          <cell r="G732">
            <v>0</v>
          </cell>
          <cell r="H732">
            <v>0</v>
          </cell>
          <cell r="I732">
            <v>0</v>
          </cell>
          <cell r="J732">
            <v>0</v>
          </cell>
          <cell r="K732">
            <v>0</v>
          </cell>
          <cell r="L732">
            <v>0</v>
          </cell>
          <cell r="M732">
            <v>0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R732">
            <v>0</v>
          </cell>
          <cell r="S732">
            <v>0</v>
          </cell>
          <cell r="T732">
            <v>0</v>
          </cell>
          <cell r="U732">
            <v>0</v>
          </cell>
          <cell r="V732">
            <v>0</v>
          </cell>
          <cell r="W732">
            <v>0</v>
          </cell>
          <cell r="X732">
            <v>0</v>
          </cell>
          <cell r="Y732">
            <v>0</v>
          </cell>
          <cell r="Z732">
            <v>0</v>
          </cell>
          <cell r="AA732">
            <v>0</v>
          </cell>
          <cell r="AB732">
            <v>0</v>
          </cell>
          <cell r="AC732">
            <v>0</v>
          </cell>
          <cell r="AD732">
            <v>0</v>
          </cell>
          <cell r="AE732">
            <v>0</v>
          </cell>
          <cell r="AF732">
            <v>0</v>
          </cell>
          <cell r="AG732">
            <v>0</v>
          </cell>
          <cell r="AH732">
            <v>0</v>
          </cell>
          <cell r="AI732">
            <v>0</v>
          </cell>
          <cell r="AJ732">
            <v>0</v>
          </cell>
          <cell r="AK732">
            <v>0</v>
          </cell>
          <cell r="AL732">
            <v>0</v>
          </cell>
          <cell r="AM732">
            <v>0</v>
          </cell>
          <cell r="AN732">
            <v>0</v>
          </cell>
          <cell r="AO732">
            <v>0</v>
          </cell>
          <cell r="AP732">
            <v>0</v>
          </cell>
        </row>
        <row r="733">
          <cell r="A733">
            <v>0</v>
          </cell>
          <cell r="B733">
            <v>0</v>
          </cell>
          <cell r="C733">
            <v>0</v>
          </cell>
          <cell r="D733">
            <v>0</v>
          </cell>
          <cell r="E733">
            <v>0</v>
          </cell>
          <cell r="F733" t="str">
            <v>TOTAL GENERAL PLANT</v>
          </cell>
          <cell r="G733">
            <v>0</v>
          </cell>
          <cell r="H733">
            <v>454793010.87000006</v>
          </cell>
          <cell r="I733">
            <v>0</v>
          </cell>
          <cell r="J733">
            <v>-18779318.710000005</v>
          </cell>
          <cell r="K733">
            <v>0</v>
          </cell>
          <cell r="L733">
            <v>436013692.16000003</v>
          </cell>
          <cell r="M733">
            <v>0</v>
          </cell>
          <cell r="N733">
            <v>-18052548.369999997</v>
          </cell>
          <cell r="O733">
            <v>0</v>
          </cell>
          <cell r="P733">
            <v>417961143.78999996</v>
          </cell>
          <cell r="Q733">
            <v>0</v>
          </cell>
          <cell r="R733">
            <v>133453357</v>
          </cell>
          <cell r="S733">
            <v>0</v>
          </cell>
          <cell r="T733">
            <v>0</v>
          </cell>
          <cell r="U733">
            <v>0</v>
          </cell>
          <cell r="V733">
            <v>18796986</v>
          </cell>
          <cell r="W733">
            <v>0</v>
          </cell>
          <cell r="X733">
            <v>-18779318.710000005</v>
          </cell>
          <cell r="Y733">
            <v>0</v>
          </cell>
          <cell r="Z733">
            <v>0</v>
          </cell>
          <cell r="AA733">
            <v>0</v>
          </cell>
          <cell r="AB733">
            <v>2433336.4670000006</v>
          </cell>
          <cell r="AC733">
            <v>0</v>
          </cell>
          <cell r="AD733">
            <v>135904360.757</v>
          </cell>
          <cell r="AE733">
            <v>0</v>
          </cell>
          <cell r="AF733">
            <v>0</v>
          </cell>
          <cell r="AG733">
            <v>0</v>
          </cell>
          <cell r="AH733">
            <v>17706065</v>
          </cell>
          <cell r="AI733">
            <v>0</v>
          </cell>
          <cell r="AJ733">
            <v>-18052548.369999997</v>
          </cell>
          <cell r="AK733">
            <v>0</v>
          </cell>
          <cell r="AL733">
            <v>0</v>
          </cell>
          <cell r="AM733">
            <v>0</v>
          </cell>
          <cell r="AN733">
            <v>2336377.3480000007</v>
          </cell>
          <cell r="AO733">
            <v>0</v>
          </cell>
          <cell r="AP733">
            <v>137894254.73499998</v>
          </cell>
        </row>
        <row r="734">
          <cell r="A734">
            <v>0</v>
          </cell>
          <cell r="B734">
            <v>0</v>
          </cell>
          <cell r="C734">
            <v>0</v>
          </cell>
          <cell r="D734">
            <v>0</v>
          </cell>
          <cell r="E734">
            <v>0</v>
          </cell>
          <cell r="F734">
            <v>0</v>
          </cell>
          <cell r="G734">
            <v>0</v>
          </cell>
          <cell r="H734">
            <v>0</v>
          </cell>
          <cell r="I734">
            <v>0</v>
          </cell>
          <cell r="J734">
            <v>0</v>
          </cell>
          <cell r="K734">
            <v>0</v>
          </cell>
          <cell r="L734">
            <v>0</v>
          </cell>
          <cell r="M734">
            <v>0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R734">
            <v>0</v>
          </cell>
          <cell r="S734">
            <v>0</v>
          </cell>
          <cell r="T734">
            <v>0</v>
          </cell>
          <cell r="U734">
            <v>0</v>
          </cell>
          <cell r="V734">
            <v>0</v>
          </cell>
          <cell r="W734">
            <v>0</v>
          </cell>
          <cell r="X734">
            <v>0</v>
          </cell>
          <cell r="Y734">
            <v>0</v>
          </cell>
          <cell r="Z734">
            <v>0</v>
          </cell>
          <cell r="AA734">
            <v>0</v>
          </cell>
          <cell r="AB734">
            <v>0</v>
          </cell>
          <cell r="AC734">
            <v>0</v>
          </cell>
          <cell r="AD734">
            <v>0</v>
          </cell>
          <cell r="AE734">
            <v>0</v>
          </cell>
          <cell r="AF734">
            <v>0</v>
          </cell>
          <cell r="AG734">
            <v>0</v>
          </cell>
          <cell r="AH734">
            <v>0</v>
          </cell>
          <cell r="AI734">
            <v>0</v>
          </cell>
          <cell r="AJ734">
            <v>0</v>
          </cell>
          <cell r="AK734">
            <v>0</v>
          </cell>
          <cell r="AL734">
            <v>0</v>
          </cell>
          <cell r="AM734">
            <v>0</v>
          </cell>
          <cell r="AN734">
            <v>0</v>
          </cell>
          <cell r="AO734">
            <v>0</v>
          </cell>
          <cell r="AP734">
            <v>0</v>
          </cell>
        </row>
        <row r="735">
          <cell r="A735">
            <v>0</v>
          </cell>
          <cell r="B735">
            <v>0</v>
          </cell>
          <cell r="C735">
            <v>0</v>
          </cell>
          <cell r="D735">
            <v>0</v>
          </cell>
          <cell r="E735">
            <v>0</v>
          </cell>
          <cell r="F735">
            <v>0</v>
          </cell>
          <cell r="G735">
            <v>0</v>
          </cell>
          <cell r="H735">
            <v>0</v>
          </cell>
          <cell r="I735">
            <v>0</v>
          </cell>
          <cell r="J735">
            <v>0</v>
          </cell>
          <cell r="K735">
            <v>0</v>
          </cell>
          <cell r="L735">
            <v>0</v>
          </cell>
          <cell r="M735">
            <v>0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R735">
            <v>0</v>
          </cell>
          <cell r="S735">
            <v>0</v>
          </cell>
          <cell r="T735">
            <v>0</v>
          </cell>
          <cell r="U735">
            <v>0</v>
          </cell>
          <cell r="V735">
            <v>0</v>
          </cell>
          <cell r="W735">
            <v>0</v>
          </cell>
          <cell r="X735">
            <v>0</v>
          </cell>
          <cell r="Y735">
            <v>0</v>
          </cell>
          <cell r="Z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0</v>
          </cell>
          <cell r="AE735">
            <v>0</v>
          </cell>
          <cell r="AF735">
            <v>0</v>
          </cell>
          <cell r="AG735">
            <v>0</v>
          </cell>
          <cell r="AH735">
            <v>0</v>
          </cell>
          <cell r="AI735">
            <v>0</v>
          </cell>
          <cell r="AJ735">
            <v>0</v>
          </cell>
          <cell r="AK735">
            <v>0</v>
          </cell>
          <cell r="AL735">
            <v>0</v>
          </cell>
          <cell r="AM735">
            <v>0</v>
          </cell>
          <cell r="AN735">
            <v>0</v>
          </cell>
          <cell r="AO735">
            <v>0</v>
          </cell>
          <cell r="AP735">
            <v>0</v>
          </cell>
        </row>
        <row r="736">
          <cell r="A736">
            <v>0</v>
          </cell>
          <cell r="B736">
            <v>0</v>
          </cell>
          <cell r="C736">
            <v>0</v>
          </cell>
          <cell r="D736">
            <v>0</v>
          </cell>
          <cell r="E736" t="str">
            <v>UTAH MINING</v>
          </cell>
          <cell r="F736">
            <v>0</v>
          </cell>
          <cell r="G736">
            <v>0</v>
          </cell>
          <cell r="H736">
            <v>0</v>
          </cell>
          <cell r="I736">
            <v>0</v>
          </cell>
          <cell r="J736">
            <v>0</v>
          </cell>
          <cell r="K736">
            <v>0</v>
          </cell>
          <cell r="L736">
            <v>0</v>
          </cell>
          <cell r="M736">
            <v>0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R736">
            <v>0</v>
          </cell>
          <cell r="S736">
            <v>0</v>
          </cell>
          <cell r="T736">
            <v>0</v>
          </cell>
          <cell r="U736">
            <v>0</v>
          </cell>
          <cell r="V736">
            <v>0</v>
          </cell>
          <cell r="W736">
            <v>0</v>
          </cell>
          <cell r="X736">
            <v>0</v>
          </cell>
          <cell r="Y736">
            <v>0</v>
          </cell>
          <cell r="Z736">
            <v>0</v>
          </cell>
          <cell r="AA736">
            <v>0</v>
          </cell>
          <cell r="AB736">
            <v>0</v>
          </cell>
          <cell r="AC736">
            <v>0</v>
          </cell>
          <cell r="AD736">
            <v>0</v>
          </cell>
          <cell r="AE736">
            <v>0</v>
          </cell>
          <cell r="AF736">
            <v>0</v>
          </cell>
          <cell r="AG736">
            <v>0</v>
          </cell>
          <cell r="AH736">
            <v>0</v>
          </cell>
          <cell r="AI736">
            <v>0</v>
          </cell>
          <cell r="AJ736">
            <v>0</v>
          </cell>
          <cell r="AK736">
            <v>0</v>
          </cell>
          <cell r="AL736">
            <v>0</v>
          </cell>
          <cell r="AM736">
            <v>0</v>
          </cell>
          <cell r="AN736">
            <v>0</v>
          </cell>
          <cell r="AO736">
            <v>0</v>
          </cell>
          <cell r="AP736">
            <v>0</v>
          </cell>
        </row>
        <row r="737">
          <cell r="A737" t="str">
            <v>39930Utah</v>
          </cell>
          <cell r="B737" t="str">
            <v>Utah</v>
          </cell>
          <cell r="C737" t="str">
            <v>Utah</v>
          </cell>
          <cell r="D737">
            <v>399.3</v>
          </cell>
          <cell r="E737">
            <v>399.3</v>
          </cell>
          <cell r="F737" t="str">
            <v>Structures and Improvements</v>
          </cell>
          <cell r="G737">
            <v>0</v>
          </cell>
          <cell r="H737">
            <v>15693192.640000001</v>
          </cell>
          <cell r="I737">
            <v>0</v>
          </cell>
          <cell r="J737">
            <v>-307822.59000000003</v>
          </cell>
          <cell r="K737">
            <v>0</v>
          </cell>
          <cell r="L737">
            <v>15385370.050000001</v>
          </cell>
          <cell r="M737">
            <v>0</v>
          </cell>
          <cell r="N737">
            <v>-317895.15000000002</v>
          </cell>
          <cell r="O737">
            <v>0</v>
          </cell>
          <cell r="P737">
            <v>15067474.9</v>
          </cell>
          <cell r="Q737">
            <v>0</v>
          </cell>
          <cell r="R737">
            <v>9679311</v>
          </cell>
          <cell r="S737">
            <v>0</v>
          </cell>
          <cell r="T737">
            <v>0.81441230043344026</v>
          </cell>
          <cell r="U737">
            <v>0</v>
          </cell>
          <cell r="V737">
            <v>126554</v>
          </cell>
          <cell r="W737">
            <v>0</v>
          </cell>
          <cell r="X737">
            <v>-307822.59000000003</v>
          </cell>
          <cell r="Y737">
            <v>0</v>
          </cell>
          <cell r="Z737">
            <v>-1</v>
          </cell>
          <cell r="AA737">
            <v>0</v>
          </cell>
          <cell r="AB737">
            <v>-3078.2259000000004</v>
          </cell>
          <cell r="AC737">
            <v>0</v>
          </cell>
          <cell r="AD737">
            <v>9494964.1841000002</v>
          </cell>
          <cell r="AE737">
            <v>0</v>
          </cell>
          <cell r="AF737">
            <v>0.81441230043344026</v>
          </cell>
          <cell r="AG737">
            <v>0</v>
          </cell>
          <cell r="AH737">
            <v>124006</v>
          </cell>
          <cell r="AI737">
            <v>0</v>
          </cell>
          <cell r="AJ737">
            <v>-317895.15000000002</v>
          </cell>
          <cell r="AK737">
            <v>0</v>
          </cell>
          <cell r="AL737">
            <v>-1</v>
          </cell>
          <cell r="AM737">
            <v>0</v>
          </cell>
          <cell r="AN737">
            <v>-3178.9515000000001</v>
          </cell>
          <cell r="AO737">
            <v>0</v>
          </cell>
          <cell r="AP737">
            <v>9297896.0825999994</v>
          </cell>
        </row>
        <row r="738">
          <cell r="A738" t="str">
            <v>39931Utah</v>
          </cell>
          <cell r="B738" t="str">
            <v>Utah</v>
          </cell>
          <cell r="C738" t="str">
            <v>Utah</v>
          </cell>
          <cell r="D738">
            <v>399.31</v>
          </cell>
          <cell r="E738">
            <v>399.31</v>
          </cell>
          <cell r="F738" t="str">
            <v>Structures and Improvements - Prep Plant</v>
          </cell>
          <cell r="G738">
            <v>0</v>
          </cell>
          <cell r="H738">
            <v>24395253.870000001</v>
          </cell>
          <cell r="I738">
            <v>0</v>
          </cell>
          <cell r="J738">
            <v>-58721.290000000008</v>
          </cell>
          <cell r="K738">
            <v>0</v>
          </cell>
          <cell r="L738">
            <v>24336532.580000002</v>
          </cell>
          <cell r="M738">
            <v>0</v>
          </cell>
          <cell r="N738">
            <v>-67064.369999999981</v>
          </cell>
          <cell r="O738">
            <v>0</v>
          </cell>
          <cell r="P738">
            <v>24269468.210000001</v>
          </cell>
          <cell r="Q738">
            <v>0</v>
          </cell>
          <cell r="R738">
            <v>15333506</v>
          </cell>
          <cell r="S738">
            <v>0</v>
          </cell>
          <cell r="T738">
            <v>1.8562799192858557</v>
          </cell>
          <cell r="U738">
            <v>0</v>
          </cell>
          <cell r="V738">
            <v>452299</v>
          </cell>
          <cell r="W738">
            <v>0</v>
          </cell>
          <cell r="X738">
            <v>-58721.290000000008</v>
          </cell>
          <cell r="Y738">
            <v>0</v>
          </cell>
          <cell r="Z738">
            <v>-7</v>
          </cell>
          <cell r="AA738">
            <v>0</v>
          </cell>
          <cell r="AB738">
            <v>-4110.4903000000004</v>
          </cell>
          <cell r="AC738">
            <v>0</v>
          </cell>
          <cell r="AD738">
            <v>15722973.219700001</v>
          </cell>
          <cell r="AE738">
            <v>0</v>
          </cell>
          <cell r="AF738">
            <v>1.8562799192858557</v>
          </cell>
          <cell r="AG738">
            <v>0</v>
          </cell>
          <cell r="AH738">
            <v>451132</v>
          </cell>
          <cell r="AI738">
            <v>0</v>
          </cell>
          <cell r="AJ738">
            <v>-67064.369999999981</v>
          </cell>
          <cell r="AK738">
            <v>0</v>
          </cell>
          <cell r="AL738">
            <v>-7</v>
          </cell>
          <cell r="AM738">
            <v>0</v>
          </cell>
          <cell r="AN738">
            <v>-4694.5058999999983</v>
          </cell>
          <cell r="AO738">
            <v>0</v>
          </cell>
          <cell r="AP738">
            <v>16102346.343800003</v>
          </cell>
        </row>
        <row r="739">
          <cell r="A739" t="str">
            <v>39941Utah</v>
          </cell>
          <cell r="B739" t="str">
            <v>Utah</v>
          </cell>
          <cell r="C739" t="str">
            <v>Utah</v>
          </cell>
          <cell r="D739">
            <v>399.41</v>
          </cell>
          <cell r="E739">
            <v>399.41</v>
          </cell>
          <cell r="F739" t="str">
            <v>Surface Processing Equipment - Prep Plant</v>
          </cell>
          <cell r="G739">
            <v>0</v>
          </cell>
          <cell r="H739">
            <v>8155178.0899999999</v>
          </cell>
          <cell r="I739">
            <v>0</v>
          </cell>
          <cell r="J739">
            <v>-18161.119999999995</v>
          </cell>
          <cell r="K739">
            <v>0</v>
          </cell>
          <cell r="L739">
            <v>8137016.9699999997</v>
          </cell>
          <cell r="M739">
            <v>0</v>
          </cell>
          <cell r="N739">
            <v>-20883.11</v>
          </cell>
          <cell r="O739">
            <v>0</v>
          </cell>
          <cell r="P739">
            <v>8116133.8599999994</v>
          </cell>
          <cell r="Q739">
            <v>0</v>
          </cell>
          <cell r="R739">
            <v>5102375</v>
          </cell>
          <cell r="S739">
            <v>0</v>
          </cell>
          <cell r="T739">
            <v>1.8810951381994572</v>
          </cell>
          <cell r="U739">
            <v>0</v>
          </cell>
          <cell r="V739">
            <v>153236</v>
          </cell>
          <cell r="W739">
            <v>0</v>
          </cell>
          <cell r="X739">
            <v>-18161.119999999995</v>
          </cell>
          <cell r="Y739">
            <v>0</v>
          </cell>
          <cell r="Z739">
            <v>-7</v>
          </cell>
          <cell r="AA739">
            <v>0</v>
          </cell>
          <cell r="AB739">
            <v>-1271.2783999999997</v>
          </cell>
          <cell r="AC739">
            <v>0</v>
          </cell>
          <cell r="AD739">
            <v>5236178.6015999997</v>
          </cell>
          <cell r="AE739">
            <v>0</v>
          </cell>
          <cell r="AF739">
            <v>1.8810951381994572</v>
          </cell>
          <cell r="AG739">
            <v>0</v>
          </cell>
          <cell r="AH739">
            <v>152869</v>
          </cell>
          <cell r="AI739">
            <v>0</v>
          </cell>
          <cell r="AJ739">
            <v>-20883.11</v>
          </cell>
          <cell r="AK739">
            <v>0</v>
          </cell>
          <cell r="AL739">
            <v>-7</v>
          </cell>
          <cell r="AM739">
            <v>0</v>
          </cell>
          <cell r="AN739">
            <v>-1461.8177000000003</v>
          </cell>
          <cell r="AO739">
            <v>0</v>
          </cell>
          <cell r="AP739">
            <v>5366702.6738999998</v>
          </cell>
        </row>
        <row r="740">
          <cell r="A740" t="str">
            <v>39944Utah</v>
          </cell>
          <cell r="B740" t="str">
            <v>Utah</v>
          </cell>
          <cell r="C740" t="str">
            <v>Utah</v>
          </cell>
          <cell r="D740">
            <v>399.44</v>
          </cell>
          <cell r="E740">
            <v>399.44</v>
          </cell>
          <cell r="F740" t="str">
            <v>Surface Electric Power Facilities</v>
          </cell>
          <cell r="G740">
            <v>0</v>
          </cell>
          <cell r="H740">
            <v>3424574.61</v>
          </cell>
          <cell r="I740">
            <v>0</v>
          </cell>
          <cell r="J740">
            <v>-4006.84</v>
          </cell>
          <cell r="K740">
            <v>0</v>
          </cell>
          <cell r="L740">
            <v>3420567.77</v>
          </cell>
          <cell r="M740">
            <v>0</v>
          </cell>
          <cell r="N740">
            <v>-4732</v>
          </cell>
          <cell r="O740">
            <v>0</v>
          </cell>
          <cell r="P740">
            <v>3415835.77</v>
          </cell>
          <cell r="Q740">
            <v>0</v>
          </cell>
          <cell r="R740">
            <v>855172</v>
          </cell>
          <cell r="S740">
            <v>0</v>
          </cell>
          <cell r="T740">
            <v>7.440333829974441</v>
          </cell>
          <cell r="U740">
            <v>0</v>
          </cell>
          <cell r="V740">
            <v>254651</v>
          </cell>
          <cell r="W740">
            <v>0</v>
          </cell>
          <cell r="X740">
            <v>-4006.84</v>
          </cell>
          <cell r="Y740">
            <v>0</v>
          </cell>
          <cell r="Z740">
            <v>0</v>
          </cell>
          <cell r="AA740">
            <v>0</v>
          </cell>
          <cell r="AB740">
            <v>0</v>
          </cell>
          <cell r="AC740">
            <v>0</v>
          </cell>
          <cell r="AD740">
            <v>1105816.1599999999</v>
          </cell>
          <cell r="AE740">
            <v>0</v>
          </cell>
          <cell r="AF740">
            <v>7.440333829974441</v>
          </cell>
          <cell r="AG740">
            <v>0</v>
          </cell>
          <cell r="AH740">
            <v>254326</v>
          </cell>
          <cell r="AI740">
            <v>0</v>
          </cell>
          <cell r="AJ740">
            <v>-4732</v>
          </cell>
          <cell r="AK740">
            <v>0</v>
          </cell>
          <cell r="AL740">
            <v>0</v>
          </cell>
          <cell r="AM740">
            <v>0</v>
          </cell>
          <cell r="AN740">
            <v>0</v>
          </cell>
          <cell r="AO740">
            <v>0</v>
          </cell>
          <cell r="AP740">
            <v>1355410.16</v>
          </cell>
        </row>
        <row r="741">
          <cell r="A741" t="str">
            <v>39945Utah</v>
          </cell>
          <cell r="B741" t="str">
            <v>Utah</v>
          </cell>
          <cell r="C741" t="str">
            <v>Utah</v>
          </cell>
          <cell r="D741">
            <v>399.45</v>
          </cell>
          <cell r="E741">
            <v>399.45</v>
          </cell>
          <cell r="F741" t="str">
            <v>Underground Equipment</v>
          </cell>
          <cell r="G741">
            <v>0</v>
          </cell>
          <cell r="H741">
            <v>135138069.09999999</v>
          </cell>
          <cell r="I741">
            <v>0</v>
          </cell>
          <cell r="J741">
            <v>-17378845.600000001</v>
          </cell>
          <cell r="K741">
            <v>0</v>
          </cell>
          <cell r="L741">
            <v>117759223.5</v>
          </cell>
          <cell r="M741">
            <v>0</v>
          </cell>
          <cell r="N741">
            <v>-11581401.02</v>
          </cell>
          <cell r="O741">
            <v>0</v>
          </cell>
          <cell r="P741">
            <v>106177822.48</v>
          </cell>
          <cell r="Q741">
            <v>0</v>
          </cell>
          <cell r="R741">
            <v>66892475</v>
          </cell>
          <cell r="S741">
            <v>0</v>
          </cell>
          <cell r="T741">
            <v>4.6158263048663963</v>
          </cell>
          <cell r="U741">
            <v>0</v>
          </cell>
          <cell r="V741">
            <v>5836650</v>
          </cell>
          <cell r="W741">
            <v>0</v>
          </cell>
          <cell r="X741">
            <v>-17378845.600000001</v>
          </cell>
          <cell r="Y741">
            <v>0</v>
          </cell>
          <cell r="Z741">
            <v>5</v>
          </cell>
          <cell r="AA741">
            <v>0</v>
          </cell>
          <cell r="AB741">
            <v>868942.28</v>
          </cell>
          <cell r="AC741">
            <v>0</v>
          </cell>
          <cell r="AD741">
            <v>56219221.68</v>
          </cell>
          <cell r="AE741">
            <v>0</v>
          </cell>
          <cell r="AF741">
            <v>4.6158263048663963</v>
          </cell>
          <cell r="AG741">
            <v>0</v>
          </cell>
          <cell r="AH741">
            <v>5168273</v>
          </cell>
          <cell r="AI741">
            <v>0</v>
          </cell>
          <cell r="AJ741">
            <v>-11581401.02</v>
          </cell>
          <cell r="AK741">
            <v>0</v>
          </cell>
          <cell r="AL741">
            <v>5</v>
          </cell>
          <cell r="AM741">
            <v>0</v>
          </cell>
          <cell r="AN741">
            <v>579070.05099999998</v>
          </cell>
          <cell r="AO741">
            <v>0</v>
          </cell>
          <cell r="AP741">
            <v>50385163.710999995</v>
          </cell>
        </row>
        <row r="742">
          <cell r="A742" t="str">
            <v>39951Utah</v>
          </cell>
          <cell r="B742" t="str">
            <v>Utah</v>
          </cell>
          <cell r="C742" t="str">
            <v>Utah</v>
          </cell>
          <cell r="D742">
            <v>399.51</v>
          </cell>
          <cell r="E742">
            <v>399.51</v>
          </cell>
          <cell r="F742" t="str">
            <v>Vehicles</v>
          </cell>
          <cell r="G742">
            <v>0</v>
          </cell>
          <cell r="H742">
            <v>1191523.48</v>
          </cell>
          <cell r="I742">
            <v>0</v>
          </cell>
          <cell r="J742">
            <v>-88321.590000000011</v>
          </cell>
          <cell r="K742">
            <v>0</v>
          </cell>
          <cell r="L742">
            <v>1103201.8899999999</v>
          </cell>
          <cell r="M742">
            <v>0</v>
          </cell>
          <cell r="N742">
            <v>-90008.98</v>
          </cell>
          <cell r="O742">
            <v>0</v>
          </cell>
          <cell r="P742">
            <v>1013192.9099999999</v>
          </cell>
          <cell r="Q742">
            <v>0</v>
          </cell>
          <cell r="R742">
            <v>698773</v>
          </cell>
          <cell r="S742">
            <v>0</v>
          </cell>
          <cell r="T742">
            <v>4.4861089230611473</v>
          </cell>
          <cell r="U742">
            <v>0</v>
          </cell>
          <cell r="V742">
            <v>51472</v>
          </cell>
          <cell r="W742">
            <v>0</v>
          </cell>
          <cell r="X742">
            <v>-88321.590000000011</v>
          </cell>
          <cell r="Y742">
            <v>0</v>
          </cell>
          <cell r="Z742">
            <v>5</v>
          </cell>
          <cell r="AA742">
            <v>0</v>
          </cell>
          <cell r="AB742">
            <v>4416.0795000000007</v>
          </cell>
          <cell r="AC742">
            <v>0</v>
          </cell>
          <cell r="AD742">
            <v>666339.48950000003</v>
          </cell>
          <cell r="AE742">
            <v>0</v>
          </cell>
          <cell r="AF742">
            <v>4.4861089230611473</v>
          </cell>
          <cell r="AG742">
            <v>0</v>
          </cell>
          <cell r="AH742">
            <v>47472</v>
          </cell>
          <cell r="AI742">
            <v>0</v>
          </cell>
          <cell r="AJ742">
            <v>-90008.98</v>
          </cell>
          <cell r="AK742">
            <v>0</v>
          </cell>
          <cell r="AL742">
            <v>5</v>
          </cell>
          <cell r="AM742">
            <v>0</v>
          </cell>
          <cell r="AN742">
            <v>4500.4489999999996</v>
          </cell>
          <cell r="AO742">
            <v>0</v>
          </cell>
          <cell r="AP742">
            <v>628302.95850000007</v>
          </cell>
        </row>
        <row r="743">
          <cell r="A743" t="str">
            <v>39952Utah</v>
          </cell>
          <cell r="B743" t="str">
            <v>Utah</v>
          </cell>
          <cell r="C743" t="str">
            <v>Utah</v>
          </cell>
          <cell r="D743">
            <v>399.52</v>
          </cell>
          <cell r="E743">
            <v>399.52</v>
          </cell>
          <cell r="F743" t="str">
            <v>Heavy Construction Equipment</v>
          </cell>
          <cell r="G743">
            <v>0</v>
          </cell>
          <cell r="H743">
            <v>5988395.7199999997</v>
          </cell>
          <cell r="I743">
            <v>0</v>
          </cell>
          <cell r="J743">
            <v>-351435.85000000009</v>
          </cell>
          <cell r="K743">
            <v>0</v>
          </cell>
          <cell r="L743">
            <v>5636959.8699999992</v>
          </cell>
          <cell r="M743">
            <v>0</v>
          </cell>
          <cell r="N743">
            <v>-224882.39000000007</v>
          </cell>
          <cell r="O743">
            <v>0</v>
          </cell>
          <cell r="P743">
            <v>5412077.4799999995</v>
          </cell>
          <cell r="Q743">
            <v>0</v>
          </cell>
          <cell r="R743">
            <v>2432657</v>
          </cell>
          <cell r="S743">
            <v>0</v>
          </cell>
          <cell r="T743">
            <v>3.0797610783351681</v>
          </cell>
          <cell r="U743">
            <v>0</v>
          </cell>
          <cell r="V743">
            <v>179017</v>
          </cell>
          <cell r="W743">
            <v>0</v>
          </cell>
          <cell r="X743">
            <v>-351435.85000000009</v>
          </cell>
          <cell r="Y743">
            <v>0</v>
          </cell>
          <cell r="Z743">
            <v>5</v>
          </cell>
          <cell r="AA743">
            <v>0</v>
          </cell>
          <cell r="AB743">
            <v>17571.792500000003</v>
          </cell>
          <cell r="AC743">
            <v>0</v>
          </cell>
          <cell r="AD743">
            <v>2277809.9424999999</v>
          </cell>
          <cell r="AE743">
            <v>0</v>
          </cell>
          <cell r="AF743">
            <v>3.0797610783351681</v>
          </cell>
          <cell r="AG743">
            <v>0</v>
          </cell>
          <cell r="AH743">
            <v>170142</v>
          </cell>
          <cell r="AI743">
            <v>0</v>
          </cell>
          <cell r="AJ743">
            <v>-224882.39000000007</v>
          </cell>
          <cell r="AK743">
            <v>0</v>
          </cell>
          <cell r="AL743">
            <v>5</v>
          </cell>
          <cell r="AM743">
            <v>0</v>
          </cell>
          <cell r="AN743">
            <v>11244.119500000004</v>
          </cell>
          <cell r="AO743">
            <v>0</v>
          </cell>
          <cell r="AP743">
            <v>2234313.6719999998</v>
          </cell>
        </row>
        <row r="744">
          <cell r="A744" t="str">
            <v>39960Utah</v>
          </cell>
          <cell r="B744" t="str">
            <v>Utah</v>
          </cell>
          <cell r="C744" t="str">
            <v>Utah</v>
          </cell>
          <cell r="D744">
            <v>399.6</v>
          </cell>
          <cell r="E744">
            <v>399.6</v>
          </cell>
          <cell r="F744" t="str">
            <v>Miscellaneous Equipment</v>
          </cell>
          <cell r="G744">
            <v>0</v>
          </cell>
          <cell r="H744">
            <v>2331379.02</v>
          </cell>
          <cell r="I744">
            <v>0</v>
          </cell>
          <cell r="J744">
            <v>-213514.59</v>
          </cell>
          <cell r="K744">
            <v>0</v>
          </cell>
          <cell r="L744">
            <v>2117864.4300000002</v>
          </cell>
          <cell r="M744">
            <v>0</v>
          </cell>
          <cell r="N744">
            <v>-201158.04000000007</v>
          </cell>
          <cell r="O744">
            <v>0</v>
          </cell>
          <cell r="P744">
            <v>1916706.3900000001</v>
          </cell>
          <cell r="Q744">
            <v>0</v>
          </cell>
          <cell r="R744">
            <v>1237403</v>
          </cell>
          <cell r="S744">
            <v>0</v>
          </cell>
          <cell r="T744">
            <v>4.9664658726555153</v>
          </cell>
          <cell r="U744">
            <v>0</v>
          </cell>
          <cell r="V744">
            <v>110485</v>
          </cell>
          <cell r="W744">
            <v>0</v>
          </cell>
          <cell r="X744">
            <v>-213514.59</v>
          </cell>
          <cell r="Y744">
            <v>0</v>
          </cell>
          <cell r="Z744">
            <v>1</v>
          </cell>
          <cell r="AA744">
            <v>0</v>
          </cell>
          <cell r="AB744">
            <v>2135.1459</v>
          </cell>
          <cell r="AC744">
            <v>0</v>
          </cell>
          <cell r="AD744">
            <v>1136508.5558999998</v>
          </cell>
          <cell r="AE744">
            <v>0</v>
          </cell>
          <cell r="AF744">
            <v>4.9664658726555153</v>
          </cell>
          <cell r="AG744">
            <v>0</v>
          </cell>
          <cell r="AH744">
            <v>100188</v>
          </cell>
          <cell r="AI744">
            <v>0</v>
          </cell>
          <cell r="AJ744">
            <v>-201158.04000000007</v>
          </cell>
          <cell r="AK744">
            <v>0</v>
          </cell>
          <cell r="AL744">
            <v>1</v>
          </cell>
          <cell r="AM744">
            <v>0</v>
          </cell>
          <cell r="AN744">
            <v>2011.5804000000007</v>
          </cell>
          <cell r="AO744">
            <v>0</v>
          </cell>
          <cell r="AP744">
            <v>1037550.0962999997</v>
          </cell>
        </row>
        <row r="745">
          <cell r="A745" t="str">
            <v>39961Utah</v>
          </cell>
          <cell r="B745" t="str">
            <v>Utah</v>
          </cell>
          <cell r="C745" t="str">
            <v>Utah</v>
          </cell>
          <cell r="D745">
            <v>399.61</v>
          </cell>
          <cell r="E745">
            <v>399.61</v>
          </cell>
          <cell r="F745" t="str">
            <v>Computer Equipment</v>
          </cell>
          <cell r="G745">
            <v>0</v>
          </cell>
          <cell r="H745">
            <v>392405.87</v>
          </cell>
          <cell r="I745">
            <v>0</v>
          </cell>
          <cell r="J745">
            <v>-157531.34</v>
          </cell>
          <cell r="K745">
            <v>0</v>
          </cell>
          <cell r="L745">
            <v>234874.53</v>
          </cell>
          <cell r="M745">
            <v>0</v>
          </cell>
          <cell r="N745">
            <v>-56658.109999999993</v>
          </cell>
          <cell r="O745">
            <v>0</v>
          </cell>
          <cell r="P745">
            <v>178216.42</v>
          </cell>
          <cell r="Q745">
            <v>0</v>
          </cell>
          <cell r="R745">
            <v>353253</v>
          </cell>
          <cell r="S745">
            <v>0</v>
          </cell>
          <cell r="T745">
            <v>1.7550807640166213</v>
          </cell>
          <cell r="U745">
            <v>0</v>
          </cell>
          <cell r="V745">
            <v>5505</v>
          </cell>
          <cell r="W745">
            <v>0</v>
          </cell>
          <cell r="X745">
            <v>-157531.34</v>
          </cell>
          <cell r="Y745">
            <v>0</v>
          </cell>
          <cell r="Z745">
            <v>0</v>
          </cell>
          <cell r="AA745">
            <v>0</v>
          </cell>
          <cell r="AB745">
            <v>0</v>
          </cell>
          <cell r="AC745">
            <v>0</v>
          </cell>
          <cell r="AD745">
            <v>201226.66</v>
          </cell>
          <cell r="AE745">
            <v>0</v>
          </cell>
          <cell r="AF745">
            <v>1.7550807640166213</v>
          </cell>
          <cell r="AG745">
            <v>0</v>
          </cell>
          <cell r="AH745">
            <v>3625</v>
          </cell>
          <cell r="AI745">
            <v>0</v>
          </cell>
          <cell r="AJ745">
            <v>-56658.109999999993</v>
          </cell>
          <cell r="AK745">
            <v>0</v>
          </cell>
          <cell r="AL745">
            <v>0</v>
          </cell>
          <cell r="AM745">
            <v>0</v>
          </cell>
          <cell r="AN745">
            <v>0</v>
          </cell>
          <cell r="AO745">
            <v>0</v>
          </cell>
          <cell r="AP745">
            <v>148193.55000000002</v>
          </cell>
        </row>
        <row r="746">
          <cell r="A746" t="str">
            <v>39970Utah</v>
          </cell>
          <cell r="B746" t="str">
            <v>Utah</v>
          </cell>
          <cell r="C746" t="str">
            <v>Utah</v>
          </cell>
          <cell r="D746">
            <v>399.7</v>
          </cell>
          <cell r="E746">
            <v>399.7</v>
          </cell>
          <cell r="F746" t="str">
            <v>Mine Development</v>
          </cell>
          <cell r="G746">
            <v>0</v>
          </cell>
          <cell r="H746">
            <v>38414876.890000001</v>
          </cell>
          <cell r="I746">
            <v>0</v>
          </cell>
          <cell r="J746">
            <v>0</v>
          </cell>
          <cell r="K746">
            <v>0</v>
          </cell>
          <cell r="L746">
            <v>38414876.890000001</v>
          </cell>
          <cell r="M746">
            <v>0</v>
          </cell>
          <cell r="N746">
            <v>0</v>
          </cell>
          <cell r="O746">
            <v>0</v>
          </cell>
          <cell r="P746">
            <v>38414876.890000001</v>
          </cell>
          <cell r="Q746">
            <v>0</v>
          </cell>
          <cell r="R746">
            <v>17773786</v>
          </cell>
          <cell r="S746">
            <v>0</v>
          </cell>
          <cell r="T746">
            <v>2.5384343267296816</v>
          </cell>
          <cell r="U746">
            <v>0</v>
          </cell>
          <cell r="V746">
            <v>975136</v>
          </cell>
          <cell r="W746">
            <v>0</v>
          </cell>
          <cell r="X746">
            <v>0</v>
          </cell>
          <cell r="Y746">
            <v>0</v>
          </cell>
          <cell r="Z746">
            <v>0</v>
          </cell>
          <cell r="AA746">
            <v>0</v>
          </cell>
          <cell r="AB746">
            <v>0</v>
          </cell>
          <cell r="AC746">
            <v>0</v>
          </cell>
          <cell r="AD746">
            <v>18748922</v>
          </cell>
          <cell r="AE746">
            <v>0</v>
          </cell>
          <cell r="AF746">
            <v>2.5384343267296816</v>
          </cell>
          <cell r="AG746">
            <v>0</v>
          </cell>
          <cell r="AH746">
            <v>975136</v>
          </cell>
          <cell r="AI746">
            <v>0</v>
          </cell>
          <cell r="AJ746">
            <v>0</v>
          </cell>
          <cell r="AK746">
            <v>0</v>
          </cell>
          <cell r="AL746">
            <v>0</v>
          </cell>
          <cell r="AM746">
            <v>0</v>
          </cell>
          <cell r="AN746">
            <v>0</v>
          </cell>
          <cell r="AO746">
            <v>0</v>
          </cell>
          <cell r="AP746">
            <v>19724058</v>
          </cell>
        </row>
        <row r="747">
          <cell r="A747">
            <v>0</v>
          </cell>
          <cell r="B747">
            <v>0</v>
          </cell>
          <cell r="C747">
            <v>0</v>
          </cell>
          <cell r="D747">
            <v>0</v>
          </cell>
          <cell r="E747">
            <v>0</v>
          </cell>
          <cell r="F747" t="str">
            <v>TOTAL UTAH MINING</v>
          </cell>
          <cell r="G747">
            <v>0</v>
          </cell>
          <cell r="H747">
            <v>235124849.29000002</v>
          </cell>
          <cell r="I747">
            <v>0</v>
          </cell>
          <cell r="J747">
            <v>-18578360.810000002</v>
          </cell>
          <cell r="K747">
            <v>0</v>
          </cell>
          <cell r="L747">
            <v>216546488.48000002</v>
          </cell>
          <cell r="M747">
            <v>0</v>
          </cell>
          <cell r="N747">
            <v>-12564683.170000002</v>
          </cell>
          <cell r="O747">
            <v>0</v>
          </cell>
          <cell r="P747">
            <v>203981805.30999994</v>
          </cell>
          <cell r="Q747">
            <v>0</v>
          </cell>
          <cell r="R747">
            <v>120358711</v>
          </cell>
          <cell r="S747">
            <v>0</v>
          </cell>
          <cell r="T747">
            <v>0</v>
          </cell>
          <cell r="U747">
            <v>0</v>
          </cell>
          <cell r="V747">
            <v>8145005</v>
          </cell>
          <cell r="W747">
            <v>0</v>
          </cell>
          <cell r="X747">
            <v>-18578360.810000002</v>
          </cell>
          <cell r="Y747">
            <v>0</v>
          </cell>
          <cell r="Z747">
            <v>0</v>
          </cell>
          <cell r="AA747">
            <v>0</v>
          </cell>
          <cell r="AB747">
            <v>884605.30330000003</v>
          </cell>
          <cell r="AC747">
            <v>0</v>
          </cell>
          <cell r="AD747">
            <v>110809960.49329999</v>
          </cell>
          <cell r="AE747">
            <v>0</v>
          </cell>
          <cell r="AF747">
            <v>0</v>
          </cell>
          <cell r="AG747">
            <v>0</v>
          </cell>
          <cell r="AH747">
            <v>7447169</v>
          </cell>
          <cell r="AI747">
            <v>0</v>
          </cell>
          <cell r="AJ747">
            <v>-12564683.170000002</v>
          </cell>
          <cell r="AK747">
            <v>0</v>
          </cell>
          <cell r="AL747">
            <v>0</v>
          </cell>
          <cell r="AM747">
            <v>0</v>
          </cell>
          <cell r="AN747">
            <v>587490.92480000004</v>
          </cell>
          <cell r="AO747">
            <v>0</v>
          </cell>
          <cell r="AP747">
            <v>106279937.24810001</v>
          </cell>
        </row>
        <row r="748">
          <cell r="A748">
            <v>0</v>
          </cell>
          <cell r="B748">
            <v>0</v>
          </cell>
          <cell r="C748">
            <v>0</v>
          </cell>
          <cell r="D748">
            <v>0</v>
          </cell>
          <cell r="E748">
            <v>0</v>
          </cell>
          <cell r="F748">
            <v>0</v>
          </cell>
          <cell r="G748">
            <v>0</v>
          </cell>
          <cell r="H748">
            <v>0</v>
          </cell>
          <cell r="I748">
            <v>0</v>
          </cell>
          <cell r="J748">
            <v>0</v>
          </cell>
          <cell r="K748">
            <v>0</v>
          </cell>
          <cell r="L748">
            <v>0</v>
          </cell>
          <cell r="M748">
            <v>0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R748">
            <v>0</v>
          </cell>
          <cell r="S748">
            <v>0</v>
          </cell>
          <cell r="T748">
            <v>0</v>
          </cell>
          <cell r="U748">
            <v>0</v>
          </cell>
          <cell r="V748">
            <v>0</v>
          </cell>
          <cell r="W748">
            <v>0</v>
          </cell>
          <cell r="X748">
            <v>0</v>
          </cell>
          <cell r="Y748">
            <v>0</v>
          </cell>
          <cell r="Z748">
            <v>0</v>
          </cell>
          <cell r="AA748">
            <v>0</v>
          </cell>
          <cell r="AB748">
            <v>0</v>
          </cell>
          <cell r="AC748">
            <v>0</v>
          </cell>
          <cell r="AD748">
            <v>0</v>
          </cell>
          <cell r="AE748">
            <v>0</v>
          </cell>
          <cell r="AF748">
            <v>0</v>
          </cell>
          <cell r="AG748">
            <v>0</v>
          </cell>
          <cell r="AH748">
            <v>0</v>
          </cell>
          <cell r="AI748">
            <v>0</v>
          </cell>
          <cell r="AJ748">
            <v>0</v>
          </cell>
          <cell r="AK748">
            <v>0</v>
          </cell>
          <cell r="AL748">
            <v>0</v>
          </cell>
          <cell r="AM748">
            <v>0</v>
          </cell>
          <cell r="AN748">
            <v>0</v>
          </cell>
          <cell r="AO748">
            <v>0</v>
          </cell>
          <cell r="AP748">
            <v>0</v>
          </cell>
        </row>
        <row r="749">
          <cell r="A749">
            <v>0</v>
          </cell>
          <cell r="B749">
            <v>0</v>
          </cell>
          <cell r="C749">
            <v>0</v>
          </cell>
          <cell r="D749">
            <v>0</v>
          </cell>
          <cell r="E749">
            <v>0</v>
          </cell>
          <cell r="F749" t="str">
            <v>TOTAL ELECTRIC PLANT</v>
          </cell>
          <cell r="G749">
            <v>0</v>
          </cell>
          <cell r="H749">
            <v>21091685846.220005</v>
          </cell>
          <cell r="I749">
            <v>0</v>
          </cell>
          <cell r="J749">
            <v>-177165799.84000012</v>
          </cell>
          <cell r="K749">
            <v>0</v>
          </cell>
          <cell r="L749">
            <v>20914520046.380005</v>
          </cell>
          <cell r="M749">
            <v>0</v>
          </cell>
          <cell r="N749">
            <v>-162507860.54000011</v>
          </cell>
          <cell r="O749">
            <v>0</v>
          </cell>
          <cell r="P749">
            <v>20752012185.84</v>
          </cell>
          <cell r="Q749">
            <v>0</v>
          </cell>
          <cell r="R749">
            <v>6811625346</v>
          </cell>
          <cell r="S749">
            <v>0</v>
          </cell>
          <cell r="T749">
            <v>0</v>
          </cell>
          <cell r="U749">
            <v>0</v>
          </cell>
          <cell r="V749">
            <v>539844361</v>
          </cell>
          <cell r="W749">
            <v>0</v>
          </cell>
          <cell r="X749">
            <v>-177165799.84000012</v>
          </cell>
          <cell r="Y749">
            <v>0</v>
          </cell>
          <cell r="Z749">
            <v>0</v>
          </cell>
          <cell r="AA749">
            <v>0</v>
          </cell>
          <cell r="AB749">
            <v>-6405065.0900000036</v>
          </cell>
          <cell r="AC749">
            <v>0</v>
          </cell>
          <cell r="AD749">
            <v>7150478655.5799952</v>
          </cell>
          <cell r="AE749">
            <v>0</v>
          </cell>
          <cell r="AF749">
            <v>0</v>
          </cell>
          <cell r="AG749">
            <v>0</v>
          </cell>
          <cell r="AH749">
            <v>534357663</v>
          </cell>
          <cell r="AI749">
            <v>0</v>
          </cell>
          <cell r="AJ749">
            <v>-162507860.54000011</v>
          </cell>
          <cell r="AK749">
            <v>0</v>
          </cell>
          <cell r="AL749">
            <v>0</v>
          </cell>
          <cell r="AM749">
            <v>0</v>
          </cell>
          <cell r="AN749">
            <v>-7275381.8122000033</v>
          </cell>
          <cell r="AO749">
            <v>0</v>
          </cell>
          <cell r="AP749">
            <v>7497632889.7378025</v>
          </cell>
        </row>
        <row r="750">
          <cell r="A750">
            <v>0</v>
          </cell>
          <cell r="B750">
            <v>0</v>
          </cell>
          <cell r="C750">
            <v>0</v>
          </cell>
          <cell r="D750">
            <v>0</v>
          </cell>
          <cell r="E750">
            <v>0</v>
          </cell>
          <cell r="F750">
            <v>0</v>
          </cell>
          <cell r="G750">
            <v>0</v>
          </cell>
          <cell r="H750">
            <v>0</v>
          </cell>
          <cell r="I750">
            <v>0</v>
          </cell>
          <cell r="J750">
            <v>0</v>
          </cell>
          <cell r="K750">
            <v>0</v>
          </cell>
          <cell r="L750">
            <v>0</v>
          </cell>
          <cell r="M750">
            <v>0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R750">
            <v>0</v>
          </cell>
          <cell r="S750">
            <v>0</v>
          </cell>
          <cell r="T750">
            <v>0</v>
          </cell>
          <cell r="U750">
            <v>0</v>
          </cell>
          <cell r="V750">
            <v>0</v>
          </cell>
          <cell r="W750">
            <v>0</v>
          </cell>
          <cell r="X750">
            <v>0</v>
          </cell>
          <cell r="Y750">
            <v>0</v>
          </cell>
          <cell r="Z750">
            <v>0</v>
          </cell>
          <cell r="AA750">
            <v>0</v>
          </cell>
          <cell r="AB750">
            <v>0</v>
          </cell>
          <cell r="AC750">
            <v>0</v>
          </cell>
          <cell r="AD750">
            <v>0</v>
          </cell>
          <cell r="AE750">
            <v>0</v>
          </cell>
          <cell r="AF750">
            <v>0</v>
          </cell>
          <cell r="AG750">
            <v>0</v>
          </cell>
          <cell r="AH750">
            <v>0</v>
          </cell>
          <cell r="AI750">
            <v>0</v>
          </cell>
          <cell r="AJ750">
            <v>0</v>
          </cell>
          <cell r="AK750">
            <v>0</v>
          </cell>
          <cell r="AL750">
            <v>0</v>
          </cell>
          <cell r="AM750">
            <v>0</v>
          </cell>
          <cell r="AN750">
            <v>0</v>
          </cell>
          <cell r="AO750">
            <v>0</v>
          </cell>
          <cell r="AP750">
            <v>0</v>
          </cell>
        </row>
        <row r="751">
          <cell r="A751">
            <v>0</v>
          </cell>
          <cell r="B751">
            <v>0</v>
          </cell>
          <cell r="C751">
            <v>0</v>
          </cell>
          <cell r="D751">
            <v>0</v>
          </cell>
          <cell r="E751">
            <v>0</v>
          </cell>
          <cell r="F751">
            <v>0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K751">
            <v>0</v>
          </cell>
          <cell r="L751">
            <v>0</v>
          </cell>
          <cell r="M751">
            <v>0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R751">
            <v>0</v>
          </cell>
          <cell r="S751">
            <v>0</v>
          </cell>
          <cell r="T751">
            <v>0</v>
          </cell>
          <cell r="U751">
            <v>0</v>
          </cell>
          <cell r="V751">
            <v>0</v>
          </cell>
          <cell r="W751">
            <v>0</v>
          </cell>
          <cell r="X751">
            <v>0</v>
          </cell>
          <cell r="Y751">
            <v>0</v>
          </cell>
          <cell r="Z751">
            <v>0</v>
          </cell>
          <cell r="AA751">
            <v>0</v>
          </cell>
          <cell r="AB751">
            <v>0</v>
          </cell>
          <cell r="AC751">
            <v>0</v>
          </cell>
          <cell r="AD751">
            <v>0</v>
          </cell>
          <cell r="AE751">
            <v>0</v>
          </cell>
          <cell r="AF751">
            <v>0</v>
          </cell>
          <cell r="AG751">
            <v>0</v>
          </cell>
          <cell r="AH751">
            <v>0</v>
          </cell>
          <cell r="AI751">
            <v>0</v>
          </cell>
          <cell r="AJ751">
            <v>0</v>
          </cell>
          <cell r="AK751">
            <v>0</v>
          </cell>
          <cell r="AL751">
            <v>0</v>
          </cell>
          <cell r="AM751">
            <v>0</v>
          </cell>
          <cell r="AN751">
            <v>0</v>
          </cell>
          <cell r="AO751">
            <v>0</v>
          </cell>
          <cell r="AP751">
            <v>0</v>
          </cell>
        </row>
        <row r="752">
          <cell r="A752">
            <v>0</v>
          </cell>
          <cell r="B752">
            <v>0</v>
          </cell>
          <cell r="C752">
            <v>0</v>
          </cell>
          <cell r="D752">
            <v>0</v>
          </cell>
          <cell r="E752">
            <v>0</v>
          </cell>
          <cell r="F752">
            <v>0</v>
          </cell>
          <cell r="G752">
            <v>0</v>
          </cell>
          <cell r="H752">
            <v>0</v>
          </cell>
          <cell r="I752">
            <v>0</v>
          </cell>
          <cell r="J752">
            <v>0</v>
          </cell>
          <cell r="K752">
            <v>0</v>
          </cell>
          <cell r="L752">
            <v>0</v>
          </cell>
          <cell r="M752">
            <v>0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R752">
            <v>0</v>
          </cell>
          <cell r="S752">
            <v>0</v>
          </cell>
          <cell r="T752">
            <v>0</v>
          </cell>
          <cell r="U752">
            <v>0</v>
          </cell>
          <cell r="V752">
            <v>0</v>
          </cell>
          <cell r="W752">
            <v>0</v>
          </cell>
          <cell r="X752">
            <v>0</v>
          </cell>
          <cell r="Y752">
            <v>0</v>
          </cell>
          <cell r="Z752">
            <v>0</v>
          </cell>
          <cell r="AA752">
            <v>0</v>
          </cell>
          <cell r="AB752">
            <v>0</v>
          </cell>
          <cell r="AC752">
            <v>0</v>
          </cell>
          <cell r="AD752">
            <v>0</v>
          </cell>
          <cell r="AE752">
            <v>0</v>
          </cell>
          <cell r="AF752">
            <v>0</v>
          </cell>
          <cell r="AG752">
            <v>0</v>
          </cell>
          <cell r="AH752">
            <v>0</v>
          </cell>
          <cell r="AI752">
            <v>0</v>
          </cell>
          <cell r="AJ752">
            <v>0</v>
          </cell>
          <cell r="AK752">
            <v>0</v>
          </cell>
          <cell r="AL752">
            <v>0</v>
          </cell>
          <cell r="AM752">
            <v>0</v>
          </cell>
          <cell r="AN752">
            <v>0</v>
          </cell>
          <cell r="AO752">
            <v>0</v>
          </cell>
          <cell r="AP752">
            <v>0</v>
          </cell>
        </row>
        <row r="753">
          <cell r="A753">
            <v>0</v>
          </cell>
          <cell r="B753">
            <v>0</v>
          </cell>
          <cell r="C753">
            <v>0</v>
          </cell>
          <cell r="D753">
            <v>0</v>
          </cell>
          <cell r="E753">
            <v>0</v>
          </cell>
          <cell r="F753">
            <v>0</v>
          </cell>
          <cell r="G753">
            <v>0</v>
          </cell>
          <cell r="H753">
            <v>0</v>
          </cell>
          <cell r="I753">
            <v>0</v>
          </cell>
          <cell r="J753">
            <v>0</v>
          </cell>
          <cell r="K753">
            <v>0</v>
          </cell>
          <cell r="L753">
            <v>0</v>
          </cell>
          <cell r="M753">
            <v>0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R753">
            <v>0</v>
          </cell>
          <cell r="S753">
            <v>0</v>
          </cell>
          <cell r="T753">
            <v>0</v>
          </cell>
          <cell r="U753">
            <v>0</v>
          </cell>
          <cell r="V753">
            <v>0</v>
          </cell>
          <cell r="W753">
            <v>0</v>
          </cell>
          <cell r="X753">
            <v>0</v>
          </cell>
          <cell r="Y753">
            <v>0</v>
          </cell>
          <cell r="Z753">
            <v>0</v>
          </cell>
          <cell r="AA753">
            <v>0</v>
          </cell>
          <cell r="AB753">
            <v>0</v>
          </cell>
          <cell r="AC753">
            <v>0</v>
          </cell>
          <cell r="AD753">
            <v>0</v>
          </cell>
          <cell r="AE753">
            <v>0</v>
          </cell>
          <cell r="AF753">
            <v>0</v>
          </cell>
          <cell r="AG753">
            <v>0</v>
          </cell>
          <cell r="AH753">
            <v>0</v>
          </cell>
          <cell r="AI753">
            <v>0</v>
          </cell>
          <cell r="AJ753">
            <v>0</v>
          </cell>
          <cell r="AK753">
            <v>0</v>
          </cell>
          <cell r="AL753">
            <v>0</v>
          </cell>
          <cell r="AM753">
            <v>0</v>
          </cell>
          <cell r="AN753">
            <v>0</v>
          </cell>
          <cell r="AO753">
            <v>0</v>
          </cell>
          <cell r="AP753">
            <v>0</v>
          </cell>
        </row>
        <row r="754">
          <cell r="A754">
            <v>0</v>
          </cell>
          <cell r="B754">
            <v>0</v>
          </cell>
          <cell r="C754">
            <v>0</v>
          </cell>
          <cell r="D754">
            <v>0</v>
          </cell>
          <cell r="E754">
            <v>0</v>
          </cell>
          <cell r="F754">
            <v>0</v>
          </cell>
          <cell r="G754">
            <v>0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  <cell r="L754">
            <v>0</v>
          </cell>
          <cell r="M754">
            <v>0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R754">
            <v>0</v>
          </cell>
          <cell r="S754">
            <v>0</v>
          </cell>
          <cell r="T754">
            <v>0</v>
          </cell>
          <cell r="U754">
            <v>0</v>
          </cell>
          <cell r="V754">
            <v>0</v>
          </cell>
          <cell r="W754">
            <v>0</v>
          </cell>
          <cell r="X754">
            <v>0</v>
          </cell>
          <cell r="Y754">
            <v>0</v>
          </cell>
          <cell r="Z754">
            <v>0</v>
          </cell>
          <cell r="AA754">
            <v>0</v>
          </cell>
          <cell r="AB754">
            <v>0</v>
          </cell>
          <cell r="AC754">
            <v>0</v>
          </cell>
          <cell r="AD754">
            <v>0</v>
          </cell>
          <cell r="AE754">
            <v>0</v>
          </cell>
          <cell r="AF754">
            <v>0</v>
          </cell>
          <cell r="AG754">
            <v>0</v>
          </cell>
          <cell r="AH754">
            <v>0</v>
          </cell>
          <cell r="AI754">
            <v>0</v>
          </cell>
          <cell r="AJ754">
            <v>0</v>
          </cell>
          <cell r="AK754">
            <v>0</v>
          </cell>
          <cell r="AL754">
            <v>0</v>
          </cell>
          <cell r="AM754">
            <v>0</v>
          </cell>
          <cell r="AN754">
            <v>0</v>
          </cell>
          <cell r="AO754">
            <v>0</v>
          </cell>
          <cell r="AP754">
            <v>0</v>
          </cell>
        </row>
        <row r="755">
          <cell r="A755">
            <v>0</v>
          </cell>
          <cell r="B755">
            <v>0</v>
          </cell>
          <cell r="C755">
            <v>0</v>
          </cell>
          <cell r="D755">
            <v>0</v>
          </cell>
          <cell r="E755">
            <v>0</v>
          </cell>
          <cell r="F755">
            <v>0</v>
          </cell>
          <cell r="G755">
            <v>0</v>
          </cell>
          <cell r="H755">
            <v>0</v>
          </cell>
          <cell r="I755">
            <v>0</v>
          </cell>
          <cell r="J755">
            <v>0</v>
          </cell>
          <cell r="K755">
            <v>0</v>
          </cell>
          <cell r="L755">
            <v>0</v>
          </cell>
          <cell r="M755">
            <v>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R755">
            <v>0</v>
          </cell>
          <cell r="S755">
            <v>0</v>
          </cell>
          <cell r="T755">
            <v>0</v>
          </cell>
          <cell r="U755">
            <v>0</v>
          </cell>
          <cell r="V755">
            <v>0</v>
          </cell>
          <cell r="W755">
            <v>0</v>
          </cell>
          <cell r="X755">
            <v>0</v>
          </cell>
          <cell r="Y755">
            <v>0</v>
          </cell>
          <cell r="Z755">
            <v>0</v>
          </cell>
          <cell r="AA755">
            <v>0</v>
          </cell>
          <cell r="AB755">
            <v>0</v>
          </cell>
          <cell r="AC755">
            <v>0</v>
          </cell>
          <cell r="AD755">
            <v>0</v>
          </cell>
          <cell r="AE755">
            <v>0</v>
          </cell>
          <cell r="AF755">
            <v>0</v>
          </cell>
          <cell r="AG755">
            <v>0</v>
          </cell>
          <cell r="AH755">
            <v>0</v>
          </cell>
          <cell r="AI755">
            <v>0</v>
          </cell>
          <cell r="AJ755">
            <v>0</v>
          </cell>
          <cell r="AK755">
            <v>0</v>
          </cell>
          <cell r="AL755">
            <v>0</v>
          </cell>
          <cell r="AM755">
            <v>0</v>
          </cell>
          <cell r="AN755">
            <v>0</v>
          </cell>
          <cell r="AO755">
            <v>0</v>
          </cell>
          <cell r="AP755">
            <v>0</v>
          </cell>
        </row>
        <row r="756">
          <cell r="A756">
            <v>0</v>
          </cell>
          <cell r="B756">
            <v>0</v>
          </cell>
          <cell r="C756">
            <v>0</v>
          </cell>
          <cell r="D756">
            <v>0</v>
          </cell>
          <cell r="E756">
            <v>0</v>
          </cell>
          <cell r="F756">
            <v>0</v>
          </cell>
          <cell r="G756">
            <v>0</v>
          </cell>
          <cell r="H756">
            <v>0</v>
          </cell>
          <cell r="I756">
            <v>0</v>
          </cell>
          <cell r="J756">
            <v>0</v>
          </cell>
          <cell r="K756">
            <v>0</v>
          </cell>
          <cell r="L756">
            <v>0</v>
          </cell>
          <cell r="M756">
            <v>0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R756">
            <v>0</v>
          </cell>
          <cell r="S756">
            <v>0</v>
          </cell>
          <cell r="T756">
            <v>0</v>
          </cell>
          <cell r="U756">
            <v>0</v>
          </cell>
          <cell r="V756">
            <v>0</v>
          </cell>
          <cell r="W756">
            <v>0</v>
          </cell>
          <cell r="X756">
            <v>0</v>
          </cell>
          <cell r="Y756">
            <v>0</v>
          </cell>
          <cell r="Z756">
            <v>0</v>
          </cell>
          <cell r="AA756">
            <v>0</v>
          </cell>
          <cell r="AB756">
            <v>0</v>
          </cell>
          <cell r="AC756">
            <v>0</v>
          </cell>
          <cell r="AD756">
            <v>0</v>
          </cell>
          <cell r="AE756">
            <v>0</v>
          </cell>
          <cell r="AF756">
            <v>0</v>
          </cell>
          <cell r="AG756">
            <v>0</v>
          </cell>
          <cell r="AH756">
            <v>0</v>
          </cell>
          <cell r="AI756">
            <v>0</v>
          </cell>
          <cell r="AJ756">
            <v>0</v>
          </cell>
          <cell r="AK756">
            <v>0</v>
          </cell>
          <cell r="AL756">
            <v>0</v>
          </cell>
          <cell r="AM756">
            <v>0</v>
          </cell>
          <cell r="AN756">
            <v>0</v>
          </cell>
          <cell r="AO756">
            <v>0</v>
          </cell>
          <cell r="AP756">
            <v>0</v>
          </cell>
        </row>
        <row r="757">
          <cell r="A757">
            <v>0</v>
          </cell>
          <cell r="B757">
            <v>0</v>
          </cell>
          <cell r="C757">
            <v>0</v>
          </cell>
          <cell r="D757">
            <v>0</v>
          </cell>
          <cell r="E757">
            <v>0</v>
          </cell>
          <cell r="F757">
            <v>0</v>
          </cell>
          <cell r="G757">
            <v>0</v>
          </cell>
          <cell r="H757">
            <v>0</v>
          </cell>
          <cell r="I757">
            <v>0</v>
          </cell>
          <cell r="J757">
            <v>0</v>
          </cell>
          <cell r="K757">
            <v>0</v>
          </cell>
          <cell r="L757">
            <v>0</v>
          </cell>
          <cell r="M757">
            <v>0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R757">
            <v>0</v>
          </cell>
          <cell r="S757">
            <v>0</v>
          </cell>
          <cell r="T757">
            <v>0</v>
          </cell>
          <cell r="U757">
            <v>0</v>
          </cell>
          <cell r="V757">
            <v>0</v>
          </cell>
          <cell r="W757">
            <v>0</v>
          </cell>
          <cell r="X757">
            <v>0</v>
          </cell>
          <cell r="Y757">
            <v>0</v>
          </cell>
          <cell r="Z757">
            <v>0</v>
          </cell>
          <cell r="AA757">
            <v>0</v>
          </cell>
          <cell r="AB757">
            <v>0</v>
          </cell>
          <cell r="AC757">
            <v>0</v>
          </cell>
          <cell r="AD757">
            <v>0</v>
          </cell>
          <cell r="AE757">
            <v>0</v>
          </cell>
          <cell r="AF757">
            <v>0</v>
          </cell>
          <cell r="AG757">
            <v>0</v>
          </cell>
          <cell r="AH757">
            <v>0</v>
          </cell>
          <cell r="AI757">
            <v>0</v>
          </cell>
          <cell r="AJ757">
            <v>0</v>
          </cell>
          <cell r="AK757">
            <v>0</v>
          </cell>
          <cell r="AL757">
            <v>0</v>
          </cell>
          <cell r="AM757">
            <v>0</v>
          </cell>
          <cell r="AN757">
            <v>0</v>
          </cell>
          <cell r="AO757">
            <v>0</v>
          </cell>
          <cell r="AP757">
            <v>0</v>
          </cell>
        </row>
        <row r="758">
          <cell r="A758">
            <v>0</v>
          </cell>
          <cell r="B758">
            <v>0</v>
          </cell>
          <cell r="C758">
            <v>0</v>
          </cell>
          <cell r="D758">
            <v>0</v>
          </cell>
          <cell r="E758" t="str">
            <v>RECONCILIATION</v>
          </cell>
          <cell r="F758">
            <v>0</v>
          </cell>
          <cell r="G758">
            <v>0</v>
          </cell>
          <cell r="H758">
            <v>0</v>
          </cell>
          <cell r="I758">
            <v>0</v>
          </cell>
          <cell r="J758">
            <v>0</v>
          </cell>
          <cell r="K758">
            <v>0</v>
          </cell>
          <cell r="L758">
            <v>0</v>
          </cell>
          <cell r="M758">
            <v>0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R758">
            <v>0</v>
          </cell>
          <cell r="S758">
            <v>0</v>
          </cell>
          <cell r="T758">
            <v>0</v>
          </cell>
          <cell r="U758">
            <v>0</v>
          </cell>
          <cell r="V758">
            <v>0</v>
          </cell>
          <cell r="W758">
            <v>0</v>
          </cell>
          <cell r="X758">
            <v>0</v>
          </cell>
          <cell r="Y758">
            <v>0</v>
          </cell>
          <cell r="Z758">
            <v>0</v>
          </cell>
          <cell r="AA758">
            <v>0</v>
          </cell>
          <cell r="AB758">
            <v>0</v>
          </cell>
          <cell r="AC758">
            <v>0</v>
          </cell>
          <cell r="AD758">
            <v>0</v>
          </cell>
          <cell r="AE758">
            <v>0</v>
          </cell>
          <cell r="AF758">
            <v>0</v>
          </cell>
          <cell r="AG758">
            <v>0</v>
          </cell>
          <cell r="AH758">
            <v>0</v>
          </cell>
          <cell r="AI758">
            <v>0</v>
          </cell>
          <cell r="AJ758">
            <v>0</v>
          </cell>
          <cell r="AK758">
            <v>0</v>
          </cell>
          <cell r="AL758">
            <v>0</v>
          </cell>
          <cell r="AM758">
            <v>0</v>
          </cell>
          <cell r="AN758">
            <v>0</v>
          </cell>
          <cell r="AO758">
            <v>0</v>
          </cell>
          <cell r="AP758">
            <v>0</v>
          </cell>
        </row>
        <row r="759">
          <cell r="A759">
            <v>0</v>
          </cell>
          <cell r="B759">
            <v>0</v>
          </cell>
          <cell r="C759">
            <v>0</v>
          </cell>
          <cell r="D759">
            <v>0</v>
          </cell>
          <cell r="E759">
            <v>0</v>
          </cell>
          <cell r="F759">
            <v>0</v>
          </cell>
          <cell r="G759">
            <v>0</v>
          </cell>
          <cell r="H759">
            <v>0</v>
          </cell>
          <cell r="I759">
            <v>0</v>
          </cell>
          <cell r="J759">
            <v>0</v>
          </cell>
          <cell r="K759">
            <v>0</v>
          </cell>
          <cell r="L759">
            <v>0</v>
          </cell>
          <cell r="M759">
            <v>0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R759">
            <v>0</v>
          </cell>
          <cell r="S759">
            <v>0</v>
          </cell>
          <cell r="T759">
            <v>0</v>
          </cell>
          <cell r="U759">
            <v>0</v>
          </cell>
          <cell r="V759">
            <v>0</v>
          </cell>
          <cell r="W759">
            <v>0</v>
          </cell>
          <cell r="X759">
            <v>0</v>
          </cell>
          <cell r="Y759">
            <v>0</v>
          </cell>
          <cell r="Z759">
            <v>0</v>
          </cell>
          <cell r="AA759">
            <v>0</v>
          </cell>
          <cell r="AB759">
            <v>0</v>
          </cell>
          <cell r="AC759">
            <v>0</v>
          </cell>
          <cell r="AD759">
            <v>0</v>
          </cell>
          <cell r="AE759">
            <v>0</v>
          </cell>
          <cell r="AF759">
            <v>0</v>
          </cell>
          <cell r="AG759">
            <v>0</v>
          </cell>
          <cell r="AH759">
            <v>0</v>
          </cell>
          <cell r="AI759">
            <v>0</v>
          </cell>
          <cell r="AJ759">
            <v>0</v>
          </cell>
          <cell r="AK759">
            <v>0</v>
          </cell>
          <cell r="AL759">
            <v>0</v>
          </cell>
          <cell r="AM759">
            <v>0</v>
          </cell>
          <cell r="AN759">
            <v>0</v>
          </cell>
          <cell r="AO759">
            <v>0</v>
          </cell>
          <cell r="AP759">
            <v>0</v>
          </cell>
        </row>
        <row r="760">
          <cell r="A760">
            <v>0</v>
          </cell>
          <cell r="B760">
            <v>0</v>
          </cell>
          <cell r="C760">
            <v>0</v>
          </cell>
          <cell r="D760">
            <v>0</v>
          </cell>
          <cell r="E760" t="str">
            <v>Amortization Accounts</v>
          </cell>
          <cell r="F760">
            <v>0</v>
          </cell>
          <cell r="G760">
            <v>0</v>
          </cell>
          <cell r="H760">
            <v>0</v>
          </cell>
          <cell r="I760">
            <v>0</v>
          </cell>
          <cell r="J760">
            <v>0</v>
          </cell>
          <cell r="K760">
            <v>0</v>
          </cell>
          <cell r="L760">
            <v>0</v>
          </cell>
          <cell r="M760">
            <v>0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R760">
            <v>0</v>
          </cell>
          <cell r="S760">
            <v>0</v>
          </cell>
          <cell r="T760">
            <v>0</v>
          </cell>
          <cell r="U760">
            <v>0</v>
          </cell>
          <cell r="V760">
            <v>0</v>
          </cell>
          <cell r="W760">
            <v>0</v>
          </cell>
          <cell r="X760">
            <v>0</v>
          </cell>
          <cell r="Y760">
            <v>0</v>
          </cell>
          <cell r="Z760">
            <v>0</v>
          </cell>
          <cell r="AA760">
            <v>0</v>
          </cell>
          <cell r="AB760">
            <v>0</v>
          </cell>
          <cell r="AC760">
            <v>0</v>
          </cell>
          <cell r="AD760">
            <v>0</v>
          </cell>
          <cell r="AE760">
            <v>0</v>
          </cell>
          <cell r="AF760">
            <v>0</v>
          </cell>
          <cell r="AG760">
            <v>0</v>
          </cell>
          <cell r="AH760">
            <v>0</v>
          </cell>
          <cell r="AI760">
            <v>0</v>
          </cell>
          <cell r="AJ760">
            <v>0</v>
          </cell>
          <cell r="AK760">
            <v>0</v>
          </cell>
          <cell r="AL760">
            <v>0</v>
          </cell>
          <cell r="AM760">
            <v>0</v>
          </cell>
          <cell r="AN760">
            <v>0</v>
          </cell>
          <cell r="AO760">
            <v>0</v>
          </cell>
          <cell r="AP760">
            <v>0</v>
          </cell>
        </row>
        <row r="761">
          <cell r="A761">
            <v>0</v>
          </cell>
          <cell r="B761">
            <v>0</v>
          </cell>
          <cell r="C761">
            <v>0</v>
          </cell>
          <cell r="D761">
            <v>390.3</v>
          </cell>
          <cell r="E761" t="str">
            <v>390.30</v>
          </cell>
          <cell r="F761" t="str">
            <v>Structures and Improvements - Panels</v>
          </cell>
          <cell r="G761">
            <v>0</v>
          </cell>
          <cell r="H761">
            <v>12769896.23</v>
          </cell>
          <cell r="I761">
            <v>0</v>
          </cell>
          <cell r="J761">
            <v>0</v>
          </cell>
          <cell r="K761">
            <v>0</v>
          </cell>
          <cell r="L761">
            <v>0</v>
          </cell>
          <cell r="M761">
            <v>0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R761">
            <v>0</v>
          </cell>
          <cell r="S761">
            <v>0</v>
          </cell>
          <cell r="T761">
            <v>0</v>
          </cell>
          <cell r="U761">
            <v>0</v>
          </cell>
          <cell r="V761">
            <v>0</v>
          </cell>
          <cell r="W761">
            <v>0</v>
          </cell>
          <cell r="X761">
            <v>0</v>
          </cell>
          <cell r="Y761">
            <v>0</v>
          </cell>
          <cell r="Z761">
            <v>0</v>
          </cell>
          <cell r="AA761">
            <v>0</v>
          </cell>
          <cell r="AB761">
            <v>0</v>
          </cell>
          <cell r="AC761">
            <v>0</v>
          </cell>
          <cell r="AD761">
            <v>0</v>
          </cell>
          <cell r="AE761">
            <v>0</v>
          </cell>
          <cell r="AF761">
            <v>0</v>
          </cell>
          <cell r="AG761">
            <v>0</v>
          </cell>
          <cell r="AH761" t="e">
            <v>#N/A</v>
          </cell>
          <cell r="AI761">
            <v>0</v>
          </cell>
          <cell r="AJ761" t="e">
            <v>#N/A</v>
          </cell>
          <cell r="AK761">
            <v>0</v>
          </cell>
          <cell r="AL761">
            <v>0</v>
          </cell>
          <cell r="AM761">
            <v>0</v>
          </cell>
          <cell r="AN761">
            <v>0</v>
          </cell>
          <cell r="AO761">
            <v>0</v>
          </cell>
          <cell r="AP761">
            <v>0</v>
          </cell>
        </row>
        <row r="762">
          <cell r="A762">
            <v>0</v>
          </cell>
          <cell r="B762">
            <v>0</v>
          </cell>
          <cell r="C762">
            <v>0</v>
          </cell>
          <cell r="D762">
            <v>391</v>
          </cell>
          <cell r="E762" t="str">
            <v>391.00</v>
          </cell>
          <cell r="F762" t="str">
            <v>Office Furniture</v>
          </cell>
          <cell r="G762">
            <v>0</v>
          </cell>
          <cell r="H762">
            <v>20976668.91</v>
          </cell>
          <cell r="I762">
            <v>0</v>
          </cell>
          <cell r="J762">
            <v>0</v>
          </cell>
          <cell r="K762">
            <v>0</v>
          </cell>
          <cell r="L762">
            <v>0</v>
          </cell>
          <cell r="M762">
            <v>0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R762">
            <v>0</v>
          </cell>
          <cell r="S762">
            <v>0</v>
          </cell>
          <cell r="T762">
            <v>0</v>
          </cell>
          <cell r="U762">
            <v>0</v>
          </cell>
          <cell r="V762">
            <v>0</v>
          </cell>
          <cell r="W762">
            <v>0</v>
          </cell>
          <cell r="X762">
            <v>0</v>
          </cell>
          <cell r="Y762">
            <v>0</v>
          </cell>
          <cell r="Z762">
            <v>0</v>
          </cell>
          <cell r="AA762">
            <v>0</v>
          </cell>
          <cell r="AB762">
            <v>0</v>
          </cell>
          <cell r="AC762">
            <v>0</v>
          </cell>
          <cell r="AD762">
            <v>0</v>
          </cell>
          <cell r="AE762">
            <v>0</v>
          </cell>
          <cell r="AF762">
            <v>0</v>
          </cell>
          <cell r="AG762">
            <v>0</v>
          </cell>
          <cell r="AH762" t="e">
            <v>#N/A</v>
          </cell>
          <cell r="AI762">
            <v>0</v>
          </cell>
          <cell r="AJ762" t="e">
            <v>#N/A</v>
          </cell>
          <cell r="AK762">
            <v>0</v>
          </cell>
          <cell r="AL762">
            <v>0</v>
          </cell>
          <cell r="AM762">
            <v>0</v>
          </cell>
          <cell r="AN762">
            <v>0</v>
          </cell>
          <cell r="AO762">
            <v>0</v>
          </cell>
          <cell r="AP762">
            <v>0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>
        <row r="1">
          <cell r="A1" t="str">
            <v xml:space="preserve">ACCT GROUP          </v>
          </cell>
          <cell r="B1" t="str">
            <v xml:space="preserve">   LS DATE</v>
          </cell>
          <cell r="C1" t="str">
            <v xml:space="preserve">  LIFE</v>
          </cell>
          <cell r="D1" t="str">
            <v>TP CV</v>
          </cell>
          <cell r="E1" t="str">
            <v xml:space="preserve">          SAL</v>
          </cell>
          <cell r="F1" t="str">
            <v xml:space="preserve">         COST</v>
          </cell>
          <cell r="G1" t="str">
            <v xml:space="preserve">      RESERVE</v>
          </cell>
          <cell r="H1" t="str">
            <v xml:space="preserve">      FUT-ACC</v>
          </cell>
          <cell r="I1" t="str">
            <v xml:space="preserve">       ANNUAL</v>
          </cell>
          <cell r="J1" t="str">
            <v xml:space="preserve">         RATE</v>
          </cell>
          <cell r="K1" t="str">
            <v xml:space="preserve">       REM LF</v>
          </cell>
          <cell r="L1" t="str">
            <v xml:space="preserve">        PR LF</v>
          </cell>
          <cell r="M1" t="str">
            <v xml:space="preserve">        PR CV</v>
          </cell>
          <cell r="N1" t="str">
            <v xml:space="preserve">         FSAL</v>
          </cell>
          <cell r="O1" t="str">
            <v xml:space="preserve">        % RES</v>
          </cell>
          <cell r="P1" t="str">
            <v xml:space="preserve">          AGE</v>
          </cell>
          <cell r="Q1" t="str">
            <v xml:space="preserve">     CALC RES</v>
          </cell>
          <cell r="R1" t="str">
            <v xml:space="preserve">     WHLF ANN</v>
          </cell>
          <cell r="S1" t="str">
            <v xml:space="preserve">      WHLF RT</v>
          </cell>
        </row>
        <row r="2">
          <cell r="A2">
            <v>350.2</v>
          </cell>
          <cell r="B2" t="str">
            <v xml:space="preserve">          </v>
          </cell>
          <cell r="C2">
            <v>75</v>
          </cell>
          <cell r="D2" t="str">
            <v xml:space="preserve">   R4</v>
          </cell>
          <cell r="E2">
            <v>0</v>
          </cell>
          <cell r="F2">
            <v>167178458.81</v>
          </cell>
          <cell r="G2">
            <v>32894221</v>
          </cell>
          <cell r="H2">
            <v>134284238</v>
          </cell>
          <cell r="I2">
            <v>2115671</v>
          </cell>
          <cell r="J2">
            <v>1.27</v>
          </cell>
          <cell r="K2">
            <v>63.5</v>
          </cell>
          <cell r="L2" t="str">
            <v xml:space="preserve">               </v>
          </cell>
          <cell r="M2" t="str">
            <v xml:space="preserve">               </v>
          </cell>
          <cell r="N2" t="str">
            <v xml:space="preserve">               </v>
          </cell>
          <cell r="O2">
            <v>19.7</v>
          </cell>
          <cell r="P2">
            <v>13.2</v>
          </cell>
          <cell r="Q2">
            <v>28578366</v>
          </cell>
          <cell r="R2">
            <v>2223474</v>
          </cell>
          <cell r="S2">
            <v>1.33</v>
          </cell>
        </row>
        <row r="3">
          <cell r="A3">
            <v>352</v>
          </cell>
          <cell r="B3" t="str">
            <v xml:space="preserve">          </v>
          </cell>
          <cell r="C3">
            <v>75</v>
          </cell>
          <cell r="D3" t="str">
            <v xml:space="preserve"> R2.5</v>
          </cell>
          <cell r="E3">
            <v>-10</v>
          </cell>
          <cell r="F3">
            <v>176270707.69999999</v>
          </cell>
          <cell r="G3">
            <v>27267672</v>
          </cell>
          <cell r="H3">
            <v>166630106</v>
          </cell>
          <cell r="I3">
            <v>2510457</v>
          </cell>
          <cell r="J3">
            <v>1.42</v>
          </cell>
          <cell r="K3">
            <v>66.400000000000006</v>
          </cell>
          <cell r="L3" t="str">
            <v xml:space="preserve">               </v>
          </cell>
          <cell r="M3" t="str">
            <v xml:space="preserve">               </v>
          </cell>
          <cell r="N3" t="str">
            <v xml:space="preserve">               </v>
          </cell>
          <cell r="O3">
            <v>15.5</v>
          </cell>
          <cell r="P3">
            <v>10.199999999999999</v>
          </cell>
          <cell r="Q3">
            <v>23690043</v>
          </cell>
          <cell r="R3">
            <v>2578840</v>
          </cell>
          <cell r="S3">
            <v>1.46</v>
          </cell>
        </row>
        <row r="4">
          <cell r="A4">
            <v>353</v>
          </cell>
          <cell r="B4" t="str">
            <v xml:space="preserve">          </v>
          </cell>
          <cell r="C4">
            <v>58</v>
          </cell>
          <cell r="D4" t="str">
            <v xml:space="preserve">   S0</v>
          </cell>
          <cell r="E4">
            <v>-5</v>
          </cell>
          <cell r="F4">
            <v>1752348598.2</v>
          </cell>
          <cell r="G4">
            <v>344667485.64999998</v>
          </cell>
          <cell r="H4">
            <v>1495298542</v>
          </cell>
          <cell r="I4">
            <v>30551519</v>
          </cell>
          <cell r="J4">
            <v>1.74</v>
          </cell>
          <cell r="K4">
            <v>48.9</v>
          </cell>
          <cell r="L4" t="str">
            <v xml:space="preserve">               </v>
          </cell>
          <cell r="M4" t="str">
            <v xml:space="preserve">               </v>
          </cell>
          <cell r="N4" t="str">
            <v xml:space="preserve">               </v>
          </cell>
          <cell r="O4">
            <v>19.7</v>
          </cell>
          <cell r="P4">
            <v>12.7</v>
          </cell>
          <cell r="Q4">
            <v>299445718</v>
          </cell>
          <cell r="R4">
            <v>31647416</v>
          </cell>
          <cell r="S4">
            <v>1.81</v>
          </cell>
        </row>
        <row r="5">
          <cell r="A5">
            <v>354</v>
          </cell>
          <cell r="B5" t="str">
            <v xml:space="preserve">          </v>
          </cell>
          <cell r="C5">
            <v>68</v>
          </cell>
          <cell r="D5" t="str">
            <v xml:space="preserve">   R4</v>
          </cell>
          <cell r="E5">
            <v>-10</v>
          </cell>
          <cell r="F5">
            <v>999134396.80999994</v>
          </cell>
          <cell r="G5">
            <v>245622436</v>
          </cell>
          <cell r="H5">
            <v>853425400</v>
          </cell>
          <cell r="I5">
            <v>15322481</v>
          </cell>
          <cell r="J5">
            <v>1.53</v>
          </cell>
          <cell r="K5">
            <v>55.7</v>
          </cell>
          <cell r="L5" t="str">
            <v xml:space="preserve">               </v>
          </cell>
          <cell r="M5" t="str">
            <v xml:space="preserve">               </v>
          </cell>
          <cell r="N5" t="str">
            <v xml:space="preserve">               </v>
          </cell>
          <cell r="O5">
            <v>24.6</v>
          </cell>
          <cell r="P5">
            <v>13.5</v>
          </cell>
          <cell r="Q5">
            <v>213395779</v>
          </cell>
          <cell r="R5">
            <v>16156003</v>
          </cell>
          <cell r="S5">
            <v>1.62</v>
          </cell>
        </row>
        <row r="6">
          <cell r="A6">
            <v>355</v>
          </cell>
          <cell r="B6" t="str">
            <v xml:space="preserve">          </v>
          </cell>
          <cell r="C6">
            <v>60</v>
          </cell>
          <cell r="D6" t="str">
            <v xml:space="preserve">   R2</v>
          </cell>
          <cell r="E6">
            <v>-40</v>
          </cell>
          <cell r="F6">
            <v>682627069.52999997</v>
          </cell>
          <cell r="G6">
            <v>269941053</v>
          </cell>
          <cell r="H6">
            <v>685736844</v>
          </cell>
          <cell r="I6">
            <v>14875167</v>
          </cell>
          <cell r="J6">
            <v>2.1800000000000002</v>
          </cell>
          <cell r="K6">
            <v>46.1</v>
          </cell>
          <cell r="L6" t="str">
            <v xml:space="preserve">               </v>
          </cell>
          <cell r="M6" t="str">
            <v xml:space="preserve">               </v>
          </cell>
          <cell r="N6" t="str">
            <v xml:space="preserve">               </v>
          </cell>
          <cell r="O6">
            <v>39.5</v>
          </cell>
          <cell r="P6">
            <v>17.7</v>
          </cell>
          <cell r="Q6">
            <v>234523695</v>
          </cell>
          <cell r="R6">
            <v>15959821</v>
          </cell>
          <cell r="S6">
            <v>2.34</v>
          </cell>
        </row>
        <row r="7">
          <cell r="A7">
            <v>356</v>
          </cell>
          <cell r="B7" t="str">
            <v xml:space="preserve">          </v>
          </cell>
          <cell r="C7">
            <v>63</v>
          </cell>
          <cell r="D7" t="str">
            <v xml:space="preserve">   R3</v>
          </cell>
          <cell r="E7">
            <v>-30</v>
          </cell>
          <cell r="F7">
            <v>920382840.80999994</v>
          </cell>
          <cell r="G7">
            <v>401810096</v>
          </cell>
          <cell r="H7">
            <v>794687597</v>
          </cell>
          <cell r="I7">
            <v>17290805</v>
          </cell>
          <cell r="J7">
            <v>1.88</v>
          </cell>
          <cell r="K7">
            <v>46</v>
          </cell>
          <cell r="L7" t="str">
            <v xml:space="preserve">               </v>
          </cell>
          <cell r="M7" t="str">
            <v xml:space="preserve">               </v>
          </cell>
          <cell r="N7" t="str">
            <v xml:space="preserve">               </v>
          </cell>
          <cell r="O7">
            <v>43.7</v>
          </cell>
          <cell r="P7">
            <v>20</v>
          </cell>
          <cell r="Q7">
            <v>349090986</v>
          </cell>
          <cell r="R7">
            <v>19024313</v>
          </cell>
          <cell r="S7">
            <v>2.0699999999999998</v>
          </cell>
        </row>
        <row r="8">
          <cell r="A8">
            <v>357</v>
          </cell>
          <cell r="B8" t="str">
            <v xml:space="preserve">          </v>
          </cell>
          <cell r="C8">
            <v>60</v>
          </cell>
          <cell r="D8" t="str">
            <v xml:space="preserve">   R2</v>
          </cell>
          <cell r="E8">
            <v>0</v>
          </cell>
          <cell r="F8">
            <v>3327627.05</v>
          </cell>
          <cell r="G8">
            <v>751093</v>
          </cell>
          <cell r="H8">
            <v>2576534</v>
          </cell>
          <cell r="I8">
            <v>53109</v>
          </cell>
          <cell r="J8">
            <v>1.6</v>
          </cell>
          <cell r="K8">
            <v>48.5</v>
          </cell>
          <cell r="L8" t="str">
            <v xml:space="preserve">               </v>
          </cell>
          <cell r="M8" t="str">
            <v xml:space="preserve">               </v>
          </cell>
          <cell r="N8" t="str">
            <v xml:space="preserve">               </v>
          </cell>
          <cell r="O8">
            <v>22.6</v>
          </cell>
          <cell r="P8">
            <v>13.7</v>
          </cell>
          <cell r="Q8">
            <v>652547</v>
          </cell>
          <cell r="R8">
            <v>55571</v>
          </cell>
          <cell r="S8">
            <v>1.67</v>
          </cell>
        </row>
        <row r="9">
          <cell r="A9">
            <v>358</v>
          </cell>
          <cell r="B9" t="str">
            <v xml:space="preserve">          </v>
          </cell>
          <cell r="C9">
            <v>60</v>
          </cell>
          <cell r="D9" t="str">
            <v xml:space="preserve">   R2</v>
          </cell>
          <cell r="E9">
            <v>-5</v>
          </cell>
          <cell r="F9">
            <v>7499459.6799999997</v>
          </cell>
          <cell r="G9">
            <v>1881007</v>
          </cell>
          <cell r="H9">
            <v>5993426</v>
          </cell>
          <cell r="I9">
            <v>124453</v>
          </cell>
          <cell r="J9">
            <v>1.66</v>
          </cell>
          <cell r="K9">
            <v>48.2</v>
          </cell>
          <cell r="L9" t="str">
            <v xml:space="preserve">               </v>
          </cell>
          <cell r="M9" t="str">
            <v xml:space="preserve">               </v>
          </cell>
          <cell r="N9" t="str">
            <v xml:space="preserve">               </v>
          </cell>
          <cell r="O9">
            <v>25.1</v>
          </cell>
          <cell r="P9">
            <v>14.8</v>
          </cell>
          <cell r="Q9">
            <v>1634211</v>
          </cell>
          <cell r="R9">
            <v>131503</v>
          </cell>
          <cell r="S9">
            <v>1.75</v>
          </cell>
        </row>
        <row r="10">
          <cell r="A10">
            <v>359</v>
          </cell>
          <cell r="B10" t="str">
            <v xml:space="preserve">          </v>
          </cell>
          <cell r="C10">
            <v>70</v>
          </cell>
          <cell r="D10" t="str">
            <v xml:space="preserve">   R5</v>
          </cell>
          <cell r="E10">
            <v>0</v>
          </cell>
          <cell r="F10">
            <v>11912914.77</v>
          </cell>
          <cell r="G10">
            <v>4159086</v>
          </cell>
          <cell r="H10">
            <v>7753829</v>
          </cell>
          <cell r="I10">
            <v>156986</v>
          </cell>
          <cell r="J10">
            <v>1.32</v>
          </cell>
          <cell r="K10">
            <v>49.4</v>
          </cell>
          <cell r="L10" t="str">
            <v xml:space="preserve">               </v>
          </cell>
          <cell r="M10" t="str">
            <v xml:space="preserve">               </v>
          </cell>
          <cell r="N10" t="str">
            <v xml:space="preserve">               </v>
          </cell>
          <cell r="O10">
            <v>34.9</v>
          </cell>
          <cell r="P10">
            <v>21.3</v>
          </cell>
          <cell r="Q10">
            <v>3613397</v>
          </cell>
          <cell r="R10">
            <v>170355</v>
          </cell>
          <cell r="S10">
            <v>1.43</v>
          </cell>
        </row>
      </sheetData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version"/>
    </sheetNames>
    <sheetDataSet>
      <sheetData sheetId="0">
        <row r="2">
          <cell r="A2">
            <v>10001</v>
          </cell>
          <cell r="B2">
            <v>10190</v>
          </cell>
          <cell r="C2">
            <v>1200</v>
          </cell>
          <cell r="E2">
            <v>1000</v>
          </cell>
        </row>
        <row r="3">
          <cell r="A3">
            <v>10011</v>
          </cell>
          <cell r="B3">
            <v>11832</v>
          </cell>
          <cell r="C3">
            <v>1200</v>
          </cell>
          <cell r="E3">
            <v>1000</v>
          </cell>
        </row>
        <row r="4">
          <cell r="A4">
            <v>10025</v>
          </cell>
          <cell r="B4">
            <v>11655</v>
          </cell>
          <cell r="C4">
            <v>1200</v>
          </cell>
          <cell r="E4">
            <v>1000</v>
          </cell>
        </row>
        <row r="5">
          <cell r="A5">
            <v>10026</v>
          </cell>
          <cell r="B5">
            <v>11683</v>
          </cell>
          <cell r="C5">
            <v>1200</v>
          </cell>
          <cell r="E5">
            <v>1000</v>
          </cell>
        </row>
        <row r="6">
          <cell r="A6">
            <v>10100</v>
          </cell>
          <cell r="B6">
            <v>10190</v>
          </cell>
          <cell r="C6">
            <v>1200</v>
          </cell>
          <cell r="E6">
            <v>1000</v>
          </cell>
        </row>
        <row r="7">
          <cell r="A7">
            <v>10175</v>
          </cell>
          <cell r="B7">
            <v>11676</v>
          </cell>
          <cell r="C7">
            <v>1200</v>
          </cell>
          <cell r="E7">
            <v>1000</v>
          </cell>
        </row>
        <row r="8">
          <cell r="A8">
            <v>10200</v>
          </cell>
          <cell r="B8">
            <v>11676</v>
          </cell>
          <cell r="C8">
            <v>1200</v>
          </cell>
          <cell r="E8">
            <v>1000</v>
          </cell>
        </row>
        <row r="9">
          <cell r="A9">
            <v>10265</v>
          </cell>
          <cell r="B9">
            <v>11676</v>
          </cell>
          <cell r="C9">
            <v>1200</v>
          </cell>
          <cell r="E9">
            <v>1000</v>
          </cell>
        </row>
        <row r="10">
          <cell r="A10">
            <v>10210</v>
          </cell>
          <cell r="B10">
            <v>11845</v>
          </cell>
          <cell r="C10">
            <v>1200</v>
          </cell>
          <cell r="E10">
            <v>1000</v>
          </cell>
        </row>
        <row r="11">
          <cell r="A11">
            <v>10305</v>
          </cell>
          <cell r="B11">
            <v>11622</v>
          </cell>
          <cell r="C11">
            <v>1200</v>
          </cell>
          <cell r="E11">
            <v>1000</v>
          </cell>
        </row>
        <row r="12">
          <cell r="A12">
            <v>10306</v>
          </cell>
          <cell r="B12">
            <v>11638</v>
          </cell>
          <cell r="C12">
            <v>1200</v>
          </cell>
          <cell r="E12">
            <v>1000</v>
          </cell>
        </row>
        <row r="13">
          <cell r="A13">
            <v>10310</v>
          </cell>
          <cell r="B13">
            <v>11625</v>
          </cell>
          <cell r="C13">
            <v>1200</v>
          </cell>
          <cell r="E13">
            <v>1000</v>
          </cell>
        </row>
        <row r="14">
          <cell r="A14">
            <v>10346</v>
          </cell>
          <cell r="B14">
            <v>11629</v>
          </cell>
          <cell r="C14">
            <v>1200</v>
          </cell>
          <cell r="E14">
            <v>1000</v>
          </cell>
        </row>
        <row r="15">
          <cell r="A15">
            <v>10355</v>
          </cell>
          <cell r="B15">
            <v>11629</v>
          </cell>
          <cell r="C15">
            <v>1200</v>
          </cell>
          <cell r="E15">
            <v>1000</v>
          </cell>
        </row>
        <row r="16">
          <cell r="A16">
            <v>10360</v>
          </cell>
          <cell r="B16">
            <v>11629</v>
          </cell>
          <cell r="C16">
            <v>1200</v>
          </cell>
          <cell r="E16">
            <v>1000</v>
          </cell>
        </row>
        <row r="17">
          <cell r="A17">
            <v>10365</v>
          </cell>
          <cell r="B17">
            <v>11629</v>
          </cell>
          <cell r="C17">
            <v>1200</v>
          </cell>
          <cell r="E17">
            <v>1000</v>
          </cell>
        </row>
        <row r="18">
          <cell r="A18">
            <v>10370</v>
          </cell>
          <cell r="B18">
            <v>11629</v>
          </cell>
          <cell r="C18">
            <v>1200</v>
          </cell>
          <cell r="E18">
            <v>1000</v>
          </cell>
        </row>
        <row r="19">
          <cell r="A19">
            <v>10375</v>
          </cell>
          <cell r="B19">
            <v>11629</v>
          </cell>
          <cell r="C19">
            <v>1200</v>
          </cell>
          <cell r="E19">
            <v>1000</v>
          </cell>
        </row>
        <row r="20">
          <cell r="A20">
            <v>10380</v>
          </cell>
          <cell r="B20">
            <v>11629</v>
          </cell>
          <cell r="C20">
            <v>1200</v>
          </cell>
          <cell r="E20">
            <v>1000</v>
          </cell>
        </row>
        <row r="21">
          <cell r="A21">
            <v>10385</v>
          </cell>
          <cell r="B21">
            <v>11629</v>
          </cell>
          <cell r="C21">
            <v>1200</v>
          </cell>
          <cell r="E21">
            <v>1000</v>
          </cell>
        </row>
        <row r="22">
          <cell r="A22">
            <v>10390</v>
          </cell>
          <cell r="B22">
            <v>11629</v>
          </cell>
          <cell r="C22">
            <v>1200</v>
          </cell>
          <cell r="E22">
            <v>1000</v>
          </cell>
        </row>
        <row r="23">
          <cell r="A23">
            <v>10395</v>
          </cell>
          <cell r="B23">
            <v>11629</v>
          </cell>
          <cell r="C23">
            <v>1200</v>
          </cell>
          <cell r="E23">
            <v>1000</v>
          </cell>
        </row>
        <row r="24">
          <cell r="A24">
            <v>10410</v>
          </cell>
          <cell r="B24">
            <v>11678</v>
          </cell>
          <cell r="C24">
            <v>1200</v>
          </cell>
          <cell r="E24">
            <v>1000</v>
          </cell>
        </row>
        <row r="25">
          <cell r="A25">
            <v>10412</v>
          </cell>
          <cell r="B25">
            <v>11682</v>
          </cell>
          <cell r="C25">
            <v>1200</v>
          </cell>
          <cell r="E25">
            <v>1000</v>
          </cell>
        </row>
        <row r="26">
          <cell r="A26">
            <v>10420</v>
          </cell>
          <cell r="B26">
            <v>11681</v>
          </cell>
          <cell r="C26">
            <v>1200</v>
          </cell>
          <cell r="E26">
            <v>1000</v>
          </cell>
        </row>
        <row r="27">
          <cell r="A27">
            <v>10440</v>
          </cell>
          <cell r="B27">
            <v>11683</v>
          </cell>
          <cell r="C27">
            <v>1200</v>
          </cell>
          <cell r="E27">
            <v>1000</v>
          </cell>
        </row>
        <row r="28">
          <cell r="A28">
            <v>10610</v>
          </cell>
          <cell r="B28">
            <v>11636</v>
          </cell>
          <cell r="C28">
            <v>1200</v>
          </cell>
          <cell r="E28">
            <v>1000</v>
          </cell>
        </row>
        <row r="29">
          <cell r="A29">
            <v>10625</v>
          </cell>
          <cell r="B29">
            <v>11636</v>
          </cell>
          <cell r="C29">
            <v>1200</v>
          </cell>
          <cell r="E29">
            <v>1000</v>
          </cell>
        </row>
        <row r="30">
          <cell r="A30">
            <v>10656</v>
          </cell>
          <cell r="B30">
            <v>11636</v>
          </cell>
          <cell r="C30">
            <v>1200</v>
          </cell>
          <cell r="E30">
            <v>1000</v>
          </cell>
        </row>
        <row r="31">
          <cell r="A31">
            <v>10700</v>
          </cell>
          <cell r="B31">
            <v>11758</v>
          </cell>
          <cell r="C31">
            <v>1201</v>
          </cell>
          <cell r="E31">
            <v>1000</v>
          </cell>
        </row>
        <row r="32">
          <cell r="A32">
            <v>10701</v>
          </cell>
          <cell r="B32">
            <v>11759</v>
          </cell>
          <cell r="C32">
            <v>1201</v>
          </cell>
          <cell r="E32">
            <v>1000</v>
          </cell>
        </row>
        <row r="33">
          <cell r="A33">
            <v>10810</v>
          </cell>
          <cell r="B33">
            <v>11625</v>
          </cell>
          <cell r="C33">
            <v>1200</v>
          </cell>
          <cell r="E33">
            <v>1000</v>
          </cell>
        </row>
        <row r="34">
          <cell r="A34">
            <v>10901</v>
          </cell>
          <cell r="B34">
            <v>11622</v>
          </cell>
          <cell r="C34">
            <v>1200</v>
          </cell>
          <cell r="E34">
            <v>1000</v>
          </cell>
        </row>
        <row r="35">
          <cell r="A35">
            <v>10910</v>
          </cell>
          <cell r="B35">
            <v>11622</v>
          </cell>
          <cell r="C35">
            <v>1200</v>
          </cell>
          <cell r="E35">
            <v>1000</v>
          </cell>
        </row>
        <row r="36">
          <cell r="A36">
            <v>11100</v>
          </cell>
          <cell r="B36">
            <v>11845</v>
          </cell>
          <cell r="C36">
            <v>1200</v>
          </cell>
          <cell r="E36">
            <v>1000</v>
          </cell>
        </row>
        <row r="37">
          <cell r="A37">
            <v>11334</v>
          </cell>
          <cell r="B37">
            <v>11845</v>
          </cell>
          <cell r="C37">
            <v>1200</v>
          </cell>
          <cell r="E37">
            <v>1000</v>
          </cell>
        </row>
        <row r="38">
          <cell r="A38">
            <v>17500</v>
          </cell>
          <cell r="B38">
            <v>10765</v>
          </cell>
          <cell r="C38">
            <v>1192</v>
          </cell>
          <cell r="E38">
            <v>1000</v>
          </cell>
        </row>
        <row r="39">
          <cell r="A39">
            <v>20030</v>
          </cell>
          <cell r="B39">
            <v>12248</v>
          </cell>
          <cell r="C39">
            <v>1201</v>
          </cell>
          <cell r="E39">
            <v>1000</v>
          </cell>
        </row>
        <row r="40">
          <cell r="A40">
            <v>20035</v>
          </cell>
          <cell r="B40">
            <v>12289</v>
          </cell>
          <cell r="C40">
            <v>1201</v>
          </cell>
          <cell r="E40">
            <v>1000</v>
          </cell>
        </row>
        <row r="41">
          <cell r="A41">
            <v>20041</v>
          </cell>
          <cell r="B41">
            <v>10113</v>
          </cell>
          <cell r="C41">
            <v>1033</v>
          </cell>
          <cell r="E41">
            <v>1000</v>
          </cell>
        </row>
        <row r="42">
          <cell r="A42">
            <v>20043</v>
          </cell>
          <cell r="B42">
            <v>11600</v>
          </cell>
          <cell r="C42">
            <v>1040</v>
          </cell>
          <cell r="E42">
            <v>1000</v>
          </cell>
        </row>
        <row r="43">
          <cell r="A43">
            <v>20044</v>
          </cell>
          <cell r="B43">
            <v>12249</v>
          </cell>
          <cell r="C43">
            <v>1201</v>
          </cell>
          <cell r="E43">
            <v>1000</v>
          </cell>
        </row>
        <row r="44">
          <cell r="A44">
            <v>20047</v>
          </cell>
          <cell r="B44">
            <v>10113</v>
          </cell>
          <cell r="C44">
            <v>1033</v>
          </cell>
          <cell r="E44">
            <v>1000</v>
          </cell>
        </row>
        <row r="45">
          <cell r="A45">
            <v>20049</v>
          </cell>
          <cell r="B45">
            <v>11887</v>
          </cell>
          <cell r="C45">
            <v>1200</v>
          </cell>
          <cell r="E45">
            <v>1000</v>
          </cell>
        </row>
        <row r="46">
          <cell r="A46">
            <v>20050</v>
          </cell>
          <cell r="B46">
            <v>11600</v>
          </cell>
          <cell r="C46">
            <v>1040</v>
          </cell>
          <cell r="E46">
            <v>1000</v>
          </cell>
        </row>
        <row r="47">
          <cell r="A47">
            <v>20055</v>
          </cell>
          <cell r="B47">
            <v>10764</v>
          </cell>
          <cell r="C47">
            <v>1192</v>
          </cell>
          <cell r="E47">
            <v>1000</v>
          </cell>
        </row>
        <row r="48">
          <cell r="A48">
            <v>20071</v>
          </cell>
          <cell r="B48">
            <v>11627</v>
          </cell>
          <cell r="C48">
            <v>1200</v>
          </cell>
          <cell r="E48">
            <v>1000</v>
          </cell>
        </row>
        <row r="49">
          <cell r="A49">
            <v>20072</v>
          </cell>
          <cell r="B49">
            <v>11634</v>
          </cell>
          <cell r="C49">
            <v>1200</v>
          </cell>
          <cell r="E49">
            <v>1000</v>
          </cell>
        </row>
        <row r="50">
          <cell r="A50">
            <v>20073</v>
          </cell>
          <cell r="B50">
            <v>11627</v>
          </cell>
          <cell r="C50">
            <v>1200</v>
          </cell>
          <cell r="E50">
            <v>1000</v>
          </cell>
        </row>
        <row r="51">
          <cell r="A51">
            <v>20100</v>
          </cell>
          <cell r="B51">
            <v>11636</v>
          </cell>
          <cell r="C51">
            <v>1200</v>
          </cell>
          <cell r="E51">
            <v>1000</v>
          </cell>
        </row>
        <row r="52">
          <cell r="A52">
            <v>20150</v>
          </cell>
          <cell r="B52">
            <v>11636</v>
          </cell>
          <cell r="C52">
            <v>1200</v>
          </cell>
          <cell r="E52">
            <v>1000</v>
          </cell>
        </row>
        <row r="53">
          <cell r="A53">
            <v>20203</v>
          </cell>
          <cell r="B53">
            <v>11676</v>
          </cell>
          <cell r="C53">
            <v>1200</v>
          </cell>
          <cell r="E53">
            <v>1000</v>
          </cell>
        </row>
        <row r="54">
          <cell r="A54">
            <v>20205</v>
          </cell>
          <cell r="B54">
            <v>11676</v>
          </cell>
          <cell r="C54">
            <v>1200</v>
          </cell>
          <cell r="E54">
            <v>1000</v>
          </cell>
        </row>
        <row r="55">
          <cell r="A55">
            <v>20209</v>
          </cell>
          <cell r="B55">
            <v>11676</v>
          </cell>
          <cell r="C55">
            <v>1200</v>
          </cell>
          <cell r="E55">
            <v>1000</v>
          </cell>
        </row>
        <row r="56">
          <cell r="A56">
            <v>20211</v>
          </cell>
          <cell r="B56">
            <v>11676</v>
          </cell>
          <cell r="C56">
            <v>1200</v>
          </cell>
          <cell r="E56">
            <v>1000</v>
          </cell>
        </row>
        <row r="57">
          <cell r="A57">
            <v>20232</v>
          </cell>
          <cell r="B57">
            <v>11676</v>
          </cell>
          <cell r="C57">
            <v>1200</v>
          </cell>
          <cell r="E57">
            <v>1000</v>
          </cell>
        </row>
        <row r="58">
          <cell r="A58">
            <v>20301</v>
          </cell>
          <cell r="B58">
            <v>12249</v>
          </cell>
          <cell r="C58">
            <v>1201</v>
          </cell>
          <cell r="E58">
            <v>1000</v>
          </cell>
        </row>
        <row r="59">
          <cell r="A59">
            <v>20310</v>
          </cell>
          <cell r="B59">
            <v>12293</v>
          </cell>
          <cell r="C59">
            <v>1201</v>
          </cell>
          <cell r="E59">
            <v>1000</v>
          </cell>
        </row>
        <row r="60">
          <cell r="A60">
            <v>20315</v>
          </cell>
          <cell r="B60">
            <v>12249</v>
          </cell>
          <cell r="C60">
            <v>1201</v>
          </cell>
          <cell r="E60">
            <v>1000</v>
          </cell>
        </row>
        <row r="61">
          <cell r="A61">
            <v>21010</v>
          </cell>
          <cell r="B61">
            <v>12249</v>
          </cell>
          <cell r="C61">
            <v>1201</v>
          </cell>
          <cell r="E61">
            <v>1000</v>
          </cell>
        </row>
        <row r="62">
          <cell r="A62">
            <v>21101</v>
          </cell>
          <cell r="B62">
            <v>11127</v>
          </cell>
          <cell r="C62">
            <v>1167</v>
          </cell>
          <cell r="E62">
            <v>1000</v>
          </cell>
        </row>
        <row r="63">
          <cell r="A63">
            <v>21102</v>
          </cell>
          <cell r="B63">
            <v>11127</v>
          </cell>
          <cell r="C63">
            <v>1167</v>
          </cell>
          <cell r="E63">
            <v>1000</v>
          </cell>
        </row>
        <row r="64">
          <cell r="A64">
            <v>21103</v>
          </cell>
          <cell r="B64">
            <v>11127</v>
          </cell>
          <cell r="C64">
            <v>1167</v>
          </cell>
          <cell r="E64">
            <v>1000</v>
          </cell>
        </row>
        <row r="65">
          <cell r="A65">
            <v>21104</v>
          </cell>
          <cell r="B65">
            <v>11127</v>
          </cell>
          <cell r="C65">
            <v>1167</v>
          </cell>
          <cell r="E65">
            <v>1000</v>
          </cell>
        </row>
        <row r="66">
          <cell r="A66">
            <v>21105</v>
          </cell>
          <cell r="B66">
            <v>11127</v>
          </cell>
          <cell r="C66">
            <v>1167</v>
          </cell>
          <cell r="E66">
            <v>1000</v>
          </cell>
        </row>
        <row r="67">
          <cell r="A67">
            <v>21106</v>
          </cell>
          <cell r="B67">
            <v>11127</v>
          </cell>
          <cell r="C67">
            <v>1167</v>
          </cell>
          <cell r="E67">
            <v>1000</v>
          </cell>
        </row>
        <row r="68">
          <cell r="A68">
            <v>21107</v>
          </cell>
          <cell r="B68">
            <v>11127</v>
          </cell>
          <cell r="C68">
            <v>1167</v>
          </cell>
          <cell r="E68">
            <v>1000</v>
          </cell>
        </row>
        <row r="69">
          <cell r="A69">
            <v>21201</v>
          </cell>
          <cell r="B69">
            <v>11127</v>
          </cell>
          <cell r="C69">
            <v>1167</v>
          </cell>
          <cell r="E69">
            <v>1000</v>
          </cell>
        </row>
        <row r="70">
          <cell r="A70">
            <v>21202</v>
          </cell>
          <cell r="B70">
            <v>11127</v>
          </cell>
          <cell r="C70">
            <v>1167</v>
          </cell>
          <cell r="E70">
            <v>1000</v>
          </cell>
        </row>
        <row r="71">
          <cell r="A71">
            <v>21203</v>
          </cell>
          <cell r="B71">
            <v>11127</v>
          </cell>
          <cell r="C71">
            <v>1167</v>
          </cell>
          <cell r="E71">
            <v>1000</v>
          </cell>
        </row>
        <row r="72">
          <cell r="A72">
            <v>21204</v>
          </cell>
          <cell r="B72">
            <v>11127</v>
          </cell>
          <cell r="C72">
            <v>1167</v>
          </cell>
          <cell r="E72">
            <v>1000</v>
          </cell>
        </row>
        <row r="73">
          <cell r="A73">
            <v>21205</v>
          </cell>
          <cell r="B73">
            <v>11127</v>
          </cell>
          <cell r="C73">
            <v>1167</v>
          </cell>
          <cell r="E73">
            <v>1000</v>
          </cell>
        </row>
        <row r="74">
          <cell r="A74">
            <v>21206</v>
          </cell>
          <cell r="B74">
            <v>11127</v>
          </cell>
          <cell r="C74">
            <v>1167</v>
          </cell>
          <cell r="E74">
            <v>1000</v>
          </cell>
        </row>
        <row r="75">
          <cell r="A75">
            <v>21207</v>
          </cell>
          <cell r="B75">
            <v>11127</v>
          </cell>
          <cell r="C75">
            <v>1167</v>
          </cell>
          <cell r="E75">
            <v>1000</v>
          </cell>
        </row>
        <row r="76">
          <cell r="A76">
            <v>21301</v>
          </cell>
          <cell r="B76">
            <v>11127</v>
          </cell>
          <cell r="C76">
            <v>1167</v>
          </cell>
          <cell r="E76">
            <v>1000</v>
          </cell>
        </row>
        <row r="77">
          <cell r="A77">
            <v>21302</v>
          </cell>
          <cell r="B77">
            <v>11127</v>
          </cell>
          <cell r="C77">
            <v>1167</v>
          </cell>
          <cell r="E77">
            <v>1000</v>
          </cell>
        </row>
        <row r="78">
          <cell r="A78">
            <v>21303</v>
          </cell>
          <cell r="B78">
            <v>11127</v>
          </cell>
          <cell r="C78">
            <v>1167</v>
          </cell>
          <cell r="E78">
            <v>1000</v>
          </cell>
        </row>
        <row r="79">
          <cell r="A79">
            <v>21401</v>
          </cell>
          <cell r="B79">
            <v>11127</v>
          </cell>
          <cell r="C79">
            <v>1167</v>
          </cell>
          <cell r="E79">
            <v>1000</v>
          </cell>
        </row>
        <row r="80">
          <cell r="A80">
            <v>21501</v>
          </cell>
          <cell r="B80">
            <v>11127</v>
          </cell>
          <cell r="C80">
            <v>1167</v>
          </cell>
          <cell r="E80">
            <v>1000</v>
          </cell>
        </row>
        <row r="81">
          <cell r="A81">
            <v>21601</v>
          </cell>
          <cell r="B81">
            <v>11127</v>
          </cell>
          <cell r="C81">
            <v>1167</v>
          </cell>
          <cell r="E81">
            <v>1000</v>
          </cell>
        </row>
        <row r="82">
          <cell r="A82">
            <v>21602</v>
          </cell>
          <cell r="B82">
            <v>11127</v>
          </cell>
          <cell r="C82">
            <v>1167</v>
          </cell>
          <cell r="E82">
            <v>1000</v>
          </cell>
        </row>
        <row r="83">
          <cell r="A83">
            <v>21603</v>
          </cell>
          <cell r="B83">
            <v>11127</v>
          </cell>
          <cell r="C83">
            <v>1167</v>
          </cell>
          <cell r="E83">
            <v>1000</v>
          </cell>
        </row>
        <row r="84">
          <cell r="A84">
            <v>21701</v>
          </cell>
          <cell r="B84">
            <v>11127</v>
          </cell>
          <cell r="C84">
            <v>1167</v>
          </cell>
          <cell r="E84">
            <v>1000</v>
          </cell>
        </row>
        <row r="85">
          <cell r="A85">
            <v>21702</v>
          </cell>
          <cell r="B85">
            <v>11127</v>
          </cell>
          <cell r="C85">
            <v>1167</v>
          </cell>
          <cell r="E85">
            <v>1000</v>
          </cell>
        </row>
        <row r="86">
          <cell r="A86">
            <v>21703</v>
          </cell>
          <cell r="B86">
            <v>11127</v>
          </cell>
          <cell r="C86">
            <v>1167</v>
          </cell>
          <cell r="E86">
            <v>1000</v>
          </cell>
        </row>
        <row r="87">
          <cell r="A87">
            <v>21704</v>
          </cell>
          <cell r="B87">
            <v>11127</v>
          </cell>
          <cell r="C87">
            <v>1167</v>
          </cell>
          <cell r="E87">
            <v>1000</v>
          </cell>
        </row>
        <row r="88">
          <cell r="A88">
            <v>21705</v>
          </cell>
          <cell r="B88">
            <v>11127</v>
          </cell>
          <cell r="C88">
            <v>1167</v>
          </cell>
          <cell r="E88">
            <v>1000</v>
          </cell>
        </row>
        <row r="89">
          <cell r="A89">
            <v>21801</v>
          </cell>
          <cell r="B89">
            <v>11127</v>
          </cell>
          <cell r="C89">
            <v>1167</v>
          </cell>
          <cell r="E89">
            <v>1000</v>
          </cell>
        </row>
        <row r="90">
          <cell r="A90">
            <v>21802</v>
          </cell>
          <cell r="B90">
            <v>11127</v>
          </cell>
          <cell r="C90">
            <v>1167</v>
          </cell>
          <cell r="E90">
            <v>1000</v>
          </cell>
        </row>
        <row r="91">
          <cell r="A91">
            <v>22052</v>
          </cell>
          <cell r="B91">
            <v>10817</v>
          </cell>
          <cell r="C91">
            <v>1167</v>
          </cell>
          <cell r="E91">
            <v>1000</v>
          </cell>
        </row>
        <row r="92">
          <cell r="A92">
            <v>22056</v>
          </cell>
          <cell r="B92">
            <v>10814</v>
          </cell>
          <cell r="C92">
            <v>1167</v>
          </cell>
          <cell r="E92">
            <v>1000</v>
          </cell>
        </row>
        <row r="93">
          <cell r="A93">
            <v>22058</v>
          </cell>
          <cell r="B93">
            <v>11126</v>
          </cell>
          <cell r="C93">
            <v>1167</v>
          </cell>
          <cell r="E93">
            <v>1000</v>
          </cell>
        </row>
        <row r="94">
          <cell r="A94">
            <v>22059</v>
          </cell>
          <cell r="B94">
            <v>11126</v>
          </cell>
          <cell r="C94">
            <v>1167</v>
          </cell>
          <cell r="E94">
            <v>1000</v>
          </cell>
        </row>
        <row r="95">
          <cell r="A95">
            <v>22114</v>
          </cell>
          <cell r="B95">
            <v>11871</v>
          </cell>
          <cell r="C95">
            <v>1030</v>
          </cell>
          <cell r="E95">
            <v>1000</v>
          </cell>
        </row>
        <row r="96">
          <cell r="A96">
            <v>22205</v>
          </cell>
          <cell r="B96">
            <v>11648</v>
          </cell>
          <cell r="C96">
            <v>1206</v>
          </cell>
          <cell r="E96">
            <v>1000</v>
          </cell>
        </row>
        <row r="97">
          <cell r="A97">
            <v>22215</v>
          </cell>
          <cell r="B97">
            <v>11651</v>
          </cell>
          <cell r="C97">
            <v>1200</v>
          </cell>
          <cell r="E97">
            <v>1000</v>
          </cell>
        </row>
        <row r="98">
          <cell r="A98">
            <v>22315</v>
          </cell>
          <cell r="B98">
            <v>11652</v>
          </cell>
          <cell r="C98">
            <v>1200</v>
          </cell>
          <cell r="E98">
            <v>1000</v>
          </cell>
        </row>
        <row r="99">
          <cell r="A99">
            <v>22335</v>
          </cell>
          <cell r="B99">
            <v>11650</v>
          </cell>
          <cell r="C99">
            <v>1200</v>
          </cell>
          <cell r="E99">
            <v>1000</v>
          </cell>
        </row>
        <row r="100">
          <cell r="A100">
            <v>22355</v>
          </cell>
          <cell r="B100">
            <v>11648</v>
          </cell>
          <cell r="C100">
            <v>1200</v>
          </cell>
          <cell r="E100">
            <v>1000</v>
          </cell>
        </row>
        <row r="101">
          <cell r="A101">
            <v>22415</v>
          </cell>
          <cell r="B101">
            <v>11655</v>
          </cell>
          <cell r="C101">
            <v>1200</v>
          </cell>
          <cell r="E101">
            <v>1000</v>
          </cell>
        </row>
        <row r="102">
          <cell r="A102">
            <v>22425</v>
          </cell>
          <cell r="B102">
            <v>11653</v>
          </cell>
          <cell r="C102">
            <v>1200</v>
          </cell>
          <cell r="E102">
            <v>1000</v>
          </cell>
        </row>
        <row r="103">
          <cell r="A103">
            <v>22435</v>
          </cell>
          <cell r="B103">
            <v>11648</v>
          </cell>
          <cell r="C103">
            <v>1200</v>
          </cell>
          <cell r="E103">
            <v>1000</v>
          </cell>
        </row>
        <row r="104">
          <cell r="A104">
            <v>22460</v>
          </cell>
          <cell r="B104">
            <v>11654</v>
          </cell>
          <cell r="C104">
            <v>1200</v>
          </cell>
          <cell r="E104">
            <v>1000</v>
          </cell>
        </row>
        <row r="105">
          <cell r="A105">
            <v>22510</v>
          </cell>
          <cell r="B105">
            <v>11648</v>
          </cell>
          <cell r="C105">
            <v>1200</v>
          </cell>
          <cell r="E105">
            <v>1000</v>
          </cell>
        </row>
        <row r="106">
          <cell r="A106">
            <v>22540</v>
          </cell>
          <cell r="B106">
            <v>11682</v>
          </cell>
          <cell r="C106">
            <v>1200</v>
          </cell>
          <cell r="E106">
            <v>1000</v>
          </cell>
        </row>
        <row r="107">
          <cell r="A107">
            <v>22725</v>
          </cell>
          <cell r="B107">
            <v>11655</v>
          </cell>
          <cell r="C107">
            <v>1200</v>
          </cell>
          <cell r="E107">
            <v>1000</v>
          </cell>
        </row>
        <row r="108">
          <cell r="A108">
            <v>22760</v>
          </cell>
          <cell r="B108">
            <v>11898</v>
          </cell>
          <cell r="C108">
            <v>1200</v>
          </cell>
          <cell r="E108">
            <v>1000</v>
          </cell>
        </row>
        <row r="109">
          <cell r="A109">
            <v>22761</v>
          </cell>
          <cell r="B109">
            <v>11898</v>
          </cell>
          <cell r="C109">
            <v>1200</v>
          </cell>
          <cell r="E109">
            <v>1000</v>
          </cell>
        </row>
        <row r="110">
          <cell r="A110">
            <v>22762</v>
          </cell>
          <cell r="B110">
            <v>11898</v>
          </cell>
          <cell r="C110">
            <v>1200</v>
          </cell>
          <cell r="E110">
            <v>1000</v>
          </cell>
        </row>
        <row r="111">
          <cell r="A111">
            <v>22801</v>
          </cell>
          <cell r="B111">
            <v>11679</v>
          </cell>
          <cell r="C111">
            <v>1200</v>
          </cell>
          <cell r="E111">
            <v>1000</v>
          </cell>
        </row>
        <row r="112">
          <cell r="A112">
            <v>22803</v>
          </cell>
          <cell r="B112">
            <v>11679</v>
          </cell>
          <cell r="C112">
            <v>1200</v>
          </cell>
          <cell r="E112">
            <v>1000</v>
          </cell>
        </row>
        <row r="113">
          <cell r="A113">
            <v>22810</v>
          </cell>
          <cell r="B113">
            <v>11679</v>
          </cell>
          <cell r="C113">
            <v>1200</v>
          </cell>
          <cell r="E113">
            <v>1000</v>
          </cell>
        </row>
        <row r="114">
          <cell r="A114">
            <v>22811</v>
          </cell>
          <cell r="B114">
            <v>11680</v>
          </cell>
          <cell r="C114">
            <v>1200</v>
          </cell>
          <cell r="E114">
            <v>1000</v>
          </cell>
        </row>
        <row r="115">
          <cell r="A115">
            <v>22812</v>
          </cell>
          <cell r="B115">
            <v>11680</v>
          </cell>
          <cell r="C115">
            <v>1200</v>
          </cell>
          <cell r="E115">
            <v>1000</v>
          </cell>
        </row>
        <row r="116">
          <cell r="A116">
            <v>22815</v>
          </cell>
          <cell r="B116">
            <v>11679</v>
          </cell>
          <cell r="C116">
            <v>1200</v>
          </cell>
          <cell r="E116">
            <v>1000</v>
          </cell>
        </row>
        <row r="117">
          <cell r="A117">
            <v>22820</v>
          </cell>
          <cell r="B117">
            <v>11679</v>
          </cell>
          <cell r="C117">
            <v>1200</v>
          </cell>
          <cell r="E117">
            <v>1000</v>
          </cell>
        </row>
        <row r="118">
          <cell r="A118">
            <v>22830</v>
          </cell>
          <cell r="B118">
            <v>11679</v>
          </cell>
          <cell r="C118">
            <v>1200</v>
          </cell>
          <cell r="E118">
            <v>1000</v>
          </cell>
        </row>
        <row r="119">
          <cell r="A119">
            <v>22850</v>
          </cell>
          <cell r="B119">
            <v>11679</v>
          </cell>
          <cell r="C119">
            <v>1200</v>
          </cell>
          <cell r="E119">
            <v>1000</v>
          </cell>
        </row>
        <row r="120">
          <cell r="A120">
            <v>22860</v>
          </cell>
          <cell r="B120">
            <v>11679</v>
          </cell>
          <cell r="C120">
            <v>1200</v>
          </cell>
          <cell r="E120">
            <v>1000</v>
          </cell>
        </row>
        <row r="121">
          <cell r="A121">
            <v>22870</v>
          </cell>
          <cell r="B121">
            <v>11679</v>
          </cell>
          <cell r="C121">
            <v>1200</v>
          </cell>
          <cell r="E121">
            <v>1000</v>
          </cell>
        </row>
        <row r="122">
          <cell r="A122">
            <v>22880</v>
          </cell>
          <cell r="B122">
            <v>11679</v>
          </cell>
          <cell r="C122">
            <v>1200</v>
          </cell>
          <cell r="E122">
            <v>1000</v>
          </cell>
        </row>
        <row r="123">
          <cell r="A123">
            <v>22885</v>
          </cell>
          <cell r="B123">
            <v>11679</v>
          </cell>
          <cell r="C123">
            <v>1200</v>
          </cell>
          <cell r="E123">
            <v>1000</v>
          </cell>
        </row>
        <row r="124">
          <cell r="A124">
            <v>22890</v>
          </cell>
          <cell r="B124">
            <v>11679</v>
          </cell>
          <cell r="C124">
            <v>1200</v>
          </cell>
          <cell r="E124">
            <v>1000</v>
          </cell>
        </row>
        <row r="125">
          <cell r="A125">
            <v>22896</v>
          </cell>
          <cell r="B125">
            <v>11679</v>
          </cell>
          <cell r="C125">
            <v>1200</v>
          </cell>
          <cell r="E125">
            <v>1000</v>
          </cell>
        </row>
        <row r="126">
          <cell r="A126">
            <v>22905</v>
          </cell>
          <cell r="B126">
            <v>11656</v>
          </cell>
          <cell r="C126">
            <v>1200</v>
          </cell>
          <cell r="E126">
            <v>1000</v>
          </cell>
        </row>
        <row r="127">
          <cell r="A127">
            <v>23120</v>
          </cell>
          <cell r="B127">
            <v>11633</v>
          </cell>
          <cell r="C127">
            <v>1200</v>
          </cell>
          <cell r="E127">
            <v>1000</v>
          </cell>
        </row>
        <row r="128">
          <cell r="A128">
            <v>23126</v>
          </cell>
          <cell r="B128">
            <v>11883</v>
          </cell>
          <cell r="C128">
            <v>1167</v>
          </cell>
          <cell r="E128">
            <v>1000</v>
          </cell>
        </row>
        <row r="129">
          <cell r="A129">
            <v>23128</v>
          </cell>
          <cell r="B129">
            <v>11680</v>
          </cell>
          <cell r="C129">
            <v>1200</v>
          </cell>
          <cell r="E129">
            <v>1000</v>
          </cell>
        </row>
        <row r="130">
          <cell r="A130">
            <v>23129</v>
          </cell>
          <cell r="B130">
            <v>11680</v>
          </cell>
          <cell r="C130">
            <v>1200</v>
          </cell>
          <cell r="E130">
            <v>1000</v>
          </cell>
        </row>
        <row r="131">
          <cell r="A131">
            <v>23201</v>
          </cell>
          <cell r="B131">
            <v>12289</v>
          </cell>
          <cell r="C131">
            <v>1201</v>
          </cell>
          <cell r="E131">
            <v>1000</v>
          </cell>
        </row>
        <row r="132">
          <cell r="A132">
            <v>23220</v>
          </cell>
          <cell r="B132">
            <v>11647</v>
          </cell>
          <cell r="C132">
            <v>1200</v>
          </cell>
          <cell r="E132">
            <v>1000</v>
          </cell>
        </row>
        <row r="133">
          <cell r="A133">
            <v>23225</v>
          </cell>
          <cell r="B133">
            <v>11647</v>
          </cell>
          <cell r="C133">
            <v>1200</v>
          </cell>
          <cell r="E133">
            <v>1000</v>
          </cell>
        </row>
        <row r="134">
          <cell r="A134">
            <v>23240</v>
          </cell>
          <cell r="B134">
            <v>12293</v>
          </cell>
          <cell r="C134">
            <v>1201</v>
          </cell>
          <cell r="E134">
            <v>1000</v>
          </cell>
        </row>
        <row r="135">
          <cell r="A135">
            <v>23241</v>
          </cell>
          <cell r="B135">
            <v>12291</v>
          </cell>
          <cell r="C135">
            <v>1201</v>
          </cell>
          <cell r="E135">
            <v>1000</v>
          </cell>
        </row>
        <row r="136">
          <cell r="A136">
            <v>23300</v>
          </cell>
          <cell r="B136">
            <v>12290</v>
          </cell>
          <cell r="C136">
            <v>1201</v>
          </cell>
          <cell r="E136">
            <v>1000</v>
          </cell>
        </row>
        <row r="137">
          <cell r="A137">
            <v>23315</v>
          </cell>
          <cell r="B137">
            <v>11887</v>
          </cell>
          <cell r="C137">
            <v>1200</v>
          </cell>
          <cell r="E137">
            <v>1000</v>
          </cell>
        </row>
        <row r="138">
          <cell r="A138">
            <v>23316</v>
          </cell>
          <cell r="B138">
            <v>11829</v>
          </cell>
          <cell r="C138">
            <v>1200</v>
          </cell>
          <cell r="E138">
            <v>1000</v>
          </cell>
        </row>
        <row r="139">
          <cell r="A139">
            <v>23320</v>
          </cell>
          <cell r="B139">
            <v>11909</v>
          </cell>
          <cell r="C139">
            <v>1167</v>
          </cell>
          <cell r="E139">
            <v>1000</v>
          </cell>
        </row>
        <row r="140">
          <cell r="A140">
            <v>23330</v>
          </cell>
          <cell r="B140">
            <v>12293</v>
          </cell>
          <cell r="C140">
            <v>1201</v>
          </cell>
          <cell r="E140">
            <v>1000</v>
          </cell>
        </row>
        <row r="141">
          <cell r="A141">
            <v>23405</v>
          </cell>
          <cell r="B141">
            <v>11640</v>
          </cell>
          <cell r="C141">
            <v>1200</v>
          </cell>
          <cell r="E141">
            <v>1000</v>
          </cell>
        </row>
        <row r="142">
          <cell r="A142">
            <v>23420</v>
          </cell>
          <cell r="B142">
            <v>11640</v>
          </cell>
          <cell r="C142">
            <v>1200</v>
          </cell>
          <cell r="E142">
            <v>1000</v>
          </cell>
        </row>
        <row r="143">
          <cell r="A143">
            <v>23430</v>
          </cell>
          <cell r="B143">
            <v>11640</v>
          </cell>
          <cell r="C143">
            <v>1200</v>
          </cell>
          <cell r="E143">
            <v>1000</v>
          </cell>
        </row>
        <row r="144">
          <cell r="A144">
            <v>23440</v>
          </cell>
          <cell r="B144">
            <v>11640</v>
          </cell>
          <cell r="C144">
            <v>1200</v>
          </cell>
          <cell r="E144">
            <v>1000</v>
          </cell>
        </row>
        <row r="145">
          <cell r="A145">
            <v>23450</v>
          </cell>
          <cell r="B145">
            <v>11640</v>
          </cell>
          <cell r="C145">
            <v>1200</v>
          </cell>
          <cell r="E145">
            <v>1000</v>
          </cell>
        </row>
        <row r="146">
          <cell r="A146">
            <v>23550</v>
          </cell>
          <cell r="B146">
            <v>11530</v>
          </cell>
          <cell r="C146">
            <v>1200</v>
          </cell>
          <cell r="E146">
            <v>1000</v>
          </cell>
        </row>
        <row r="147">
          <cell r="A147">
            <v>23551</v>
          </cell>
          <cell r="B147">
            <v>12290</v>
          </cell>
          <cell r="C147">
            <v>1201</v>
          </cell>
          <cell r="E147">
            <v>1000</v>
          </cell>
        </row>
        <row r="148">
          <cell r="A148">
            <v>23555</v>
          </cell>
          <cell r="B148">
            <v>12290</v>
          </cell>
          <cell r="C148">
            <v>1201</v>
          </cell>
          <cell r="E148">
            <v>1000</v>
          </cell>
        </row>
        <row r="149">
          <cell r="A149">
            <v>23560</v>
          </cell>
          <cell r="B149">
            <v>12202</v>
          </cell>
          <cell r="C149">
            <v>1201</v>
          </cell>
          <cell r="E149">
            <v>1000</v>
          </cell>
        </row>
        <row r="150">
          <cell r="A150">
            <v>23561</v>
          </cell>
          <cell r="B150">
            <v>11838</v>
          </cell>
          <cell r="C150">
            <v>1200</v>
          </cell>
          <cell r="E150">
            <v>1000</v>
          </cell>
        </row>
        <row r="151">
          <cell r="A151">
            <v>23635</v>
          </cell>
          <cell r="B151">
            <v>11647</v>
          </cell>
          <cell r="C151">
            <v>1200</v>
          </cell>
          <cell r="E151">
            <v>1000</v>
          </cell>
        </row>
        <row r="152">
          <cell r="A152">
            <v>23700</v>
          </cell>
          <cell r="B152">
            <v>11647</v>
          </cell>
          <cell r="C152">
            <v>1200</v>
          </cell>
          <cell r="E152">
            <v>1000</v>
          </cell>
        </row>
        <row r="153">
          <cell r="A153">
            <v>23710</v>
          </cell>
          <cell r="B153">
            <v>11647</v>
          </cell>
          <cell r="C153">
            <v>1200</v>
          </cell>
          <cell r="E153">
            <v>1000</v>
          </cell>
        </row>
        <row r="154">
          <cell r="A154">
            <v>23720</v>
          </cell>
          <cell r="B154">
            <v>11647</v>
          </cell>
          <cell r="C154">
            <v>1200</v>
          </cell>
          <cell r="E154">
            <v>1000</v>
          </cell>
        </row>
        <row r="155">
          <cell r="A155">
            <v>24001</v>
          </cell>
          <cell r="B155">
            <v>10193</v>
          </cell>
          <cell r="C155">
            <v>1028</v>
          </cell>
          <cell r="E155">
            <v>1000</v>
          </cell>
        </row>
        <row r="156">
          <cell r="A156">
            <v>24002</v>
          </cell>
          <cell r="B156">
            <v>10193</v>
          </cell>
          <cell r="C156">
            <v>1028</v>
          </cell>
          <cell r="E156">
            <v>1000</v>
          </cell>
        </row>
        <row r="157">
          <cell r="A157">
            <v>25001</v>
          </cell>
          <cell r="B157">
            <v>11645</v>
          </cell>
          <cell r="C157">
            <v>1200</v>
          </cell>
          <cell r="E157">
            <v>1000</v>
          </cell>
        </row>
        <row r="158">
          <cell r="A158">
            <v>25002</v>
          </cell>
          <cell r="B158">
            <v>11886</v>
          </cell>
          <cell r="C158">
            <v>1200</v>
          </cell>
          <cell r="E158">
            <v>1000</v>
          </cell>
        </row>
        <row r="159">
          <cell r="A159">
            <v>25005</v>
          </cell>
          <cell r="B159">
            <v>11640</v>
          </cell>
          <cell r="C159">
            <v>1200</v>
          </cell>
          <cell r="E159">
            <v>1000</v>
          </cell>
        </row>
        <row r="160">
          <cell r="A160">
            <v>25012</v>
          </cell>
          <cell r="B160">
            <v>12304</v>
          </cell>
          <cell r="C160">
            <v>1200</v>
          </cell>
          <cell r="E160">
            <v>1000</v>
          </cell>
        </row>
        <row r="161">
          <cell r="A161">
            <v>25014</v>
          </cell>
          <cell r="B161">
            <v>12304</v>
          </cell>
          <cell r="C161">
            <v>1200</v>
          </cell>
          <cell r="E161">
            <v>1000</v>
          </cell>
        </row>
        <row r="162">
          <cell r="A162">
            <v>25022</v>
          </cell>
          <cell r="B162">
            <v>12303</v>
          </cell>
          <cell r="C162">
            <v>1200</v>
          </cell>
          <cell r="E162">
            <v>1000</v>
          </cell>
        </row>
        <row r="163">
          <cell r="A163">
            <v>25024</v>
          </cell>
          <cell r="B163">
            <v>11657</v>
          </cell>
          <cell r="C163">
            <v>1200</v>
          </cell>
          <cell r="E163">
            <v>1000</v>
          </cell>
        </row>
        <row r="164">
          <cell r="A164">
            <v>25026</v>
          </cell>
          <cell r="B164">
            <v>11657</v>
          </cell>
          <cell r="C164">
            <v>1200</v>
          </cell>
          <cell r="E164">
            <v>1000</v>
          </cell>
        </row>
        <row r="165">
          <cell r="A165">
            <v>25027</v>
          </cell>
          <cell r="B165">
            <v>11657</v>
          </cell>
          <cell r="C165">
            <v>1200</v>
          </cell>
          <cell r="E165">
            <v>1000</v>
          </cell>
        </row>
        <row r="166">
          <cell r="A166">
            <v>25028</v>
          </cell>
          <cell r="B166">
            <v>12303</v>
          </cell>
          <cell r="C166">
            <v>1200</v>
          </cell>
          <cell r="E166">
            <v>1000</v>
          </cell>
        </row>
        <row r="167">
          <cell r="A167">
            <v>25030</v>
          </cell>
          <cell r="B167">
            <v>11643</v>
          </cell>
          <cell r="C167">
            <v>1200</v>
          </cell>
          <cell r="E167">
            <v>1000</v>
          </cell>
        </row>
        <row r="168">
          <cell r="A168">
            <v>25050</v>
          </cell>
          <cell r="B168">
            <v>11641</v>
          </cell>
          <cell r="C168">
            <v>1200</v>
          </cell>
          <cell r="E168">
            <v>1000</v>
          </cell>
        </row>
        <row r="169">
          <cell r="A169">
            <v>25060</v>
          </cell>
          <cell r="B169">
            <v>11641</v>
          </cell>
          <cell r="C169">
            <v>1200</v>
          </cell>
          <cell r="E169">
            <v>1000</v>
          </cell>
        </row>
        <row r="170">
          <cell r="A170">
            <v>25070</v>
          </cell>
          <cell r="B170">
            <v>11643</v>
          </cell>
          <cell r="C170">
            <v>1200</v>
          </cell>
          <cell r="E170">
            <v>1000</v>
          </cell>
        </row>
        <row r="171">
          <cell r="A171">
            <v>25080</v>
          </cell>
          <cell r="B171">
            <v>11643</v>
          </cell>
          <cell r="C171">
            <v>1200</v>
          </cell>
          <cell r="E171">
            <v>1000</v>
          </cell>
        </row>
        <row r="172">
          <cell r="A172">
            <v>25090</v>
          </cell>
          <cell r="B172">
            <v>11643</v>
          </cell>
          <cell r="C172">
            <v>1200</v>
          </cell>
          <cell r="E172">
            <v>1000</v>
          </cell>
        </row>
        <row r="173">
          <cell r="A173">
            <v>25110</v>
          </cell>
          <cell r="B173">
            <v>11126</v>
          </cell>
          <cell r="C173">
            <v>1167</v>
          </cell>
          <cell r="E173">
            <v>1000</v>
          </cell>
        </row>
        <row r="174">
          <cell r="A174">
            <v>25112</v>
          </cell>
          <cell r="B174">
            <v>11686</v>
          </cell>
          <cell r="C174">
            <v>1201</v>
          </cell>
          <cell r="E174">
            <v>1000</v>
          </cell>
        </row>
        <row r="175">
          <cell r="A175">
            <v>25113</v>
          </cell>
          <cell r="B175">
            <v>11126</v>
          </cell>
          <cell r="C175">
            <v>1167</v>
          </cell>
          <cell r="E175">
            <v>1000</v>
          </cell>
        </row>
        <row r="176">
          <cell r="A176">
            <v>25132</v>
          </cell>
          <cell r="B176">
            <v>11686</v>
          </cell>
          <cell r="C176">
            <v>1201</v>
          </cell>
          <cell r="E176">
            <v>1000</v>
          </cell>
        </row>
        <row r="177">
          <cell r="A177">
            <v>25142</v>
          </cell>
          <cell r="B177">
            <v>11686</v>
          </cell>
          <cell r="C177">
            <v>1201</v>
          </cell>
          <cell r="E177">
            <v>1000</v>
          </cell>
        </row>
        <row r="178">
          <cell r="A178">
            <v>25160</v>
          </cell>
          <cell r="B178">
            <v>11744</v>
          </cell>
          <cell r="C178">
            <v>1201</v>
          </cell>
          <cell r="E178">
            <v>1000</v>
          </cell>
        </row>
        <row r="179">
          <cell r="A179">
            <v>25172</v>
          </cell>
          <cell r="B179">
            <v>11745</v>
          </cell>
          <cell r="C179">
            <v>1201</v>
          </cell>
          <cell r="E179">
            <v>1000</v>
          </cell>
        </row>
        <row r="180">
          <cell r="A180">
            <v>25173</v>
          </cell>
          <cell r="B180">
            <v>11744</v>
          </cell>
          <cell r="C180">
            <v>1201</v>
          </cell>
          <cell r="E180">
            <v>1000</v>
          </cell>
        </row>
        <row r="181">
          <cell r="A181">
            <v>25174</v>
          </cell>
          <cell r="B181">
            <v>11746</v>
          </cell>
          <cell r="C181">
            <v>1201</v>
          </cell>
          <cell r="E181">
            <v>1000</v>
          </cell>
        </row>
        <row r="182">
          <cell r="A182">
            <v>25176</v>
          </cell>
          <cell r="B182">
            <v>11747</v>
          </cell>
          <cell r="C182">
            <v>1201</v>
          </cell>
          <cell r="E182">
            <v>1000</v>
          </cell>
        </row>
        <row r="183">
          <cell r="A183">
            <v>25177</v>
          </cell>
          <cell r="B183">
            <v>11744</v>
          </cell>
          <cell r="C183">
            <v>1201</v>
          </cell>
          <cell r="E183">
            <v>1000</v>
          </cell>
        </row>
        <row r="184">
          <cell r="A184">
            <v>25178</v>
          </cell>
          <cell r="B184">
            <v>11744</v>
          </cell>
          <cell r="C184">
            <v>1201</v>
          </cell>
          <cell r="E184">
            <v>1000</v>
          </cell>
        </row>
        <row r="185">
          <cell r="A185">
            <v>25182</v>
          </cell>
          <cell r="B185">
            <v>11744</v>
          </cell>
          <cell r="C185">
            <v>1201</v>
          </cell>
          <cell r="E185">
            <v>1000</v>
          </cell>
        </row>
        <row r="186">
          <cell r="A186">
            <v>27001</v>
          </cell>
          <cell r="B186">
            <v>11674</v>
          </cell>
          <cell r="C186">
            <v>1200</v>
          </cell>
          <cell r="E186">
            <v>1000</v>
          </cell>
        </row>
        <row r="187">
          <cell r="A187">
            <v>27005</v>
          </cell>
          <cell r="B187">
            <v>11858</v>
          </cell>
          <cell r="C187">
            <v>1200</v>
          </cell>
          <cell r="E187">
            <v>1000</v>
          </cell>
        </row>
        <row r="188">
          <cell r="A188">
            <v>27010</v>
          </cell>
          <cell r="B188">
            <v>11674</v>
          </cell>
          <cell r="C188">
            <v>1200</v>
          </cell>
          <cell r="E188">
            <v>1000</v>
          </cell>
        </row>
        <row r="189">
          <cell r="A189">
            <v>27020</v>
          </cell>
          <cell r="B189">
            <v>11674</v>
          </cell>
          <cell r="C189">
            <v>1200</v>
          </cell>
          <cell r="E189">
            <v>1000</v>
          </cell>
        </row>
        <row r="190">
          <cell r="A190">
            <v>27030</v>
          </cell>
          <cell r="B190">
            <v>11674</v>
          </cell>
          <cell r="C190">
            <v>1200</v>
          </cell>
          <cell r="E190">
            <v>1000</v>
          </cell>
        </row>
        <row r="191">
          <cell r="A191">
            <v>27105</v>
          </cell>
          <cell r="B191">
            <v>11624</v>
          </cell>
          <cell r="C191">
            <v>1200</v>
          </cell>
          <cell r="E191">
            <v>1000</v>
          </cell>
        </row>
        <row r="192">
          <cell r="A192">
            <v>27110</v>
          </cell>
          <cell r="B192">
            <v>11626</v>
          </cell>
          <cell r="C192">
            <v>1200</v>
          </cell>
          <cell r="E192">
            <v>1000</v>
          </cell>
        </row>
        <row r="193">
          <cell r="A193">
            <v>27251</v>
          </cell>
          <cell r="B193">
            <v>11626</v>
          </cell>
          <cell r="C193">
            <v>1200</v>
          </cell>
          <cell r="E193">
            <v>1000</v>
          </cell>
        </row>
        <row r="194">
          <cell r="A194">
            <v>27311</v>
          </cell>
          <cell r="B194">
            <v>11632</v>
          </cell>
          <cell r="C194">
            <v>1200</v>
          </cell>
          <cell r="E194">
            <v>1000</v>
          </cell>
        </row>
        <row r="195">
          <cell r="A195">
            <v>27331</v>
          </cell>
          <cell r="B195">
            <v>11640</v>
          </cell>
          <cell r="C195">
            <v>1200</v>
          </cell>
          <cell r="E195">
            <v>1000</v>
          </cell>
        </row>
        <row r="196">
          <cell r="A196">
            <v>27335</v>
          </cell>
          <cell r="B196">
            <v>11640</v>
          </cell>
          <cell r="C196">
            <v>1200</v>
          </cell>
          <cell r="E196">
            <v>1000</v>
          </cell>
        </row>
        <row r="197">
          <cell r="A197">
            <v>27336</v>
          </cell>
          <cell r="B197">
            <v>11640</v>
          </cell>
          <cell r="C197">
            <v>1200</v>
          </cell>
          <cell r="E197">
            <v>1000</v>
          </cell>
        </row>
        <row r="198">
          <cell r="A198">
            <v>27361</v>
          </cell>
          <cell r="B198">
            <v>11640</v>
          </cell>
          <cell r="C198">
            <v>1200</v>
          </cell>
          <cell r="E198">
            <v>1000</v>
          </cell>
        </row>
        <row r="199">
          <cell r="A199">
            <v>27431</v>
          </cell>
          <cell r="B199">
            <v>11635</v>
          </cell>
          <cell r="C199">
            <v>1200</v>
          </cell>
          <cell r="E199">
            <v>1000</v>
          </cell>
        </row>
        <row r="200">
          <cell r="A200">
            <v>27441</v>
          </cell>
          <cell r="B200">
            <v>11635</v>
          </cell>
          <cell r="C200">
            <v>1200</v>
          </cell>
          <cell r="E200">
            <v>1000</v>
          </cell>
        </row>
        <row r="201">
          <cell r="A201">
            <v>27451</v>
          </cell>
          <cell r="B201">
            <v>11635</v>
          </cell>
          <cell r="C201">
            <v>1200</v>
          </cell>
          <cell r="E201">
            <v>1000</v>
          </cell>
        </row>
        <row r="202">
          <cell r="A202">
            <v>27601</v>
          </cell>
          <cell r="B202">
            <v>11624</v>
          </cell>
          <cell r="C202">
            <v>1200</v>
          </cell>
          <cell r="E202">
            <v>1000</v>
          </cell>
        </row>
        <row r="203">
          <cell r="A203">
            <v>27615</v>
          </cell>
          <cell r="B203">
            <v>11624</v>
          </cell>
          <cell r="C203">
            <v>1200</v>
          </cell>
          <cell r="E203">
            <v>1000</v>
          </cell>
        </row>
        <row r="204">
          <cell r="A204">
            <v>27620</v>
          </cell>
          <cell r="B204">
            <v>11624</v>
          </cell>
          <cell r="C204">
            <v>1200</v>
          </cell>
          <cell r="E204">
            <v>1000</v>
          </cell>
        </row>
        <row r="205">
          <cell r="A205">
            <v>27641</v>
          </cell>
          <cell r="B205">
            <v>11624</v>
          </cell>
          <cell r="C205">
            <v>1200</v>
          </cell>
          <cell r="E205">
            <v>1000</v>
          </cell>
        </row>
        <row r="206">
          <cell r="A206">
            <v>27645</v>
          </cell>
          <cell r="B206">
            <v>11624</v>
          </cell>
          <cell r="C206">
            <v>1200</v>
          </cell>
          <cell r="E206">
            <v>1000</v>
          </cell>
        </row>
        <row r="207">
          <cell r="A207">
            <v>27660</v>
          </cell>
          <cell r="B207">
            <v>11624</v>
          </cell>
          <cell r="C207">
            <v>1200</v>
          </cell>
          <cell r="E207">
            <v>1000</v>
          </cell>
        </row>
        <row r="208">
          <cell r="A208">
            <v>27680</v>
          </cell>
          <cell r="B208">
            <v>11629</v>
          </cell>
          <cell r="C208">
            <v>1200</v>
          </cell>
          <cell r="E208">
            <v>1000</v>
          </cell>
        </row>
        <row r="209">
          <cell r="A209">
            <v>27722</v>
          </cell>
          <cell r="B209">
            <v>11623</v>
          </cell>
          <cell r="C209">
            <v>1200</v>
          </cell>
          <cell r="E209">
            <v>1000</v>
          </cell>
        </row>
        <row r="210">
          <cell r="A210">
            <v>27724</v>
          </cell>
          <cell r="B210">
            <v>11623</v>
          </cell>
          <cell r="C210">
            <v>1200</v>
          </cell>
          <cell r="E210">
            <v>1000</v>
          </cell>
        </row>
        <row r="211">
          <cell r="A211">
            <v>27731</v>
          </cell>
          <cell r="B211">
            <v>11623</v>
          </cell>
          <cell r="C211">
            <v>1200</v>
          </cell>
          <cell r="E211">
            <v>1000</v>
          </cell>
        </row>
        <row r="212">
          <cell r="A212">
            <v>27733</v>
          </cell>
          <cell r="B212">
            <v>11623</v>
          </cell>
          <cell r="C212">
            <v>1200</v>
          </cell>
          <cell r="E212">
            <v>1000</v>
          </cell>
        </row>
        <row r="213">
          <cell r="A213">
            <v>27740</v>
          </cell>
          <cell r="B213">
            <v>11623</v>
          </cell>
          <cell r="C213">
            <v>1200</v>
          </cell>
          <cell r="E213">
            <v>1000</v>
          </cell>
        </row>
        <row r="214">
          <cell r="A214">
            <v>27750</v>
          </cell>
          <cell r="B214">
            <v>11623</v>
          </cell>
          <cell r="C214">
            <v>1200</v>
          </cell>
          <cell r="E214">
            <v>1000</v>
          </cell>
        </row>
        <row r="215">
          <cell r="A215">
            <v>27800</v>
          </cell>
          <cell r="B215">
            <v>11626</v>
          </cell>
          <cell r="C215">
            <v>1200</v>
          </cell>
          <cell r="E215">
            <v>1000</v>
          </cell>
        </row>
        <row r="216">
          <cell r="A216">
            <v>27801</v>
          </cell>
          <cell r="B216">
            <v>11626</v>
          </cell>
          <cell r="C216">
            <v>1200</v>
          </cell>
          <cell r="E216">
            <v>1000</v>
          </cell>
        </row>
        <row r="217">
          <cell r="A217">
            <v>27802</v>
          </cell>
          <cell r="B217">
            <v>11626</v>
          </cell>
          <cell r="C217">
            <v>1200</v>
          </cell>
          <cell r="E217">
            <v>1000</v>
          </cell>
        </row>
        <row r="218">
          <cell r="A218">
            <v>27851</v>
          </cell>
          <cell r="B218">
            <v>11630</v>
          </cell>
          <cell r="C218">
            <v>1200</v>
          </cell>
          <cell r="E218">
            <v>1000</v>
          </cell>
        </row>
        <row r="219">
          <cell r="A219">
            <v>27871</v>
          </cell>
          <cell r="B219">
            <v>11630</v>
          </cell>
          <cell r="C219">
            <v>1200</v>
          </cell>
          <cell r="E219">
            <v>1000</v>
          </cell>
        </row>
        <row r="220">
          <cell r="A220">
            <v>27872</v>
          </cell>
          <cell r="B220">
            <v>11883</v>
          </cell>
          <cell r="C220">
            <v>1167</v>
          </cell>
          <cell r="E220">
            <v>1000</v>
          </cell>
        </row>
        <row r="221">
          <cell r="A221">
            <v>27873</v>
          </cell>
          <cell r="B221">
            <v>11883</v>
          </cell>
          <cell r="C221">
            <v>1167</v>
          </cell>
          <cell r="E221">
            <v>1000</v>
          </cell>
        </row>
        <row r="222">
          <cell r="A222">
            <v>27874</v>
          </cell>
          <cell r="B222">
            <v>11624</v>
          </cell>
          <cell r="C222">
            <v>1200</v>
          </cell>
          <cell r="E222">
            <v>1000</v>
          </cell>
        </row>
        <row r="223">
          <cell r="A223">
            <v>27877</v>
          </cell>
          <cell r="B223">
            <v>11625</v>
          </cell>
          <cell r="C223">
            <v>1200</v>
          </cell>
          <cell r="E223">
            <v>1000</v>
          </cell>
        </row>
        <row r="224">
          <cell r="A224">
            <v>28002</v>
          </cell>
          <cell r="B224">
            <v>11630</v>
          </cell>
          <cell r="C224">
            <v>1200</v>
          </cell>
          <cell r="E224">
            <v>1000</v>
          </cell>
        </row>
        <row r="225">
          <cell r="A225">
            <v>28110</v>
          </cell>
          <cell r="B225">
            <v>11623</v>
          </cell>
          <cell r="C225">
            <v>1200</v>
          </cell>
          <cell r="E225">
            <v>1000</v>
          </cell>
        </row>
        <row r="226">
          <cell r="A226">
            <v>28111</v>
          </cell>
          <cell r="B226">
            <v>11624</v>
          </cell>
          <cell r="C226">
            <v>1200</v>
          </cell>
          <cell r="E226">
            <v>1000</v>
          </cell>
        </row>
        <row r="227">
          <cell r="A227">
            <v>28115</v>
          </cell>
          <cell r="B227">
            <v>11623</v>
          </cell>
          <cell r="C227">
            <v>1200</v>
          </cell>
          <cell r="E227">
            <v>1000</v>
          </cell>
        </row>
        <row r="228">
          <cell r="A228">
            <v>28400</v>
          </cell>
          <cell r="B228">
            <v>11622</v>
          </cell>
          <cell r="C228">
            <v>1200</v>
          </cell>
          <cell r="E228">
            <v>1000</v>
          </cell>
        </row>
        <row r="229">
          <cell r="A229">
            <v>28610</v>
          </cell>
          <cell r="B229">
            <v>11629</v>
          </cell>
          <cell r="C229">
            <v>1200</v>
          </cell>
          <cell r="E229">
            <v>1000</v>
          </cell>
        </row>
        <row r="230">
          <cell r="A230">
            <v>28620</v>
          </cell>
          <cell r="B230">
            <v>11629</v>
          </cell>
          <cell r="C230">
            <v>1200</v>
          </cell>
          <cell r="E230">
            <v>1000</v>
          </cell>
        </row>
        <row r="231">
          <cell r="A231">
            <v>28630</v>
          </cell>
          <cell r="B231">
            <v>11629</v>
          </cell>
          <cell r="C231">
            <v>1200</v>
          </cell>
          <cell r="E231">
            <v>1000</v>
          </cell>
        </row>
        <row r="232">
          <cell r="A232">
            <v>29001</v>
          </cell>
          <cell r="B232">
            <v>11833</v>
          </cell>
          <cell r="C232">
            <v>1200</v>
          </cell>
          <cell r="E232">
            <v>1000</v>
          </cell>
        </row>
        <row r="233">
          <cell r="A233">
            <v>29002</v>
          </cell>
          <cell r="B233">
            <v>11834</v>
          </cell>
          <cell r="C233">
            <v>1200</v>
          </cell>
          <cell r="E233">
            <v>1000</v>
          </cell>
        </row>
        <row r="234">
          <cell r="A234">
            <v>29003</v>
          </cell>
          <cell r="B234">
            <v>11767</v>
          </cell>
          <cell r="C234">
            <v>1201</v>
          </cell>
          <cell r="E234">
            <v>1000</v>
          </cell>
        </row>
        <row r="235">
          <cell r="A235">
            <v>29010</v>
          </cell>
          <cell r="B235">
            <v>11626</v>
          </cell>
          <cell r="C235">
            <v>1200</v>
          </cell>
          <cell r="E235">
            <v>1000</v>
          </cell>
        </row>
        <row r="236">
          <cell r="A236">
            <v>29015</v>
          </cell>
          <cell r="B236">
            <v>11833</v>
          </cell>
          <cell r="C236">
            <v>1200</v>
          </cell>
          <cell r="E236">
            <v>1000</v>
          </cell>
        </row>
        <row r="237">
          <cell r="A237">
            <v>29020</v>
          </cell>
          <cell r="B237">
            <v>11835</v>
          </cell>
          <cell r="C237">
            <v>1200</v>
          </cell>
          <cell r="E237">
            <v>1000</v>
          </cell>
        </row>
        <row r="238">
          <cell r="A238">
            <v>29021</v>
          </cell>
          <cell r="B238">
            <v>11766</v>
          </cell>
          <cell r="C238">
            <v>1201</v>
          </cell>
          <cell r="E238">
            <v>1000</v>
          </cell>
        </row>
        <row r="239">
          <cell r="A239">
            <v>29025</v>
          </cell>
          <cell r="B239">
            <v>11839</v>
          </cell>
          <cell r="C239">
            <v>1200</v>
          </cell>
          <cell r="E239">
            <v>1000</v>
          </cell>
        </row>
        <row r="240">
          <cell r="A240">
            <v>29035</v>
          </cell>
          <cell r="B240">
            <v>11768</v>
          </cell>
          <cell r="C240">
            <v>1201</v>
          </cell>
          <cell r="E240">
            <v>1000</v>
          </cell>
        </row>
        <row r="241">
          <cell r="A241">
            <v>29045</v>
          </cell>
          <cell r="B241">
            <v>11841</v>
          </cell>
          <cell r="C241">
            <v>1201</v>
          </cell>
          <cell r="E241">
            <v>1000</v>
          </cell>
        </row>
        <row r="242">
          <cell r="A242">
            <v>29055</v>
          </cell>
          <cell r="B242">
            <v>11835</v>
          </cell>
          <cell r="C242">
            <v>1200</v>
          </cell>
          <cell r="E242">
            <v>1000</v>
          </cell>
        </row>
        <row r="243">
          <cell r="A243">
            <v>29080</v>
          </cell>
          <cell r="B243">
            <v>10193</v>
          </cell>
          <cell r="C243">
            <v>1028</v>
          </cell>
          <cell r="E243">
            <v>1000</v>
          </cell>
        </row>
        <row r="244">
          <cell r="A244">
            <v>29090</v>
          </cell>
          <cell r="B244">
            <v>11906</v>
          </cell>
          <cell r="C244">
            <v>1167</v>
          </cell>
          <cell r="E244">
            <v>1000</v>
          </cell>
        </row>
        <row r="245">
          <cell r="A245">
            <v>29101</v>
          </cell>
          <cell r="B245">
            <v>11837</v>
          </cell>
          <cell r="C245">
            <v>1200</v>
          </cell>
          <cell r="E245">
            <v>1000</v>
          </cell>
        </row>
        <row r="246">
          <cell r="A246">
            <v>29102</v>
          </cell>
          <cell r="B246">
            <v>11837</v>
          </cell>
          <cell r="C246">
            <v>1200</v>
          </cell>
          <cell r="E246">
            <v>1000</v>
          </cell>
        </row>
        <row r="247">
          <cell r="A247">
            <v>29121</v>
          </cell>
          <cell r="B247">
            <v>11837</v>
          </cell>
          <cell r="C247">
            <v>1200</v>
          </cell>
          <cell r="E247">
            <v>1000</v>
          </cell>
        </row>
        <row r="248">
          <cell r="A248">
            <v>29131</v>
          </cell>
          <cell r="B248">
            <v>11838</v>
          </cell>
          <cell r="C248">
            <v>1200</v>
          </cell>
          <cell r="E248">
            <v>1000</v>
          </cell>
        </row>
        <row r="249">
          <cell r="A249">
            <v>29161</v>
          </cell>
          <cell r="B249">
            <v>11837</v>
          </cell>
          <cell r="C249">
            <v>1200</v>
          </cell>
          <cell r="E249">
            <v>1000</v>
          </cell>
        </row>
        <row r="250">
          <cell r="A250">
            <v>29171</v>
          </cell>
          <cell r="B250">
            <v>11838</v>
          </cell>
          <cell r="C250">
            <v>1200</v>
          </cell>
          <cell r="E250">
            <v>1000</v>
          </cell>
        </row>
        <row r="251">
          <cell r="A251">
            <v>29181</v>
          </cell>
          <cell r="B251">
            <v>11836</v>
          </cell>
          <cell r="C251">
            <v>1200</v>
          </cell>
          <cell r="E251">
            <v>1000</v>
          </cell>
        </row>
        <row r="252">
          <cell r="A252">
            <v>29202</v>
          </cell>
          <cell r="B252">
            <v>11837</v>
          </cell>
          <cell r="C252">
            <v>1290</v>
          </cell>
          <cell r="E252">
            <v>1000</v>
          </cell>
        </row>
        <row r="253">
          <cell r="A253">
            <v>29203</v>
          </cell>
          <cell r="B253">
            <v>11837</v>
          </cell>
          <cell r="C253">
            <v>1200</v>
          </cell>
          <cell r="E253">
            <v>1000</v>
          </cell>
        </row>
        <row r="254">
          <cell r="A254">
            <v>29204</v>
          </cell>
          <cell r="B254">
            <v>11837</v>
          </cell>
          <cell r="C254">
            <v>1200</v>
          </cell>
          <cell r="E254">
            <v>1000</v>
          </cell>
        </row>
        <row r="255">
          <cell r="A255">
            <v>29251</v>
          </cell>
          <cell r="B255">
            <v>11837</v>
          </cell>
          <cell r="C255">
            <v>1200</v>
          </cell>
          <cell r="E255">
            <v>1000</v>
          </cell>
        </row>
        <row r="256">
          <cell r="A256">
            <v>29252</v>
          </cell>
          <cell r="B256">
            <v>11837</v>
          </cell>
          <cell r="C256">
            <v>1200</v>
          </cell>
          <cell r="E256">
            <v>1000</v>
          </cell>
        </row>
        <row r="257">
          <cell r="A257">
            <v>29350</v>
          </cell>
          <cell r="B257">
            <v>11838</v>
          </cell>
          <cell r="C257">
            <v>1200</v>
          </cell>
          <cell r="E257">
            <v>1000</v>
          </cell>
        </row>
        <row r="258">
          <cell r="A258">
            <v>29360</v>
          </cell>
          <cell r="B258">
            <v>11838</v>
          </cell>
          <cell r="C258">
            <v>1200</v>
          </cell>
          <cell r="E258">
            <v>1000</v>
          </cell>
        </row>
        <row r="259">
          <cell r="A259">
            <v>29411</v>
          </cell>
          <cell r="B259">
            <v>11768</v>
          </cell>
          <cell r="C259">
            <v>1201</v>
          </cell>
          <cell r="E259">
            <v>1000</v>
          </cell>
        </row>
        <row r="260">
          <cell r="A260">
            <v>29452</v>
          </cell>
          <cell r="B260">
            <v>11837</v>
          </cell>
          <cell r="C260">
            <v>1200</v>
          </cell>
          <cell r="E260">
            <v>1000</v>
          </cell>
        </row>
        <row r="261">
          <cell r="A261">
            <v>29501</v>
          </cell>
          <cell r="B261">
            <v>11768</v>
          </cell>
          <cell r="C261">
            <v>1201</v>
          </cell>
          <cell r="E261">
            <v>1000</v>
          </cell>
        </row>
        <row r="262">
          <cell r="A262">
            <v>29531</v>
          </cell>
          <cell r="B262">
            <v>11768</v>
          </cell>
          <cell r="C262">
            <v>1201</v>
          </cell>
          <cell r="E262">
            <v>1000</v>
          </cell>
        </row>
        <row r="263">
          <cell r="A263">
            <v>29561</v>
          </cell>
          <cell r="B263">
            <v>1.1768000000000001</v>
          </cell>
          <cell r="C263">
            <v>1201</v>
          </cell>
          <cell r="E263">
            <v>1000</v>
          </cell>
        </row>
        <row r="264">
          <cell r="A264">
            <v>29591</v>
          </cell>
          <cell r="B264">
            <v>11768</v>
          </cell>
          <cell r="C264">
            <v>1201</v>
          </cell>
          <cell r="E264">
            <v>1000</v>
          </cell>
        </row>
        <row r="265">
          <cell r="A265">
            <v>29604</v>
          </cell>
          <cell r="B265">
            <v>11840</v>
          </cell>
          <cell r="C265">
            <v>1201</v>
          </cell>
          <cell r="E265">
            <v>1000</v>
          </cell>
        </row>
        <row r="266">
          <cell r="A266">
            <v>29701</v>
          </cell>
          <cell r="B266">
            <v>11841</v>
          </cell>
          <cell r="C266">
            <v>1201</v>
          </cell>
          <cell r="E266">
            <v>1000</v>
          </cell>
        </row>
        <row r="267">
          <cell r="A267">
            <v>29702</v>
          </cell>
          <cell r="B267">
            <v>11841</v>
          </cell>
          <cell r="C267">
            <v>1201</v>
          </cell>
          <cell r="E267">
            <v>1000</v>
          </cell>
        </row>
        <row r="268">
          <cell r="A268">
            <v>30015</v>
          </cell>
          <cell r="B268">
            <v>11628</v>
          </cell>
          <cell r="C268">
            <v>1200</v>
          </cell>
          <cell r="E268">
            <v>1000</v>
          </cell>
        </row>
        <row r="269">
          <cell r="A269">
            <v>30020</v>
          </cell>
          <cell r="B269">
            <v>11628</v>
          </cell>
          <cell r="C269">
            <v>1200</v>
          </cell>
          <cell r="E269">
            <v>1000</v>
          </cell>
        </row>
        <row r="270">
          <cell r="A270">
            <v>30055</v>
          </cell>
          <cell r="B270">
            <v>11628</v>
          </cell>
          <cell r="C270">
            <v>1200</v>
          </cell>
          <cell r="E270">
            <v>1000</v>
          </cell>
        </row>
        <row r="271">
          <cell r="A271">
            <v>30060</v>
          </cell>
          <cell r="B271">
            <v>11628</v>
          </cell>
          <cell r="C271">
            <v>1200</v>
          </cell>
          <cell r="E271">
            <v>1000</v>
          </cell>
        </row>
        <row r="272">
          <cell r="A272">
            <v>30065</v>
          </cell>
          <cell r="B272">
            <v>11628</v>
          </cell>
          <cell r="C272">
            <v>1200</v>
          </cell>
          <cell r="E272">
            <v>1000</v>
          </cell>
        </row>
        <row r="273">
          <cell r="A273">
            <v>40510</v>
          </cell>
          <cell r="B273">
            <v>11127</v>
          </cell>
          <cell r="C273">
            <v>1167</v>
          </cell>
          <cell r="E273">
            <v>1000</v>
          </cell>
        </row>
        <row r="274">
          <cell r="A274">
            <v>40610</v>
          </cell>
          <cell r="B274">
            <v>10903</v>
          </cell>
          <cell r="C274">
            <v>1122</v>
          </cell>
          <cell r="E274">
            <v>1000</v>
          </cell>
        </row>
        <row r="275">
          <cell r="A275">
            <v>40614</v>
          </cell>
          <cell r="B275">
            <v>10903</v>
          </cell>
          <cell r="C275">
            <v>1122</v>
          </cell>
          <cell r="E275">
            <v>1000</v>
          </cell>
        </row>
        <row r="276">
          <cell r="A276">
            <v>40616</v>
          </cell>
          <cell r="B276">
            <v>10903</v>
          </cell>
          <cell r="C276">
            <v>1122</v>
          </cell>
          <cell r="E276">
            <v>1000</v>
          </cell>
        </row>
        <row r="277">
          <cell r="A277">
            <v>40617</v>
          </cell>
          <cell r="B277">
            <v>10903</v>
          </cell>
          <cell r="C277">
            <v>1122</v>
          </cell>
          <cell r="E277">
            <v>1000</v>
          </cell>
        </row>
        <row r="278">
          <cell r="A278">
            <v>40618</v>
          </cell>
          <cell r="B278">
            <v>10903</v>
          </cell>
          <cell r="C278">
            <v>1122</v>
          </cell>
          <cell r="E278">
            <v>1000</v>
          </cell>
        </row>
        <row r="279">
          <cell r="A279">
            <v>40620</v>
          </cell>
          <cell r="B279">
            <v>10903</v>
          </cell>
          <cell r="C279">
            <v>1122</v>
          </cell>
          <cell r="E279">
            <v>1000</v>
          </cell>
        </row>
        <row r="280">
          <cell r="A280">
            <v>40710</v>
          </cell>
          <cell r="B280">
            <v>10823</v>
          </cell>
          <cell r="C280">
            <v>1106</v>
          </cell>
          <cell r="E280">
            <v>1000</v>
          </cell>
        </row>
        <row r="281">
          <cell r="A281">
            <v>40716</v>
          </cell>
          <cell r="B281">
            <v>10823</v>
          </cell>
          <cell r="C281">
            <v>1106</v>
          </cell>
          <cell r="E281">
            <v>1000</v>
          </cell>
        </row>
        <row r="282">
          <cell r="A282">
            <v>40717</v>
          </cell>
          <cell r="B282">
            <v>10823</v>
          </cell>
          <cell r="C282">
            <v>1106</v>
          </cell>
          <cell r="E282">
            <v>1000</v>
          </cell>
        </row>
        <row r="283">
          <cell r="A283">
            <v>40718</v>
          </cell>
          <cell r="B283">
            <v>10823</v>
          </cell>
          <cell r="C283">
            <v>1106</v>
          </cell>
          <cell r="E283">
            <v>1000</v>
          </cell>
        </row>
        <row r="284">
          <cell r="A284">
            <v>40726</v>
          </cell>
          <cell r="B284">
            <v>10855</v>
          </cell>
          <cell r="C284">
            <v>1110</v>
          </cell>
          <cell r="E284">
            <v>1000</v>
          </cell>
        </row>
        <row r="285">
          <cell r="A285">
            <v>40726</v>
          </cell>
          <cell r="B285">
            <v>10855</v>
          </cell>
          <cell r="C285">
            <v>1110</v>
          </cell>
          <cell r="E285">
            <v>1000</v>
          </cell>
        </row>
        <row r="286">
          <cell r="A286">
            <v>40727</v>
          </cell>
          <cell r="B286">
            <v>10855</v>
          </cell>
          <cell r="C286">
            <v>1110</v>
          </cell>
          <cell r="E286">
            <v>1000</v>
          </cell>
        </row>
        <row r="287">
          <cell r="A287">
            <v>40730</v>
          </cell>
          <cell r="B287">
            <v>10875</v>
          </cell>
          <cell r="C287">
            <v>1115</v>
          </cell>
          <cell r="E287">
            <v>1000</v>
          </cell>
        </row>
        <row r="288">
          <cell r="A288">
            <v>40733</v>
          </cell>
          <cell r="B288">
            <v>10875</v>
          </cell>
          <cell r="C288">
            <v>1115</v>
          </cell>
          <cell r="E288">
            <v>1000</v>
          </cell>
        </row>
        <row r="289">
          <cell r="A289">
            <v>40736</v>
          </cell>
          <cell r="B289">
            <v>10875</v>
          </cell>
          <cell r="C289">
            <v>1115</v>
          </cell>
          <cell r="E289">
            <v>1000</v>
          </cell>
        </row>
        <row r="290">
          <cell r="A290">
            <v>40737</v>
          </cell>
          <cell r="B290">
            <v>10875</v>
          </cell>
          <cell r="C290">
            <v>1115</v>
          </cell>
          <cell r="E290">
            <v>1000</v>
          </cell>
        </row>
        <row r="291">
          <cell r="A291">
            <v>40738</v>
          </cell>
          <cell r="B291">
            <v>10875</v>
          </cell>
          <cell r="C291">
            <v>1115</v>
          </cell>
          <cell r="E291">
            <v>1000</v>
          </cell>
        </row>
        <row r="292">
          <cell r="A292">
            <v>40740</v>
          </cell>
          <cell r="B292">
            <v>10867</v>
          </cell>
          <cell r="C292">
            <v>1113</v>
          </cell>
          <cell r="E292">
            <v>1000</v>
          </cell>
        </row>
        <row r="293">
          <cell r="A293">
            <v>40743</v>
          </cell>
          <cell r="B293">
            <v>10867</v>
          </cell>
          <cell r="C293">
            <v>1113</v>
          </cell>
          <cell r="E293">
            <v>1000</v>
          </cell>
        </row>
        <row r="294">
          <cell r="A294">
            <v>40746</v>
          </cell>
          <cell r="B294">
            <v>10867</v>
          </cell>
          <cell r="C294">
            <v>1113</v>
          </cell>
          <cell r="E294">
            <v>1000</v>
          </cell>
        </row>
        <row r="295">
          <cell r="A295">
            <v>40748</v>
          </cell>
          <cell r="B295">
            <v>10867</v>
          </cell>
          <cell r="C295">
            <v>1113</v>
          </cell>
          <cell r="E295">
            <v>1000</v>
          </cell>
        </row>
        <row r="296">
          <cell r="A296">
            <v>40749</v>
          </cell>
          <cell r="B296">
            <v>10867</v>
          </cell>
          <cell r="C296">
            <v>1113</v>
          </cell>
          <cell r="E296">
            <v>1000</v>
          </cell>
        </row>
        <row r="297">
          <cell r="A297">
            <v>40750</v>
          </cell>
          <cell r="B297">
            <v>10859</v>
          </cell>
          <cell r="C297">
            <v>1111</v>
          </cell>
          <cell r="E297">
            <v>1000</v>
          </cell>
        </row>
        <row r="298">
          <cell r="A298">
            <v>40751</v>
          </cell>
          <cell r="B298">
            <v>10765</v>
          </cell>
          <cell r="C298">
            <v>1192</v>
          </cell>
          <cell r="E298">
            <v>1000</v>
          </cell>
        </row>
        <row r="299">
          <cell r="A299">
            <v>40756</v>
          </cell>
          <cell r="B299">
            <v>10859</v>
          </cell>
          <cell r="C299">
            <v>1111</v>
          </cell>
          <cell r="E299">
            <v>1000</v>
          </cell>
        </row>
        <row r="300">
          <cell r="A300">
            <v>40757</v>
          </cell>
          <cell r="B300">
            <v>10859</v>
          </cell>
          <cell r="C300">
            <v>1111</v>
          </cell>
          <cell r="E300">
            <v>1000</v>
          </cell>
        </row>
        <row r="301">
          <cell r="A301">
            <v>40758</v>
          </cell>
          <cell r="B301">
            <v>10859</v>
          </cell>
          <cell r="C301">
            <v>1111</v>
          </cell>
          <cell r="E301">
            <v>1000</v>
          </cell>
        </row>
        <row r="302">
          <cell r="A302">
            <v>40775</v>
          </cell>
          <cell r="B302">
            <v>10871</v>
          </cell>
          <cell r="C302">
            <v>1114</v>
          </cell>
          <cell r="E302">
            <v>1000</v>
          </cell>
        </row>
        <row r="303">
          <cell r="A303">
            <v>40776</v>
          </cell>
          <cell r="B303">
            <v>10871</v>
          </cell>
          <cell r="C303">
            <v>1114</v>
          </cell>
          <cell r="E303">
            <v>1000</v>
          </cell>
        </row>
        <row r="304">
          <cell r="A304">
            <v>40777</v>
          </cell>
          <cell r="B304">
            <v>10871</v>
          </cell>
          <cell r="C304">
            <v>1114</v>
          </cell>
          <cell r="E304">
            <v>1000</v>
          </cell>
        </row>
        <row r="305">
          <cell r="A305">
            <v>40910</v>
          </cell>
          <cell r="B305">
            <v>10879</v>
          </cell>
          <cell r="C305">
            <v>1116</v>
          </cell>
          <cell r="E305">
            <v>1000</v>
          </cell>
        </row>
        <row r="306">
          <cell r="A306">
            <v>40915</v>
          </cell>
          <cell r="B306">
            <v>10879</v>
          </cell>
          <cell r="C306">
            <v>1116</v>
          </cell>
          <cell r="E306">
            <v>1000</v>
          </cell>
        </row>
        <row r="307">
          <cell r="A307">
            <v>40916</v>
          </cell>
          <cell r="B307">
            <v>10879</v>
          </cell>
          <cell r="C307">
            <v>1116</v>
          </cell>
          <cell r="E307">
            <v>1000</v>
          </cell>
        </row>
        <row r="308">
          <cell r="A308">
            <v>40917</v>
          </cell>
          <cell r="B308">
            <v>10879</v>
          </cell>
          <cell r="C308">
            <v>1116</v>
          </cell>
          <cell r="E308">
            <v>1000</v>
          </cell>
        </row>
        <row r="309">
          <cell r="A309">
            <v>40918</v>
          </cell>
          <cell r="B309">
            <v>10879</v>
          </cell>
          <cell r="C309">
            <v>1116</v>
          </cell>
          <cell r="E309">
            <v>1000</v>
          </cell>
        </row>
        <row r="310">
          <cell r="A310">
            <v>40920</v>
          </cell>
          <cell r="B310">
            <v>10911</v>
          </cell>
          <cell r="C310">
            <v>1124</v>
          </cell>
          <cell r="E310">
            <v>1000</v>
          </cell>
        </row>
        <row r="311">
          <cell r="A311">
            <v>40926</v>
          </cell>
          <cell r="B311">
            <v>10911</v>
          </cell>
          <cell r="C311">
            <v>1124</v>
          </cell>
          <cell r="E311">
            <v>1000</v>
          </cell>
        </row>
        <row r="312">
          <cell r="A312">
            <v>40927</v>
          </cell>
          <cell r="B312">
            <v>10911</v>
          </cell>
          <cell r="C312">
            <v>1124</v>
          </cell>
          <cell r="E312">
            <v>1000</v>
          </cell>
        </row>
        <row r="313">
          <cell r="A313">
            <v>40928</v>
          </cell>
          <cell r="B313">
            <v>10911</v>
          </cell>
          <cell r="C313">
            <v>1124</v>
          </cell>
          <cell r="E313">
            <v>1000</v>
          </cell>
        </row>
        <row r="314">
          <cell r="A314">
            <v>40930</v>
          </cell>
          <cell r="B314">
            <v>10879</v>
          </cell>
          <cell r="C314">
            <v>1116</v>
          </cell>
          <cell r="E314">
            <v>1000</v>
          </cell>
        </row>
        <row r="315">
          <cell r="A315">
            <v>40960</v>
          </cell>
          <cell r="B315">
            <v>11059</v>
          </cell>
          <cell r="C315">
            <v>1156</v>
          </cell>
          <cell r="E315">
            <v>1000</v>
          </cell>
        </row>
        <row r="316">
          <cell r="A316">
            <v>41020</v>
          </cell>
          <cell r="B316">
            <v>11883</v>
          </cell>
          <cell r="C316">
            <v>1167</v>
          </cell>
          <cell r="E316">
            <v>1000</v>
          </cell>
        </row>
        <row r="317">
          <cell r="A317">
            <v>41030</v>
          </cell>
          <cell r="B317">
            <v>10831</v>
          </cell>
          <cell r="C317">
            <v>1108</v>
          </cell>
          <cell r="E317">
            <v>1000</v>
          </cell>
        </row>
        <row r="318">
          <cell r="A318">
            <v>41050</v>
          </cell>
          <cell r="B318">
            <v>10871</v>
          </cell>
          <cell r="C318">
            <v>1114</v>
          </cell>
          <cell r="E318">
            <v>1000</v>
          </cell>
        </row>
        <row r="319">
          <cell r="A319">
            <v>41051</v>
          </cell>
          <cell r="B319">
            <v>10871</v>
          </cell>
          <cell r="C319">
            <v>1114</v>
          </cell>
          <cell r="E319">
            <v>1000</v>
          </cell>
        </row>
        <row r="320">
          <cell r="A320">
            <v>41110</v>
          </cell>
          <cell r="B320">
            <v>10835</v>
          </cell>
          <cell r="C320">
            <v>1109</v>
          </cell>
          <cell r="E320">
            <v>1000</v>
          </cell>
        </row>
        <row r="321">
          <cell r="A321">
            <v>41145</v>
          </cell>
          <cell r="B321">
            <v>10827</v>
          </cell>
          <cell r="C321">
            <v>1107</v>
          </cell>
          <cell r="E321">
            <v>1000</v>
          </cell>
        </row>
        <row r="322">
          <cell r="A322">
            <v>41187</v>
          </cell>
          <cell r="B322">
            <v>11122</v>
          </cell>
          <cell r="C322">
            <v>1167</v>
          </cell>
          <cell r="E322">
            <v>1000</v>
          </cell>
        </row>
        <row r="323">
          <cell r="A323">
            <v>41190</v>
          </cell>
          <cell r="B323">
            <v>10879</v>
          </cell>
          <cell r="C323">
            <v>1116</v>
          </cell>
          <cell r="E323">
            <v>1000</v>
          </cell>
        </row>
        <row r="324">
          <cell r="A324">
            <v>41191</v>
          </cell>
          <cell r="B324">
            <v>10879</v>
          </cell>
          <cell r="C324">
            <v>1116</v>
          </cell>
          <cell r="E324">
            <v>1000</v>
          </cell>
        </row>
        <row r="325">
          <cell r="A325">
            <v>41200</v>
          </cell>
          <cell r="B325">
            <v>10887</v>
          </cell>
          <cell r="C325">
            <v>1118</v>
          </cell>
          <cell r="E325">
            <v>1000</v>
          </cell>
        </row>
        <row r="326">
          <cell r="A326">
            <v>41210</v>
          </cell>
          <cell r="B326">
            <v>10879</v>
          </cell>
          <cell r="C326">
            <v>1116</v>
          </cell>
          <cell r="E326">
            <v>1000</v>
          </cell>
        </row>
        <row r="327">
          <cell r="A327">
            <v>41220</v>
          </cell>
          <cell r="B327">
            <v>11883</v>
          </cell>
          <cell r="C327">
            <v>1167</v>
          </cell>
          <cell r="E327">
            <v>1000</v>
          </cell>
        </row>
        <row r="328">
          <cell r="A328">
            <v>41239</v>
          </cell>
          <cell r="B328">
            <v>10883</v>
          </cell>
          <cell r="C328">
            <v>1117</v>
          </cell>
          <cell r="E328">
            <v>1000</v>
          </cell>
        </row>
        <row r="329">
          <cell r="A329">
            <v>41240</v>
          </cell>
          <cell r="B329">
            <v>10883</v>
          </cell>
          <cell r="C329">
            <v>1117</v>
          </cell>
          <cell r="E329">
            <v>1000</v>
          </cell>
        </row>
        <row r="330">
          <cell r="A330">
            <v>41245</v>
          </cell>
          <cell r="B330">
            <v>10883</v>
          </cell>
          <cell r="C330">
            <v>1117</v>
          </cell>
          <cell r="E330">
            <v>1000</v>
          </cell>
        </row>
        <row r="331">
          <cell r="A331">
            <v>41260</v>
          </cell>
          <cell r="B331">
            <v>10899</v>
          </cell>
          <cell r="C331">
            <v>1121</v>
          </cell>
          <cell r="E331">
            <v>1000</v>
          </cell>
        </row>
        <row r="332">
          <cell r="A332">
            <v>41270</v>
          </cell>
          <cell r="B332">
            <v>11625</v>
          </cell>
          <cell r="C332">
            <v>1200</v>
          </cell>
          <cell r="E332">
            <v>1000</v>
          </cell>
        </row>
        <row r="333">
          <cell r="A333">
            <v>41289</v>
          </cell>
          <cell r="B333">
            <v>10919</v>
          </cell>
          <cell r="C333">
            <v>1126</v>
          </cell>
          <cell r="E333">
            <v>1000</v>
          </cell>
        </row>
        <row r="334">
          <cell r="A334">
            <v>41290</v>
          </cell>
          <cell r="B334">
            <v>10915</v>
          </cell>
          <cell r="C334">
            <v>1125</v>
          </cell>
          <cell r="E334">
            <v>1000</v>
          </cell>
        </row>
        <row r="335">
          <cell r="A335">
            <v>41300</v>
          </cell>
          <cell r="B335">
            <v>10867</v>
          </cell>
          <cell r="C335">
            <v>1113</v>
          </cell>
          <cell r="E335">
            <v>1000</v>
          </cell>
        </row>
        <row r="336">
          <cell r="A336">
            <v>41310</v>
          </cell>
          <cell r="B336">
            <v>10907</v>
          </cell>
          <cell r="C336">
            <v>1123</v>
          </cell>
          <cell r="E336">
            <v>1000</v>
          </cell>
        </row>
        <row r="337">
          <cell r="A337">
            <v>41320</v>
          </cell>
          <cell r="B337">
            <v>11883</v>
          </cell>
          <cell r="C337">
            <v>1167</v>
          </cell>
          <cell r="E337">
            <v>1000</v>
          </cell>
        </row>
        <row r="338">
          <cell r="A338">
            <v>41330</v>
          </cell>
          <cell r="B338">
            <v>10867</v>
          </cell>
          <cell r="C338">
            <v>1113</v>
          </cell>
          <cell r="E338">
            <v>1000</v>
          </cell>
        </row>
        <row r="339">
          <cell r="A339">
            <v>41335</v>
          </cell>
          <cell r="B339">
            <v>10867</v>
          </cell>
          <cell r="C339">
            <v>1113</v>
          </cell>
          <cell r="E339">
            <v>1000</v>
          </cell>
        </row>
        <row r="340">
          <cell r="A340">
            <v>41340</v>
          </cell>
          <cell r="B340">
            <v>10875</v>
          </cell>
          <cell r="C340">
            <v>1115</v>
          </cell>
          <cell r="E340">
            <v>1000</v>
          </cell>
        </row>
        <row r="341">
          <cell r="A341">
            <v>41342</v>
          </cell>
          <cell r="B341">
            <v>10875</v>
          </cell>
          <cell r="C341">
            <v>1115</v>
          </cell>
          <cell r="E341">
            <v>1000</v>
          </cell>
        </row>
        <row r="342">
          <cell r="A342">
            <v>41360</v>
          </cell>
          <cell r="B342">
            <v>10859</v>
          </cell>
          <cell r="C342">
            <v>1111</v>
          </cell>
          <cell r="E342">
            <v>1000</v>
          </cell>
        </row>
        <row r="343">
          <cell r="A343">
            <v>41366</v>
          </cell>
          <cell r="B343">
            <v>10859</v>
          </cell>
          <cell r="C343">
            <v>1111</v>
          </cell>
          <cell r="E343">
            <v>1000</v>
          </cell>
        </row>
        <row r="344">
          <cell r="A344">
            <v>41370</v>
          </cell>
          <cell r="B344">
            <v>10863</v>
          </cell>
          <cell r="C344">
            <v>1112</v>
          </cell>
          <cell r="E344">
            <v>1000</v>
          </cell>
        </row>
        <row r="345">
          <cell r="A345">
            <v>41375</v>
          </cell>
          <cell r="B345">
            <v>10863</v>
          </cell>
          <cell r="C345">
            <v>1112</v>
          </cell>
          <cell r="E345">
            <v>1000</v>
          </cell>
        </row>
        <row r="346">
          <cell r="A346">
            <v>41410</v>
          </cell>
          <cell r="B346">
            <v>10923</v>
          </cell>
          <cell r="C346">
            <v>1124</v>
          </cell>
          <cell r="E346">
            <v>1000</v>
          </cell>
        </row>
        <row r="347">
          <cell r="A347">
            <v>41420</v>
          </cell>
          <cell r="B347">
            <v>11883</v>
          </cell>
          <cell r="C347">
            <v>1167</v>
          </cell>
          <cell r="E347">
            <v>1000</v>
          </cell>
        </row>
        <row r="348">
          <cell r="A348">
            <v>41430</v>
          </cell>
          <cell r="B348">
            <v>10903</v>
          </cell>
          <cell r="C348">
            <v>1122</v>
          </cell>
          <cell r="E348">
            <v>1000</v>
          </cell>
        </row>
        <row r="349">
          <cell r="A349">
            <v>41435</v>
          </cell>
          <cell r="B349">
            <v>10903</v>
          </cell>
          <cell r="C349">
            <v>1122</v>
          </cell>
          <cell r="E349">
            <v>1000</v>
          </cell>
        </row>
        <row r="350">
          <cell r="A350">
            <v>41440</v>
          </cell>
          <cell r="B350">
            <v>10823</v>
          </cell>
          <cell r="C350">
            <v>1106</v>
          </cell>
          <cell r="E350">
            <v>1000</v>
          </cell>
        </row>
        <row r="351">
          <cell r="A351">
            <v>41441</v>
          </cell>
          <cell r="B351">
            <v>10823</v>
          </cell>
          <cell r="C351">
            <v>1106</v>
          </cell>
          <cell r="E351">
            <v>1000</v>
          </cell>
        </row>
        <row r="352">
          <cell r="A352">
            <v>41460</v>
          </cell>
          <cell r="B352">
            <v>10835</v>
          </cell>
          <cell r="C352">
            <v>1109</v>
          </cell>
          <cell r="E352">
            <v>1000</v>
          </cell>
        </row>
        <row r="353">
          <cell r="A353">
            <v>41470</v>
          </cell>
          <cell r="B353">
            <v>10895</v>
          </cell>
          <cell r="C353">
            <v>1120</v>
          </cell>
          <cell r="E353">
            <v>1000</v>
          </cell>
        </row>
        <row r="354">
          <cell r="A354">
            <v>41480</v>
          </cell>
          <cell r="B354">
            <v>10823</v>
          </cell>
          <cell r="C354">
            <v>1106</v>
          </cell>
          <cell r="E354">
            <v>1000</v>
          </cell>
        </row>
        <row r="355">
          <cell r="A355">
            <v>41490</v>
          </cell>
          <cell r="B355">
            <v>10831</v>
          </cell>
          <cell r="C355">
            <v>1108</v>
          </cell>
          <cell r="E355">
            <v>1000</v>
          </cell>
        </row>
        <row r="356">
          <cell r="A356">
            <v>41510</v>
          </cell>
          <cell r="B356">
            <v>10839</v>
          </cell>
          <cell r="C356">
            <v>1178</v>
          </cell>
          <cell r="E356">
            <v>1000</v>
          </cell>
        </row>
        <row r="357">
          <cell r="A357">
            <v>41540</v>
          </cell>
          <cell r="B357">
            <v>10839</v>
          </cell>
          <cell r="C357">
            <v>1178</v>
          </cell>
          <cell r="E357">
            <v>1000</v>
          </cell>
        </row>
        <row r="358">
          <cell r="A358">
            <v>41600</v>
          </cell>
          <cell r="B358">
            <v>10903</v>
          </cell>
          <cell r="C358">
            <v>1122</v>
          </cell>
          <cell r="E358">
            <v>1000</v>
          </cell>
        </row>
        <row r="359">
          <cell r="A359">
            <v>41610</v>
          </cell>
          <cell r="B359">
            <v>10815</v>
          </cell>
          <cell r="C359">
            <v>1167</v>
          </cell>
          <cell r="E359">
            <v>1000</v>
          </cell>
        </row>
        <row r="360">
          <cell r="A360">
            <v>41620</v>
          </cell>
          <cell r="B360">
            <v>11689</v>
          </cell>
          <cell r="C360">
            <v>1201</v>
          </cell>
          <cell r="E360">
            <v>1000</v>
          </cell>
        </row>
        <row r="361">
          <cell r="A361">
            <v>41800</v>
          </cell>
          <cell r="B361">
            <v>10823</v>
          </cell>
          <cell r="C361">
            <v>1106</v>
          </cell>
          <cell r="E361">
            <v>1000</v>
          </cell>
        </row>
        <row r="362">
          <cell r="A362">
            <v>42400</v>
          </cell>
          <cell r="B362">
            <v>10923</v>
          </cell>
          <cell r="C362">
            <v>1124</v>
          </cell>
          <cell r="E362">
            <v>1000</v>
          </cell>
        </row>
        <row r="363">
          <cell r="A363">
            <v>42440</v>
          </cell>
          <cell r="B363">
            <v>10927</v>
          </cell>
          <cell r="C363">
            <v>1127</v>
          </cell>
          <cell r="E363">
            <v>1000</v>
          </cell>
        </row>
        <row r="364">
          <cell r="A364">
            <v>42460</v>
          </cell>
          <cell r="B364">
            <v>10931</v>
          </cell>
          <cell r="C364">
            <v>1129</v>
          </cell>
          <cell r="E364">
            <v>1000</v>
          </cell>
        </row>
        <row r="365">
          <cell r="A365">
            <v>42461</v>
          </cell>
          <cell r="B365">
            <v>10931</v>
          </cell>
          <cell r="C365">
            <v>1129</v>
          </cell>
          <cell r="E365">
            <v>1000</v>
          </cell>
        </row>
        <row r="366">
          <cell r="A366">
            <v>42462</v>
          </cell>
          <cell r="B366">
            <v>10931</v>
          </cell>
          <cell r="C366">
            <v>1129</v>
          </cell>
          <cell r="E366">
            <v>1000</v>
          </cell>
        </row>
        <row r="367">
          <cell r="A367">
            <v>42463</v>
          </cell>
          <cell r="B367">
            <v>10931</v>
          </cell>
          <cell r="C367">
            <v>1129</v>
          </cell>
          <cell r="E367">
            <v>1000</v>
          </cell>
        </row>
        <row r="368">
          <cell r="A368">
            <v>42470</v>
          </cell>
          <cell r="B368">
            <v>11883</v>
          </cell>
          <cell r="C368">
            <v>1167</v>
          </cell>
          <cell r="E368">
            <v>1000</v>
          </cell>
        </row>
        <row r="369">
          <cell r="A369">
            <v>42950</v>
          </cell>
          <cell r="B369">
            <v>10931</v>
          </cell>
          <cell r="C369">
            <v>1129</v>
          </cell>
          <cell r="E369">
            <v>1000</v>
          </cell>
        </row>
        <row r="370">
          <cell r="A370">
            <v>42953</v>
          </cell>
          <cell r="B370">
            <v>10765</v>
          </cell>
          <cell r="C370">
            <v>1192</v>
          </cell>
          <cell r="E370">
            <v>1000</v>
          </cell>
        </row>
        <row r="371">
          <cell r="A371">
            <v>42956</v>
          </cell>
          <cell r="B371">
            <v>10931</v>
          </cell>
          <cell r="C371">
            <v>1129</v>
          </cell>
          <cell r="E371">
            <v>1000</v>
          </cell>
        </row>
        <row r="372">
          <cell r="A372">
            <v>42957</v>
          </cell>
          <cell r="B372">
            <v>10931</v>
          </cell>
          <cell r="C372">
            <v>1129</v>
          </cell>
          <cell r="E372">
            <v>1000</v>
          </cell>
        </row>
        <row r="373">
          <cell r="A373">
            <v>42958</v>
          </cell>
          <cell r="B373">
            <v>10931</v>
          </cell>
          <cell r="C373">
            <v>1129</v>
          </cell>
          <cell r="E373">
            <v>1000</v>
          </cell>
        </row>
        <row r="374">
          <cell r="A374">
            <v>42960</v>
          </cell>
          <cell r="B374">
            <v>10923</v>
          </cell>
          <cell r="C374">
            <v>1124</v>
          </cell>
          <cell r="E374">
            <v>1000</v>
          </cell>
        </row>
        <row r="375">
          <cell r="A375">
            <v>43530</v>
          </cell>
          <cell r="B375">
            <v>11883</v>
          </cell>
          <cell r="C375">
            <v>1167</v>
          </cell>
          <cell r="E375">
            <v>1000</v>
          </cell>
        </row>
        <row r="376">
          <cell r="A376">
            <v>44570</v>
          </cell>
          <cell r="B376">
            <v>11091</v>
          </cell>
          <cell r="C376">
            <v>1161</v>
          </cell>
          <cell r="E376">
            <v>1000</v>
          </cell>
        </row>
        <row r="377">
          <cell r="A377">
            <v>44600</v>
          </cell>
          <cell r="B377">
            <v>11095</v>
          </cell>
          <cell r="C377">
            <v>1162</v>
          </cell>
          <cell r="E377">
            <v>1000</v>
          </cell>
        </row>
        <row r="378">
          <cell r="A378">
            <v>44680</v>
          </cell>
          <cell r="B378">
            <v>11083</v>
          </cell>
          <cell r="C378">
            <v>1157</v>
          </cell>
          <cell r="E378">
            <v>1000</v>
          </cell>
        </row>
        <row r="379">
          <cell r="A379">
            <v>44970</v>
          </cell>
          <cell r="B379">
            <v>11091</v>
          </cell>
          <cell r="C379">
            <v>1161</v>
          </cell>
          <cell r="E379">
            <v>1000</v>
          </cell>
        </row>
        <row r="380">
          <cell r="A380">
            <v>44976</v>
          </cell>
          <cell r="B380">
            <v>11091</v>
          </cell>
          <cell r="C380">
            <v>1161</v>
          </cell>
          <cell r="E380">
            <v>1000</v>
          </cell>
        </row>
        <row r="381">
          <cell r="A381">
            <v>44977</v>
          </cell>
          <cell r="B381">
            <v>11091</v>
          </cell>
          <cell r="C381">
            <v>1161</v>
          </cell>
          <cell r="E381">
            <v>1000</v>
          </cell>
        </row>
        <row r="382">
          <cell r="A382">
            <v>45111</v>
          </cell>
          <cell r="B382">
            <v>11031</v>
          </cell>
          <cell r="C382">
            <v>1149</v>
          </cell>
          <cell r="E382">
            <v>1000</v>
          </cell>
        </row>
        <row r="383">
          <cell r="A383">
            <v>45333</v>
          </cell>
          <cell r="B383">
            <v>11059</v>
          </cell>
          <cell r="C383">
            <v>1156</v>
          </cell>
          <cell r="E383">
            <v>1000</v>
          </cell>
        </row>
        <row r="384">
          <cell r="A384">
            <v>45400</v>
          </cell>
          <cell r="B384">
            <v>11031</v>
          </cell>
          <cell r="C384">
            <v>1149</v>
          </cell>
          <cell r="E384">
            <v>1000</v>
          </cell>
        </row>
        <row r="385">
          <cell r="A385">
            <v>45402</v>
          </cell>
          <cell r="B385">
            <v>11031</v>
          </cell>
          <cell r="C385">
            <v>1149</v>
          </cell>
          <cell r="E385">
            <v>1000</v>
          </cell>
        </row>
        <row r="386">
          <cell r="A386">
            <v>45406</v>
          </cell>
          <cell r="B386">
            <v>11031</v>
          </cell>
          <cell r="C386">
            <v>1149</v>
          </cell>
          <cell r="E386">
            <v>1000</v>
          </cell>
        </row>
        <row r="387">
          <cell r="A387">
            <v>45407</v>
          </cell>
          <cell r="B387">
            <v>11031</v>
          </cell>
          <cell r="C387">
            <v>1149</v>
          </cell>
          <cell r="E387">
            <v>1000</v>
          </cell>
        </row>
        <row r="388">
          <cell r="A388">
            <v>45408</v>
          </cell>
          <cell r="B388">
            <v>11031</v>
          </cell>
          <cell r="C388">
            <v>1149</v>
          </cell>
          <cell r="E388">
            <v>1000</v>
          </cell>
        </row>
        <row r="389">
          <cell r="A389">
            <v>45410</v>
          </cell>
          <cell r="B389">
            <v>11059</v>
          </cell>
          <cell r="C389">
            <v>1156</v>
          </cell>
          <cell r="E389">
            <v>1000</v>
          </cell>
        </row>
        <row r="390">
          <cell r="A390">
            <v>45420</v>
          </cell>
          <cell r="B390">
            <v>11031</v>
          </cell>
          <cell r="C390">
            <v>1149</v>
          </cell>
          <cell r="E390">
            <v>1000</v>
          </cell>
        </row>
        <row r="391">
          <cell r="A391">
            <v>45430</v>
          </cell>
          <cell r="B391">
            <v>11031</v>
          </cell>
          <cell r="C391">
            <v>1149</v>
          </cell>
          <cell r="E391">
            <v>1000</v>
          </cell>
        </row>
        <row r="392">
          <cell r="A392">
            <v>45450</v>
          </cell>
          <cell r="B392">
            <v>11063</v>
          </cell>
          <cell r="C392">
            <v>1157</v>
          </cell>
          <cell r="E392">
            <v>1000</v>
          </cell>
        </row>
        <row r="393">
          <cell r="A393">
            <v>45456</v>
          </cell>
          <cell r="B393">
            <v>11063</v>
          </cell>
          <cell r="C393">
            <v>1157</v>
          </cell>
          <cell r="E393">
            <v>1000</v>
          </cell>
        </row>
        <row r="394">
          <cell r="A394">
            <v>45457</v>
          </cell>
          <cell r="B394">
            <v>11063</v>
          </cell>
          <cell r="C394">
            <v>1157</v>
          </cell>
          <cell r="E394">
            <v>1000</v>
          </cell>
        </row>
        <row r="395">
          <cell r="A395">
            <v>45470</v>
          </cell>
          <cell r="B395">
            <v>11685</v>
          </cell>
          <cell r="C395">
            <v>1201</v>
          </cell>
          <cell r="E395">
            <v>1000</v>
          </cell>
        </row>
        <row r="396">
          <cell r="A396">
            <v>45475</v>
          </cell>
          <cell r="B396">
            <v>11685</v>
          </cell>
          <cell r="C396">
            <v>1201</v>
          </cell>
          <cell r="E396">
            <v>1000</v>
          </cell>
        </row>
        <row r="397">
          <cell r="A397">
            <v>45480</v>
          </cell>
          <cell r="B397">
            <v>11059</v>
          </cell>
          <cell r="C397">
            <v>1156</v>
          </cell>
          <cell r="E397">
            <v>1000</v>
          </cell>
        </row>
        <row r="398">
          <cell r="A398">
            <v>45500</v>
          </cell>
          <cell r="B398">
            <v>11059</v>
          </cell>
          <cell r="C398">
            <v>1156</v>
          </cell>
          <cell r="E398">
            <v>1000</v>
          </cell>
        </row>
        <row r="399">
          <cell r="A399">
            <v>45506</v>
          </cell>
          <cell r="B399">
            <v>11059</v>
          </cell>
          <cell r="C399">
            <v>1156</v>
          </cell>
          <cell r="E399">
            <v>1000</v>
          </cell>
        </row>
        <row r="400">
          <cell r="A400">
            <v>45507</v>
          </cell>
          <cell r="B400">
            <v>11059</v>
          </cell>
          <cell r="C400">
            <v>1156</v>
          </cell>
          <cell r="E400">
            <v>1000</v>
          </cell>
        </row>
        <row r="401">
          <cell r="A401">
            <v>45508</v>
          </cell>
          <cell r="B401">
            <v>11059</v>
          </cell>
          <cell r="C401">
            <v>1156</v>
          </cell>
          <cell r="E401">
            <v>1000</v>
          </cell>
        </row>
        <row r="402">
          <cell r="A402">
            <v>45555</v>
          </cell>
          <cell r="B402">
            <v>11126</v>
          </cell>
          <cell r="C402">
            <v>1167</v>
          </cell>
          <cell r="E402">
            <v>1000</v>
          </cell>
        </row>
        <row r="403">
          <cell r="A403">
            <v>45630</v>
          </cell>
          <cell r="B403">
            <v>11031</v>
          </cell>
          <cell r="C403">
            <v>1149</v>
          </cell>
          <cell r="E403">
            <v>1000</v>
          </cell>
        </row>
        <row r="404">
          <cell r="A404">
            <v>45640</v>
          </cell>
          <cell r="B404">
            <v>11031</v>
          </cell>
          <cell r="C404">
            <v>1149</v>
          </cell>
          <cell r="E404">
            <v>1000</v>
          </cell>
        </row>
        <row r="405">
          <cell r="A405">
            <v>45650</v>
          </cell>
          <cell r="B405">
            <v>11035</v>
          </cell>
          <cell r="C405">
            <v>1150</v>
          </cell>
          <cell r="E405">
            <v>1000</v>
          </cell>
        </row>
        <row r="406">
          <cell r="A406">
            <v>45670</v>
          </cell>
          <cell r="B406">
            <v>11075</v>
          </cell>
          <cell r="C406">
            <v>1160</v>
          </cell>
          <cell r="E406">
            <v>1000</v>
          </cell>
        </row>
        <row r="407">
          <cell r="A407">
            <v>45680</v>
          </cell>
          <cell r="B407">
            <v>11063</v>
          </cell>
          <cell r="C407">
            <v>1157</v>
          </cell>
          <cell r="E407">
            <v>1000</v>
          </cell>
        </row>
        <row r="408">
          <cell r="A408">
            <v>45700</v>
          </cell>
          <cell r="B408">
            <v>11063</v>
          </cell>
          <cell r="C408">
            <v>1157</v>
          </cell>
          <cell r="E408">
            <v>1000</v>
          </cell>
        </row>
        <row r="409">
          <cell r="A409">
            <v>45720</v>
          </cell>
          <cell r="B409">
            <v>11071</v>
          </cell>
          <cell r="C409">
            <v>1159</v>
          </cell>
          <cell r="E409">
            <v>1000</v>
          </cell>
        </row>
        <row r="410">
          <cell r="A410">
            <v>45750</v>
          </cell>
          <cell r="B410">
            <v>11039</v>
          </cell>
          <cell r="C410">
            <v>1151</v>
          </cell>
          <cell r="E410">
            <v>1000</v>
          </cell>
        </row>
        <row r="411">
          <cell r="A411">
            <v>45760</v>
          </cell>
          <cell r="B411">
            <v>11055</v>
          </cell>
          <cell r="C411">
            <v>1155</v>
          </cell>
          <cell r="E411">
            <v>1000</v>
          </cell>
        </row>
        <row r="412">
          <cell r="A412">
            <v>45780</v>
          </cell>
          <cell r="B412">
            <v>11059</v>
          </cell>
          <cell r="C412">
            <v>1156</v>
          </cell>
          <cell r="E412">
            <v>1000</v>
          </cell>
        </row>
        <row r="413">
          <cell r="A413">
            <v>45790</v>
          </cell>
          <cell r="B413">
            <v>11883</v>
          </cell>
          <cell r="C413">
            <v>1167</v>
          </cell>
          <cell r="E413">
            <v>1000</v>
          </cell>
        </row>
        <row r="414">
          <cell r="A414">
            <v>46500</v>
          </cell>
          <cell r="B414">
            <v>11015</v>
          </cell>
          <cell r="C414">
            <v>1111</v>
          </cell>
          <cell r="E414">
            <v>1000</v>
          </cell>
        </row>
        <row r="415">
          <cell r="A415">
            <v>46510</v>
          </cell>
          <cell r="B415">
            <v>11011</v>
          </cell>
          <cell r="C415">
            <v>1145</v>
          </cell>
          <cell r="E415">
            <v>1000</v>
          </cell>
        </row>
        <row r="416">
          <cell r="A416">
            <v>46540</v>
          </cell>
          <cell r="B416">
            <v>11007</v>
          </cell>
          <cell r="C416">
            <v>1144</v>
          </cell>
          <cell r="E416">
            <v>1000</v>
          </cell>
        </row>
        <row r="417">
          <cell r="A417">
            <v>46541</v>
          </cell>
          <cell r="B417">
            <v>11007</v>
          </cell>
          <cell r="C417">
            <v>1144</v>
          </cell>
          <cell r="E417">
            <v>1000</v>
          </cell>
        </row>
        <row r="418">
          <cell r="A418">
            <v>46550</v>
          </cell>
          <cell r="B418">
            <v>11023</v>
          </cell>
          <cell r="C418">
            <v>1147</v>
          </cell>
          <cell r="E418">
            <v>1000</v>
          </cell>
        </row>
        <row r="419">
          <cell r="A419">
            <v>46560</v>
          </cell>
          <cell r="B419">
            <v>11019</v>
          </cell>
          <cell r="C419">
            <v>1146</v>
          </cell>
          <cell r="E419">
            <v>1000</v>
          </cell>
        </row>
        <row r="420">
          <cell r="A420">
            <v>46565</v>
          </cell>
          <cell r="B420">
            <v>11023</v>
          </cell>
          <cell r="C420">
            <v>1147</v>
          </cell>
          <cell r="E420">
            <v>1000</v>
          </cell>
        </row>
        <row r="421">
          <cell r="A421">
            <v>46746</v>
          </cell>
          <cell r="B421">
            <v>11007</v>
          </cell>
          <cell r="C421">
            <v>1144</v>
          </cell>
          <cell r="E421">
            <v>1000</v>
          </cell>
        </row>
        <row r="422">
          <cell r="A422">
            <v>46748</v>
          </cell>
          <cell r="B422">
            <v>11007</v>
          </cell>
          <cell r="C422">
            <v>1144</v>
          </cell>
          <cell r="E422">
            <v>1000</v>
          </cell>
        </row>
        <row r="423">
          <cell r="A423">
            <v>46749</v>
          </cell>
          <cell r="B423">
            <v>11007</v>
          </cell>
          <cell r="C423">
            <v>1144</v>
          </cell>
          <cell r="E423">
            <v>1000</v>
          </cell>
        </row>
        <row r="424">
          <cell r="A424">
            <v>46756</v>
          </cell>
          <cell r="B424">
            <v>11015</v>
          </cell>
          <cell r="C424">
            <v>1111</v>
          </cell>
          <cell r="E424">
            <v>1000</v>
          </cell>
        </row>
        <row r="425">
          <cell r="A425">
            <v>46757</v>
          </cell>
          <cell r="B425">
            <v>11015</v>
          </cell>
          <cell r="C425">
            <v>1111</v>
          </cell>
          <cell r="E425">
            <v>1000</v>
          </cell>
        </row>
        <row r="426">
          <cell r="A426">
            <v>46758</v>
          </cell>
          <cell r="B426">
            <v>11015</v>
          </cell>
          <cell r="C426">
            <v>1111</v>
          </cell>
          <cell r="E426">
            <v>1000</v>
          </cell>
        </row>
        <row r="427">
          <cell r="A427">
            <v>46760</v>
          </cell>
          <cell r="B427">
            <v>11007</v>
          </cell>
          <cell r="C427">
            <v>1144</v>
          </cell>
          <cell r="E427">
            <v>1000</v>
          </cell>
        </row>
        <row r="428">
          <cell r="A428">
            <v>46770</v>
          </cell>
          <cell r="B428">
            <v>11023</v>
          </cell>
          <cell r="C428">
            <v>1147</v>
          </cell>
          <cell r="E428">
            <v>1000</v>
          </cell>
        </row>
        <row r="429">
          <cell r="A429">
            <v>46776</v>
          </cell>
          <cell r="B429">
            <v>11023</v>
          </cell>
          <cell r="C429">
            <v>1147</v>
          </cell>
          <cell r="E429">
            <v>1000</v>
          </cell>
        </row>
        <row r="430">
          <cell r="A430">
            <v>46777</v>
          </cell>
          <cell r="B430">
            <v>11023</v>
          </cell>
          <cell r="C430">
            <v>1147</v>
          </cell>
          <cell r="E430">
            <v>1000</v>
          </cell>
        </row>
        <row r="431">
          <cell r="A431">
            <v>46779</v>
          </cell>
          <cell r="B431">
            <v>11023</v>
          </cell>
          <cell r="C431">
            <v>1147</v>
          </cell>
          <cell r="E431">
            <v>1000</v>
          </cell>
        </row>
        <row r="432">
          <cell r="A432">
            <v>46780</v>
          </cell>
          <cell r="B432">
            <v>11015</v>
          </cell>
          <cell r="C432">
            <v>1111</v>
          </cell>
          <cell r="E432">
            <v>1000</v>
          </cell>
        </row>
        <row r="433">
          <cell r="A433">
            <v>47500</v>
          </cell>
          <cell r="B433">
            <v>10765</v>
          </cell>
          <cell r="C433">
            <v>1192</v>
          </cell>
          <cell r="E433">
            <v>1000</v>
          </cell>
        </row>
        <row r="434">
          <cell r="A434">
            <v>47770</v>
          </cell>
          <cell r="B434">
            <v>10819</v>
          </cell>
          <cell r="C434">
            <v>1167</v>
          </cell>
          <cell r="E434">
            <v>1000</v>
          </cell>
        </row>
        <row r="435">
          <cell r="A435">
            <v>47950</v>
          </cell>
          <cell r="B435">
            <v>11934</v>
          </cell>
          <cell r="C435">
            <v>1167</v>
          </cell>
          <cell r="E435">
            <v>1000</v>
          </cell>
        </row>
        <row r="436">
          <cell r="A436">
            <v>47970</v>
          </cell>
          <cell r="B436">
            <v>11933</v>
          </cell>
          <cell r="C436">
            <v>1167</v>
          </cell>
          <cell r="E436">
            <v>1000</v>
          </cell>
        </row>
        <row r="437">
          <cell r="A437">
            <v>47975</v>
          </cell>
          <cell r="B437">
            <v>10816</v>
          </cell>
          <cell r="C437">
            <v>1167</v>
          </cell>
          <cell r="E437">
            <v>1000</v>
          </cell>
        </row>
        <row r="438">
          <cell r="A438">
            <v>48080</v>
          </cell>
          <cell r="B438">
            <v>10823</v>
          </cell>
          <cell r="C438">
            <v>1106</v>
          </cell>
          <cell r="E438">
            <v>1000</v>
          </cell>
        </row>
        <row r="439">
          <cell r="A439">
            <v>48340</v>
          </cell>
          <cell r="B439">
            <v>10855</v>
          </cell>
          <cell r="C439">
            <v>1110</v>
          </cell>
          <cell r="E439">
            <v>1000</v>
          </cell>
        </row>
        <row r="440">
          <cell r="A440">
            <v>48341</v>
          </cell>
          <cell r="B440">
            <v>10855</v>
          </cell>
          <cell r="C440">
            <v>1110</v>
          </cell>
          <cell r="E440">
            <v>1000</v>
          </cell>
        </row>
        <row r="441">
          <cell r="A441">
            <v>49500</v>
          </cell>
          <cell r="B441">
            <v>10819</v>
          </cell>
          <cell r="C441">
            <v>1167</v>
          </cell>
          <cell r="E441">
            <v>1000</v>
          </cell>
        </row>
        <row r="442">
          <cell r="A442">
            <v>49509</v>
          </cell>
          <cell r="B442">
            <v>11685</v>
          </cell>
          <cell r="C442">
            <v>1201</v>
          </cell>
          <cell r="E442">
            <v>1000</v>
          </cell>
        </row>
        <row r="443">
          <cell r="A443">
            <v>49570</v>
          </cell>
          <cell r="B443">
            <v>11123</v>
          </cell>
          <cell r="C443">
            <v>1167</v>
          </cell>
          <cell r="E443">
            <v>1000</v>
          </cell>
        </row>
        <row r="444">
          <cell r="A444">
            <v>49580</v>
          </cell>
          <cell r="B444">
            <v>11125</v>
          </cell>
          <cell r="C444">
            <v>1167</v>
          </cell>
          <cell r="E444">
            <v>1000</v>
          </cell>
        </row>
        <row r="445">
          <cell r="A445">
            <v>49610</v>
          </cell>
          <cell r="B445">
            <v>11031</v>
          </cell>
          <cell r="C445">
            <v>1149</v>
          </cell>
          <cell r="E445">
            <v>1000</v>
          </cell>
        </row>
        <row r="446">
          <cell r="A446">
            <v>49630</v>
          </cell>
          <cell r="B446">
            <v>10867</v>
          </cell>
          <cell r="C446">
            <v>1113</v>
          </cell>
          <cell r="E446">
            <v>1000</v>
          </cell>
        </row>
        <row r="447">
          <cell r="A447">
            <v>49650</v>
          </cell>
          <cell r="B447">
            <v>10903</v>
          </cell>
          <cell r="C447">
            <v>1122</v>
          </cell>
          <cell r="E447">
            <v>1000</v>
          </cell>
        </row>
        <row r="448">
          <cell r="A448">
            <v>49680</v>
          </cell>
          <cell r="B448">
            <v>10820</v>
          </cell>
          <cell r="C448">
            <v>1167</v>
          </cell>
          <cell r="E448">
            <v>1000</v>
          </cell>
        </row>
        <row r="449">
          <cell r="A449">
            <v>49690</v>
          </cell>
          <cell r="B449">
            <v>10818</v>
          </cell>
          <cell r="C449">
            <v>1167</v>
          </cell>
          <cell r="E449">
            <v>1000</v>
          </cell>
        </row>
        <row r="450">
          <cell r="A450">
            <v>52002</v>
          </cell>
          <cell r="B450">
            <v>11911</v>
          </cell>
          <cell r="C450">
            <v>1167</v>
          </cell>
          <cell r="E450">
            <v>1000</v>
          </cell>
        </row>
        <row r="451">
          <cell r="A451">
            <v>52010</v>
          </cell>
          <cell r="B451">
            <v>11910</v>
          </cell>
          <cell r="C451">
            <v>1167</v>
          </cell>
          <cell r="E451">
            <v>1000</v>
          </cell>
        </row>
        <row r="452">
          <cell r="A452">
            <v>52101</v>
          </cell>
          <cell r="B452">
            <v>11910</v>
          </cell>
          <cell r="C452">
            <v>1167</v>
          </cell>
          <cell r="E452">
            <v>1000</v>
          </cell>
        </row>
        <row r="453">
          <cell r="A453">
            <v>52104</v>
          </cell>
          <cell r="B453">
            <v>12293</v>
          </cell>
          <cell r="C453">
            <v>1201</v>
          </cell>
          <cell r="E453">
            <v>1000</v>
          </cell>
        </row>
        <row r="454">
          <cell r="A454">
            <v>52105</v>
          </cell>
          <cell r="B454">
            <v>12293</v>
          </cell>
          <cell r="C454">
            <v>1201</v>
          </cell>
          <cell r="E454">
            <v>1000</v>
          </cell>
        </row>
        <row r="455">
          <cell r="A455">
            <v>52106</v>
          </cell>
          <cell r="B455">
            <v>12293</v>
          </cell>
          <cell r="C455">
            <v>1201</v>
          </cell>
          <cell r="E455">
            <v>1000</v>
          </cell>
        </row>
        <row r="456">
          <cell r="A456">
            <v>52108</v>
          </cell>
          <cell r="B456">
            <v>11131</v>
          </cell>
          <cell r="C456">
            <v>1167</v>
          </cell>
          <cell r="E456">
            <v>1000</v>
          </cell>
        </row>
        <row r="457">
          <cell r="A457">
            <v>52109</v>
          </cell>
          <cell r="B457">
            <v>11131</v>
          </cell>
          <cell r="C457">
            <v>1167</v>
          </cell>
          <cell r="E457">
            <v>1000</v>
          </cell>
        </row>
        <row r="458">
          <cell r="A458">
            <v>52113</v>
          </cell>
          <cell r="B458">
            <v>11255</v>
          </cell>
          <cell r="C458">
            <v>1106</v>
          </cell>
          <cell r="E458">
            <v>1000</v>
          </cell>
        </row>
        <row r="459">
          <cell r="A459">
            <v>52114</v>
          </cell>
          <cell r="B459">
            <v>11145</v>
          </cell>
          <cell r="C459">
            <v>1113</v>
          </cell>
          <cell r="E459">
            <v>1000</v>
          </cell>
        </row>
        <row r="460">
          <cell r="A460">
            <v>52116</v>
          </cell>
          <cell r="B460">
            <v>11131</v>
          </cell>
          <cell r="C460">
            <v>1167</v>
          </cell>
          <cell r="E460">
            <v>1000</v>
          </cell>
        </row>
        <row r="461">
          <cell r="A461">
            <v>52117</v>
          </cell>
          <cell r="B461">
            <v>11135</v>
          </cell>
          <cell r="C461">
            <v>1167</v>
          </cell>
          <cell r="E461">
            <v>1000</v>
          </cell>
        </row>
        <row r="462">
          <cell r="A462">
            <v>52120</v>
          </cell>
          <cell r="B462">
            <v>11907</v>
          </cell>
          <cell r="C462">
            <v>1167</v>
          </cell>
          <cell r="E462">
            <v>1000</v>
          </cell>
        </row>
        <row r="463">
          <cell r="A463">
            <v>52125</v>
          </cell>
          <cell r="B463">
            <v>12301</v>
          </cell>
          <cell r="C463">
            <v>1167</v>
          </cell>
          <cell r="E463">
            <v>1000</v>
          </cell>
        </row>
        <row r="464">
          <cell r="A464">
            <v>52126</v>
          </cell>
          <cell r="B464">
            <v>12301</v>
          </cell>
          <cell r="C464">
            <v>1167</v>
          </cell>
          <cell r="E464">
            <v>1000</v>
          </cell>
        </row>
        <row r="465">
          <cell r="A465">
            <v>52129</v>
          </cell>
          <cell r="B465">
            <v>12299</v>
          </cell>
          <cell r="C465">
            <v>1167</v>
          </cell>
          <cell r="E465">
            <v>1000</v>
          </cell>
        </row>
        <row r="466">
          <cell r="A466">
            <v>52131</v>
          </cell>
          <cell r="B466">
            <v>11315</v>
          </cell>
          <cell r="C466">
            <v>1157</v>
          </cell>
          <cell r="E466">
            <v>1000</v>
          </cell>
        </row>
        <row r="467">
          <cell r="A467">
            <v>52132</v>
          </cell>
          <cell r="B467">
            <v>11320</v>
          </cell>
          <cell r="C467">
            <v>1157</v>
          </cell>
          <cell r="E467">
            <v>1000</v>
          </cell>
        </row>
        <row r="468">
          <cell r="A468">
            <v>52133</v>
          </cell>
          <cell r="B468">
            <v>11305</v>
          </cell>
          <cell r="C468">
            <v>1148</v>
          </cell>
          <cell r="E468">
            <v>1000</v>
          </cell>
        </row>
        <row r="469">
          <cell r="A469">
            <v>52134</v>
          </cell>
          <cell r="B469">
            <v>11335</v>
          </cell>
          <cell r="C469">
            <v>1160</v>
          </cell>
          <cell r="E469">
            <v>1000</v>
          </cell>
        </row>
        <row r="470">
          <cell r="A470">
            <v>52135</v>
          </cell>
          <cell r="B470">
            <v>11340</v>
          </cell>
          <cell r="C470">
            <v>1160</v>
          </cell>
          <cell r="E470">
            <v>1000</v>
          </cell>
        </row>
        <row r="471">
          <cell r="A471">
            <v>52136</v>
          </cell>
          <cell r="B471">
            <v>11345</v>
          </cell>
          <cell r="C471">
            <v>1159</v>
          </cell>
          <cell r="E471">
            <v>1000</v>
          </cell>
        </row>
        <row r="472">
          <cell r="A472">
            <v>52137</v>
          </cell>
          <cell r="B472">
            <v>11280</v>
          </cell>
          <cell r="C472">
            <v>1154</v>
          </cell>
          <cell r="E472">
            <v>1000</v>
          </cell>
        </row>
        <row r="473">
          <cell r="A473">
            <v>52138</v>
          </cell>
          <cell r="B473">
            <v>11350</v>
          </cell>
          <cell r="C473">
            <v>1159</v>
          </cell>
          <cell r="E473">
            <v>1000</v>
          </cell>
        </row>
        <row r="474">
          <cell r="A474">
            <v>52139</v>
          </cell>
          <cell r="B474">
            <v>11285</v>
          </cell>
          <cell r="C474">
            <v>1153</v>
          </cell>
          <cell r="E474">
            <v>1000</v>
          </cell>
        </row>
        <row r="475">
          <cell r="A475">
            <v>52141</v>
          </cell>
          <cell r="B475">
            <v>11300</v>
          </cell>
          <cell r="C475">
            <v>1156</v>
          </cell>
          <cell r="E475">
            <v>1000</v>
          </cell>
        </row>
        <row r="476">
          <cell r="A476">
            <v>52142</v>
          </cell>
          <cell r="B476">
            <v>11290</v>
          </cell>
          <cell r="C476">
            <v>1152</v>
          </cell>
          <cell r="E476">
            <v>1000</v>
          </cell>
        </row>
        <row r="477">
          <cell r="A477">
            <v>52143</v>
          </cell>
          <cell r="B477">
            <v>11295</v>
          </cell>
          <cell r="C477">
            <v>1155</v>
          </cell>
          <cell r="E477">
            <v>1000</v>
          </cell>
        </row>
        <row r="478">
          <cell r="A478">
            <v>52144</v>
          </cell>
          <cell r="B478">
            <v>11310</v>
          </cell>
          <cell r="C478">
            <v>1151</v>
          </cell>
          <cell r="E478">
            <v>1000</v>
          </cell>
        </row>
        <row r="479">
          <cell r="A479">
            <v>52145</v>
          </cell>
          <cell r="B479">
            <v>11325</v>
          </cell>
          <cell r="C479">
            <v>1150</v>
          </cell>
          <cell r="E479">
            <v>1000</v>
          </cell>
        </row>
        <row r="480">
          <cell r="A480">
            <v>52146</v>
          </cell>
          <cell r="B480">
            <v>11330</v>
          </cell>
          <cell r="C480">
            <v>1149</v>
          </cell>
          <cell r="E480">
            <v>1000</v>
          </cell>
        </row>
        <row r="481">
          <cell r="A481">
            <v>52149</v>
          </cell>
          <cell r="B481">
            <v>11135</v>
          </cell>
          <cell r="C481">
            <v>1167</v>
          </cell>
          <cell r="E481">
            <v>1000</v>
          </cell>
        </row>
        <row r="482">
          <cell r="A482">
            <v>52151</v>
          </cell>
          <cell r="B482">
            <v>11320</v>
          </cell>
          <cell r="C482">
            <v>1157</v>
          </cell>
          <cell r="E482">
            <v>1000</v>
          </cell>
        </row>
        <row r="483">
          <cell r="A483">
            <v>52152</v>
          </cell>
          <cell r="B483">
            <v>11315</v>
          </cell>
          <cell r="C483">
            <v>1157</v>
          </cell>
          <cell r="E483">
            <v>1000</v>
          </cell>
        </row>
        <row r="484">
          <cell r="A484">
            <v>52156</v>
          </cell>
          <cell r="B484">
            <v>11355</v>
          </cell>
          <cell r="C484">
            <v>1132</v>
          </cell>
          <cell r="E484">
            <v>1000</v>
          </cell>
        </row>
        <row r="485">
          <cell r="A485">
            <v>52157</v>
          </cell>
          <cell r="B485">
            <v>11360</v>
          </cell>
          <cell r="C485">
            <v>1140</v>
          </cell>
          <cell r="E485">
            <v>1000</v>
          </cell>
        </row>
        <row r="486">
          <cell r="A486">
            <v>52158</v>
          </cell>
          <cell r="B486">
            <v>11365</v>
          </cell>
          <cell r="C486">
            <v>1140</v>
          </cell>
          <cell r="E486">
            <v>1000</v>
          </cell>
        </row>
        <row r="487">
          <cell r="A487">
            <v>52159</v>
          </cell>
          <cell r="B487">
            <v>11370</v>
          </cell>
          <cell r="C487">
            <v>1140</v>
          </cell>
          <cell r="E487">
            <v>1000</v>
          </cell>
        </row>
        <row r="488">
          <cell r="A488">
            <v>52160</v>
          </cell>
          <cell r="B488">
            <v>11375</v>
          </cell>
          <cell r="C488">
            <v>1140</v>
          </cell>
          <cell r="E488">
            <v>1000</v>
          </cell>
        </row>
        <row r="489">
          <cell r="A489">
            <v>52163</v>
          </cell>
          <cell r="B489">
            <v>11380</v>
          </cell>
          <cell r="C489">
            <v>1134</v>
          </cell>
          <cell r="E489">
            <v>1000</v>
          </cell>
        </row>
        <row r="490">
          <cell r="A490">
            <v>52164</v>
          </cell>
          <cell r="B490">
            <v>11385</v>
          </cell>
          <cell r="C490">
            <v>1140</v>
          </cell>
          <cell r="E490">
            <v>1000</v>
          </cell>
        </row>
        <row r="491">
          <cell r="A491">
            <v>52165</v>
          </cell>
          <cell r="B491">
            <v>11390</v>
          </cell>
          <cell r="C491">
            <v>1139</v>
          </cell>
          <cell r="E491">
            <v>1000</v>
          </cell>
        </row>
        <row r="492">
          <cell r="A492">
            <v>52167</v>
          </cell>
          <cell r="B492">
            <v>11395</v>
          </cell>
          <cell r="C492">
            <v>1139</v>
          </cell>
          <cell r="E492">
            <v>1000</v>
          </cell>
        </row>
        <row r="493">
          <cell r="A493">
            <v>52168</v>
          </cell>
          <cell r="B493">
            <v>11400</v>
          </cell>
          <cell r="C493">
            <v>1139</v>
          </cell>
          <cell r="E493">
            <v>1000</v>
          </cell>
        </row>
        <row r="494">
          <cell r="A494">
            <v>52169</v>
          </cell>
          <cell r="B494">
            <v>11405</v>
          </cell>
          <cell r="C494">
            <v>1134</v>
          </cell>
          <cell r="E494">
            <v>1000</v>
          </cell>
        </row>
        <row r="495">
          <cell r="A495">
            <v>52170</v>
          </cell>
          <cell r="B495">
            <v>11410</v>
          </cell>
          <cell r="C495">
            <v>1133</v>
          </cell>
          <cell r="E495">
            <v>1000</v>
          </cell>
        </row>
        <row r="496">
          <cell r="A496">
            <v>52171</v>
          </cell>
          <cell r="B496">
            <v>11142</v>
          </cell>
          <cell r="C496">
            <v>1167</v>
          </cell>
          <cell r="E496">
            <v>1000</v>
          </cell>
        </row>
        <row r="497">
          <cell r="A497">
            <v>52181</v>
          </cell>
          <cell r="B497">
            <v>11145</v>
          </cell>
          <cell r="C497">
            <v>1113</v>
          </cell>
          <cell r="E497">
            <v>1000</v>
          </cell>
        </row>
        <row r="498">
          <cell r="A498">
            <v>52182</v>
          </cell>
          <cell r="B498">
            <v>11175</v>
          </cell>
          <cell r="C498">
            <v>1111</v>
          </cell>
          <cell r="E498">
            <v>1000</v>
          </cell>
        </row>
        <row r="499">
          <cell r="A499">
            <v>52183</v>
          </cell>
          <cell r="B499">
            <v>11570</v>
          </cell>
          <cell r="C499">
            <v>1147</v>
          </cell>
          <cell r="E499">
            <v>1000</v>
          </cell>
        </row>
        <row r="500">
          <cell r="A500">
            <v>52184</v>
          </cell>
          <cell r="B500">
            <v>11155</v>
          </cell>
          <cell r="C500">
            <v>1115</v>
          </cell>
          <cell r="E500">
            <v>1000</v>
          </cell>
        </row>
        <row r="501">
          <cell r="A501">
            <v>52186</v>
          </cell>
          <cell r="B501">
            <v>11160</v>
          </cell>
          <cell r="C501">
            <v>1114</v>
          </cell>
          <cell r="E501">
            <v>1000</v>
          </cell>
        </row>
        <row r="502">
          <cell r="A502">
            <v>52187</v>
          </cell>
          <cell r="B502">
            <v>11150</v>
          </cell>
          <cell r="C502">
            <v>1110</v>
          </cell>
          <cell r="E502">
            <v>1000</v>
          </cell>
        </row>
        <row r="503">
          <cell r="A503">
            <v>52188</v>
          </cell>
          <cell r="B503">
            <v>11575</v>
          </cell>
          <cell r="C503">
            <v>1145</v>
          </cell>
          <cell r="E503">
            <v>1000</v>
          </cell>
        </row>
        <row r="504">
          <cell r="A504">
            <v>52189</v>
          </cell>
          <cell r="B504">
            <v>11180</v>
          </cell>
          <cell r="C504">
            <v>1112</v>
          </cell>
          <cell r="E504">
            <v>1000</v>
          </cell>
        </row>
        <row r="505">
          <cell r="A505">
            <v>52190</v>
          </cell>
          <cell r="B505">
            <v>11165</v>
          </cell>
          <cell r="C505">
            <v>1115</v>
          </cell>
          <cell r="E505">
            <v>1000</v>
          </cell>
        </row>
        <row r="506">
          <cell r="A506">
            <v>52191</v>
          </cell>
          <cell r="B506">
            <v>11580</v>
          </cell>
          <cell r="C506">
            <v>1146</v>
          </cell>
          <cell r="E506">
            <v>1000</v>
          </cell>
        </row>
        <row r="507">
          <cell r="A507">
            <v>52192</v>
          </cell>
          <cell r="B507">
            <v>11170</v>
          </cell>
          <cell r="C507">
            <v>1114</v>
          </cell>
          <cell r="E507">
            <v>1000</v>
          </cell>
        </row>
        <row r="508">
          <cell r="A508">
            <v>52193</v>
          </cell>
          <cell r="B508">
            <v>11585</v>
          </cell>
          <cell r="C508">
            <v>1144</v>
          </cell>
          <cell r="E508">
            <v>1000</v>
          </cell>
        </row>
        <row r="509">
          <cell r="A509">
            <v>52195</v>
          </cell>
          <cell r="B509">
            <v>11240</v>
          </cell>
          <cell r="C509">
            <v>1178</v>
          </cell>
          <cell r="E509">
            <v>1000</v>
          </cell>
        </row>
        <row r="510">
          <cell r="A510">
            <v>52196</v>
          </cell>
          <cell r="B510">
            <v>11175</v>
          </cell>
          <cell r="C510">
            <v>1111</v>
          </cell>
          <cell r="E510">
            <v>1000</v>
          </cell>
        </row>
        <row r="511">
          <cell r="A511">
            <v>52197</v>
          </cell>
          <cell r="B511">
            <v>11590</v>
          </cell>
          <cell r="C511">
            <v>1111</v>
          </cell>
          <cell r="E511">
            <v>1000</v>
          </cell>
        </row>
        <row r="512">
          <cell r="A512">
            <v>52199</v>
          </cell>
          <cell r="B512">
            <v>11145</v>
          </cell>
          <cell r="C512">
            <v>1113</v>
          </cell>
          <cell r="E512">
            <v>1000</v>
          </cell>
        </row>
        <row r="513">
          <cell r="A513">
            <v>52201</v>
          </cell>
          <cell r="B513">
            <v>11465</v>
          </cell>
          <cell r="C513">
            <v>1165</v>
          </cell>
          <cell r="E513">
            <v>1000</v>
          </cell>
        </row>
        <row r="514">
          <cell r="A514">
            <v>52202</v>
          </cell>
          <cell r="B514">
            <v>11470</v>
          </cell>
          <cell r="C514">
            <v>1165</v>
          </cell>
          <cell r="E514">
            <v>1000</v>
          </cell>
        </row>
        <row r="515">
          <cell r="A515">
            <v>52203</v>
          </cell>
          <cell r="B515">
            <v>11475</v>
          </cell>
          <cell r="C515">
            <v>1165</v>
          </cell>
          <cell r="E515">
            <v>1000</v>
          </cell>
        </row>
        <row r="516">
          <cell r="A516">
            <v>52204</v>
          </cell>
          <cell r="B516">
            <v>11480</v>
          </cell>
          <cell r="C516">
            <v>1166</v>
          </cell>
          <cell r="E516">
            <v>1000</v>
          </cell>
        </row>
        <row r="517">
          <cell r="A517">
            <v>52206</v>
          </cell>
          <cell r="B517">
            <v>11485</v>
          </cell>
          <cell r="C517">
            <v>1163</v>
          </cell>
          <cell r="E517">
            <v>1000</v>
          </cell>
        </row>
        <row r="518">
          <cell r="A518">
            <v>52206</v>
          </cell>
          <cell r="B518">
            <v>11490</v>
          </cell>
          <cell r="C518">
            <v>1164</v>
          </cell>
          <cell r="E518">
            <v>1000</v>
          </cell>
        </row>
        <row r="519">
          <cell r="A519">
            <v>52207</v>
          </cell>
          <cell r="B519">
            <v>11495</v>
          </cell>
          <cell r="C519">
            <v>1164</v>
          </cell>
          <cell r="E519">
            <v>1000</v>
          </cell>
        </row>
        <row r="520">
          <cell r="A520">
            <v>52208</v>
          </cell>
          <cell r="B520">
            <v>11500</v>
          </cell>
          <cell r="C520">
            <v>1163</v>
          </cell>
          <cell r="E520">
            <v>1000</v>
          </cell>
        </row>
        <row r="521">
          <cell r="A521">
            <v>52209</v>
          </cell>
          <cell r="B521">
            <v>11505</v>
          </cell>
          <cell r="C521">
            <v>1138</v>
          </cell>
          <cell r="E521">
            <v>1000</v>
          </cell>
        </row>
        <row r="522">
          <cell r="A522">
            <v>52210</v>
          </cell>
          <cell r="B522">
            <v>11520</v>
          </cell>
          <cell r="C522">
            <v>1166</v>
          </cell>
          <cell r="E522">
            <v>1000</v>
          </cell>
        </row>
        <row r="523">
          <cell r="A523">
            <v>52211</v>
          </cell>
          <cell r="B523">
            <v>11525</v>
          </cell>
          <cell r="C523">
            <v>1137</v>
          </cell>
          <cell r="E523">
            <v>1000</v>
          </cell>
        </row>
        <row r="524">
          <cell r="A524">
            <v>52212</v>
          </cell>
          <cell r="B524">
            <v>11510</v>
          </cell>
          <cell r="C524">
            <v>1165</v>
          </cell>
          <cell r="E524">
            <v>1000</v>
          </cell>
        </row>
        <row r="525">
          <cell r="A525">
            <v>52213</v>
          </cell>
          <cell r="B525">
            <v>11515</v>
          </cell>
          <cell r="C525">
            <v>1177</v>
          </cell>
          <cell r="E525">
            <v>1000</v>
          </cell>
        </row>
        <row r="526">
          <cell r="A526">
            <v>52214</v>
          </cell>
          <cell r="B526">
            <v>11142</v>
          </cell>
          <cell r="C526">
            <v>1167</v>
          </cell>
          <cell r="E526">
            <v>1000</v>
          </cell>
        </row>
        <row r="527">
          <cell r="A527">
            <v>52226</v>
          </cell>
          <cell r="B527">
            <v>11555</v>
          </cell>
          <cell r="C527">
            <v>1162</v>
          </cell>
          <cell r="E527">
            <v>1000</v>
          </cell>
        </row>
        <row r="528">
          <cell r="A528">
            <v>52227</v>
          </cell>
          <cell r="B528">
            <v>11560</v>
          </cell>
          <cell r="C528">
            <v>1161</v>
          </cell>
          <cell r="E528">
            <v>1000</v>
          </cell>
        </row>
        <row r="529">
          <cell r="A529">
            <v>52228</v>
          </cell>
          <cell r="B529">
            <v>11565</v>
          </cell>
          <cell r="C529">
            <v>1161</v>
          </cell>
          <cell r="E529">
            <v>1000</v>
          </cell>
        </row>
        <row r="530">
          <cell r="A530">
            <v>52230</v>
          </cell>
          <cell r="B530">
            <v>11565</v>
          </cell>
          <cell r="C530">
            <v>1161</v>
          </cell>
          <cell r="E530">
            <v>1000</v>
          </cell>
        </row>
        <row r="531">
          <cell r="A531">
            <v>52251</v>
          </cell>
          <cell r="B531">
            <v>11530</v>
          </cell>
          <cell r="C531">
            <v>1129</v>
          </cell>
          <cell r="E531">
            <v>1000</v>
          </cell>
        </row>
        <row r="532">
          <cell r="A532">
            <v>52252</v>
          </cell>
          <cell r="B532">
            <v>11535</v>
          </cell>
          <cell r="C532">
            <v>1127</v>
          </cell>
          <cell r="E532">
            <v>1000</v>
          </cell>
        </row>
        <row r="533">
          <cell r="A533">
            <v>52253</v>
          </cell>
          <cell r="B533">
            <v>11540</v>
          </cell>
          <cell r="C533">
            <v>1127</v>
          </cell>
          <cell r="E533">
            <v>1000</v>
          </cell>
        </row>
        <row r="534">
          <cell r="A534">
            <v>52254</v>
          </cell>
          <cell r="B534">
            <v>11545</v>
          </cell>
          <cell r="C534">
            <v>1124</v>
          </cell>
          <cell r="E534">
            <v>1000</v>
          </cell>
        </row>
        <row r="535">
          <cell r="A535">
            <v>52255</v>
          </cell>
          <cell r="B535">
            <v>11185</v>
          </cell>
          <cell r="C535">
            <v>1126</v>
          </cell>
          <cell r="E535">
            <v>1000</v>
          </cell>
        </row>
        <row r="536">
          <cell r="A536">
            <v>52256</v>
          </cell>
          <cell r="B536">
            <v>11190</v>
          </cell>
          <cell r="C536">
            <v>1123</v>
          </cell>
          <cell r="E536">
            <v>1000</v>
          </cell>
        </row>
        <row r="537">
          <cell r="A537">
            <v>52257</v>
          </cell>
          <cell r="B537">
            <v>11550</v>
          </cell>
          <cell r="C537">
            <v>1124</v>
          </cell>
          <cell r="E537">
            <v>1000</v>
          </cell>
        </row>
        <row r="538">
          <cell r="A538">
            <v>52258</v>
          </cell>
          <cell r="B538">
            <v>11195</v>
          </cell>
          <cell r="C538">
            <v>1125</v>
          </cell>
          <cell r="E538">
            <v>1000</v>
          </cell>
        </row>
        <row r="539">
          <cell r="A539">
            <v>52259</v>
          </cell>
          <cell r="B539">
            <v>11545</v>
          </cell>
          <cell r="C539">
            <v>1124</v>
          </cell>
          <cell r="E539">
            <v>1000</v>
          </cell>
        </row>
        <row r="540">
          <cell r="A540">
            <v>52260</v>
          </cell>
          <cell r="B540">
            <v>11545</v>
          </cell>
          <cell r="C540">
            <v>1124</v>
          </cell>
          <cell r="E540">
            <v>1000</v>
          </cell>
        </row>
        <row r="541">
          <cell r="A541">
            <v>52261</v>
          </cell>
          <cell r="B541">
            <v>11142</v>
          </cell>
          <cell r="C541">
            <v>1167</v>
          </cell>
          <cell r="E541">
            <v>1000</v>
          </cell>
        </row>
        <row r="542">
          <cell r="A542">
            <v>52276</v>
          </cell>
          <cell r="B542">
            <v>11200</v>
          </cell>
          <cell r="C542">
            <v>1120</v>
          </cell>
          <cell r="E542">
            <v>1000</v>
          </cell>
        </row>
        <row r="543">
          <cell r="A543">
            <v>52278</v>
          </cell>
          <cell r="B543">
            <v>11210</v>
          </cell>
          <cell r="C543">
            <v>1121</v>
          </cell>
          <cell r="E543">
            <v>1000</v>
          </cell>
        </row>
        <row r="544">
          <cell r="A544">
            <v>52279</v>
          </cell>
          <cell r="B544">
            <v>11235</v>
          </cell>
          <cell r="C544">
            <v>1108</v>
          </cell>
          <cell r="E544">
            <v>1000</v>
          </cell>
        </row>
        <row r="545">
          <cell r="A545">
            <v>52280</v>
          </cell>
          <cell r="B545">
            <v>11245</v>
          </cell>
          <cell r="C545">
            <v>1107</v>
          </cell>
          <cell r="E545">
            <v>1000</v>
          </cell>
        </row>
        <row r="546">
          <cell r="A546">
            <v>52281</v>
          </cell>
          <cell r="B546">
            <v>11250</v>
          </cell>
          <cell r="C546">
            <v>1109</v>
          </cell>
          <cell r="E546">
            <v>1000</v>
          </cell>
        </row>
        <row r="547">
          <cell r="A547">
            <v>52283</v>
          </cell>
          <cell r="B547">
            <v>11255</v>
          </cell>
          <cell r="C547">
            <v>1106</v>
          </cell>
          <cell r="E547">
            <v>1000</v>
          </cell>
        </row>
        <row r="548">
          <cell r="A548">
            <v>52284</v>
          </cell>
          <cell r="B548">
            <v>11260</v>
          </cell>
          <cell r="C548">
            <v>1106</v>
          </cell>
          <cell r="E548">
            <v>1000</v>
          </cell>
        </row>
        <row r="549">
          <cell r="A549">
            <v>52285</v>
          </cell>
          <cell r="B549">
            <v>11205</v>
          </cell>
          <cell r="C549">
            <v>1122</v>
          </cell>
          <cell r="E549">
            <v>1000</v>
          </cell>
        </row>
        <row r="550">
          <cell r="A550">
            <v>52286</v>
          </cell>
          <cell r="B550">
            <v>11265</v>
          </cell>
          <cell r="C550">
            <v>1106</v>
          </cell>
          <cell r="E550">
            <v>1000</v>
          </cell>
        </row>
        <row r="551">
          <cell r="A551">
            <v>52289</v>
          </cell>
          <cell r="B551">
            <v>11270</v>
          </cell>
          <cell r="C551">
            <v>1106</v>
          </cell>
          <cell r="E551">
            <v>1000</v>
          </cell>
        </row>
        <row r="552">
          <cell r="A552">
            <v>52290</v>
          </cell>
          <cell r="B552">
            <v>11275</v>
          </cell>
          <cell r="C552">
            <v>1106</v>
          </cell>
          <cell r="E552">
            <v>1000</v>
          </cell>
        </row>
        <row r="553">
          <cell r="A553">
            <v>52291</v>
          </cell>
          <cell r="B553">
            <v>11220</v>
          </cell>
          <cell r="C553">
            <v>1116</v>
          </cell>
          <cell r="E553">
            <v>1000</v>
          </cell>
        </row>
        <row r="554">
          <cell r="A554">
            <v>52292</v>
          </cell>
          <cell r="B554">
            <v>11215</v>
          </cell>
          <cell r="C554">
            <v>1116</v>
          </cell>
          <cell r="E554">
            <v>1000</v>
          </cell>
        </row>
        <row r="555">
          <cell r="A555">
            <v>52293</v>
          </cell>
          <cell r="B555">
            <v>11225</v>
          </cell>
          <cell r="C555">
            <v>1117</v>
          </cell>
          <cell r="E555">
            <v>1000</v>
          </cell>
        </row>
        <row r="556">
          <cell r="A556">
            <v>52294</v>
          </cell>
          <cell r="B556">
            <v>11230</v>
          </cell>
          <cell r="C556">
            <v>1118</v>
          </cell>
          <cell r="E556">
            <v>1000</v>
          </cell>
        </row>
        <row r="557">
          <cell r="A557">
            <v>52301</v>
          </cell>
          <cell r="B557">
            <v>11415</v>
          </cell>
          <cell r="C557">
            <v>1175</v>
          </cell>
          <cell r="E557">
            <v>1000</v>
          </cell>
        </row>
        <row r="558">
          <cell r="A558">
            <v>52302</v>
          </cell>
          <cell r="B558">
            <v>11440</v>
          </cell>
          <cell r="C558">
            <v>1135</v>
          </cell>
          <cell r="E558">
            <v>1000</v>
          </cell>
        </row>
        <row r="559">
          <cell r="A559">
            <v>52303</v>
          </cell>
          <cell r="B559">
            <v>11455</v>
          </cell>
          <cell r="C559">
            <v>1176</v>
          </cell>
          <cell r="E559">
            <v>1000</v>
          </cell>
        </row>
        <row r="560">
          <cell r="A560">
            <v>52304</v>
          </cell>
          <cell r="B560">
            <v>11445</v>
          </cell>
          <cell r="C560">
            <v>1136</v>
          </cell>
          <cell r="E560">
            <v>1000</v>
          </cell>
        </row>
        <row r="561">
          <cell r="A561">
            <v>52305</v>
          </cell>
          <cell r="B561">
            <v>11460</v>
          </cell>
          <cell r="C561">
            <v>1174</v>
          </cell>
          <cell r="E561">
            <v>1000</v>
          </cell>
        </row>
        <row r="562">
          <cell r="A562">
            <v>52306</v>
          </cell>
          <cell r="B562">
            <v>11450</v>
          </cell>
          <cell r="C562">
            <v>1142</v>
          </cell>
          <cell r="E562">
            <v>1000</v>
          </cell>
        </row>
        <row r="563">
          <cell r="A563">
            <v>52307</v>
          </cell>
          <cell r="B563">
            <v>11420</v>
          </cell>
          <cell r="C563">
            <v>1130</v>
          </cell>
          <cell r="E563">
            <v>1000</v>
          </cell>
        </row>
        <row r="564">
          <cell r="A564">
            <v>52308</v>
          </cell>
          <cell r="B564">
            <v>11142</v>
          </cell>
          <cell r="C564">
            <v>1167</v>
          </cell>
          <cell r="E564">
            <v>1000</v>
          </cell>
        </row>
        <row r="565">
          <cell r="A565">
            <v>52309</v>
          </cell>
          <cell r="B565">
            <v>11425</v>
          </cell>
          <cell r="C565">
            <v>1130</v>
          </cell>
          <cell r="E565">
            <v>1000</v>
          </cell>
        </row>
        <row r="566">
          <cell r="A566">
            <v>52310</v>
          </cell>
          <cell r="B566">
            <v>11430</v>
          </cell>
          <cell r="C566">
            <v>1141</v>
          </cell>
          <cell r="E566">
            <v>1000</v>
          </cell>
        </row>
        <row r="567">
          <cell r="A567">
            <v>52311</v>
          </cell>
          <cell r="B567">
            <v>11435</v>
          </cell>
          <cell r="C567">
            <v>1141</v>
          </cell>
          <cell r="E567">
            <v>1000</v>
          </cell>
        </row>
        <row r="568">
          <cell r="A568">
            <v>52332</v>
          </cell>
          <cell r="B568">
            <v>11131</v>
          </cell>
          <cell r="C568">
            <v>1167</v>
          </cell>
          <cell r="E568">
            <v>1000</v>
          </cell>
        </row>
        <row r="569">
          <cell r="A569">
            <v>52350</v>
          </cell>
          <cell r="B569">
            <v>12297</v>
          </cell>
          <cell r="C569">
            <v>1167</v>
          </cell>
          <cell r="E569">
            <v>1000</v>
          </cell>
        </row>
        <row r="570">
          <cell r="A570">
            <v>52355</v>
          </cell>
          <cell r="B570">
            <v>11142</v>
          </cell>
          <cell r="C570">
            <v>1167</v>
          </cell>
          <cell r="E570">
            <v>1000</v>
          </cell>
        </row>
        <row r="571">
          <cell r="A571">
            <v>52360</v>
          </cell>
          <cell r="B571">
            <v>12298</v>
          </cell>
          <cell r="C571">
            <v>1167</v>
          </cell>
          <cell r="E571">
            <v>1000</v>
          </cell>
        </row>
        <row r="572">
          <cell r="A572">
            <v>52370</v>
          </cell>
          <cell r="B572">
            <v>12299</v>
          </cell>
          <cell r="C572">
            <v>1167</v>
          </cell>
          <cell r="E572">
            <v>1000</v>
          </cell>
        </row>
        <row r="573">
          <cell r="A573">
            <v>52371</v>
          </cell>
          <cell r="B573">
            <v>12300</v>
          </cell>
          <cell r="C573">
            <v>1167</v>
          </cell>
          <cell r="E573">
            <v>1000</v>
          </cell>
        </row>
        <row r="574">
          <cell r="A574">
            <v>52375</v>
          </cell>
          <cell r="B574">
            <v>12296</v>
          </cell>
          <cell r="C574">
            <v>1167</v>
          </cell>
          <cell r="E574">
            <v>1000</v>
          </cell>
        </row>
        <row r="575">
          <cell r="A575">
            <v>52380</v>
          </cell>
          <cell r="B575">
            <v>11910</v>
          </cell>
          <cell r="C575">
            <v>1167</v>
          </cell>
          <cell r="E575">
            <v>1000</v>
          </cell>
        </row>
        <row r="576">
          <cell r="A576">
            <v>52381</v>
          </cell>
          <cell r="B576">
            <v>12294</v>
          </cell>
          <cell r="C576">
            <v>1167</v>
          </cell>
          <cell r="E576">
            <v>1000</v>
          </cell>
        </row>
        <row r="577">
          <cell r="A577">
            <v>52390</v>
          </cell>
          <cell r="B577">
            <v>11908</v>
          </cell>
          <cell r="C577">
            <v>1167</v>
          </cell>
          <cell r="E577">
            <v>1000</v>
          </cell>
        </row>
        <row r="578">
          <cell r="A578">
            <v>52395</v>
          </cell>
          <cell r="B578">
            <v>11908</v>
          </cell>
          <cell r="C578">
            <v>1167</v>
          </cell>
          <cell r="E578">
            <v>1000</v>
          </cell>
        </row>
        <row r="579">
          <cell r="A579">
            <v>52401</v>
          </cell>
          <cell r="B579">
            <v>11135</v>
          </cell>
          <cell r="C579">
            <v>1167</v>
          </cell>
          <cell r="E579">
            <v>1000</v>
          </cell>
        </row>
        <row r="580">
          <cell r="A580">
            <v>52402</v>
          </cell>
          <cell r="B580">
            <v>11136</v>
          </cell>
          <cell r="C580">
            <v>1167</v>
          </cell>
          <cell r="E580">
            <v>1000</v>
          </cell>
        </row>
        <row r="581">
          <cell r="A581">
            <v>52403</v>
          </cell>
          <cell r="B581">
            <v>11138</v>
          </cell>
          <cell r="C581">
            <v>1167</v>
          </cell>
          <cell r="E581">
            <v>1000</v>
          </cell>
        </row>
        <row r="582">
          <cell r="A582">
            <v>52404</v>
          </cell>
          <cell r="B582">
            <v>11137</v>
          </cell>
          <cell r="C582">
            <v>1167</v>
          </cell>
          <cell r="E582">
            <v>1000</v>
          </cell>
        </row>
        <row r="583">
          <cell r="A583">
            <v>52405</v>
          </cell>
          <cell r="B583">
            <v>11135</v>
          </cell>
          <cell r="C583">
            <v>1167</v>
          </cell>
          <cell r="E583">
            <v>1000</v>
          </cell>
        </row>
        <row r="584">
          <cell r="A584">
            <v>52411</v>
          </cell>
          <cell r="B584">
            <v>11131</v>
          </cell>
          <cell r="C584">
            <v>1167</v>
          </cell>
          <cell r="E584">
            <v>1000</v>
          </cell>
        </row>
        <row r="585">
          <cell r="A585">
            <v>52412</v>
          </cell>
          <cell r="B585">
            <v>11132</v>
          </cell>
          <cell r="C585">
            <v>1167</v>
          </cell>
          <cell r="E585">
            <v>1000</v>
          </cell>
        </row>
        <row r="586">
          <cell r="A586">
            <v>52413</v>
          </cell>
          <cell r="B586">
            <v>11134</v>
          </cell>
          <cell r="C586">
            <v>1167</v>
          </cell>
          <cell r="E586">
            <v>1000</v>
          </cell>
        </row>
        <row r="587">
          <cell r="A587">
            <v>52414</v>
          </cell>
          <cell r="B587">
            <v>11133</v>
          </cell>
          <cell r="C587">
            <v>1167</v>
          </cell>
          <cell r="E587">
            <v>1000</v>
          </cell>
        </row>
        <row r="588">
          <cell r="A588">
            <v>52415</v>
          </cell>
          <cell r="B588">
            <v>11131</v>
          </cell>
          <cell r="C588">
            <v>1167</v>
          </cell>
          <cell r="E588">
            <v>1000</v>
          </cell>
        </row>
        <row r="589">
          <cell r="A589">
            <v>52475</v>
          </cell>
          <cell r="B589">
            <v>12295</v>
          </cell>
          <cell r="C589">
            <v>1167</v>
          </cell>
          <cell r="E589">
            <v>1000</v>
          </cell>
        </row>
        <row r="590">
          <cell r="A590">
            <v>52500</v>
          </cell>
          <cell r="B590">
            <v>11634</v>
          </cell>
          <cell r="C590">
            <v>1200</v>
          </cell>
          <cell r="E590">
            <v>1000</v>
          </cell>
        </row>
        <row r="591">
          <cell r="A591">
            <v>52607</v>
          </cell>
          <cell r="B591">
            <v>12249</v>
          </cell>
          <cell r="C591">
            <v>1201</v>
          </cell>
          <cell r="E591">
            <v>1000</v>
          </cell>
        </row>
        <row r="592">
          <cell r="A592">
            <v>52633</v>
          </cell>
          <cell r="B592">
            <v>11142</v>
          </cell>
          <cell r="C592">
            <v>1167</v>
          </cell>
          <cell r="E592">
            <v>1000</v>
          </cell>
        </row>
        <row r="593">
          <cell r="A593">
            <v>52641</v>
          </cell>
          <cell r="B593">
            <v>11142</v>
          </cell>
          <cell r="C593">
            <v>1167</v>
          </cell>
          <cell r="E593">
            <v>1000</v>
          </cell>
        </row>
        <row r="594">
          <cell r="A594">
            <v>52703</v>
          </cell>
          <cell r="B594">
            <v>12288</v>
          </cell>
          <cell r="C594">
            <v>1201</v>
          </cell>
          <cell r="E594">
            <v>1000</v>
          </cell>
        </row>
        <row r="595">
          <cell r="A595">
            <v>52704</v>
          </cell>
          <cell r="B595">
            <v>12270</v>
          </cell>
          <cell r="C595">
            <v>1201</v>
          </cell>
          <cell r="E595">
            <v>1000</v>
          </cell>
        </row>
        <row r="596">
          <cell r="A596">
            <v>52705</v>
          </cell>
          <cell r="B596">
            <v>12264</v>
          </cell>
          <cell r="C596">
            <v>1201</v>
          </cell>
          <cell r="E596">
            <v>1000</v>
          </cell>
        </row>
        <row r="597">
          <cell r="A597">
            <v>52706</v>
          </cell>
          <cell r="B597">
            <v>12282</v>
          </cell>
          <cell r="C597">
            <v>1201</v>
          </cell>
          <cell r="E597">
            <v>1000</v>
          </cell>
        </row>
        <row r="598">
          <cell r="A598">
            <v>52707</v>
          </cell>
          <cell r="B598">
            <v>12282</v>
          </cell>
          <cell r="C598">
            <v>1201</v>
          </cell>
          <cell r="E598">
            <v>1000</v>
          </cell>
        </row>
        <row r="599">
          <cell r="A599">
            <v>52708</v>
          </cell>
          <cell r="B599">
            <v>12276</v>
          </cell>
          <cell r="C599">
            <v>1201</v>
          </cell>
          <cell r="E599">
            <v>1000</v>
          </cell>
        </row>
        <row r="600">
          <cell r="A600">
            <v>52709</v>
          </cell>
          <cell r="B600">
            <v>12276</v>
          </cell>
          <cell r="C600">
            <v>1201</v>
          </cell>
          <cell r="E600">
            <v>1000</v>
          </cell>
        </row>
        <row r="601">
          <cell r="A601">
            <v>52710</v>
          </cell>
          <cell r="B601">
            <v>12270</v>
          </cell>
          <cell r="C601">
            <v>1201</v>
          </cell>
          <cell r="E601">
            <v>1000</v>
          </cell>
        </row>
        <row r="602">
          <cell r="A602">
            <v>52711</v>
          </cell>
          <cell r="B602">
            <v>12264</v>
          </cell>
          <cell r="C602">
            <v>1201</v>
          </cell>
          <cell r="E602">
            <v>1000</v>
          </cell>
        </row>
        <row r="603">
          <cell r="A603">
            <v>52712</v>
          </cell>
          <cell r="B603">
            <v>12258</v>
          </cell>
          <cell r="C603">
            <v>1201</v>
          </cell>
          <cell r="E603">
            <v>1000</v>
          </cell>
        </row>
        <row r="604">
          <cell r="A604">
            <v>52721</v>
          </cell>
          <cell r="B604">
            <v>11142</v>
          </cell>
          <cell r="C604">
            <v>1167</v>
          </cell>
          <cell r="E604">
            <v>1000</v>
          </cell>
        </row>
        <row r="605">
          <cell r="A605">
            <v>52750</v>
          </cell>
          <cell r="B605">
            <v>12249</v>
          </cell>
          <cell r="C605">
            <v>1201</v>
          </cell>
          <cell r="E605">
            <v>1000</v>
          </cell>
        </row>
        <row r="606">
          <cell r="A606">
            <v>52800</v>
          </cell>
          <cell r="B606">
            <v>12249</v>
          </cell>
          <cell r="C606">
            <v>1201</v>
          </cell>
          <cell r="E606">
            <v>1000</v>
          </cell>
        </row>
        <row r="607">
          <cell r="A607">
            <v>52804</v>
          </cell>
          <cell r="B607">
            <v>12249</v>
          </cell>
          <cell r="C607">
            <v>1201</v>
          </cell>
          <cell r="E607">
            <v>1000</v>
          </cell>
        </row>
        <row r="608">
          <cell r="A608">
            <v>52905</v>
          </cell>
          <cell r="B608">
            <v>11135</v>
          </cell>
          <cell r="C608">
            <v>1167</v>
          </cell>
          <cell r="E608">
            <v>1000</v>
          </cell>
        </row>
        <row r="609">
          <cell r="A609">
            <v>53101</v>
          </cell>
          <cell r="B609">
            <v>11125</v>
          </cell>
          <cell r="C609">
            <v>1167</v>
          </cell>
          <cell r="E609">
            <v>1000</v>
          </cell>
        </row>
        <row r="610">
          <cell r="A610">
            <v>53250</v>
          </cell>
          <cell r="B610">
            <v>11634</v>
          </cell>
          <cell r="C610">
            <v>1200</v>
          </cell>
          <cell r="E610">
            <v>1000</v>
          </cell>
        </row>
        <row r="611">
          <cell r="A611">
            <v>53450</v>
          </cell>
          <cell r="B611">
            <v>11124</v>
          </cell>
          <cell r="C611">
            <v>1167</v>
          </cell>
          <cell r="E611">
            <v>1000</v>
          </cell>
        </row>
        <row r="612">
          <cell r="A612">
            <v>53505</v>
          </cell>
          <cell r="B612">
            <v>11119</v>
          </cell>
          <cell r="C612">
            <v>1167</v>
          </cell>
          <cell r="E612">
            <v>1000</v>
          </cell>
        </row>
        <row r="613">
          <cell r="A613">
            <v>53710</v>
          </cell>
          <cell r="B613">
            <v>11121</v>
          </cell>
          <cell r="C613">
            <v>1167</v>
          </cell>
          <cell r="E613">
            <v>1000</v>
          </cell>
        </row>
        <row r="614">
          <cell r="A614">
            <v>53811</v>
          </cell>
          <cell r="B614">
            <v>10931</v>
          </cell>
          <cell r="C614">
            <v>1129</v>
          </cell>
          <cell r="E614">
            <v>1000</v>
          </cell>
        </row>
        <row r="615">
          <cell r="A615">
            <v>53821</v>
          </cell>
          <cell r="B615">
            <v>10903</v>
          </cell>
          <cell r="C615">
            <v>1122</v>
          </cell>
          <cell r="E615">
            <v>1000</v>
          </cell>
        </row>
        <row r="616">
          <cell r="A616">
            <v>53831</v>
          </cell>
          <cell r="B616">
            <v>10879</v>
          </cell>
          <cell r="C616">
            <v>1116</v>
          </cell>
          <cell r="E616">
            <v>1000</v>
          </cell>
        </row>
        <row r="617">
          <cell r="A617">
            <v>54013</v>
          </cell>
          <cell r="B617">
            <v>11679</v>
          </cell>
          <cell r="C617">
            <v>1200</v>
          </cell>
          <cell r="E617">
            <v>1000</v>
          </cell>
        </row>
        <row r="618">
          <cell r="A618">
            <v>54023</v>
          </cell>
          <cell r="B618">
            <v>11127</v>
          </cell>
          <cell r="C618">
            <v>1167</v>
          </cell>
          <cell r="E618">
            <v>1000</v>
          </cell>
        </row>
        <row r="619">
          <cell r="A619">
            <v>54025</v>
          </cell>
          <cell r="B619">
            <v>11768</v>
          </cell>
          <cell r="C619">
            <v>1201</v>
          </cell>
          <cell r="E619">
            <v>1000</v>
          </cell>
        </row>
        <row r="620">
          <cell r="A620">
            <v>54035</v>
          </cell>
          <cell r="B620">
            <v>11768</v>
          </cell>
          <cell r="C620">
            <v>1201</v>
          </cell>
          <cell r="E620">
            <v>1000</v>
          </cell>
        </row>
        <row r="621">
          <cell r="A621">
            <v>54041</v>
          </cell>
          <cell r="B621">
            <v>11842</v>
          </cell>
          <cell r="C621">
            <v>1201</v>
          </cell>
          <cell r="E621">
            <v>1000</v>
          </cell>
        </row>
        <row r="622">
          <cell r="A622">
            <v>54042</v>
          </cell>
          <cell r="B622">
            <v>11768</v>
          </cell>
          <cell r="C622">
            <v>1201</v>
          </cell>
          <cell r="E622">
            <v>1000</v>
          </cell>
        </row>
        <row r="623">
          <cell r="A623">
            <v>54043</v>
          </cell>
          <cell r="B623">
            <v>11768</v>
          </cell>
          <cell r="C623">
            <v>1201</v>
          </cell>
          <cell r="E623">
            <v>1000</v>
          </cell>
        </row>
        <row r="624">
          <cell r="A624">
            <v>54044</v>
          </cell>
          <cell r="B624">
            <v>11768</v>
          </cell>
          <cell r="C624">
            <v>1201</v>
          </cell>
          <cell r="E624">
            <v>1000</v>
          </cell>
        </row>
        <row r="625">
          <cell r="A625">
            <v>54045</v>
          </cell>
          <cell r="B625">
            <v>11766</v>
          </cell>
          <cell r="C625">
            <v>1201</v>
          </cell>
          <cell r="E625">
            <v>1000</v>
          </cell>
        </row>
        <row r="626">
          <cell r="A626">
            <v>54046</v>
          </cell>
          <cell r="B626">
            <v>11768</v>
          </cell>
          <cell r="C626">
            <v>1201</v>
          </cell>
          <cell r="E626">
            <v>1000</v>
          </cell>
        </row>
        <row r="627">
          <cell r="A627">
            <v>54050</v>
          </cell>
          <cell r="B627">
            <v>11837</v>
          </cell>
          <cell r="C627">
            <v>1200</v>
          </cell>
          <cell r="E627">
            <v>1000</v>
          </cell>
        </row>
        <row r="628">
          <cell r="A628">
            <v>54055</v>
          </cell>
          <cell r="B628">
            <v>11126</v>
          </cell>
          <cell r="C628">
            <v>1167</v>
          </cell>
          <cell r="E628">
            <v>1000</v>
          </cell>
        </row>
        <row r="629">
          <cell r="A629">
            <v>54059</v>
          </cell>
          <cell r="B629">
            <v>11679</v>
          </cell>
          <cell r="C629">
            <v>1200</v>
          </cell>
          <cell r="E629">
            <v>1000</v>
          </cell>
        </row>
        <row r="630">
          <cell r="A630">
            <v>54060</v>
          </cell>
          <cell r="B630">
            <v>11679</v>
          </cell>
          <cell r="C630">
            <v>1200</v>
          </cell>
          <cell r="E630">
            <v>1000</v>
          </cell>
        </row>
        <row r="631">
          <cell r="A631">
            <v>54063</v>
          </cell>
          <cell r="B631">
            <v>11679</v>
          </cell>
          <cell r="C631">
            <v>1200</v>
          </cell>
          <cell r="E631">
            <v>1000</v>
          </cell>
        </row>
        <row r="632">
          <cell r="A632">
            <v>54077</v>
          </cell>
          <cell r="B632">
            <v>11682</v>
          </cell>
          <cell r="C632">
            <v>1200</v>
          </cell>
          <cell r="E632">
            <v>1000</v>
          </cell>
        </row>
        <row r="633">
          <cell r="A633">
            <v>54110</v>
          </cell>
          <cell r="B633">
            <v>10955</v>
          </cell>
          <cell r="C633">
            <v>1135</v>
          </cell>
          <cell r="E633">
            <v>1000</v>
          </cell>
        </row>
        <row r="634">
          <cell r="A634">
            <v>54112</v>
          </cell>
          <cell r="B634">
            <v>10955</v>
          </cell>
          <cell r="C634">
            <v>1135</v>
          </cell>
          <cell r="E634">
            <v>1000</v>
          </cell>
        </row>
        <row r="635">
          <cell r="A635">
            <v>54114</v>
          </cell>
          <cell r="B635">
            <v>10955</v>
          </cell>
          <cell r="C635">
            <v>1135</v>
          </cell>
          <cell r="E635">
            <v>1000</v>
          </cell>
        </row>
        <row r="636">
          <cell r="A636">
            <v>54117</v>
          </cell>
          <cell r="B636">
            <v>11127</v>
          </cell>
          <cell r="C636">
            <v>1167</v>
          </cell>
          <cell r="E636">
            <v>1000</v>
          </cell>
        </row>
        <row r="637">
          <cell r="A637">
            <v>54118</v>
          </cell>
          <cell r="B637">
            <v>11127</v>
          </cell>
          <cell r="C637">
            <v>1167</v>
          </cell>
          <cell r="E637">
            <v>1000</v>
          </cell>
        </row>
        <row r="638">
          <cell r="A638">
            <v>54120</v>
          </cell>
          <cell r="B638">
            <v>10979</v>
          </cell>
          <cell r="C638">
            <v>1141</v>
          </cell>
          <cell r="E638">
            <v>1000</v>
          </cell>
        </row>
        <row r="639">
          <cell r="A639">
            <v>54215</v>
          </cell>
          <cell r="B639">
            <v>11126</v>
          </cell>
          <cell r="C639">
            <v>1167</v>
          </cell>
          <cell r="E639">
            <v>1000</v>
          </cell>
        </row>
        <row r="640">
          <cell r="A640">
            <v>54222</v>
          </cell>
          <cell r="B640">
            <v>11111</v>
          </cell>
          <cell r="C640">
            <v>1165</v>
          </cell>
          <cell r="E640">
            <v>1000</v>
          </cell>
        </row>
        <row r="641">
          <cell r="A641">
            <v>54236</v>
          </cell>
          <cell r="B641">
            <v>11685</v>
          </cell>
          <cell r="C641">
            <v>1201</v>
          </cell>
          <cell r="E641">
            <v>1000</v>
          </cell>
        </row>
        <row r="642">
          <cell r="A642">
            <v>54312</v>
          </cell>
          <cell r="B642">
            <v>11115</v>
          </cell>
          <cell r="C642">
            <v>1166</v>
          </cell>
          <cell r="E642">
            <v>1000</v>
          </cell>
        </row>
        <row r="643">
          <cell r="A643">
            <v>54314</v>
          </cell>
          <cell r="B643">
            <v>11115</v>
          </cell>
          <cell r="C643">
            <v>1166</v>
          </cell>
          <cell r="E643">
            <v>1000</v>
          </cell>
        </row>
        <row r="644">
          <cell r="A644">
            <v>54316</v>
          </cell>
          <cell r="B644">
            <v>11115</v>
          </cell>
          <cell r="C644">
            <v>1166</v>
          </cell>
          <cell r="E644">
            <v>1000</v>
          </cell>
        </row>
        <row r="645">
          <cell r="A645">
            <v>54317</v>
          </cell>
          <cell r="B645">
            <v>11115</v>
          </cell>
          <cell r="C645">
            <v>1166</v>
          </cell>
          <cell r="E645">
            <v>1000</v>
          </cell>
        </row>
        <row r="646">
          <cell r="A646">
            <v>54322</v>
          </cell>
          <cell r="B646">
            <v>10995</v>
          </cell>
          <cell r="C646">
            <v>1174</v>
          </cell>
          <cell r="E646">
            <v>1000</v>
          </cell>
        </row>
        <row r="647">
          <cell r="A647">
            <v>54325</v>
          </cell>
          <cell r="B647">
            <v>10995</v>
          </cell>
          <cell r="C647">
            <v>1174</v>
          </cell>
          <cell r="E647">
            <v>1000</v>
          </cell>
        </row>
        <row r="648">
          <cell r="A648">
            <v>54327</v>
          </cell>
          <cell r="B648">
            <v>10995</v>
          </cell>
          <cell r="C648">
            <v>1174</v>
          </cell>
          <cell r="E648">
            <v>1000</v>
          </cell>
        </row>
        <row r="649">
          <cell r="A649">
            <v>54328</v>
          </cell>
          <cell r="B649">
            <v>10995</v>
          </cell>
          <cell r="C649">
            <v>1174</v>
          </cell>
          <cell r="E649">
            <v>1000</v>
          </cell>
        </row>
        <row r="650">
          <cell r="A650">
            <v>54331</v>
          </cell>
          <cell r="B650">
            <v>11043</v>
          </cell>
          <cell r="C650">
            <v>1152</v>
          </cell>
          <cell r="E650">
            <v>1000</v>
          </cell>
        </row>
        <row r="651">
          <cell r="A651">
            <v>54333</v>
          </cell>
          <cell r="B651">
            <v>11043</v>
          </cell>
          <cell r="C651">
            <v>1152</v>
          </cell>
          <cell r="E651">
            <v>1000</v>
          </cell>
        </row>
        <row r="652">
          <cell r="A652">
            <v>54334</v>
          </cell>
          <cell r="B652">
            <v>11043</v>
          </cell>
          <cell r="C652">
            <v>1152</v>
          </cell>
          <cell r="E652">
            <v>1000</v>
          </cell>
        </row>
        <row r="653">
          <cell r="A653">
            <v>54345</v>
          </cell>
          <cell r="B653">
            <v>10765</v>
          </cell>
          <cell r="C653">
            <v>1192</v>
          </cell>
          <cell r="E653">
            <v>1000</v>
          </cell>
        </row>
        <row r="654">
          <cell r="A654">
            <v>54366</v>
          </cell>
          <cell r="B654">
            <v>11125</v>
          </cell>
          <cell r="C654">
            <v>1167</v>
          </cell>
          <cell r="E654">
            <v>1000</v>
          </cell>
        </row>
        <row r="655">
          <cell r="A655">
            <v>54376</v>
          </cell>
          <cell r="B655">
            <v>11687</v>
          </cell>
          <cell r="C655">
            <v>1201</v>
          </cell>
          <cell r="E655">
            <v>1000</v>
          </cell>
        </row>
        <row r="656">
          <cell r="A656">
            <v>54380</v>
          </cell>
          <cell r="B656">
            <v>11124</v>
          </cell>
          <cell r="C656">
            <v>1167</v>
          </cell>
          <cell r="E656">
            <v>1000</v>
          </cell>
        </row>
        <row r="657">
          <cell r="A657">
            <v>54421</v>
          </cell>
          <cell r="B657">
            <v>10995</v>
          </cell>
          <cell r="C657">
            <v>1174</v>
          </cell>
          <cell r="E657">
            <v>1000</v>
          </cell>
        </row>
        <row r="658">
          <cell r="A658">
            <v>54540</v>
          </cell>
          <cell r="B658">
            <v>11883</v>
          </cell>
          <cell r="C658">
            <v>1167</v>
          </cell>
          <cell r="E658">
            <v>1000</v>
          </cell>
        </row>
        <row r="659">
          <cell r="A659">
            <v>54670</v>
          </cell>
          <cell r="B659">
            <v>10999</v>
          </cell>
          <cell r="C659">
            <v>1177</v>
          </cell>
          <cell r="E659">
            <v>1000</v>
          </cell>
        </row>
        <row r="660">
          <cell r="A660">
            <v>54675</v>
          </cell>
          <cell r="B660">
            <v>11107</v>
          </cell>
          <cell r="C660">
            <v>1164</v>
          </cell>
          <cell r="E660">
            <v>1000</v>
          </cell>
        </row>
        <row r="661">
          <cell r="A661">
            <v>54681</v>
          </cell>
          <cell r="B661">
            <v>10991</v>
          </cell>
          <cell r="C661">
            <v>1176</v>
          </cell>
          <cell r="E661">
            <v>1000</v>
          </cell>
        </row>
        <row r="662">
          <cell r="A662">
            <v>54700</v>
          </cell>
          <cell r="B662">
            <v>10967</v>
          </cell>
          <cell r="C662">
            <v>1138</v>
          </cell>
          <cell r="E662">
            <v>1000</v>
          </cell>
        </row>
        <row r="663">
          <cell r="A663">
            <v>54751</v>
          </cell>
          <cell r="B663">
            <v>11047</v>
          </cell>
          <cell r="C663">
            <v>1153</v>
          </cell>
          <cell r="E663">
            <v>1000</v>
          </cell>
        </row>
        <row r="664">
          <cell r="A664">
            <v>54760</v>
          </cell>
          <cell r="B664">
            <v>11051</v>
          </cell>
          <cell r="C664">
            <v>1154</v>
          </cell>
          <cell r="E664">
            <v>1000</v>
          </cell>
        </row>
        <row r="665">
          <cell r="A665">
            <v>54774</v>
          </cell>
          <cell r="B665">
            <v>11043</v>
          </cell>
          <cell r="C665">
            <v>1152</v>
          </cell>
          <cell r="E665">
            <v>1000</v>
          </cell>
        </row>
        <row r="666">
          <cell r="A666">
            <v>54775</v>
          </cell>
          <cell r="B666">
            <v>11043</v>
          </cell>
          <cell r="C666">
            <v>1152</v>
          </cell>
          <cell r="E666">
            <v>1000</v>
          </cell>
        </row>
        <row r="667">
          <cell r="A667">
            <v>54776</v>
          </cell>
          <cell r="B667">
            <v>11043</v>
          </cell>
          <cell r="C667">
            <v>1152</v>
          </cell>
          <cell r="E667">
            <v>1000</v>
          </cell>
        </row>
        <row r="668">
          <cell r="A668">
            <v>54780</v>
          </cell>
          <cell r="B668">
            <v>11043</v>
          </cell>
          <cell r="C668">
            <v>1152</v>
          </cell>
          <cell r="E668">
            <v>1000</v>
          </cell>
        </row>
        <row r="669">
          <cell r="A669">
            <v>54811</v>
          </cell>
          <cell r="B669">
            <v>11883</v>
          </cell>
          <cell r="C669">
            <v>1167</v>
          </cell>
          <cell r="E669">
            <v>1000</v>
          </cell>
        </row>
        <row r="670">
          <cell r="A670">
            <v>54911</v>
          </cell>
          <cell r="B670">
            <v>11111</v>
          </cell>
          <cell r="C670">
            <v>1165</v>
          </cell>
          <cell r="E670">
            <v>1000</v>
          </cell>
        </row>
        <row r="671">
          <cell r="A671">
            <v>54914</v>
          </cell>
          <cell r="B671">
            <v>11111</v>
          </cell>
          <cell r="C671">
            <v>1165</v>
          </cell>
          <cell r="E671">
            <v>1000</v>
          </cell>
        </row>
        <row r="672">
          <cell r="A672">
            <v>54920</v>
          </cell>
          <cell r="B672">
            <v>11115</v>
          </cell>
          <cell r="C672">
            <v>1166</v>
          </cell>
          <cell r="E672">
            <v>1000</v>
          </cell>
        </row>
        <row r="673">
          <cell r="A673">
            <v>54961</v>
          </cell>
          <cell r="B673">
            <v>11107</v>
          </cell>
          <cell r="C673">
            <v>1164</v>
          </cell>
          <cell r="E673">
            <v>1000</v>
          </cell>
        </row>
        <row r="674">
          <cell r="A674">
            <v>54981</v>
          </cell>
          <cell r="B674">
            <v>10963</v>
          </cell>
          <cell r="C674">
            <v>1137</v>
          </cell>
          <cell r="E674">
            <v>1000</v>
          </cell>
        </row>
        <row r="675">
          <cell r="A675">
            <v>54995</v>
          </cell>
          <cell r="B675">
            <v>11103</v>
          </cell>
          <cell r="C675">
            <v>1163</v>
          </cell>
          <cell r="E675">
            <v>1000</v>
          </cell>
        </row>
        <row r="676">
          <cell r="A676">
            <v>55003</v>
          </cell>
          <cell r="B676">
            <v>11120</v>
          </cell>
          <cell r="C676">
            <v>1167</v>
          </cell>
          <cell r="E676">
            <v>1000</v>
          </cell>
        </row>
        <row r="677">
          <cell r="A677">
            <v>55007</v>
          </cell>
          <cell r="B677">
            <v>10979</v>
          </cell>
          <cell r="C677">
            <v>1141</v>
          </cell>
          <cell r="E677">
            <v>1000</v>
          </cell>
        </row>
        <row r="678">
          <cell r="A678">
            <v>55008</v>
          </cell>
          <cell r="B678">
            <v>10955</v>
          </cell>
          <cell r="C678">
            <v>1135</v>
          </cell>
          <cell r="E678">
            <v>1000</v>
          </cell>
        </row>
        <row r="679">
          <cell r="A679">
            <v>55009</v>
          </cell>
          <cell r="B679">
            <v>10995</v>
          </cell>
          <cell r="C679">
            <v>1174</v>
          </cell>
          <cell r="E679">
            <v>1000</v>
          </cell>
        </row>
        <row r="680">
          <cell r="A680">
            <v>55010</v>
          </cell>
          <cell r="B680">
            <v>10955</v>
          </cell>
          <cell r="C680">
            <v>1135</v>
          </cell>
          <cell r="E680">
            <v>1000</v>
          </cell>
        </row>
        <row r="681">
          <cell r="A681">
            <v>55020</v>
          </cell>
          <cell r="B681">
            <v>10979</v>
          </cell>
          <cell r="C681">
            <v>1141</v>
          </cell>
          <cell r="E681">
            <v>1000</v>
          </cell>
        </row>
        <row r="682">
          <cell r="A682">
            <v>55025</v>
          </cell>
          <cell r="B682">
            <v>10979</v>
          </cell>
          <cell r="C682">
            <v>1141</v>
          </cell>
          <cell r="E682">
            <v>1000</v>
          </cell>
        </row>
        <row r="683">
          <cell r="A683">
            <v>55030</v>
          </cell>
          <cell r="B683">
            <v>10955</v>
          </cell>
          <cell r="C683">
            <v>1135</v>
          </cell>
          <cell r="E683">
            <v>1000</v>
          </cell>
        </row>
        <row r="684">
          <cell r="A684">
            <v>55035</v>
          </cell>
          <cell r="B684">
            <v>10995</v>
          </cell>
          <cell r="C684">
            <v>1174</v>
          </cell>
          <cell r="E684">
            <v>1000</v>
          </cell>
        </row>
        <row r="685">
          <cell r="A685">
            <v>55161</v>
          </cell>
          <cell r="B685">
            <v>11685</v>
          </cell>
          <cell r="C685">
            <v>1201</v>
          </cell>
          <cell r="E685">
            <v>1000</v>
          </cell>
        </row>
        <row r="686">
          <cell r="A686">
            <v>55165</v>
          </cell>
          <cell r="B686">
            <v>11685</v>
          </cell>
          <cell r="C686">
            <v>1201</v>
          </cell>
          <cell r="E686">
            <v>1000</v>
          </cell>
        </row>
        <row r="687">
          <cell r="A687">
            <v>55180</v>
          </cell>
          <cell r="B687">
            <v>10955</v>
          </cell>
          <cell r="C687">
            <v>1135</v>
          </cell>
          <cell r="E687">
            <v>1000</v>
          </cell>
        </row>
        <row r="688">
          <cell r="A688">
            <v>55205</v>
          </cell>
          <cell r="B688">
            <v>10979</v>
          </cell>
          <cell r="C688">
            <v>1141</v>
          </cell>
          <cell r="E688">
            <v>1000</v>
          </cell>
        </row>
        <row r="689">
          <cell r="A689">
            <v>55210</v>
          </cell>
          <cell r="B689">
            <v>11932</v>
          </cell>
          <cell r="C689">
            <v>1167</v>
          </cell>
          <cell r="E689">
            <v>1000</v>
          </cell>
        </row>
        <row r="690">
          <cell r="A690">
            <v>55231</v>
          </cell>
          <cell r="B690">
            <v>10955</v>
          </cell>
          <cell r="C690">
            <v>1135</v>
          </cell>
          <cell r="E690">
            <v>1000</v>
          </cell>
        </row>
        <row r="691">
          <cell r="A691">
            <v>55232</v>
          </cell>
          <cell r="B691">
            <v>10955</v>
          </cell>
          <cell r="C691">
            <v>1135</v>
          </cell>
          <cell r="E691">
            <v>1000</v>
          </cell>
        </row>
        <row r="692">
          <cell r="A692">
            <v>55233</v>
          </cell>
          <cell r="B692">
            <v>10955</v>
          </cell>
          <cell r="C692">
            <v>1135</v>
          </cell>
          <cell r="E692">
            <v>1000</v>
          </cell>
        </row>
        <row r="693">
          <cell r="A693">
            <v>55241</v>
          </cell>
          <cell r="B693">
            <v>10955</v>
          </cell>
          <cell r="C693">
            <v>1135</v>
          </cell>
          <cell r="E693">
            <v>1000</v>
          </cell>
        </row>
        <row r="694">
          <cell r="A694">
            <v>55242</v>
          </cell>
          <cell r="B694">
            <v>10955</v>
          </cell>
          <cell r="C694">
            <v>1135</v>
          </cell>
          <cell r="E694">
            <v>1000</v>
          </cell>
        </row>
        <row r="695">
          <cell r="A695">
            <v>55250</v>
          </cell>
          <cell r="B695">
            <v>10955</v>
          </cell>
          <cell r="C695">
            <v>1135</v>
          </cell>
          <cell r="E695">
            <v>1000</v>
          </cell>
        </row>
        <row r="696">
          <cell r="A696">
            <v>55251</v>
          </cell>
          <cell r="B696">
            <v>10765</v>
          </cell>
          <cell r="C696">
            <v>1192</v>
          </cell>
          <cell r="E696">
            <v>1000</v>
          </cell>
        </row>
        <row r="697">
          <cell r="A697">
            <v>55254</v>
          </cell>
          <cell r="B697">
            <v>10979</v>
          </cell>
          <cell r="C697">
            <v>1141</v>
          </cell>
          <cell r="E697">
            <v>1000</v>
          </cell>
        </row>
        <row r="698">
          <cell r="A698">
            <v>55255</v>
          </cell>
          <cell r="B698">
            <v>10955</v>
          </cell>
          <cell r="C698">
            <v>1135</v>
          </cell>
          <cell r="E698">
            <v>1000</v>
          </cell>
        </row>
        <row r="699">
          <cell r="A699">
            <v>55256</v>
          </cell>
          <cell r="B699">
            <v>10995</v>
          </cell>
          <cell r="C699">
            <v>1174</v>
          </cell>
          <cell r="E699">
            <v>1000</v>
          </cell>
        </row>
        <row r="700">
          <cell r="A700">
            <v>55260</v>
          </cell>
          <cell r="B700">
            <v>10979</v>
          </cell>
          <cell r="C700">
            <v>1141</v>
          </cell>
          <cell r="E700">
            <v>1000</v>
          </cell>
        </row>
        <row r="701">
          <cell r="A701">
            <v>55261</v>
          </cell>
          <cell r="B701">
            <v>10979</v>
          </cell>
          <cell r="C701">
            <v>1141</v>
          </cell>
          <cell r="E701">
            <v>1000</v>
          </cell>
        </row>
        <row r="702">
          <cell r="A702">
            <v>55262</v>
          </cell>
          <cell r="B702">
            <v>10979</v>
          </cell>
          <cell r="C702">
            <v>1141</v>
          </cell>
          <cell r="E702">
            <v>1000</v>
          </cell>
        </row>
        <row r="703">
          <cell r="A703">
            <v>55265</v>
          </cell>
          <cell r="B703">
            <v>10955</v>
          </cell>
          <cell r="C703">
            <v>1135</v>
          </cell>
          <cell r="E703">
            <v>1000</v>
          </cell>
        </row>
        <row r="704">
          <cell r="A704">
            <v>55270</v>
          </cell>
          <cell r="B704">
            <v>11757</v>
          </cell>
          <cell r="C704">
            <v>1201</v>
          </cell>
          <cell r="E704">
            <v>1000</v>
          </cell>
        </row>
        <row r="705">
          <cell r="A705">
            <v>55271</v>
          </cell>
          <cell r="B705">
            <v>10979</v>
          </cell>
          <cell r="C705">
            <v>1141</v>
          </cell>
          <cell r="E705">
            <v>1000</v>
          </cell>
        </row>
        <row r="706">
          <cell r="A706">
            <v>55272</v>
          </cell>
          <cell r="B706">
            <v>10955</v>
          </cell>
          <cell r="C706">
            <v>1135</v>
          </cell>
          <cell r="E706">
            <v>1000</v>
          </cell>
        </row>
        <row r="707">
          <cell r="A707">
            <v>55273</v>
          </cell>
          <cell r="B707">
            <v>10955</v>
          </cell>
          <cell r="C707">
            <v>1135</v>
          </cell>
          <cell r="E707">
            <v>1000</v>
          </cell>
        </row>
        <row r="708">
          <cell r="A708">
            <v>55275</v>
          </cell>
          <cell r="B708">
            <v>10955</v>
          </cell>
          <cell r="C708">
            <v>1135</v>
          </cell>
          <cell r="E708">
            <v>1000</v>
          </cell>
        </row>
        <row r="709">
          <cell r="A709">
            <v>55281</v>
          </cell>
          <cell r="B709">
            <v>10955</v>
          </cell>
          <cell r="C709">
            <v>1135</v>
          </cell>
          <cell r="E709">
            <v>1000</v>
          </cell>
        </row>
        <row r="710">
          <cell r="A710">
            <v>55282</v>
          </cell>
          <cell r="B710">
            <v>10971</v>
          </cell>
          <cell r="C710">
            <v>1139</v>
          </cell>
          <cell r="E710">
            <v>1000</v>
          </cell>
        </row>
        <row r="711">
          <cell r="A711">
            <v>55283</v>
          </cell>
          <cell r="B711">
            <v>10955</v>
          </cell>
          <cell r="C711">
            <v>1135</v>
          </cell>
          <cell r="E711">
            <v>1000</v>
          </cell>
        </row>
        <row r="712">
          <cell r="A712">
            <v>55284</v>
          </cell>
          <cell r="B712">
            <v>10971</v>
          </cell>
          <cell r="C712">
            <v>1139</v>
          </cell>
          <cell r="E712">
            <v>1000</v>
          </cell>
        </row>
        <row r="713">
          <cell r="A713">
            <v>55286</v>
          </cell>
          <cell r="B713">
            <v>10971</v>
          </cell>
          <cell r="C713">
            <v>1139</v>
          </cell>
          <cell r="E713">
            <v>1000</v>
          </cell>
        </row>
        <row r="714">
          <cell r="A714">
            <v>55288</v>
          </cell>
          <cell r="B714">
            <v>10971</v>
          </cell>
          <cell r="C714">
            <v>1139</v>
          </cell>
          <cell r="E714">
            <v>1000</v>
          </cell>
        </row>
        <row r="715">
          <cell r="A715">
            <v>55292</v>
          </cell>
          <cell r="B715">
            <v>10975</v>
          </cell>
          <cell r="C715">
            <v>1140</v>
          </cell>
          <cell r="E715">
            <v>1000</v>
          </cell>
        </row>
        <row r="716">
          <cell r="A716">
            <v>55294</v>
          </cell>
          <cell r="B716">
            <v>10975</v>
          </cell>
          <cell r="C716">
            <v>1140</v>
          </cell>
          <cell r="E716">
            <v>1000</v>
          </cell>
        </row>
        <row r="717">
          <cell r="A717">
            <v>55296</v>
          </cell>
          <cell r="B717">
            <v>10975</v>
          </cell>
          <cell r="C717">
            <v>1140</v>
          </cell>
          <cell r="E717">
            <v>1000</v>
          </cell>
        </row>
        <row r="718">
          <cell r="A718">
            <v>55300</v>
          </cell>
          <cell r="B718">
            <v>10987</v>
          </cell>
          <cell r="C718">
            <v>1175</v>
          </cell>
          <cell r="E718">
            <v>1000</v>
          </cell>
        </row>
        <row r="719">
          <cell r="A719">
            <v>55330</v>
          </cell>
          <cell r="B719">
            <v>10959</v>
          </cell>
          <cell r="C719">
            <v>1136</v>
          </cell>
          <cell r="E719">
            <v>1000</v>
          </cell>
        </row>
        <row r="720">
          <cell r="A720">
            <v>55340</v>
          </cell>
          <cell r="B720">
            <v>11883</v>
          </cell>
          <cell r="C720">
            <v>1167</v>
          </cell>
          <cell r="E720">
            <v>1000</v>
          </cell>
        </row>
        <row r="721">
          <cell r="A721">
            <v>55351</v>
          </cell>
          <cell r="B721">
            <v>10979</v>
          </cell>
          <cell r="C721">
            <v>1141</v>
          </cell>
          <cell r="E721">
            <v>1000</v>
          </cell>
        </row>
        <row r="722">
          <cell r="A722">
            <v>55360</v>
          </cell>
          <cell r="B722">
            <v>11883</v>
          </cell>
          <cell r="C722">
            <v>1167</v>
          </cell>
          <cell r="E722">
            <v>1000</v>
          </cell>
        </row>
        <row r="723">
          <cell r="A723">
            <v>55370</v>
          </cell>
          <cell r="B723">
            <v>10979</v>
          </cell>
          <cell r="C723">
            <v>1141</v>
          </cell>
          <cell r="E723">
            <v>1000</v>
          </cell>
        </row>
        <row r="724">
          <cell r="A724">
            <v>55410</v>
          </cell>
          <cell r="B724">
            <v>10955</v>
          </cell>
          <cell r="C724">
            <v>1135</v>
          </cell>
          <cell r="E724">
            <v>1000</v>
          </cell>
        </row>
        <row r="725">
          <cell r="A725">
            <v>55411</v>
          </cell>
          <cell r="B725">
            <v>11883</v>
          </cell>
          <cell r="C725">
            <v>1167</v>
          </cell>
          <cell r="E725">
            <v>1000</v>
          </cell>
        </row>
        <row r="726">
          <cell r="A726">
            <v>55510</v>
          </cell>
          <cell r="B726">
            <v>10939</v>
          </cell>
          <cell r="C726">
            <v>1131</v>
          </cell>
          <cell r="E726">
            <v>1000</v>
          </cell>
        </row>
        <row r="727">
          <cell r="A727">
            <v>55512</v>
          </cell>
          <cell r="B727">
            <v>10935</v>
          </cell>
          <cell r="C727">
            <v>1130</v>
          </cell>
          <cell r="E727">
            <v>1000</v>
          </cell>
        </row>
        <row r="728">
          <cell r="A728">
            <v>55514</v>
          </cell>
          <cell r="B728">
            <v>10935</v>
          </cell>
          <cell r="C728">
            <v>1136</v>
          </cell>
          <cell r="E728">
            <v>1000</v>
          </cell>
        </row>
        <row r="729">
          <cell r="A729">
            <v>55515</v>
          </cell>
          <cell r="B729">
            <v>10935</v>
          </cell>
          <cell r="C729">
            <v>1130</v>
          </cell>
          <cell r="E729">
            <v>1000</v>
          </cell>
        </row>
        <row r="730">
          <cell r="A730">
            <v>55516</v>
          </cell>
          <cell r="B730">
            <v>10935</v>
          </cell>
          <cell r="C730">
            <v>1130</v>
          </cell>
          <cell r="E730">
            <v>1000</v>
          </cell>
        </row>
        <row r="731">
          <cell r="A731">
            <v>55517</v>
          </cell>
          <cell r="B731">
            <v>10943</v>
          </cell>
          <cell r="C731">
            <v>1132</v>
          </cell>
          <cell r="E731">
            <v>1000</v>
          </cell>
        </row>
        <row r="732">
          <cell r="A732">
            <v>55518</v>
          </cell>
          <cell r="B732">
            <v>10943</v>
          </cell>
          <cell r="C732">
            <v>1132</v>
          </cell>
          <cell r="E732">
            <v>1000</v>
          </cell>
        </row>
        <row r="733">
          <cell r="A733">
            <v>55519</v>
          </cell>
          <cell r="B733">
            <v>10939</v>
          </cell>
          <cell r="C733">
            <v>1131</v>
          </cell>
          <cell r="E733">
            <v>1000</v>
          </cell>
        </row>
        <row r="734">
          <cell r="A734">
            <v>55523</v>
          </cell>
          <cell r="B734">
            <v>10935</v>
          </cell>
          <cell r="C734">
            <v>1130</v>
          </cell>
          <cell r="E734">
            <v>1000</v>
          </cell>
        </row>
        <row r="735">
          <cell r="A735">
            <v>55530</v>
          </cell>
          <cell r="B735">
            <v>10935</v>
          </cell>
          <cell r="C735">
            <v>1130</v>
          </cell>
          <cell r="E735">
            <v>1000</v>
          </cell>
        </row>
        <row r="736">
          <cell r="A736">
            <v>55535</v>
          </cell>
          <cell r="B736">
            <v>10935</v>
          </cell>
          <cell r="C736">
            <v>1130</v>
          </cell>
          <cell r="E736">
            <v>1000</v>
          </cell>
        </row>
        <row r="737">
          <cell r="A737">
            <v>55575</v>
          </cell>
          <cell r="B737">
            <v>11883</v>
          </cell>
          <cell r="C737">
            <v>1167</v>
          </cell>
          <cell r="E737">
            <v>1000</v>
          </cell>
        </row>
        <row r="738">
          <cell r="A738">
            <v>55600</v>
          </cell>
          <cell r="B738">
            <v>10951</v>
          </cell>
          <cell r="C738">
            <v>1134</v>
          </cell>
          <cell r="E738">
            <v>1000</v>
          </cell>
        </row>
        <row r="739">
          <cell r="A739">
            <v>55610</v>
          </cell>
          <cell r="B739">
            <v>10939</v>
          </cell>
          <cell r="C739">
            <v>1131</v>
          </cell>
          <cell r="E739">
            <v>1000</v>
          </cell>
        </row>
        <row r="740">
          <cell r="A740">
            <v>55620</v>
          </cell>
          <cell r="B740">
            <v>10947</v>
          </cell>
          <cell r="C740">
            <v>1133</v>
          </cell>
          <cell r="E740">
            <v>1000</v>
          </cell>
        </row>
        <row r="741">
          <cell r="A741">
            <v>55630</v>
          </cell>
          <cell r="B741">
            <v>10943</v>
          </cell>
          <cell r="C741">
            <v>1132</v>
          </cell>
          <cell r="E741">
            <v>1000</v>
          </cell>
        </row>
        <row r="742">
          <cell r="A742">
            <v>55641</v>
          </cell>
          <cell r="B742">
            <v>11883</v>
          </cell>
          <cell r="C742">
            <v>1167</v>
          </cell>
          <cell r="E742">
            <v>1000</v>
          </cell>
        </row>
        <row r="743">
          <cell r="A743">
            <v>55682</v>
          </cell>
          <cell r="B743">
            <v>10943</v>
          </cell>
          <cell r="C743">
            <v>1132</v>
          </cell>
          <cell r="E743">
            <v>1000</v>
          </cell>
        </row>
        <row r="744">
          <cell r="A744">
            <v>55684</v>
          </cell>
          <cell r="B744">
            <v>10943</v>
          </cell>
          <cell r="C744">
            <v>1132</v>
          </cell>
          <cell r="E744">
            <v>1000</v>
          </cell>
        </row>
        <row r="745">
          <cell r="A745">
            <v>55685</v>
          </cell>
          <cell r="B745">
            <v>10943</v>
          </cell>
          <cell r="C745">
            <v>1132</v>
          </cell>
          <cell r="E745">
            <v>1000</v>
          </cell>
        </row>
        <row r="746">
          <cell r="A746">
            <v>55686</v>
          </cell>
          <cell r="B746">
            <v>10943</v>
          </cell>
          <cell r="C746">
            <v>1132</v>
          </cell>
          <cell r="E746">
            <v>1000</v>
          </cell>
        </row>
        <row r="747">
          <cell r="A747">
            <v>55688</v>
          </cell>
          <cell r="B747">
            <v>10943</v>
          </cell>
          <cell r="C747">
            <v>1132</v>
          </cell>
          <cell r="E747">
            <v>1000</v>
          </cell>
        </row>
        <row r="748">
          <cell r="A748">
            <v>55690</v>
          </cell>
          <cell r="B748">
            <v>10943</v>
          </cell>
          <cell r="C748">
            <v>1132</v>
          </cell>
          <cell r="E748">
            <v>1000</v>
          </cell>
        </row>
        <row r="749">
          <cell r="A749">
            <v>55820</v>
          </cell>
          <cell r="B749">
            <v>10935</v>
          </cell>
          <cell r="C749">
            <v>1130</v>
          </cell>
          <cell r="E749">
            <v>1000</v>
          </cell>
        </row>
        <row r="750">
          <cell r="A750">
            <v>55955</v>
          </cell>
          <cell r="B750">
            <v>10971</v>
          </cell>
          <cell r="C750">
            <v>1139</v>
          </cell>
          <cell r="E750">
            <v>1000</v>
          </cell>
        </row>
        <row r="751">
          <cell r="A751">
            <v>55990</v>
          </cell>
          <cell r="B751">
            <v>10975</v>
          </cell>
          <cell r="C751">
            <v>1140</v>
          </cell>
          <cell r="E751">
            <v>1000</v>
          </cell>
        </row>
        <row r="752">
          <cell r="A752">
            <v>56250</v>
          </cell>
          <cell r="B752">
            <v>10768</v>
          </cell>
          <cell r="C752">
            <v>1192</v>
          </cell>
          <cell r="E752">
            <v>1000</v>
          </cell>
        </row>
        <row r="753">
          <cell r="A753">
            <v>56310</v>
          </cell>
          <cell r="B753">
            <v>11684</v>
          </cell>
          <cell r="C753">
            <v>1201</v>
          </cell>
          <cell r="E753">
            <v>1000</v>
          </cell>
        </row>
        <row r="754">
          <cell r="A754">
            <v>56320</v>
          </cell>
          <cell r="B754">
            <v>11684</v>
          </cell>
          <cell r="C754">
            <v>1201</v>
          </cell>
          <cell r="E754">
            <v>1000</v>
          </cell>
        </row>
        <row r="755">
          <cell r="A755">
            <v>56330</v>
          </cell>
          <cell r="B755">
            <v>11684</v>
          </cell>
          <cell r="C755">
            <v>1201</v>
          </cell>
          <cell r="E755">
            <v>1000</v>
          </cell>
        </row>
        <row r="756">
          <cell r="A756">
            <v>56340</v>
          </cell>
          <cell r="B756">
            <v>11127</v>
          </cell>
          <cell r="C756">
            <v>1167</v>
          </cell>
          <cell r="E756">
            <v>1000</v>
          </cell>
        </row>
        <row r="757">
          <cell r="A757">
            <v>56350</v>
          </cell>
          <cell r="B757">
            <v>11838</v>
          </cell>
          <cell r="C757">
            <v>1200</v>
          </cell>
          <cell r="E757">
            <v>1000</v>
          </cell>
        </row>
        <row r="758">
          <cell r="A758">
            <v>56410</v>
          </cell>
          <cell r="B758">
            <v>11685</v>
          </cell>
          <cell r="C758">
            <v>1201</v>
          </cell>
          <cell r="E758">
            <v>1000</v>
          </cell>
        </row>
        <row r="759">
          <cell r="A759">
            <v>56460</v>
          </cell>
          <cell r="B759">
            <v>11685</v>
          </cell>
          <cell r="C759">
            <v>1201</v>
          </cell>
          <cell r="E759">
            <v>1000</v>
          </cell>
        </row>
        <row r="760">
          <cell r="A760">
            <v>56465</v>
          </cell>
          <cell r="B760">
            <v>11685</v>
          </cell>
          <cell r="C760">
            <v>1201</v>
          </cell>
          <cell r="E760">
            <v>1000</v>
          </cell>
        </row>
        <row r="761">
          <cell r="A761">
            <v>56470</v>
          </cell>
          <cell r="B761">
            <v>11684</v>
          </cell>
          <cell r="C761">
            <v>1201</v>
          </cell>
          <cell r="E761">
            <v>1000</v>
          </cell>
        </row>
        <row r="762">
          <cell r="A762">
            <v>56475</v>
          </cell>
          <cell r="B762">
            <v>11685</v>
          </cell>
          <cell r="C762">
            <v>1201</v>
          </cell>
          <cell r="E762">
            <v>1000</v>
          </cell>
        </row>
        <row r="763">
          <cell r="A763">
            <v>56520</v>
          </cell>
          <cell r="B763">
            <v>11685</v>
          </cell>
          <cell r="C763">
            <v>1201</v>
          </cell>
          <cell r="E763">
            <v>1000</v>
          </cell>
        </row>
        <row r="764">
          <cell r="A764">
            <v>56530</v>
          </cell>
          <cell r="B764">
            <v>11684</v>
          </cell>
          <cell r="C764">
            <v>1201</v>
          </cell>
          <cell r="E764">
            <v>1000</v>
          </cell>
        </row>
        <row r="765">
          <cell r="A765">
            <v>56545</v>
          </cell>
          <cell r="B765">
            <v>11684</v>
          </cell>
          <cell r="C765">
            <v>1201</v>
          </cell>
          <cell r="E765">
            <v>1000</v>
          </cell>
        </row>
        <row r="766">
          <cell r="A766">
            <v>56560</v>
          </cell>
          <cell r="B766">
            <v>11686</v>
          </cell>
          <cell r="C766">
            <v>1201</v>
          </cell>
          <cell r="E766">
            <v>1000</v>
          </cell>
        </row>
        <row r="767">
          <cell r="A767">
            <v>56610</v>
          </cell>
          <cell r="B767">
            <v>11684</v>
          </cell>
          <cell r="C767">
            <v>1201</v>
          </cell>
          <cell r="E767">
            <v>1000</v>
          </cell>
        </row>
        <row r="768">
          <cell r="A768">
            <v>56620</v>
          </cell>
          <cell r="B768">
            <v>11684</v>
          </cell>
          <cell r="C768">
            <v>1201</v>
          </cell>
          <cell r="E768">
            <v>1000</v>
          </cell>
        </row>
        <row r="769">
          <cell r="A769">
            <v>56625</v>
          </cell>
          <cell r="B769">
            <v>11690</v>
          </cell>
          <cell r="C769">
            <v>1201</v>
          </cell>
          <cell r="E769">
            <v>1000</v>
          </cell>
        </row>
        <row r="770">
          <cell r="A770">
            <v>56630</v>
          </cell>
          <cell r="B770">
            <v>11684</v>
          </cell>
          <cell r="C770">
            <v>1201</v>
          </cell>
          <cell r="E770">
            <v>1000</v>
          </cell>
        </row>
        <row r="771">
          <cell r="A771">
            <v>56640</v>
          </cell>
          <cell r="B771">
            <v>11684</v>
          </cell>
          <cell r="C771">
            <v>1201</v>
          </cell>
          <cell r="E771">
            <v>1000</v>
          </cell>
        </row>
        <row r="772">
          <cell r="A772">
            <v>56650</v>
          </cell>
          <cell r="B772">
            <v>11684</v>
          </cell>
          <cell r="C772">
            <v>1201</v>
          </cell>
          <cell r="E772">
            <v>1000</v>
          </cell>
        </row>
        <row r="773">
          <cell r="A773">
            <v>56710</v>
          </cell>
          <cell r="B773">
            <v>11687</v>
          </cell>
          <cell r="C773">
            <v>1201</v>
          </cell>
          <cell r="E773">
            <v>1000</v>
          </cell>
        </row>
        <row r="774">
          <cell r="A774">
            <v>56720</v>
          </cell>
          <cell r="B774">
            <v>11687</v>
          </cell>
          <cell r="C774">
            <v>1201</v>
          </cell>
          <cell r="E774">
            <v>1000</v>
          </cell>
        </row>
        <row r="775">
          <cell r="A775">
            <v>56810</v>
          </cell>
          <cell r="B775">
            <v>11690</v>
          </cell>
          <cell r="C775">
            <v>1201</v>
          </cell>
          <cell r="E775">
            <v>1000</v>
          </cell>
        </row>
        <row r="776">
          <cell r="A776">
            <v>56830</v>
          </cell>
          <cell r="B776">
            <v>11689</v>
          </cell>
          <cell r="C776">
            <v>1261</v>
          </cell>
          <cell r="E776">
            <v>1000</v>
          </cell>
        </row>
        <row r="777">
          <cell r="A777">
            <v>56840</v>
          </cell>
          <cell r="B777">
            <v>11684</v>
          </cell>
          <cell r="C777">
            <v>1201</v>
          </cell>
          <cell r="E777">
            <v>1000</v>
          </cell>
        </row>
        <row r="778">
          <cell r="A778">
            <v>56850</v>
          </cell>
          <cell r="B778">
            <v>11684</v>
          </cell>
          <cell r="C778">
            <v>1201</v>
          </cell>
          <cell r="E778">
            <v>1000</v>
          </cell>
        </row>
        <row r="779">
          <cell r="A779">
            <v>56860</v>
          </cell>
          <cell r="B779">
            <v>11127</v>
          </cell>
          <cell r="C779">
            <v>1167</v>
          </cell>
          <cell r="E779">
            <v>1000</v>
          </cell>
        </row>
        <row r="780">
          <cell r="A780">
            <v>56870</v>
          </cell>
          <cell r="B780">
            <v>11125</v>
          </cell>
          <cell r="C780">
            <v>1167</v>
          </cell>
          <cell r="E780">
            <v>1000</v>
          </cell>
        </row>
        <row r="781">
          <cell r="A781">
            <v>57001</v>
          </cell>
          <cell r="B781">
            <v>12252</v>
          </cell>
          <cell r="C781">
            <v>1201</v>
          </cell>
          <cell r="E781">
            <v>1000</v>
          </cell>
        </row>
        <row r="782">
          <cell r="A782">
            <v>57002</v>
          </cell>
          <cell r="B782">
            <v>12248</v>
          </cell>
          <cell r="C782">
            <v>1201</v>
          </cell>
          <cell r="E782">
            <v>1000</v>
          </cell>
        </row>
        <row r="783">
          <cell r="A783">
            <v>57003</v>
          </cell>
          <cell r="B783">
            <v>12252</v>
          </cell>
          <cell r="C783">
            <v>1201</v>
          </cell>
          <cell r="E783">
            <v>1000</v>
          </cell>
        </row>
        <row r="784">
          <cell r="A784">
            <v>57101</v>
          </cell>
          <cell r="B784">
            <v>11873</v>
          </cell>
          <cell r="C784">
            <v>1167</v>
          </cell>
          <cell r="E784">
            <v>1000</v>
          </cell>
        </row>
        <row r="785">
          <cell r="A785">
            <v>57103</v>
          </cell>
          <cell r="B785">
            <v>11751</v>
          </cell>
          <cell r="C785">
            <v>1201</v>
          </cell>
          <cell r="E785">
            <v>1000</v>
          </cell>
        </row>
        <row r="786">
          <cell r="A786">
            <v>57118</v>
          </cell>
          <cell r="B786">
            <v>11761</v>
          </cell>
          <cell r="C786">
            <v>1201</v>
          </cell>
          <cell r="E786">
            <v>1000</v>
          </cell>
        </row>
        <row r="787">
          <cell r="A787">
            <v>57119</v>
          </cell>
          <cell r="B787">
            <v>11760</v>
          </cell>
          <cell r="C787">
            <v>1201</v>
          </cell>
          <cell r="E787">
            <v>1000</v>
          </cell>
        </row>
        <row r="788">
          <cell r="A788">
            <v>57121</v>
          </cell>
          <cell r="B788">
            <v>11760</v>
          </cell>
          <cell r="C788">
            <v>1201</v>
          </cell>
          <cell r="E788">
            <v>1000</v>
          </cell>
        </row>
        <row r="789">
          <cell r="A789">
            <v>57122</v>
          </cell>
          <cell r="B789">
            <v>11763</v>
          </cell>
          <cell r="C789">
            <v>1201</v>
          </cell>
          <cell r="E789">
            <v>1000</v>
          </cell>
        </row>
        <row r="790">
          <cell r="A790">
            <v>57123</v>
          </cell>
          <cell r="B790">
            <v>11761</v>
          </cell>
          <cell r="C790">
            <v>1201</v>
          </cell>
          <cell r="E790">
            <v>1000</v>
          </cell>
        </row>
        <row r="791">
          <cell r="A791">
            <v>57124</v>
          </cell>
          <cell r="B791">
            <v>11763</v>
          </cell>
          <cell r="C791">
            <v>1201</v>
          </cell>
          <cell r="E791">
            <v>1000</v>
          </cell>
        </row>
        <row r="792">
          <cell r="A792">
            <v>67125</v>
          </cell>
          <cell r="B792">
            <v>11761</v>
          </cell>
          <cell r="C792">
            <v>1201</v>
          </cell>
          <cell r="E792">
            <v>1000</v>
          </cell>
        </row>
        <row r="793">
          <cell r="A793">
            <v>57126</v>
          </cell>
          <cell r="B793">
            <v>11760</v>
          </cell>
          <cell r="C793">
            <v>1201</v>
          </cell>
          <cell r="E793">
            <v>1000</v>
          </cell>
        </row>
        <row r="794">
          <cell r="A794">
            <v>57127</v>
          </cell>
          <cell r="B794">
            <v>11761</v>
          </cell>
          <cell r="C794">
            <v>1201</v>
          </cell>
          <cell r="E794">
            <v>1000</v>
          </cell>
        </row>
        <row r="795">
          <cell r="A795">
            <v>57128</v>
          </cell>
          <cell r="B795">
            <v>11760</v>
          </cell>
          <cell r="C795">
            <v>1201</v>
          </cell>
          <cell r="E795">
            <v>1000</v>
          </cell>
        </row>
        <row r="796">
          <cell r="A796">
            <v>57129</v>
          </cell>
          <cell r="B796">
            <v>11761</v>
          </cell>
          <cell r="C796">
            <v>1201</v>
          </cell>
          <cell r="E796">
            <v>1000</v>
          </cell>
        </row>
        <row r="797">
          <cell r="A797">
            <v>57131</v>
          </cell>
          <cell r="B797">
            <v>11752</v>
          </cell>
          <cell r="C797">
            <v>1201</v>
          </cell>
          <cell r="E797">
            <v>1000</v>
          </cell>
        </row>
        <row r="798">
          <cell r="A798">
            <v>57132</v>
          </cell>
          <cell r="B798">
            <v>11753</v>
          </cell>
          <cell r="C798">
            <v>1201</v>
          </cell>
          <cell r="E798">
            <v>1000</v>
          </cell>
        </row>
        <row r="799">
          <cell r="A799">
            <v>57133</v>
          </cell>
          <cell r="B799">
            <v>11753</v>
          </cell>
          <cell r="C799">
            <v>1201</v>
          </cell>
          <cell r="E799">
            <v>1000</v>
          </cell>
        </row>
        <row r="800">
          <cell r="A800">
            <v>57134</v>
          </cell>
          <cell r="B800">
            <v>11753</v>
          </cell>
          <cell r="C800">
            <v>1201</v>
          </cell>
          <cell r="E800">
            <v>1000</v>
          </cell>
        </row>
        <row r="801">
          <cell r="A801">
            <v>57141</v>
          </cell>
          <cell r="B801">
            <v>11752</v>
          </cell>
          <cell r="C801">
            <v>1201</v>
          </cell>
          <cell r="E801">
            <v>1000</v>
          </cell>
        </row>
        <row r="802">
          <cell r="A802">
            <v>57147</v>
          </cell>
          <cell r="B802">
            <v>11754</v>
          </cell>
          <cell r="C802">
            <v>1201</v>
          </cell>
          <cell r="E802">
            <v>1000</v>
          </cell>
        </row>
        <row r="803">
          <cell r="A803">
            <v>57151</v>
          </cell>
          <cell r="B803">
            <v>11756</v>
          </cell>
          <cell r="C803">
            <v>1261</v>
          </cell>
          <cell r="E803">
            <v>1000</v>
          </cell>
        </row>
        <row r="804">
          <cell r="A804">
            <v>57152</v>
          </cell>
          <cell r="B804">
            <v>11757</v>
          </cell>
          <cell r="C804">
            <v>1201</v>
          </cell>
          <cell r="E804">
            <v>1000</v>
          </cell>
        </row>
        <row r="805">
          <cell r="A805">
            <v>57161</v>
          </cell>
          <cell r="B805">
            <v>11751</v>
          </cell>
          <cell r="C805">
            <v>1201</v>
          </cell>
          <cell r="E805">
            <v>1000</v>
          </cell>
        </row>
        <row r="806">
          <cell r="A806">
            <v>57163</v>
          </cell>
          <cell r="B806">
            <v>11751</v>
          </cell>
          <cell r="C806">
            <v>1201</v>
          </cell>
          <cell r="E806">
            <v>1000</v>
          </cell>
        </row>
        <row r="807">
          <cell r="A807">
            <v>57164</v>
          </cell>
          <cell r="B807">
            <v>11751</v>
          </cell>
          <cell r="C807">
            <v>1201</v>
          </cell>
          <cell r="E807">
            <v>1000</v>
          </cell>
        </row>
        <row r="808">
          <cell r="A808">
            <v>57165</v>
          </cell>
          <cell r="B808">
            <v>11751</v>
          </cell>
          <cell r="C808">
            <v>1201</v>
          </cell>
          <cell r="E808">
            <v>1000</v>
          </cell>
        </row>
        <row r="809">
          <cell r="A809">
            <v>57166</v>
          </cell>
          <cell r="B809">
            <v>11751</v>
          </cell>
          <cell r="C809">
            <v>1201</v>
          </cell>
          <cell r="E809">
            <v>1000</v>
          </cell>
        </row>
        <row r="810">
          <cell r="A810">
            <v>57167</v>
          </cell>
          <cell r="B810">
            <v>11751</v>
          </cell>
          <cell r="C810">
            <v>1201</v>
          </cell>
          <cell r="E810">
            <v>1000</v>
          </cell>
        </row>
        <row r="811">
          <cell r="A811">
            <v>57171</v>
          </cell>
          <cell r="B811">
            <v>11751</v>
          </cell>
          <cell r="C811">
            <v>1201</v>
          </cell>
          <cell r="E811">
            <v>1000</v>
          </cell>
        </row>
        <row r="812">
          <cell r="A812">
            <v>57173</v>
          </cell>
          <cell r="B812">
            <v>11751</v>
          </cell>
          <cell r="C812">
            <v>1201</v>
          </cell>
          <cell r="E812">
            <v>1000</v>
          </cell>
        </row>
        <row r="813">
          <cell r="A813">
            <v>57174</v>
          </cell>
          <cell r="B813">
            <v>11751</v>
          </cell>
          <cell r="C813">
            <v>1201</v>
          </cell>
          <cell r="E813">
            <v>1000</v>
          </cell>
        </row>
        <row r="814">
          <cell r="A814">
            <v>57176</v>
          </cell>
          <cell r="B814">
            <v>11751</v>
          </cell>
          <cell r="C814">
            <v>1201</v>
          </cell>
          <cell r="E814">
            <v>1000</v>
          </cell>
        </row>
        <row r="815">
          <cell r="A815">
            <v>57181</v>
          </cell>
          <cell r="B815">
            <v>11751</v>
          </cell>
          <cell r="C815">
            <v>1201</v>
          </cell>
          <cell r="E815">
            <v>1000</v>
          </cell>
        </row>
        <row r="816">
          <cell r="A816">
            <v>57182</v>
          </cell>
          <cell r="B816">
            <v>11751</v>
          </cell>
          <cell r="C816">
            <v>1201</v>
          </cell>
          <cell r="E816">
            <v>1000</v>
          </cell>
        </row>
        <row r="817">
          <cell r="A817">
            <v>57183</v>
          </cell>
          <cell r="B817">
            <v>11751</v>
          </cell>
          <cell r="C817">
            <v>1201</v>
          </cell>
          <cell r="E817">
            <v>1000</v>
          </cell>
        </row>
        <row r="818">
          <cell r="A818">
            <v>57184</v>
          </cell>
          <cell r="B818">
            <v>11751</v>
          </cell>
          <cell r="C818">
            <v>1201</v>
          </cell>
          <cell r="E818">
            <v>1000</v>
          </cell>
        </row>
        <row r="819">
          <cell r="A819">
            <v>57185</v>
          </cell>
          <cell r="B819">
            <v>11751</v>
          </cell>
          <cell r="C819">
            <v>1201</v>
          </cell>
          <cell r="E819">
            <v>1000</v>
          </cell>
        </row>
        <row r="820">
          <cell r="A820">
            <v>57187</v>
          </cell>
          <cell r="B820">
            <v>11751</v>
          </cell>
          <cell r="C820">
            <v>1201</v>
          </cell>
          <cell r="E820">
            <v>1000</v>
          </cell>
        </row>
        <row r="821">
          <cell r="A821">
            <v>57189</v>
          </cell>
          <cell r="B821">
            <v>11751</v>
          </cell>
          <cell r="C821">
            <v>1201</v>
          </cell>
          <cell r="E821">
            <v>1000</v>
          </cell>
        </row>
        <row r="822">
          <cell r="A822">
            <v>57192</v>
          </cell>
          <cell r="B822">
            <v>11751</v>
          </cell>
          <cell r="C822">
            <v>1201</v>
          </cell>
          <cell r="E822">
            <v>1000</v>
          </cell>
        </row>
        <row r="823">
          <cell r="A823">
            <v>67194</v>
          </cell>
          <cell r="B823">
            <v>11751</v>
          </cell>
          <cell r="C823">
            <v>1201</v>
          </cell>
          <cell r="E823">
            <v>1000</v>
          </cell>
        </row>
        <row r="824">
          <cell r="A824">
            <v>57195</v>
          </cell>
          <cell r="B824">
            <v>11751</v>
          </cell>
          <cell r="C824">
            <v>1201</v>
          </cell>
          <cell r="E824">
            <v>1000</v>
          </cell>
        </row>
        <row r="825">
          <cell r="A825">
            <v>57196</v>
          </cell>
          <cell r="B825">
            <v>11751</v>
          </cell>
          <cell r="C825">
            <v>1201</v>
          </cell>
          <cell r="E825">
            <v>1000</v>
          </cell>
        </row>
        <row r="826">
          <cell r="A826">
            <v>57198</v>
          </cell>
          <cell r="B826">
            <v>11751</v>
          </cell>
          <cell r="C826">
            <v>1201</v>
          </cell>
          <cell r="E826">
            <v>1000</v>
          </cell>
        </row>
        <row r="827">
          <cell r="A827">
            <v>57199</v>
          </cell>
          <cell r="B827">
            <v>11751</v>
          </cell>
          <cell r="C827">
            <v>1201</v>
          </cell>
          <cell r="E827">
            <v>1000</v>
          </cell>
        </row>
        <row r="828">
          <cell r="A828">
            <v>57201</v>
          </cell>
          <cell r="B828">
            <v>11765</v>
          </cell>
          <cell r="C828">
            <v>1201</v>
          </cell>
          <cell r="E828">
            <v>1000</v>
          </cell>
        </row>
        <row r="829">
          <cell r="A829">
            <v>57202</v>
          </cell>
          <cell r="B829">
            <v>11765</v>
          </cell>
          <cell r="C829">
            <v>1201</v>
          </cell>
          <cell r="E829">
            <v>1000</v>
          </cell>
        </row>
        <row r="830">
          <cell r="A830">
            <v>57203</v>
          </cell>
          <cell r="B830">
            <v>11837</v>
          </cell>
          <cell r="C830">
            <v>1200</v>
          </cell>
          <cell r="E830">
            <v>1000</v>
          </cell>
        </row>
        <row r="831">
          <cell r="A831">
            <v>57204</v>
          </cell>
          <cell r="B831">
            <v>11837</v>
          </cell>
          <cell r="C831">
            <v>1200</v>
          </cell>
          <cell r="E831">
            <v>1000</v>
          </cell>
        </row>
        <row r="832">
          <cell r="A832">
            <v>57221</v>
          </cell>
          <cell r="B832">
            <v>11764</v>
          </cell>
          <cell r="C832">
            <v>1201</v>
          </cell>
          <cell r="E832">
            <v>1000</v>
          </cell>
        </row>
        <row r="833">
          <cell r="A833">
            <v>57222</v>
          </cell>
          <cell r="B833">
            <v>11764</v>
          </cell>
          <cell r="C833">
            <v>1201</v>
          </cell>
          <cell r="E833">
            <v>1000</v>
          </cell>
        </row>
        <row r="834">
          <cell r="A834">
            <v>57301</v>
          </cell>
          <cell r="B834">
            <v>11634</v>
          </cell>
          <cell r="C834">
            <v>1200</v>
          </cell>
          <cell r="E834">
            <v>1000</v>
          </cell>
        </row>
        <row r="835">
          <cell r="A835">
            <v>57350</v>
          </cell>
          <cell r="B835">
            <v>11751</v>
          </cell>
          <cell r="C835">
            <v>1201</v>
          </cell>
          <cell r="E835">
            <v>1000</v>
          </cell>
        </row>
        <row r="836">
          <cell r="A836">
            <v>57351</v>
          </cell>
          <cell r="B836">
            <v>11751</v>
          </cell>
          <cell r="C836">
            <v>1201</v>
          </cell>
          <cell r="E836">
            <v>1000</v>
          </cell>
        </row>
        <row r="837">
          <cell r="A837">
            <v>57352</v>
          </cell>
          <cell r="B837">
            <v>11751</v>
          </cell>
          <cell r="C837">
            <v>1201</v>
          </cell>
          <cell r="E837">
            <v>1000</v>
          </cell>
        </row>
        <row r="838">
          <cell r="A838">
            <v>57353</v>
          </cell>
          <cell r="B838">
            <v>11751</v>
          </cell>
          <cell r="C838">
            <v>1201</v>
          </cell>
          <cell r="E838">
            <v>1000</v>
          </cell>
        </row>
        <row r="839">
          <cell r="A839">
            <v>57355</v>
          </cell>
          <cell r="B839">
            <v>11751</v>
          </cell>
          <cell r="C839">
            <v>1201</v>
          </cell>
          <cell r="E839">
            <v>1000</v>
          </cell>
        </row>
        <row r="840">
          <cell r="A840">
            <v>57356</v>
          </cell>
          <cell r="B840">
            <v>11751</v>
          </cell>
          <cell r="C840">
            <v>1201</v>
          </cell>
          <cell r="E840">
            <v>1000</v>
          </cell>
        </row>
        <row r="841">
          <cell r="A841">
            <v>57357</v>
          </cell>
          <cell r="B841">
            <v>11751</v>
          </cell>
          <cell r="C841">
            <v>1201</v>
          </cell>
          <cell r="E841">
            <v>1000</v>
          </cell>
        </row>
        <row r="842">
          <cell r="A842">
            <v>57358</v>
          </cell>
          <cell r="B842">
            <v>11751</v>
          </cell>
          <cell r="C842">
            <v>1201</v>
          </cell>
          <cell r="E842">
            <v>1000</v>
          </cell>
        </row>
        <row r="843">
          <cell r="A843">
            <v>57359</v>
          </cell>
          <cell r="B843">
            <v>11751</v>
          </cell>
          <cell r="C843">
            <v>1201</v>
          </cell>
          <cell r="E843">
            <v>1000</v>
          </cell>
        </row>
        <row r="844">
          <cell r="A844">
            <v>57360</v>
          </cell>
          <cell r="B844">
            <v>11751</v>
          </cell>
          <cell r="C844">
            <v>1201</v>
          </cell>
          <cell r="E844">
            <v>1000</v>
          </cell>
        </row>
        <row r="845">
          <cell r="A845">
            <v>57361</v>
          </cell>
          <cell r="B845">
            <v>11751</v>
          </cell>
          <cell r="C845">
            <v>1201</v>
          </cell>
          <cell r="E845">
            <v>1000</v>
          </cell>
        </row>
        <row r="846">
          <cell r="A846">
            <v>57362</v>
          </cell>
          <cell r="B846">
            <v>11751</v>
          </cell>
          <cell r="C846">
            <v>1201</v>
          </cell>
          <cell r="E846">
            <v>1000</v>
          </cell>
        </row>
        <row r="847">
          <cell r="A847">
            <v>57364</v>
          </cell>
          <cell r="B847">
            <v>11751</v>
          </cell>
          <cell r="C847">
            <v>1201</v>
          </cell>
          <cell r="E847">
            <v>1000</v>
          </cell>
        </row>
        <row r="848">
          <cell r="A848">
            <v>57365</v>
          </cell>
          <cell r="B848">
            <v>11751</v>
          </cell>
          <cell r="C848">
            <v>1201</v>
          </cell>
          <cell r="E848">
            <v>1000</v>
          </cell>
        </row>
        <row r="849">
          <cell r="A849">
            <v>57371</v>
          </cell>
          <cell r="B849">
            <v>11751</v>
          </cell>
          <cell r="C849">
            <v>1201</v>
          </cell>
          <cell r="E849">
            <v>1000</v>
          </cell>
        </row>
        <row r="850">
          <cell r="A850">
            <v>57411</v>
          </cell>
          <cell r="B850">
            <v>12276</v>
          </cell>
          <cell r="C850">
            <v>1201</v>
          </cell>
          <cell r="E850">
            <v>1000</v>
          </cell>
        </row>
        <row r="851">
          <cell r="A851">
            <v>57412</v>
          </cell>
          <cell r="B851">
            <v>12276</v>
          </cell>
          <cell r="C851">
            <v>1201</v>
          </cell>
          <cell r="E851">
            <v>1000</v>
          </cell>
        </row>
        <row r="852">
          <cell r="A852">
            <v>57413</v>
          </cell>
          <cell r="B852">
            <v>12276</v>
          </cell>
          <cell r="C852">
            <v>1201</v>
          </cell>
          <cell r="E852">
            <v>1000</v>
          </cell>
        </row>
        <row r="853">
          <cell r="A853">
            <v>57414</v>
          </cell>
          <cell r="B853">
            <v>12276</v>
          </cell>
          <cell r="C853">
            <v>1201</v>
          </cell>
          <cell r="E853">
            <v>1000</v>
          </cell>
        </row>
        <row r="854">
          <cell r="A854">
            <v>57415</v>
          </cell>
          <cell r="B854">
            <v>12276</v>
          </cell>
          <cell r="C854">
            <v>1201</v>
          </cell>
          <cell r="E854">
            <v>1000</v>
          </cell>
        </row>
        <row r="855">
          <cell r="A855">
            <v>57431</v>
          </cell>
          <cell r="B855">
            <v>12276</v>
          </cell>
          <cell r="C855">
            <v>1201</v>
          </cell>
          <cell r="E855">
            <v>1000</v>
          </cell>
        </row>
        <row r="856">
          <cell r="A856">
            <v>57432</v>
          </cell>
          <cell r="B856">
            <v>12276</v>
          </cell>
          <cell r="C856">
            <v>1201</v>
          </cell>
          <cell r="E856">
            <v>1000</v>
          </cell>
        </row>
        <row r="857">
          <cell r="A857">
            <v>57433</v>
          </cell>
          <cell r="B857">
            <v>12276</v>
          </cell>
          <cell r="C857">
            <v>1201</v>
          </cell>
          <cell r="E857">
            <v>1000</v>
          </cell>
        </row>
        <row r="858">
          <cell r="A858">
            <v>57435</v>
          </cell>
          <cell r="B858">
            <v>12276</v>
          </cell>
          <cell r="C858">
            <v>1201</v>
          </cell>
          <cell r="E858">
            <v>1000</v>
          </cell>
        </row>
        <row r="859">
          <cell r="A859">
            <v>57436</v>
          </cell>
          <cell r="B859">
            <v>12276</v>
          </cell>
          <cell r="C859">
            <v>1201</v>
          </cell>
          <cell r="E859">
            <v>1000</v>
          </cell>
        </row>
        <row r="860">
          <cell r="A860">
            <v>57437</v>
          </cell>
          <cell r="B860">
            <v>12276</v>
          </cell>
          <cell r="C860">
            <v>1201</v>
          </cell>
          <cell r="E860">
            <v>1000</v>
          </cell>
        </row>
        <row r="861">
          <cell r="A861">
            <v>57438</v>
          </cell>
          <cell r="B861">
            <v>12276</v>
          </cell>
          <cell r="C861">
            <v>1201</v>
          </cell>
          <cell r="E861">
            <v>1000</v>
          </cell>
        </row>
        <row r="862">
          <cell r="A862">
            <v>57451</v>
          </cell>
          <cell r="B862">
            <v>12258</v>
          </cell>
          <cell r="C862">
            <v>1201</v>
          </cell>
          <cell r="E862">
            <v>1000</v>
          </cell>
        </row>
        <row r="863">
          <cell r="A863">
            <v>57452</v>
          </cell>
          <cell r="B863">
            <v>12258</v>
          </cell>
          <cell r="C863">
            <v>1201</v>
          </cell>
          <cell r="E863">
            <v>1000</v>
          </cell>
        </row>
        <row r="864">
          <cell r="A864">
            <v>57454</v>
          </cell>
          <cell r="B864">
            <v>12258</v>
          </cell>
          <cell r="C864">
            <v>1201</v>
          </cell>
          <cell r="E864">
            <v>1000</v>
          </cell>
        </row>
        <row r="865">
          <cell r="A865">
            <v>57455</v>
          </cell>
          <cell r="B865">
            <v>12258</v>
          </cell>
          <cell r="C865">
            <v>1201</v>
          </cell>
          <cell r="E865">
            <v>1000</v>
          </cell>
        </row>
        <row r="866">
          <cell r="A866">
            <v>57456</v>
          </cell>
          <cell r="B866">
            <v>12258</v>
          </cell>
          <cell r="C866">
            <v>1201</v>
          </cell>
          <cell r="E866">
            <v>1000</v>
          </cell>
        </row>
        <row r="867">
          <cell r="A867">
            <v>57458</v>
          </cell>
          <cell r="B867">
            <v>12258</v>
          </cell>
          <cell r="C867">
            <v>1201</v>
          </cell>
          <cell r="E867">
            <v>1000</v>
          </cell>
        </row>
        <row r="868">
          <cell r="A868">
            <v>57471</v>
          </cell>
          <cell r="B868">
            <v>12270</v>
          </cell>
          <cell r="C868">
            <v>1201</v>
          </cell>
          <cell r="E868">
            <v>1000</v>
          </cell>
        </row>
        <row r="869">
          <cell r="A869">
            <v>57473</v>
          </cell>
          <cell r="B869">
            <v>12270</v>
          </cell>
          <cell r="C869">
            <v>1201</v>
          </cell>
          <cell r="E869">
            <v>1000</v>
          </cell>
        </row>
        <row r="870">
          <cell r="A870">
            <v>51474</v>
          </cell>
          <cell r="B870">
            <v>12270</v>
          </cell>
          <cell r="C870">
            <v>1201</v>
          </cell>
          <cell r="E870">
            <v>1000</v>
          </cell>
        </row>
        <row r="871">
          <cell r="A871">
            <v>57475</v>
          </cell>
          <cell r="B871">
            <v>12270</v>
          </cell>
          <cell r="C871">
            <v>1201</v>
          </cell>
          <cell r="E871">
            <v>1000</v>
          </cell>
        </row>
        <row r="872">
          <cell r="A872">
            <v>57476</v>
          </cell>
          <cell r="B872">
            <v>12270</v>
          </cell>
          <cell r="C872">
            <v>1201</v>
          </cell>
          <cell r="E872">
            <v>1000</v>
          </cell>
        </row>
        <row r="873">
          <cell r="A873">
            <v>57477</v>
          </cell>
          <cell r="B873">
            <v>12270</v>
          </cell>
          <cell r="C873">
            <v>1201</v>
          </cell>
          <cell r="E873">
            <v>1000</v>
          </cell>
        </row>
        <row r="874">
          <cell r="A874">
            <v>57478</v>
          </cell>
          <cell r="B874">
            <v>12270</v>
          </cell>
          <cell r="C874">
            <v>1201</v>
          </cell>
          <cell r="E874">
            <v>1000</v>
          </cell>
        </row>
        <row r="875">
          <cell r="A875">
            <v>57479</v>
          </cell>
          <cell r="B875">
            <v>12270</v>
          </cell>
          <cell r="C875">
            <v>1201</v>
          </cell>
          <cell r="E875">
            <v>1000</v>
          </cell>
        </row>
        <row r="876">
          <cell r="A876">
            <v>57480</v>
          </cell>
          <cell r="B876">
            <v>12270</v>
          </cell>
          <cell r="C876">
            <v>1201</v>
          </cell>
          <cell r="E876">
            <v>1000</v>
          </cell>
        </row>
        <row r="877">
          <cell r="A877">
            <v>57481</v>
          </cell>
          <cell r="B877">
            <v>12270</v>
          </cell>
          <cell r="C877">
            <v>1201</v>
          </cell>
          <cell r="E877">
            <v>1000</v>
          </cell>
        </row>
        <row r="878">
          <cell r="A878">
            <v>57483</v>
          </cell>
          <cell r="B878">
            <v>12270</v>
          </cell>
          <cell r="C878">
            <v>1201</v>
          </cell>
          <cell r="E878">
            <v>1000</v>
          </cell>
        </row>
        <row r="879">
          <cell r="A879">
            <v>57492</v>
          </cell>
          <cell r="B879">
            <v>12288</v>
          </cell>
          <cell r="C879">
            <v>1201</v>
          </cell>
          <cell r="E879">
            <v>1000</v>
          </cell>
        </row>
        <row r="880">
          <cell r="A880">
            <v>57493</v>
          </cell>
          <cell r="B880">
            <v>12288</v>
          </cell>
          <cell r="C880">
            <v>1201</v>
          </cell>
          <cell r="E880">
            <v>1000</v>
          </cell>
        </row>
        <row r="881">
          <cell r="A881">
            <v>57501</v>
          </cell>
          <cell r="B881">
            <v>12251</v>
          </cell>
          <cell r="C881">
            <v>1201</v>
          </cell>
          <cell r="E881">
            <v>1000</v>
          </cell>
        </row>
        <row r="882">
          <cell r="A882">
            <v>57502</v>
          </cell>
          <cell r="B882">
            <v>12204</v>
          </cell>
          <cell r="C882">
            <v>1201</v>
          </cell>
          <cell r="E882">
            <v>1000</v>
          </cell>
        </row>
        <row r="883">
          <cell r="A883">
            <v>57601</v>
          </cell>
          <cell r="B883">
            <v>11883</v>
          </cell>
          <cell r="C883">
            <v>1167</v>
          </cell>
          <cell r="E883">
            <v>1000</v>
          </cell>
        </row>
        <row r="884">
          <cell r="A884">
            <v>57909</v>
          </cell>
          <cell r="B884">
            <v>12252</v>
          </cell>
          <cell r="C884">
            <v>1201</v>
          </cell>
          <cell r="E884">
            <v>1000</v>
          </cell>
        </row>
        <row r="885">
          <cell r="A885">
            <v>58020</v>
          </cell>
          <cell r="B885">
            <v>12258</v>
          </cell>
          <cell r="C885">
            <v>1201</v>
          </cell>
          <cell r="E885">
            <v>1000</v>
          </cell>
        </row>
        <row r="886">
          <cell r="A886">
            <v>58040</v>
          </cell>
          <cell r="B886">
            <v>12292</v>
          </cell>
          <cell r="C886">
            <v>1201</v>
          </cell>
          <cell r="E886">
            <v>1000</v>
          </cell>
        </row>
        <row r="887">
          <cell r="A887">
            <v>58050</v>
          </cell>
          <cell r="B887">
            <v>11634</v>
          </cell>
          <cell r="C887">
            <v>1200</v>
          </cell>
          <cell r="E887">
            <v>1000</v>
          </cell>
        </row>
        <row r="888">
          <cell r="A888">
            <v>58080</v>
          </cell>
          <cell r="B888">
            <v>12247</v>
          </cell>
          <cell r="C888">
            <v>1201</v>
          </cell>
          <cell r="E888">
            <v>1000</v>
          </cell>
        </row>
        <row r="889">
          <cell r="A889">
            <v>58090</v>
          </cell>
          <cell r="B889">
            <v>12249</v>
          </cell>
          <cell r="C889">
            <v>1201</v>
          </cell>
          <cell r="E889">
            <v>1000</v>
          </cell>
        </row>
        <row r="890">
          <cell r="A890">
            <v>58110</v>
          </cell>
          <cell r="B890">
            <v>12248</v>
          </cell>
          <cell r="C890">
            <v>1201</v>
          </cell>
          <cell r="E890">
            <v>1000</v>
          </cell>
        </row>
        <row r="891">
          <cell r="A891">
            <v>58120</v>
          </cell>
          <cell r="B891">
            <v>12249</v>
          </cell>
          <cell r="C891">
            <v>1201</v>
          </cell>
          <cell r="E891">
            <v>1000</v>
          </cell>
        </row>
        <row r="892">
          <cell r="A892">
            <v>58140</v>
          </cell>
          <cell r="B892">
            <v>12249</v>
          </cell>
          <cell r="C892">
            <v>1201</v>
          </cell>
          <cell r="E892">
            <v>1000</v>
          </cell>
        </row>
        <row r="893">
          <cell r="A893">
            <v>58150</v>
          </cell>
          <cell r="B893">
            <v>12249</v>
          </cell>
          <cell r="C893">
            <v>1201</v>
          </cell>
          <cell r="E893">
            <v>1000</v>
          </cell>
        </row>
        <row r="894">
          <cell r="A894">
            <v>58170</v>
          </cell>
          <cell r="B894">
            <v>12249</v>
          </cell>
          <cell r="C894">
            <v>1201</v>
          </cell>
          <cell r="E894">
            <v>1000</v>
          </cell>
        </row>
        <row r="895">
          <cell r="A895">
            <v>58201</v>
          </cell>
          <cell r="B895">
            <v>10765</v>
          </cell>
          <cell r="C895">
            <v>1192</v>
          </cell>
          <cell r="E895">
            <v>1000</v>
          </cell>
        </row>
        <row r="896">
          <cell r="A896">
            <v>58312</v>
          </cell>
          <cell r="B896">
            <v>10764</v>
          </cell>
          <cell r="C896">
            <v>1192</v>
          </cell>
          <cell r="E896">
            <v>1000</v>
          </cell>
        </row>
        <row r="897">
          <cell r="A897">
            <v>58313</v>
          </cell>
          <cell r="B897">
            <v>10764</v>
          </cell>
          <cell r="C897">
            <v>1192</v>
          </cell>
          <cell r="E897">
            <v>1000</v>
          </cell>
        </row>
        <row r="898">
          <cell r="A898">
            <v>58314</v>
          </cell>
          <cell r="B898">
            <v>10766</v>
          </cell>
          <cell r="C898">
            <v>1192</v>
          </cell>
          <cell r="E898">
            <v>1000</v>
          </cell>
        </row>
        <row r="899">
          <cell r="A899">
            <v>58315</v>
          </cell>
          <cell r="B899">
            <v>10764</v>
          </cell>
          <cell r="C899">
            <v>1192</v>
          </cell>
          <cell r="E899">
            <v>1000</v>
          </cell>
        </row>
        <row r="900">
          <cell r="A900">
            <v>58316</v>
          </cell>
          <cell r="B900">
            <v>10764</v>
          </cell>
          <cell r="C900">
            <v>1192</v>
          </cell>
          <cell r="E900">
            <v>1000</v>
          </cell>
        </row>
        <row r="901">
          <cell r="A901">
            <v>58317</v>
          </cell>
          <cell r="B901">
            <v>10764</v>
          </cell>
          <cell r="C901">
            <v>1192</v>
          </cell>
          <cell r="E901">
            <v>1000</v>
          </cell>
        </row>
        <row r="902">
          <cell r="A902">
            <v>58318</v>
          </cell>
          <cell r="B902">
            <v>10764</v>
          </cell>
          <cell r="C902">
            <v>1192</v>
          </cell>
          <cell r="E902">
            <v>1000</v>
          </cell>
        </row>
        <row r="903">
          <cell r="A903">
            <v>58322</v>
          </cell>
          <cell r="B903">
            <v>10765</v>
          </cell>
          <cell r="C903">
            <v>1192</v>
          </cell>
          <cell r="E903">
            <v>1000</v>
          </cell>
        </row>
        <row r="904">
          <cell r="A904">
            <v>58323</v>
          </cell>
          <cell r="B904">
            <v>10765</v>
          </cell>
          <cell r="C904">
            <v>1192</v>
          </cell>
          <cell r="E904">
            <v>1000</v>
          </cell>
        </row>
        <row r="905">
          <cell r="A905">
            <v>58325</v>
          </cell>
          <cell r="B905">
            <v>10766</v>
          </cell>
          <cell r="C905">
            <v>1192</v>
          </cell>
          <cell r="E905">
            <v>1000</v>
          </cell>
        </row>
        <row r="906">
          <cell r="A906">
            <v>58327</v>
          </cell>
          <cell r="B906">
            <v>10765</v>
          </cell>
          <cell r="C906">
            <v>1192</v>
          </cell>
          <cell r="E906">
            <v>1000</v>
          </cell>
        </row>
        <row r="907">
          <cell r="A907">
            <v>58328</v>
          </cell>
          <cell r="B907">
            <v>10765</v>
          </cell>
          <cell r="C907">
            <v>1192</v>
          </cell>
          <cell r="E907">
            <v>1000</v>
          </cell>
        </row>
        <row r="908">
          <cell r="A908">
            <v>58329</v>
          </cell>
          <cell r="B908">
            <v>10765</v>
          </cell>
          <cell r="C908">
            <v>1192</v>
          </cell>
          <cell r="E908">
            <v>1000</v>
          </cell>
        </row>
        <row r="909">
          <cell r="A909">
            <v>58341</v>
          </cell>
          <cell r="B909">
            <v>10765</v>
          </cell>
          <cell r="C909">
            <v>1192</v>
          </cell>
          <cell r="E909">
            <v>1000</v>
          </cell>
        </row>
        <row r="910">
          <cell r="A910">
            <v>59310</v>
          </cell>
          <cell r="B910">
            <v>12289</v>
          </cell>
          <cell r="C910">
            <v>1201</v>
          </cell>
          <cell r="E910">
            <v>1000</v>
          </cell>
        </row>
        <row r="911">
          <cell r="A911">
            <v>59320</v>
          </cell>
          <cell r="B911">
            <v>12291</v>
          </cell>
          <cell r="C911">
            <v>1201</v>
          </cell>
          <cell r="E911">
            <v>1000</v>
          </cell>
        </row>
        <row r="912">
          <cell r="A912">
            <v>59325</v>
          </cell>
          <cell r="B912">
            <v>12293</v>
          </cell>
          <cell r="C912">
            <v>1201</v>
          </cell>
          <cell r="E912">
            <v>1000</v>
          </cell>
        </row>
        <row r="913">
          <cell r="A913">
            <v>59340</v>
          </cell>
          <cell r="B913">
            <v>12291</v>
          </cell>
          <cell r="C913">
            <v>1201</v>
          </cell>
          <cell r="E913">
            <v>1000</v>
          </cell>
        </row>
        <row r="914">
          <cell r="A914">
            <v>59601</v>
          </cell>
          <cell r="B914">
            <v>11878</v>
          </cell>
          <cell r="C914">
            <v>1196</v>
          </cell>
          <cell r="E914">
            <v>1000</v>
          </cell>
        </row>
        <row r="915">
          <cell r="A915">
            <v>59720</v>
          </cell>
          <cell r="B915">
            <v>12203</v>
          </cell>
          <cell r="C915">
            <v>1201</v>
          </cell>
          <cell r="E915">
            <v>1000</v>
          </cell>
        </row>
        <row r="916">
          <cell r="A916">
            <v>67500</v>
          </cell>
          <cell r="B916">
            <v>10765</v>
          </cell>
          <cell r="C916">
            <v>1192</v>
          </cell>
          <cell r="E916">
            <v>1000</v>
          </cell>
        </row>
        <row r="917">
          <cell r="A917">
            <v>70001</v>
          </cell>
          <cell r="B917">
            <v>11885</v>
          </cell>
          <cell r="C917">
            <v>1200</v>
          </cell>
          <cell r="E917">
            <v>1000</v>
          </cell>
        </row>
        <row r="918">
          <cell r="A918">
            <v>70003</v>
          </cell>
          <cell r="B918">
            <v>10763</v>
          </cell>
          <cell r="C918">
            <v>1192</v>
          </cell>
          <cell r="E918">
            <v>1000</v>
          </cell>
        </row>
        <row r="919">
          <cell r="A919">
            <v>70100</v>
          </cell>
          <cell r="B919">
            <v>11900</v>
          </cell>
          <cell r="C919">
            <v>1196</v>
          </cell>
          <cell r="E919">
            <v>1000</v>
          </cell>
        </row>
        <row r="920">
          <cell r="A920">
            <v>70102</v>
          </cell>
          <cell r="B920">
            <v>11901</v>
          </cell>
          <cell r="C920">
            <v>1196</v>
          </cell>
          <cell r="E920">
            <v>1000</v>
          </cell>
        </row>
        <row r="921">
          <cell r="A921">
            <v>70301</v>
          </cell>
          <cell r="B921">
            <v>11910</v>
          </cell>
          <cell r="C921">
            <v>1167</v>
          </cell>
          <cell r="E921">
            <v>1000</v>
          </cell>
        </row>
        <row r="922">
          <cell r="A922">
            <v>70320</v>
          </cell>
          <cell r="B922">
            <v>10300</v>
          </cell>
          <cell r="C922">
            <v>1197</v>
          </cell>
          <cell r="E922">
            <v>1000</v>
          </cell>
        </row>
        <row r="923">
          <cell r="A923">
            <v>70340</v>
          </cell>
          <cell r="B923">
            <v>11755</v>
          </cell>
          <cell r="C923">
            <v>1197</v>
          </cell>
          <cell r="E923">
            <v>1000</v>
          </cell>
        </row>
        <row r="924">
          <cell r="A924">
            <v>70350</v>
          </cell>
          <cell r="B924">
            <v>12302</v>
          </cell>
          <cell r="C924">
            <v>1167</v>
          </cell>
          <cell r="E924">
            <v>1000</v>
          </cell>
        </row>
        <row r="925">
          <cell r="A925">
            <v>70360</v>
          </cell>
          <cell r="B925">
            <v>10300</v>
          </cell>
          <cell r="C925">
            <v>1197</v>
          </cell>
          <cell r="E925">
            <v>1000</v>
          </cell>
        </row>
        <row r="926">
          <cell r="A926">
            <v>70405</v>
          </cell>
          <cell r="B926">
            <v>11633</v>
          </cell>
          <cell r="C926">
            <v>1200</v>
          </cell>
          <cell r="E926">
            <v>1000</v>
          </cell>
        </row>
        <row r="927">
          <cell r="A927">
            <v>70410</v>
          </cell>
          <cell r="B927">
            <v>11633</v>
          </cell>
          <cell r="C927">
            <v>1200</v>
          </cell>
          <cell r="E927">
            <v>1000</v>
          </cell>
        </row>
        <row r="928">
          <cell r="A928">
            <v>70420</v>
          </cell>
          <cell r="B928">
            <v>11633</v>
          </cell>
          <cell r="C928">
            <v>1200</v>
          </cell>
          <cell r="E928">
            <v>1000</v>
          </cell>
        </row>
        <row r="929">
          <cell r="A929">
            <v>70435</v>
          </cell>
          <cell r="B929">
            <v>11633</v>
          </cell>
          <cell r="C929">
            <v>1200</v>
          </cell>
          <cell r="E929">
            <v>1000</v>
          </cell>
        </row>
        <row r="930">
          <cell r="A930">
            <v>71151</v>
          </cell>
          <cell r="B930">
            <v>10192</v>
          </cell>
          <cell r="C930">
            <v>1197</v>
          </cell>
          <cell r="E930">
            <v>1000</v>
          </cell>
        </row>
        <row r="931">
          <cell r="A931">
            <v>71161</v>
          </cell>
          <cell r="B931">
            <v>11736</v>
          </cell>
          <cell r="C931">
            <v>1197</v>
          </cell>
          <cell r="E931">
            <v>1000</v>
          </cell>
        </row>
        <row r="932">
          <cell r="A932">
            <v>71165</v>
          </cell>
          <cell r="B932">
            <v>11736</v>
          </cell>
          <cell r="C932">
            <v>1197</v>
          </cell>
          <cell r="E932">
            <v>1000</v>
          </cell>
        </row>
        <row r="933">
          <cell r="A933">
            <v>71170</v>
          </cell>
          <cell r="B933">
            <v>11736</v>
          </cell>
          <cell r="C933">
            <v>1197</v>
          </cell>
          <cell r="E933">
            <v>1000</v>
          </cell>
        </row>
        <row r="934">
          <cell r="A934">
            <v>71270</v>
          </cell>
          <cell r="B934">
            <v>10300</v>
          </cell>
          <cell r="C934">
            <v>1197</v>
          </cell>
          <cell r="E934">
            <v>1000</v>
          </cell>
        </row>
        <row r="935">
          <cell r="A935">
            <v>71273</v>
          </cell>
          <cell r="B935">
            <v>11736</v>
          </cell>
          <cell r="C935">
            <v>1197</v>
          </cell>
          <cell r="E935">
            <v>1000</v>
          </cell>
        </row>
        <row r="936">
          <cell r="A936">
            <v>71277</v>
          </cell>
          <cell r="B936">
            <v>10300</v>
          </cell>
          <cell r="C936">
            <v>1197</v>
          </cell>
          <cell r="E936">
            <v>1000</v>
          </cell>
        </row>
        <row r="937">
          <cell r="A937">
            <v>71278</v>
          </cell>
          <cell r="B937">
            <v>11736</v>
          </cell>
          <cell r="C937">
            <v>1197</v>
          </cell>
          <cell r="E937">
            <v>1000</v>
          </cell>
        </row>
        <row r="938">
          <cell r="A938">
            <v>71280</v>
          </cell>
          <cell r="B938">
            <v>10300</v>
          </cell>
          <cell r="C938">
            <v>1197</v>
          </cell>
          <cell r="E938">
            <v>1000</v>
          </cell>
        </row>
        <row r="939">
          <cell r="A939">
            <v>71281</v>
          </cell>
          <cell r="B939">
            <v>10300</v>
          </cell>
          <cell r="C939">
            <v>1197</v>
          </cell>
          <cell r="E939">
            <v>1000</v>
          </cell>
        </row>
        <row r="940">
          <cell r="A940">
            <v>71300</v>
          </cell>
          <cell r="B940">
            <v>11736</v>
          </cell>
          <cell r="C940">
            <v>1197</v>
          </cell>
          <cell r="E940">
            <v>1000</v>
          </cell>
        </row>
        <row r="941">
          <cell r="A941">
            <v>71301</v>
          </cell>
          <cell r="B941">
            <v>11736</v>
          </cell>
          <cell r="C941">
            <v>1197</v>
          </cell>
          <cell r="E941">
            <v>1000</v>
          </cell>
        </row>
        <row r="942">
          <cell r="A942">
            <v>71320</v>
          </cell>
          <cell r="B942">
            <v>11736</v>
          </cell>
          <cell r="C942">
            <v>1197</v>
          </cell>
          <cell r="E942">
            <v>1000</v>
          </cell>
        </row>
        <row r="943">
          <cell r="A943">
            <v>71330</v>
          </cell>
          <cell r="B943">
            <v>11736</v>
          </cell>
          <cell r="C943">
            <v>1197</v>
          </cell>
          <cell r="E943">
            <v>1000</v>
          </cell>
        </row>
        <row r="944">
          <cell r="A944">
            <v>71340</v>
          </cell>
          <cell r="B944">
            <v>11736</v>
          </cell>
          <cell r="C944">
            <v>1197</v>
          </cell>
          <cell r="E944">
            <v>1000</v>
          </cell>
        </row>
        <row r="945">
          <cell r="A945">
            <v>71355</v>
          </cell>
          <cell r="B945">
            <v>10426</v>
          </cell>
          <cell r="C945">
            <v>1066</v>
          </cell>
          <cell r="E945">
            <v>1000</v>
          </cell>
        </row>
        <row r="946">
          <cell r="A946">
            <v>71361</v>
          </cell>
          <cell r="B946">
            <v>10426</v>
          </cell>
          <cell r="C946">
            <v>1066</v>
          </cell>
          <cell r="E946">
            <v>1000</v>
          </cell>
        </row>
        <row r="947">
          <cell r="A947">
            <v>71365</v>
          </cell>
          <cell r="B947">
            <v>10470</v>
          </cell>
          <cell r="C947">
            <v>1070</v>
          </cell>
          <cell r="E947">
            <v>1000</v>
          </cell>
        </row>
        <row r="948">
          <cell r="A948">
            <v>71370</v>
          </cell>
          <cell r="B948">
            <v>11686</v>
          </cell>
          <cell r="C948">
            <v>1201</v>
          </cell>
          <cell r="E948">
            <v>1000</v>
          </cell>
        </row>
        <row r="949">
          <cell r="A949">
            <v>71375</v>
          </cell>
          <cell r="B949">
            <v>11736</v>
          </cell>
          <cell r="C949">
            <v>1197</v>
          </cell>
          <cell r="E949">
            <v>1000</v>
          </cell>
        </row>
        <row r="950">
          <cell r="A950">
            <v>71380</v>
          </cell>
          <cell r="B950">
            <v>11736</v>
          </cell>
          <cell r="C950">
            <v>1197</v>
          </cell>
          <cell r="E950">
            <v>1000</v>
          </cell>
        </row>
        <row r="951">
          <cell r="A951">
            <v>71385</v>
          </cell>
          <cell r="B951">
            <v>11736</v>
          </cell>
          <cell r="C951">
            <v>1197</v>
          </cell>
          <cell r="E951">
            <v>1000</v>
          </cell>
        </row>
        <row r="952">
          <cell r="A952">
            <v>71390</v>
          </cell>
          <cell r="B952">
            <v>11736</v>
          </cell>
          <cell r="C952">
            <v>1197</v>
          </cell>
          <cell r="E952">
            <v>1000</v>
          </cell>
        </row>
        <row r="953">
          <cell r="A953">
            <v>71395</v>
          </cell>
          <cell r="B953">
            <v>11736</v>
          </cell>
          <cell r="C953">
            <v>1197</v>
          </cell>
          <cell r="E953">
            <v>1000</v>
          </cell>
        </row>
        <row r="954">
          <cell r="A954">
            <v>71420</v>
          </cell>
          <cell r="B954">
            <v>11686</v>
          </cell>
          <cell r="C954">
            <v>1201</v>
          </cell>
          <cell r="E954">
            <v>1000</v>
          </cell>
        </row>
        <row r="955">
          <cell r="A955">
            <v>71500</v>
          </cell>
          <cell r="B955">
            <v>11843</v>
          </cell>
          <cell r="C955">
            <v>1201</v>
          </cell>
          <cell r="E955">
            <v>1000</v>
          </cell>
        </row>
        <row r="956">
          <cell r="A956">
            <v>71510</v>
          </cell>
          <cell r="B956">
            <v>11844</v>
          </cell>
          <cell r="C956">
            <v>1201</v>
          </cell>
          <cell r="E956">
            <v>1000</v>
          </cell>
        </row>
        <row r="957">
          <cell r="A957">
            <v>71615</v>
          </cell>
          <cell r="B957">
            <v>11736</v>
          </cell>
          <cell r="C957">
            <v>1197</v>
          </cell>
          <cell r="E957">
            <v>1000</v>
          </cell>
        </row>
        <row r="958">
          <cell r="A958">
            <v>72100</v>
          </cell>
          <cell r="B958">
            <v>11883</v>
          </cell>
          <cell r="C958">
            <v>1167</v>
          </cell>
          <cell r="E958">
            <v>1000</v>
          </cell>
        </row>
        <row r="959">
          <cell r="A959">
            <v>72310</v>
          </cell>
          <cell r="B959">
            <v>10765</v>
          </cell>
          <cell r="C959">
            <v>1192</v>
          </cell>
          <cell r="E959">
            <v>1000</v>
          </cell>
        </row>
        <row r="960">
          <cell r="A960">
            <v>72335</v>
          </cell>
          <cell r="B960">
            <v>10766</v>
          </cell>
          <cell r="C960">
            <v>1192</v>
          </cell>
          <cell r="E960">
            <v>1000</v>
          </cell>
        </row>
        <row r="961">
          <cell r="A961">
            <v>72351</v>
          </cell>
          <cell r="B961">
            <v>11879</v>
          </cell>
          <cell r="C961">
            <v>1196</v>
          </cell>
          <cell r="E961">
            <v>1000</v>
          </cell>
        </row>
        <row r="962">
          <cell r="A962">
            <v>72352</v>
          </cell>
          <cell r="B962">
            <v>10766</v>
          </cell>
          <cell r="C962">
            <v>1192</v>
          </cell>
          <cell r="E962">
            <v>1000</v>
          </cell>
        </row>
        <row r="963">
          <cell r="A963">
            <v>72353</v>
          </cell>
          <cell r="B963">
            <v>11878</v>
          </cell>
          <cell r="C963">
            <v>1196</v>
          </cell>
          <cell r="E963">
            <v>1000</v>
          </cell>
        </row>
        <row r="964">
          <cell r="A964">
            <v>72380</v>
          </cell>
          <cell r="B964">
            <v>11877</v>
          </cell>
          <cell r="C964">
            <v>1196</v>
          </cell>
          <cell r="E964">
            <v>1000</v>
          </cell>
        </row>
        <row r="965">
          <cell r="A965">
            <v>73130</v>
          </cell>
          <cell r="B965">
            <v>10683</v>
          </cell>
          <cell r="C965">
            <v>1094</v>
          </cell>
          <cell r="E965">
            <v>1000</v>
          </cell>
        </row>
        <row r="966">
          <cell r="A966">
            <v>73140</v>
          </cell>
          <cell r="B966">
            <v>10683</v>
          </cell>
          <cell r="C966">
            <v>1094</v>
          </cell>
          <cell r="E966">
            <v>1000</v>
          </cell>
        </row>
        <row r="967">
          <cell r="A967">
            <v>73141</v>
          </cell>
          <cell r="B967">
            <v>10684</v>
          </cell>
          <cell r="C967">
            <v>1094</v>
          </cell>
          <cell r="E967">
            <v>1000</v>
          </cell>
        </row>
        <row r="968">
          <cell r="A968">
            <v>73142</v>
          </cell>
          <cell r="B968">
            <v>10685</v>
          </cell>
          <cell r="C968">
            <v>1094</v>
          </cell>
          <cell r="E968">
            <v>1000</v>
          </cell>
        </row>
        <row r="969">
          <cell r="A969">
            <v>73143</v>
          </cell>
          <cell r="B969">
            <v>10686</v>
          </cell>
          <cell r="C969">
            <v>1094</v>
          </cell>
          <cell r="E969">
            <v>1000</v>
          </cell>
        </row>
        <row r="970">
          <cell r="A970">
            <v>73144</v>
          </cell>
          <cell r="B970">
            <v>10687</v>
          </cell>
          <cell r="C970">
            <v>1094</v>
          </cell>
          <cell r="E970">
            <v>1000</v>
          </cell>
        </row>
        <row r="971">
          <cell r="A971">
            <v>73145</v>
          </cell>
          <cell r="B971">
            <v>10688</v>
          </cell>
          <cell r="C971">
            <v>1094</v>
          </cell>
          <cell r="E971">
            <v>1000</v>
          </cell>
        </row>
        <row r="972">
          <cell r="A972">
            <v>73146</v>
          </cell>
          <cell r="B972">
            <v>10690</v>
          </cell>
          <cell r="C972">
            <v>1094</v>
          </cell>
          <cell r="E972">
            <v>1000</v>
          </cell>
        </row>
        <row r="973">
          <cell r="A973">
            <v>73147</v>
          </cell>
          <cell r="B973">
            <v>10689</v>
          </cell>
          <cell r="C973">
            <v>1094</v>
          </cell>
          <cell r="E973">
            <v>1000</v>
          </cell>
        </row>
        <row r="974">
          <cell r="A974">
            <v>73148</v>
          </cell>
          <cell r="B974">
            <v>10680</v>
          </cell>
          <cell r="C974">
            <v>1093</v>
          </cell>
          <cell r="E974">
            <v>1000</v>
          </cell>
        </row>
        <row r="975">
          <cell r="A975">
            <v>73149</v>
          </cell>
          <cell r="B975">
            <v>10680</v>
          </cell>
          <cell r="C975">
            <v>1093</v>
          </cell>
          <cell r="E975">
            <v>1000</v>
          </cell>
        </row>
        <row r="976">
          <cell r="A976">
            <v>73209</v>
          </cell>
          <cell r="B976">
            <v>10659</v>
          </cell>
          <cell r="C976">
            <v>1086</v>
          </cell>
          <cell r="E976">
            <v>1000</v>
          </cell>
        </row>
        <row r="977">
          <cell r="A977">
            <v>73210</v>
          </cell>
          <cell r="B977">
            <v>10659</v>
          </cell>
          <cell r="C977">
            <v>1086</v>
          </cell>
          <cell r="E977">
            <v>1000</v>
          </cell>
        </row>
        <row r="978">
          <cell r="A978">
            <v>73211</v>
          </cell>
          <cell r="B978">
            <v>10659</v>
          </cell>
          <cell r="C978">
            <v>1086</v>
          </cell>
          <cell r="E978">
            <v>1000</v>
          </cell>
        </row>
        <row r="979">
          <cell r="A979">
            <v>73215</v>
          </cell>
          <cell r="B979">
            <v>10659</v>
          </cell>
          <cell r="C979">
            <v>1086</v>
          </cell>
          <cell r="E979">
            <v>1000</v>
          </cell>
        </row>
        <row r="980">
          <cell r="A980">
            <v>73218</v>
          </cell>
          <cell r="B980">
            <v>10656</v>
          </cell>
          <cell r="C980">
            <v>1086</v>
          </cell>
          <cell r="E980">
            <v>1000</v>
          </cell>
        </row>
        <row r="981">
          <cell r="A981">
            <v>73219</v>
          </cell>
          <cell r="B981">
            <v>10658</v>
          </cell>
          <cell r="C981">
            <v>1086</v>
          </cell>
          <cell r="E981">
            <v>1000</v>
          </cell>
        </row>
        <row r="982">
          <cell r="A982">
            <v>73220</v>
          </cell>
          <cell r="B982">
            <v>10657</v>
          </cell>
          <cell r="C982">
            <v>1086</v>
          </cell>
          <cell r="E982">
            <v>1000</v>
          </cell>
        </row>
        <row r="983">
          <cell r="A983">
            <v>73301</v>
          </cell>
          <cell r="B983">
            <v>10676</v>
          </cell>
          <cell r="C983">
            <v>1173</v>
          </cell>
          <cell r="E983">
            <v>1000</v>
          </cell>
        </row>
        <row r="984">
          <cell r="A984">
            <v>73302</v>
          </cell>
          <cell r="B984">
            <v>10676</v>
          </cell>
          <cell r="C984">
            <v>1173</v>
          </cell>
          <cell r="E984">
            <v>1000</v>
          </cell>
        </row>
        <row r="985">
          <cell r="A985">
            <v>73309</v>
          </cell>
          <cell r="B985">
            <v>10764</v>
          </cell>
          <cell r="C985">
            <v>1098</v>
          </cell>
          <cell r="E985">
            <v>1000</v>
          </cell>
        </row>
        <row r="986">
          <cell r="A986">
            <v>73310</v>
          </cell>
          <cell r="B986">
            <v>10712</v>
          </cell>
          <cell r="C986">
            <v>1098</v>
          </cell>
          <cell r="E986">
            <v>1000</v>
          </cell>
        </row>
        <row r="987">
          <cell r="A987">
            <v>73311</v>
          </cell>
          <cell r="B987">
            <v>10706</v>
          </cell>
          <cell r="C987">
            <v>1098</v>
          </cell>
          <cell r="E987">
            <v>1000</v>
          </cell>
        </row>
        <row r="988">
          <cell r="A988">
            <v>73312</v>
          </cell>
          <cell r="B988">
            <v>10704</v>
          </cell>
          <cell r="C988">
            <v>1098</v>
          </cell>
          <cell r="E988">
            <v>1000</v>
          </cell>
        </row>
        <row r="989">
          <cell r="A989">
            <v>73313</v>
          </cell>
          <cell r="B989">
            <v>10705</v>
          </cell>
          <cell r="C989">
            <v>1098</v>
          </cell>
          <cell r="E989">
            <v>1000</v>
          </cell>
        </row>
        <row r="990">
          <cell r="A990">
            <v>73314</v>
          </cell>
          <cell r="B990">
            <v>10707</v>
          </cell>
          <cell r="C990">
            <v>1098</v>
          </cell>
          <cell r="E990">
            <v>1000</v>
          </cell>
        </row>
        <row r="991">
          <cell r="A991">
            <v>73315</v>
          </cell>
          <cell r="B991">
            <v>10714</v>
          </cell>
          <cell r="C991">
            <v>1098</v>
          </cell>
          <cell r="E991">
            <v>1000</v>
          </cell>
        </row>
        <row r="992">
          <cell r="A992">
            <v>73316</v>
          </cell>
          <cell r="B992">
            <v>10716</v>
          </cell>
          <cell r="C992">
            <v>1098</v>
          </cell>
          <cell r="E992">
            <v>1000</v>
          </cell>
        </row>
        <row r="993">
          <cell r="A993">
            <v>73317</v>
          </cell>
          <cell r="B993">
            <v>10716</v>
          </cell>
          <cell r="C993">
            <v>1098</v>
          </cell>
          <cell r="E993">
            <v>1000</v>
          </cell>
        </row>
        <row r="994">
          <cell r="A994">
            <v>73318</v>
          </cell>
          <cell r="B994">
            <v>10717</v>
          </cell>
          <cell r="C994">
            <v>1098</v>
          </cell>
          <cell r="E994">
            <v>1000</v>
          </cell>
        </row>
        <row r="995">
          <cell r="A995">
            <v>73319</v>
          </cell>
          <cell r="B995">
            <v>10712</v>
          </cell>
          <cell r="C995">
            <v>1098</v>
          </cell>
          <cell r="E995">
            <v>1000</v>
          </cell>
        </row>
        <row r="996">
          <cell r="A996">
            <v>73330</v>
          </cell>
          <cell r="B996">
            <v>10695</v>
          </cell>
          <cell r="C996">
            <v>1090</v>
          </cell>
          <cell r="E996">
            <v>1000</v>
          </cell>
        </row>
        <row r="997">
          <cell r="A997">
            <v>73331</v>
          </cell>
          <cell r="B997">
            <v>10695</v>
          </cell>
          <cell r="C997">
            <v>1090</v>
          </cell>
          <cell r="E997">
            <v>1000</v>
          </cell>
        </row>
        <row r="998">
          <cell r="A998">
            <v>73332</v>
          </cell>
          <cell r="B998">
            <v>10696</v>
          </cell>
          <cell r="C998">
            <v>1090</v>
          </cell>
          <cell r="E998">
            <v>1000</v>
          </cell>
        </row>
        <row r="999">
          <cell r="A999">
            <v>73333</v>
          </cell>
          <cell r="B999">
            <v>10697</v>
          </cell>
          <cell r="C999">
            <v>1090</v>
          </cell>
          <cell r="E999">
            <v>1000</v>
          </cell>
        </row>
        <row r="1000">
          <cell r="A1000">
            <v>73334</v>
          </cell>
          <cell r="B1000">
            <v>10698</v>
          </cell>
          <cell r="C1000">
            <v>1090</v>
          </cell>
          <cell r="E1000">
            <v>1000</v>
          </cell>
        </row>
        <row r="1001">
          <cell r="A1001">
            <v>73336</v>
          </cell>
          <cell r="B1001">
            <v>10699</v>
          </cell>
          <cell r="C1001">
            <v>1090</v>
          </cell>
          <cell r="E1001">
            <v>1000</v>
          </cell>
        </row>
        <row r="1002">
          <cell r="A1002">
            <v>73401</v>
          </cell>
          <cell r="B1002">
            <v>10718</v>
          </cell>
          <cell r="C1002">
            <v>1170</v>
          </cell>
          <cell r="E1002">
            <v>1000</v>
          </cell>
        </row>
        <row r="1003">
          <cell r="A1003">
            <v>73403</v>
          </cell>
          <cell r="B1003">
            <v>10718</v>
          </cell>
          <cell r="C1003">
            <v>1170</v>
          </cell>
          <cell r="E1003">
            <v>1000</v>
          </cell>
        </row>
        <row r="1004">
          <cell r="A1004">
            <v>73405</v>
          </cell>
          <cell r="B1004">
            <v>10647</v>
          </cell>
          <cell r="C1004">
            <v>1197</v>
          </cell>
          <cell r="E1004">
            <v>1000</v>
          </cell>
        </row>
        <row r="1005">
          <cell r="A1005">
            <v>73406</v>
          </cell>
          <cell r="B1005">
            <v>10647</v>
          </cell>
          <cell r="C1005">
            <v>1197</v>
          </cell>
          <cell r="E1005">
            <v>1000</v>
          </cell>
        </row>
        <row r="1006">
          <cell r="A1006">
            <v>73411</v>
          </cell>
          <cell r="B1006">
            <v>11928</v>
          </cell>
          <cell r="C1006">
            <v>1170</v>
          </cell>
          <cell r="E1006">
            <v>1000</v>
          </cell>
        </row>
        <row r="1007">
          <cell r="A1007">
            <v>73421</v>
          </cell>
          <cell r="B1007">
            <v>11928</v>
          </cell>
          <cell r="C1007">
            <v>1170</v>
          </cell>
          <cell r="E1007">
            <v>1000</v>
          </cell>
        </row>
        <row r="1008">
          <cell r="A1008">
            <v>73425</v>
          </cell>
          <cell r="B1008">
            <v>11928</v>
          </cell>
          <cell r="C1008">
            <v>1170</v>
          </cell>
          <cell r="E1008">
            <v>1000</v>
          </cell>
        </row>
        <row r="1009">
          <cell r="A1009">
            <v>73430</v>
          </cell>
          <cell r="B1009">
            <v>11928</v>
          </cell>
          <cell r="C1009">
            <v>1170</v>
          </cell>
          <cell r="E1009">
            <v>1000</v>
          </cell>
        </row>
        <row r="1010">
          <cell r="A1010">
            <v>73435</v>
          </cell>
          <cell r="B1010">
            <v>11928</v>
          </cell>
          <cell r="C1010">
            <v>1170</v>
          </cell>
          <cell r="E1010">
            <v>1000</v>
          </cell>
        </row>
        <row r="1011">
          <cell r="A1011">
            <v>73439</v>
          </cell>
          <cell r="B1011">
            <v>10724</v>
          </cell>
          <cell r="C1011">
            <v>1170</v>
          </cell>
          <cell r="E1011">
            <v>1000</v>
          </cell>
        </row>
        <row r="1012">
          <cell r="A1012">
            <v>73440</v>
          </cell>
          <cell r="B1012">
            <v>10725</v>
          </cell>
          <cell r="C1012">
            <v>1170</v>
          </cell>
          <cell r="E1012">
            <v>1000</v>
          </cell>
        </row>
        <row r="1013">
          <cell r="A1013">
            <v>73441</v>
          </cell>
          <cell r="B1013">
            <v>10724</v>
          </cell>
          <cell r="C1013">
            <v>1170</v>
          </cell>
          <cell r="E1013">
            <v>1000</v>
          </cell>
        </row>
        <row r="1014">
          <cell r="A1014">
            <v>73444</v>
          </cell>
          <cell r="B1014">
            <v>10728</v>
          </cell>
          <cell r="C1014">
            <v>1170</v>
          </cell>
          <cell r="E1014">
            <v>1000</v>
          </cell>
        </row>
        <row r="1015">
          <cell r="A1015">
            <v>73445</v>
          </cell>
          <cell r="B1015">
            <v>10728</v>
          </cell>
          <cell r="C1015">
            <v>1170</v>
          </cell>
          <cell r="E1015">
            <v>1000</v>
          </cell>
        </row>
        <row r="1016">
          <cell r="A1016">
            <v>73446</v>
          </cell>
          <cell r="B1016">
            <v>10729</v>
          </cell>
          <cell r="C1016">
            <v>1170</v>
          </cell>
          <cell r="E1016">
            <v>1000</v>
          </cell>
        </row>
        <row r="1017">
          <cell r="A1017">
            <v>73447</v>
          </cell>
          <cell r="B1017">
            <v>10730</v>
          </cell>
          <cell r="C1017">
            <v>1170</v>
          </cell>
          <cell r="E1017">
            <v>1000</v>
          </cell>
        </row>
        <row r="1018">
          <cell r="A1018">
            <v>73448</v>
          </cell>
          <cell r="B1018">
            <v>10731</v>
          </cell>
          <cell r="C1018">
            <v>1170</v>
          </cell>
          <cell r="E1018">
            <v>1000</v>
          </cell>
        </row>
        <row r="1019">
          <cell r="A1019">
            <v>73449</v>
          </cell>
          <cell r="B1019">
            <v>10726</v>
          </cell>
          <cell r="C1019">
            <v>1170</v>
          </cell>
          <cell r="E1019">
            <v>1000</v>
          </cell>
        </row>
        <row r="1020">
          <cell r="A1020">
            <v>73450</v>
          </cell>
          <cell r="B1020">
            <v>10726</v>
          </cell>
          <cell r="C1020">
            <v>1170</v>
          </cell>
          <cell r="E1020">
            <v>1000</v>
          </cell>
        </row>
        <row r="1021">
          <cell r="A1021">
            <v>73451</v>
          </cell>
          <cell r="B1021">
            <v>10727</v>
          </cell>
          <cell r="C1021">
            <v>1170</v>
          </cell>
          <cell r="E1021">
            <v>1000</v>
          </cell>
        </row>
        <row r="1022">
          <cell r="A1022">
            <v>73455</v>
          </cell>
          <cell r="B1022">
            <v>10723</v>
          </cell>
          <cell r="C1022">
            <v>1170</v>
          </cell>
          <cell r="E1022">
            <v>1000</v>
          </cell>
        </row>
        <row r="1023">
          <cell r="A1023">
            <v>73459</v>
          </cell>
          <cell r="B1023">
            <v>10732</v>
          </cell>
          <cell r="C1023">
            <v>1170</v>
          </cell>
          <cell r="E1023">
            <v>1000</v>
          </cell>
        </row>
        <row r="1024">
          <cell r="A1024">
            <v>73460</v>
          </cell>
          <cell r="B1024">
            <v>10733</v>
          </cell>
          <cell r="C1024">
            <v>1170</v>
          </cell>
          <cell r="E1024">
            <v>1000</v>
          </cell>
        </row>
        <row r="1025">
          <cell r="A1025">
            <v>73461</v>
          </cell>
          <cell r="B1025">
            <v>10734</v>
          </cell>
          <cell r="C1025">
            <v>1170</v>
          </cell>
          <cell r="E1025">
            <v>1000</v>
          </cell>
        </row>
        <row r="1026">
          <cell r="A1026">
            <v>73462</v>
          </cell>
          <cell r="B1026">
            <v>10735</v>
          </cell>
          <cell r="C1026">
            <v>1170</v>
          </cell>
          <cell r="E1026">
            <v>1000</v>
          </cell>
        </row>
        <row r="1027">
          <cell r="A1027">
            <v>73465</v>
          </cell>
          <cell r="B1027">
            <v>10732</v>
          </cell>
          <cell r="C1027">
            <v>1170</v>
          </cell>
          <cell r="E1027">
            <v>1000</v>
          </cell>
        </row>
        <row r="1028">
          <cell r="A1028">
            <v>73501</v>
          </cell>
          <cell r="B1028">
            <v>10736</v>
          </cell>
          <cell r="C1028">
            <v>1170</v>
          </cell>
          <cell r="E1028">
            <v>1000</v>
          </cell>
        </row>
        <row r="1029">
          <cell r="A1029">
            <v>73511</v>
          </cell>
          <cell r="B1029">
            <v>10742</v>
          </cell>
          <cell r="C1029">
            <v>1170</v>
          </cell>
          <cell r="E1029">
            <v>1000</v>
          </cell>
        </row>
        <row r="1030">
          <cell r="A1030">
            <v>73512</v>
          </cell>
          <cell r="B1030">
            <v>10736</v>
          </cell>
          <cell r="C1030">
            <v>1170</v>
          </cell>
          <cell r="E1030">
            <v>1000</v>
          </cell>
        </row>
        <row r="1031">
          <cell r="A1031">
            <v>73515</v>
          </cell>
          <cell r="B1031">
            <v>10736</v>
          </cell>
          <cell r="C1031">
            <v>1170</v>
          </cell>
          <cell r="E1031">
            <v>1000</v>
          </cell>
        </row>
        <row r="1032">
          <cell r="A1032">
            <v>73520</v>
          </cell>
          <cell r="B1032">
            <v>10736</v>
          </cell>
          <cell r="C1032">
            <v>1170</v>
          </cell>
          <cell r="E1032">
            <v>1000</v>
          </cell>
        </row>
        <row r="1033">
          <cell r="A1033">
            <v>73525</v>
          </cell>
          <cell r="B1033">
            <v>10736</v>
          </cell>
          <cell r="C1033">
            <v>1170</v>
          </cell>
          <cell r="E1033">
            <v>1000</v>
          </cell>
        </row>
        <row r="1034">
          <cell r="A1034">
            <v>73530</v>
          </cell>
          <cell r="B1034">
            <v>10741</v>
          </cell>
          <cell r="C1034">
            <v>1170</v>
          </cell>
          <cell r="E1034">
            <v>1000</v>
          </cell>
        </row>
        <row r="1035">
          <cell r="A1035">
            <v>73534</v>
          </cell>
          <cell r="B1035">
            <v>10742</v>
          </cell>
          <cell r="C1035">
            <v>1170</v>
          </cell>
          <cell r="E1035">
            <v>1000</v>
          </cell>
        </row>
        <row r="1036">
          <cell r="A1036">
            <v>73535</v>
          </cell>
          <cell r="B1036">
            <v>10742</v>
          </cell>
          <cell r="C1036">
            <v>1170</v>
          </cell>
          <cell r="E1036">
            <v>1000</v>
          </cell>
        </row>
        <row r="1037">
          <cell r="A1037">
            <v>73536</v>
          </cell>
          <cell r="B1037">
            <v>10743</v>
          </cell>
          <cell r="C1037">
            <v>1170</v>
          </cell>
          <cell r="E1037">
            <v>1000</v>
          </cell>
        </row>
        <row r="1038">
          <cell r="A1038">
            <v>73537</v>
          </cell>
          <cell r="B1038">
            <v>10744</v>
          </cell>
          <cell r="C1038">
            <v>1170</v>
          </cell>
          <cell r="E1038">
            <v>1000</v>
          </cell>
        </row>
        <row r="1039">
          <cell r="A1039">
            <v>73539</v>
          </cell>
          <cell r="B1039">
            <v>10745</v>
          </cell>
          <cell r="C1039">
            <v>1170</v>
          </cell>
          <cell r="E1039">
            <v>1000</v>
          </cell>
        </row>
        <row r="1040">
          <cell r="A1040">
            <v>73540</v>
          </cell>
          <cell r="B1040">
            <v>10745</v>
          </cell>
          <cell r="C1040">
            <v>1170</v>
          </cell>
          <cell r="E1040">
            <v>1000</v>
          </cell>
        </row>
        <row r="1041">
          <cell r="A1041">
            <v>73541</v>
          </cell>
          <cell r="B1041">
            <v>10746</v>
          </cell>
          <cell r="C1041">
            <v>1170</v>
          </cell>
          <cell r="E1041">
            <v>1000</v>
          </cell>
        </row>
        <row r="1042">
          <cell r="A1042">
            <v>73544</v>
          </cell>
          <cell r="B1042">
            <v>10747</v>
          </cell>
          <cell r="C1042">
            <v>1170</v>
          </cell>
          <cell r="E1042">
            <v>1000</v>
          </cell>
        </row>
        <row r="1043">
          <cell r="A1043">
            <v>73545</v>
          </cell>
          <cell r="B1043">
            <v>10747</v>
          </cell>
          <cell r="C1043">
            <v>1170</v>
          </cell>
          <cell r="E1043">
            <v>1000</v>
          </cell>
        </row>
        <row r="1044">
          <cell r="A1044">
            <v>73546</v>
          </cell>
          <cell r="B1044">
            <v>10748</v>
          </cell>
          <cell r="C1044">
            <v>1170</v>
          </cell>
          <cell r="E1044">
            <v>1000</v>
          </cell>
        </row>
        <row r="1045">
          <cell r="A1045">
            <v>73550</v>
          </cell>
          <cell r="B1045">
            <v>11606</v>
          </cell>
          <cell r="C1045">
            <v>1170</v>
          </cell>
          <cell r="E1045">
            <v>1000</v>
          </cell>
        </row>
        <row r="1046">
          <cell r="A1046">
            <v>73610</v>
          </cell>
          <cell r="B1046">
            <v>11876</v>
          </cell>
          <cell r="C1046">
            <v>1196</v>
          </cell>
          <cell r="E1046">
            <v>1000</v>
          </cell>
        </row>
        <row r="1047">
          <cell r="A1047">
            <v>73619</v>
          </cell>
          <cell r="B1047">
            <v>10768</v>
          </cell>
          <cell r="C1047">
            <v>1192</v>
          </cell>
          <cell r="E1047">
            <v>1000</v>
          </cell>
        </row>
        <row r="1048">
          <cell r="A1048">
            <v>73630</v>
          </cell>
          <cell r="B1048">
            <v>11870</v>
          </cell>
          <cell r="C1048">
            <v>1030</v>
          </cell>
          <cell r="E1048">
            <v>1000</v>
          </cell>
        </row>
        <row r="1049">
          <cell r="A1049">
            <v>73701</v>
          </cell>
          <cell r="B1049">
            <v>10647</v>
          </cell>
          <cell r="C1049">
            <v>1197</v>
          </cell>
          <cell r="E1049">
            <v>1000</v>
          </cell>
        </row>
        <row r="1050">
          <cell r="A1050">
            <v>73705</v>
          </cell>
          <cell r="B1050">
            <v>10647</v>
          </cell>
          <cell r="C1050">
            <v>1197</v>
          </cell>
          <cell r="E1050">
            <v>1000</v>
          </cell>
        </row>
        <row r="1051">
          <cell r="A1051">
            <v>73711</v>
          </cell>
          <cell r="B1051">
            <v>10648</v>
          </cell>
          <cell r="C1051">
            <v>1197</v>
          </cell>
          <cell r="E1051">
            <v>1000</v>
          </cell>
        </row>
        <row r="1052">
          <cell r="A1052">
            <v>73713</v>
          </cell>
          <cell r="B1052">
            <v>10648</v>
          </cell>
          <cell r="C1052">
            <v>1197</v>
          </cell>
          <cell r="E1052">
            <v>1000</v>
          </cell>
        </row>
        <row r="1053">
          <cell r="A1053">
            <v>73721</v>
          </cell>
          <cell r="B1053">
            <v>10660</v>
          </cell>
          <cell r="C1053">
            <v>1194</v>
          </cell>
          <cell r="E1053">
            <v>1000</v>
          </cell>
        </row>
        <row r="1054">
          <cell r="A1054">
            <v>73723</v>
          </cell>
          <cell r="B1054">
            <v>10660</v>
          </cell>
          <cell r="C1054">
            <v>1194</v>
          </cell>
          <cell r="E1054">
            <v>1000</v>
          </cell>
        </row>
        <row r="1055">
          <cell r="A1055">
            <v>73730</v>
          </cell>
          <cell r="B1055">
            <v>10663</v>
          </cell>
          <cell r="C1055">
            <v>1194</v>
          </cell>
          <cell r="E1055">
            <v>1000</v>
          </cell>
        </row>
        <row r="1056">
          <cell r="A1056">
            <v>73733</v>
          </cell>
          <cell r="B1056">
            <v>10663</v>
          </cell>
          <cell r="C1056">
            <v>1194</v>
          </cell>
          <cell r="E1056">
            <v>1000</v>
          </cell>
        </row>
        <row r="1057">
          <cell r="A1057">
            <v>73734</v>
          </cell>
          <cell r="B1057">
            <v>10664</v>
          </cell>
          <cell r="C1057">
            <v>1194</v>
          </cell>
          <cell r="E1057">
            <v>1000</v>
          </cell>
        </row>
        <row r="1058">
          <cell r="A1058">
            <v>73743</v>
          </cell>
          <cell r="B1058">
            <v>10670</v>
          </cell>
          <cell r="C1058">
            <v>1194</v>
          </cell>
          <cell r="E1058">
            <v>1000</v>
          </cell>
        </row>
        <row r="1059">
          <cell r="A1059">
            <v>73747</v>
          </cell>
          <cell r="B1059">
            <v>10665</v>
          </cell>
          <cell r="C1059">
            <v>1194</v>
          </cell>
          <cell r="E1059">
            <v>1000</v>
          </cell>
        </row>
        <row r="1060">
          <cell r="A1060">
            <v>73750</v>
          </cell>
          <cell r="B1060">
            <v>10666</v>
          </cell>
          <cell r="C1060">
            <v>1194</v>
          </cell>
          <cell r="E1060">
            <v>1000</v>
          </cell>
        </row>
        <row r="1061">
          <cell r="A1061">
            <v>73760</v>
          </cell>
          <cell r="B1061">
            <v>10671</v>
          </cell>
          <cell r="C1061">
            <v>1194</v>
          </cell>
          <cell r="E1061">
            <v>1000</v>
          </cell>
        </row>
        <row r="1062">
          <cell r="A1062">
            <v>73764</v>
          </cell>
          <cell r="B1062">
            <v>10671</v>
          </cell>
          <cell r="C1062">
            <v>1194</v>
          </cell>
          <cell r="E1062">
            <v>1000</v>
          </cell>
        </row>
        <row r="1063">
          <cell r="A1063">
            <v>73766</v>
          </cell>
          <cell r="B1063">
            <v>10671</v>
          </cell>
          <cell r="C1063">
            <v>1194</v>
          </cell>
          <cell r="E1063">
            <v>1000</v>
          </cell>
        </row>
        <row r="1064">
          <cell r="A1064">
            <v>73770</v>
          </cell>
          <cell r="B1064">
            <v>10675</v>
          </cell>
          <cell r="C1064">
            <v>1194</v>
          </cell>
          <cell r="E1064">
            <v>1000</v>
          </cell>
        </row>
        <row r="1065">
          <cell r="A1065">
            <v>73777</v>
          </cell>
          <cell r="B1065">
            <v>10647</v>
          </cell>
          <cell r="C1065">
            <v>1197</v>
          </cell>
          <cell r="E1065">
            <v>1000</v>
          </cell>
        </row>
        <row r="1066">
          <cell r="A1066">
            <v>73780</v>
          </cell>
          <cell r="B1066">
            <v>10648</v>
          </cell>
          <cell r="C1066">
            <v>1197</v>
          </cell>
          <cell r="E1066">
            <v>1000</v>
          </cell>
        </row>
        <row r="1067">
          <cell r="A1067">
            <v>73785</v>
          </cell>
          <cell r="B1067">
            <v>10648</v>
          </cell>
          <cell r="C1067">
            <v>1197</v>
          </cell>
          <cell r="E1067">
            <v>1000</v>
          </cell>
        </row>
        <row r="1068">
          <cell r="A1068">
            <v>73786</v>
          </cell>
          <cell r="B1068">
            <v>10648</v>
          </cell>
          <cell r="C1068">
            <v>1197</v>
          </cell>
          <cell r="E1068">
            <v>1000</v>
          </cell>
        </row>
        <row r="1069">
          <cell r="A1069">
            <v>73795</v>
          </cell>
          <cell r="B1069">
            <v>10648</v>
          </cell>
          <cell r="C1069">
            <v>1197</v>
          </cell>
          <cell r="E1069">
            <v>1000</v>
          </cell>
        </row>
        <row r="1070">
          <cell r="A1070">
            <v>73797</v>
          </cell>
          <cell r="B1070">
            <v>10647</v>
          </cell>
          <cell r="C1070">
            <v>1197</v>
          </cell>
          <cell r="E1070">
            <v>1000</v>
          </cell>
        </row>
        <row r="1071">
          <cell r="A1071">
            <v>74001</v>
          </cell>
          <cell r="B1071">
            <v>10192</v>
          </cell>
          <cell r="C1071">
            <v>1197</v>
          </cell>
          <cell r="E1071">
            <v>1000</v>
          </cell>
        </row>
        <row r="1072">
          <cell r="A1072">
            <v>74101</v>
          </cell>
          <cell r="B1072">
            <v>10610</v>
          </cell>
          <cell r="C1072">
            <v>1205</v>
          </cell>
          <cell r="E1072">
            <v>1000</v>
          </cell>
        </row>
        <row r="1073">
          <cell r="A1073">
            <v>74201</v>
          </cell>
          <cell r="B1073">
            <v>10301</v>
          </cell>
          <cell r="C1073">
            <v>1063</v>
          </cell>
          <cell r="E1073">
            <v>1000</v>
          </cell>
        </row>
        <row r="1074">
          <cell r="A1074">
            <v>74210</v>
          </cell>
          <cell r="B1074">
            <v>10307</v>
          </cell>
          <cell r="C1074">
            <v>1063</v>
          </cell>
          <cell r="E1074">
            <v>1000</v>
          </cell>
        </row>
        <row r="1075">
          <cell r="A1075">
            <v>74220</v>
          </cell>
          <cell r="B1075">
            <v>10304</v>
          </cell>
          <cell r="C1075">
            <v>1063</v>
          </cell>
          <cell r="E1075">
            <v>1000</v>
          </cell>
        </row>
        <row r="1076">
          <cell r="A1076">
            <v>74230</v>
          </cell>
          <cell r="B1076">
            <v>10307</v>
          </cell>
          <cell r="C1076">
            <v>1063</v>
          </cell>
          <cell r="E1076">
            <v>1000</v>
          </cell>
        </row>
        <row r="1077">
          <cell r="A1077">
            <v>74240</v>
          </cell>
          <cell r="B1077">
            <v>10301</v>
          </cell>
          <cell r="C1077">
            <v>1063</v>
          </cell>
          <cell r="E1077">
            <v>1000</v>
          </cell>
        </row>
        <row r="1078">
          <cell r="A1078">
            <v>74250</v>
          </cell>
          <cell r="B1078">
            <v>10301</v>
          </cell>
          <cell r="C1078">
            <v>1063</v>
          </cell>
          <cell r="E1078">
            <v>1000</v>
          </cell>
        </row>
        <row r="1079">
          <cell r="A1079">
            <v>74405</v>
          </cell>
          <cell r="B1079">
            <v>10331</v>
          </cell>
          <cell r="C1079">
            <v>1082</v>
          </cell>
          <cell r="E1079">
            <v>1000</v>
          </cell>
        </row>
        <row r="1080">
          <cell r="A1080">
            <v>74410</v>
          </cell>
          <cell r="B1080">
            <v>10337</v>
          </cell>
          <cell r="C1080">
            <v>1082</v>
          </cell>
          <cell r="E1080">
            <v>1000</v>
          </cell>
        </row>
        <row r="1081">
          <cell r="A1081">
            <v>74411</v>
          </cell>
          <cell r="B1081">
            <v>10337</v>
          </cell>
          <cell r="C1081">
            <v>1082</v>
          </cell>
          <cell r="E1081">
            <v>1000</v>
          </cell>
        </row>
        <row r="1082">
          <cell r="A1082">
            <v>74412</v>
          </cell>
          <cell r="B1082">
            <v>10337</v>
          </cell>
          <cell r="C1082">
            <v>1082</v>
          </cell>
          <cell r="E1082">
            <v>1000</v>
          </cell>
        </row>
        <row r="1083">
          <cell r="A1083">
            <v>74413</v>
          </cell>
          <cell r="B1083">
            <v>10337</v>
          </cell>
          <cell r="C1083">
            <v>1082</v>
          </cell>
          <cell r="E1083">
            <v>1000</v>
          </cell>
        </row>
        <row r="1084">
          <cell r="A1084">
            <v>74414</v>
          </cell>
          <cell r="B1084">
            <v>10337</v>
          </cell>
          <cell r="C1084">
            <v>1082</v>
          </cell>
          <cell r="E1084">
            <v>1000</v>
          </cell>
        </row>
        <row r="1085">
          <cell r="A1085">
            <v>74421</v>
          </cell>
          <cell r="B1085">
            <v>10334</v>
          </cell>
          <cell r="C1085">
            <v>1082</v>
          </cell>
          <cell r="E1085">
            <v>1000</v>
          </cell>
        </row>
        <row r="1086">
          <cell r="A1086">
            <v>74422</v>
          </cell>
          <cell r="B1086">
            <v>10334</v>
          </cell>
          <cell r="C1086">
            <v>1082</v>
          </cell>
          <cell r="E1086">
            <v>1000</v>
          </cell>
        </row>
        <row r="1087">
          <cell r="A1087">
            <v>74423</v>
          </cell>
          <cell r="B1087">
            <v>16334</v>
          </cell>
          <cell r="C1087">
            <v>1082</v>
          </cell>
          <cell r="E1087">
            <v>1000</v>
          </cell>
        </row>
        <row r="1088">
          <cell r="A1088">
            <v>74424</v>
          </cell>
          <cell r="B1088">
            <v>10334</v>
          </cell>
          <cell r="C1088">
            <v>1082</v>
          </cell>
          <cell r="E1088">
            <v>1000</v>
          </cell>
        </row>
        <row r="1089">
          <cell r="A1089">
            <v>74425</v>
          </cell>
          <cell r="B1089">
            <v>10334</v>
          </cell>
          <cell r="C1089">
            <v>1082</v>
          </cell>
          <cell r="E1089">
            <v>1000</v>
          </cell>
        </row>
        <row r="1090">
          <cell r="A1090">
            <v>74426</v>
          </cell>
          <cell r="B1090">
            <v>10334</v>
          </cell>
          <cell r="C1090">
            <v>1082</v>
          </cell>
          <cell r="E1090">
            <v>1000</v>
          </cell>
        </row>
        <row r="1091">
          <cell r="A1091">
            <v>74430</v>
          </cell>
          <cell r="B1091">
            <v>10337</v>
          </cell>
          <cell r="C1091">
            <v>1082</v>
          </cell>
          <cell r="E1091">
            <v>1000</v>
          </cell>
        </row>
        <row r="1092">
          <cell r="A1092">
            <v>74441</v>
          </cell>
          <cell r="B1092">
            <v>10331</v>
          </cell>
          <cell r="C1092">
            <v>1082</v>
          </cell>
          <cell r="E1092">
            <v>1000</v>
          </cell>
        </row>
        <row r="1093">
          <cell r="A1093">
            <v>74442</v>
          </cell>
          <cell r="B1093">
            <v>10331</v>
          </cell>
          <cell r="C1093">
            <v>1082</v>
          </cell>
          <cell r="E1093">
            <v>1000</v>
          </cell>
        </row>
        <row r="1094">
          <cell r="A1094">
            <v>74443</v>
          </cell>
          <cell r="B1094">
            <v>10331</v>
          </cell>
          <cell r="C1094">
            <v>1082</v>
          </cell>
          <cell r="E1094">
            <v>1000</v>
          </cell>
        </row>
        <row r="1095">
          <cell r="A1095">
            <v>74444</v>
          </cell>
          <cell r="B1095">
            <v>10331</v>
          </cell>
          <cell r="C1095">
            <v>1082</v>
          </cell>
          <cell r="E1095">
            <v>1000</v>
          </cell>
        </row>
        <row r="1096">
          <cell r="A1096">
            <v>74445</v>
          </cell>
          <cell r="B1096">
            <v>10331</v>
          </cell>
          <cell r="C1096">
            <v>1082</v>
          </cell>
          <cell r="E1096">
            <v>1000</v>
          </cell>
        </row>
        <row r="1097">
          <cell r="A1097">
            <v>74600</v>
          </cell>
          <cell r="B1097">
            <v>10621</v>
          </cell>
          <cell r="C1097">
            <v>1182</v>
          </cell>
          <cell r="E1097">
            <v>1000</v>
          </cell>
        </row>
        <row r="1098">
          <cell r="A1098">
            <v>74610</v>
          </cell>
          <cell r="B1098">
            <v>10629</v>
          </cell>
          <cell r="C1098">
            <v>1103</v>
          </cell>
          <cell r="E1098">
            <v>1000</v>
          </cell>
        </row>
        <row r="1099">
          <cell r="A1099">
            <v>74620</v>
          </cell>
          <cell r="B1099">
            <v>10625</v>
          </cell>
          <cell r="C1099">
            <v>1101</v>
          </cell>
          <cell r="E1099">
            <v>1000</v>
          </cell>
        </row>
        <row r="1100">
          <cell r="A1100">
            <v>74627</v>
          </cell>
          <cell r="B1100">
            <v>11637</v>
          </cell>
          <cell r="C1100">
            <v>1198</v>
          </cell>
          <cell r="E1100">
            <v>1000</v>
          </cell>
        </row>
        <row r="1101">
          <cell r="A1101">
            <v>74630</v>
          </cell>
          <cell r="B1101">
            <v>10633</v>
          </cell>
          <cell r="C1101">
            <v>1102</v>
          </cell>
          <cell r="E1101">
            <v>1000</v>
          </cell>
        </row>
        <row r="1102">
          <cell r="A1102">
            <v>74635</v>
          </cell>
          <cell r="B1102">
            <v>10645</v>
          </cell>
          <cell r="C1102">
            <v>1104</v>
          </cell>
          <cell r="E1102">
            <v>1000</v>
          </cell>
        </row>
        <row r="1103">
          <cell r="A1103">
            <v>74650</v>
          </cell>
          <cell r="B1103">
            <v>10646</v>
          </cell>
          <cell r="C1103">
            <v>1203</v>
          </cell>
          <cell r="E1103">
            <v>1000</v>
          </cell>
        </row>
        <row r="1104">
          <cell r="A1104">
            <v>74705</v>
          </cell>
          <cell r="B1104">
            <v>10361</v>
          </cell>
          <cell r="C1104">
            <v>1073</v>
          </cell>
          <cell r="E1104">
            <v>1000</v>
          </cell>
        </row>
        <row r="1105">
          <cell r="A1105">
            <v>74710</v>
          </cell>
          <cell r="B1105">
            <v>10367</v>
          </cell>
          <cell r="C1105">
            <v>1073</v>
          </cell>
          <cell r="E1105">
            <v>1000</v>
          </cell>
        </row>
        <row r="1106">
          <cell r="A1106">
            <v>74721</v>
          </cell>
          <cell r="B1106">
            <v>10364</v>
          </cell>
          <cell r="C1106">
            <v>1073</v>
          </cell>
          <cell r="E1106">
            <v>1000</v>
          </cell>
        </row>
        <row r="1107">
          <cell r="A1107">
            <v>74723</v>
          </cell>
          <cell r="B1107">
            <v>10367</v>
          </cell>
          <cell r="C1107">
            <v>1073</v>
          </cell>
          <cell r="E1107">
            <v>1000</v>
          </cell>
        </row>
        <row r="1108">
          <cell r="A1108">
            <v>74731</v>
          </cell>
          <cell r="B1108">
            <v>10367</v>
          </cell>
          <cell r="C1108">
            <v>1073</v>
          </cell>
          <cell r="E1108">
            <v>1000</v>
          </cell>
        </row>
        <row r="1109">
          <cell r="A1109">
            <v>74733</v>
          </cell>
          <cell r="B1109">
            <v>10367</v>
          </cell>
          <cell r="C1109">
            <v>1073</v>
          </cell>
          <cell r="E1109">
            <v>1000</v>
          </cell>
        </row>
        <row r="1110">
          <cell r="A1110">
            <v>74737</v>
          </cell>
          <cell r="B1110">
            <v>10367</v>
          </cell>
          <cell r="C1110">
            <v>1073</v>
          </cell>
          <cell r="E1110">
            <v>1000</v>
          </cell>
        </row>
        <row r="1111">
          <cell r="A1111">
            <v>74741</v>
          </cell>
          <cell r="B1111">
            <v>10361</v>
          </cell>
          <cell r="C1111">
            <v>1073</v>
          </cell>
          <cell r="E1111">
            <v>1000</v>
          </cell>
        </row>
        <row r="1112">
          <cell r="A1112">
            <v>74742</v>
          </cell>
          <cell r="B1112">
            <v>10361</v>
          </cell>
          <cell r="C1112">
            <v>1073</v>
          </cell>
          <cell r="E1112">
            <v>1000</v>
          </cell>
        </row>
        <row r="1113">
          <cell r="A1113">
            <v>74743</v>
          </cell>
          <cell r="B1113">
            <v>10361</v>
          </cell>
          <cell r="C1113">
            <v>1073</v>
          </cell>
          <cell r="E1113">
            <v>1000</v>
          </cell>
        </row>
        <row r="1114">
          <cell r="A1114">
            <v>74744</v>
          </cell>
          <cell r="B1114">
            <v>10361</v>
          </cell>
          <cell r="C1114">
            <v>1073</v>
          </cell>
          <cell r="E1114">
            <v>1000</v>
          </cell>
        </row>
        <row r="1115">
          <cell r="A1115">
            <v>74745</v>
          </cell>
          <cell r="B1115">
            <v>10361</v>
          </cell>
          <cell r="C1115">
            <v>1073</v>
          </cell>
          <cell r="E1115">
            <v>1000</v>
          </cell>
        </row>
        <row r="1116">
          <cell r="A1116">
            <v>74746</v>
          </cell>
          <cell r="B1116">
            <v>10361</v>
          </cell>
          <cell r="C1116">
            <v>1073</v>
          </cell>
          <cell r="E1116">
            <v>1000</v>
          </cell>
        </row>
        <row r="1117">
          <cell r="A1117">
            <v>74801</v>
          </cell>
          <cell r="B1117">
            <v>10565</v>
          </cell>
          <cell r="C1117">
            <v>1080</v>
          </cell>
          <cell r="E1117">
            <v>1000</v>
          </cell>
        </row>
        <row r="1118">
          <cell r="A1118">
            <v>74810</v>
          </cell>
          <cell r="B1118">
            <v>10570</v>
          </cell>
          <cell r="C1118">
            <v>1080</v>
          </cell>
          <cell r="E1118">
            <v>1000</v>
          </cell>
        </row>
        <row r="1119">
          <cell r="A1119">
            <v>74820</v>
          </cell>
          <cell r="B1119">
            <v>10568</v>
          </cell>
          <cell r="C1119">
            <v>1080</v>
          </cell>
          <cell r="E1119">
            <v>1000</v>
          </cell>
        </row>
        <row r="1120">
          <cell r="A1120">
            <v>74830</v>
          </cell>
          <cell r="B1120">
            <v>10570</v>
          </cell>
          <cell r="C1120">
            <v>1080</v>
          </cell>
          <cell r="E1120">
            <v>1000</v>
          </cell>
        </row>
        <row r="1121">
          <cell r="A1121">
            <v>74835</v>
          </cell>
          <cell r="B1121">
            <v>10568</v>
          </cell>
          <cell r="C1121">
            <v>1080</v>
          </cell>
          <cell r="E1121">
            <v>1000</v>
          </cell>
        </row>
        <row r="1122">
          <cell r="A1122">
            <v>74840</v>
          </cell>
          <cell r="B1122">
            <v>10565</v>
          </cell>
          <cell r="C1122">
            <v>1080</v>
          </cell>
          <cell r="E1122">
            <v>1000</v>
          </cell>
        </row>
        <row r="1123">
          <cell r="A1123">
            <v>75001</v>
          </cell>
          <cell r="B1123">
            <v>10412</v>
          </cell>
          <cell r="C1123">
            <v>1066</v>
          </cell>
          <cell r="E1123">
            <v>1000</v>
          </cell>
        </row>
        <row r="1124">
          <cell r="A1124">
            <v>75010</v>
          </cell>
          <cell r="B1124">
            <v>10420</v>
          </cell>
          <cell r="C1124">
            <v>1066</v>
          </cell>
          <cell r="E1124">
            <v>1000</v>
          </cell>
        </row>
        <row r="1125">
          <cell r="A1125">
            <v>75020</v>
          </cell>
          <cell r="B1125">
            <v>10415</v>
          </cell>
          <cell r="C1125">
            <v>1066</v>
          </cell>
          <cell r="E1125">
            <v>1000</v>
          </cell>
        </row>
        <row r="1126">
          <cell r="A1126">
            <v>75030</v>
          </cell>
          <cell r="B1126">
            <v>10420</v>
          </cell>
          <cell r="C1126">
            <v>1066</v>
          </cell>
          <cell r="E1126">
            <v>1000</v>
          </cell>
        </row>
        <row r="1127">
          <cell r="A1127">
            <v>75031</v>
          </cell>
          <cell r="B1127">
            <v>10420</v>
          </cell>
          <cell r="C1127">
            <v>1066</v>
          </cell>
          <cell r="E1127">
            <v>1000</v>
          </cell>
        </row>
        <row r="1128">
          <cell r="A1128">
            <v>75035</v>
          </cell>
          <cell r="B1128">
            <v>10415</v>
          </cell>
          <cell r="C1128">
            <v>1066</v>
          </cell>
          <cell r="E1128">
            <v>1000</v>
          </cell>
        </row>
        <row r="1129">
          <cell r="A1129">
            <v>75040</v>
          </cell>
          <cell r="B1129">
            <v>10412</v>
          </cell>
          <cell r="C1129">
            <v>1066</v>
          </cell>
          <cell r="E1129">
            <v>1000</v>
          </cell>
        </row>
        <row r="1130">
          <cell r="A1130">
            <v>75080</v>
          </cell>
          <cell r="B1130">
            <v>10412</v>
          </cell>
          <cell r="C1130">
            <v>1066</v>
          </cell>
          <cell r="E1130">
            <v>1000</v>
          </cell>
        </row>
        <row r="1131">
          <cell r="A1131">
            <v>75201</v>
          </cell>
          <cell r="B1131">
            <v>10460</v>
          </cell>
          <cell r="C1131">
            <v>1070</v>
          </cell>
          <cell r="E1131">
            <v>1000</v>
          </cell>
        </row>
        <row r="1132">
          <cell r="A1132">
            <v>75203</v>
          </cell>
          <cell r="B1132">
            <v>10460</v>
          </cell>
          <cell r="C1132">
            <v>1070</v>
          </cell>
          <cell r="E1132">
            <v>1000</v>
          </cell>
        </row>
        <row r="1133">
          <cell r="A1133">
            <v>75205</v>
          </cell>
          <cell r="B1133">
            <v>10460</v>
          </cell>
          <cell r="C1133">
            <v>1070</v>
          </cell>
          <cell r="E1133">
            <v>1000</v>
          </cell>
        </row>
        <row r="1134">
          <cell r="A1134">
            <v>75210</v>
          </cell>
          <cell r="B1134">
            <v>10466</v>
          </cell>
          <cell r="C1134">
            <v>1070</v>
          </cell>
          <cell r="E1134">
            <v>1000</v>
          </cell>
        </row>
        <row r="1135">
          <cell r="A1135">
            <v>75211</v>
          </cell>
          <cell r="B1135">
            <v>10466</v>
          </cell>
          <cell r="C1135">
            <v>1070</v>
          </cell>
          <cell r="E1135">
            <v>1000</v>
          </cell>
        </row>
        <row r="1136">
          <cell r="A1136">
            <v>75212</v>
          </cell>
          <cell r="B1136">
            <v>10466</v>
          </cell>
          <cell r="C1136">
            <v>1070</v>
          </cell>
          <cell r="E1136">
            <v>1000</v>
          </cell>
        </row>
        <row r="1137">
          <cell r="A1137">
            <v>75213</v>
          </cell>
          <cell r="B1137">
            <v>10466</v>
          </cell>
          <cell r="C1137">
            <v>1070</v>
          </cell>
          <cell r="E1137">
            <v>1000</v>
          </cell>
        </row>
        <row r="1138">
          <cell r="A1138">
            <v>75214</v>
          </cell>
          <cell r="B1138">
            <v>10466</v>
          </cell>
          <cell r="C1138">
            <v>1070</v>
          </cell>
          <cell r="E1138">
            <v>1000</v>
          </cell>
        </row>
        <row r="1139">
          <cell r="A1139">
            <v>75215</v>
          </cell>
          <cell r="B1139">
            <v>10466</v>
          </cell>
          <cell r="C1139">
            <v>1070</v>
          </cell>
          <cell r="E1139">
            <v>1000</v>
          </cell>
        </row>
        <row r="1140">
          <cell r="A1140">
            <v>75216</v>
          </cell>
          <cell r="B1140">
            <v>10486</v>
          </cell>
          <cell r="C1140">
            <v>1070</v>
          </cell>
          <cell r="E1140">
            <v>1000</v>
          </cell>
        </row>
        <row r="1141">
          <cell r="A1141">
            <v>75217</v>
          </cell>
          <cell r="B1141">
            <v>10466</v>
          </cell>
          <cell r="C1141">
            <v>1070</v>
          </cell>
          <cell r="E1141">
            <v>1000</v>
          </cell>
        </row>
        <row r="1142">
          <cell r="A1142">
            <v>75220</v>
          </cell>
          <cell r="B1142">
            <v>10463</v>
          </cell>
          <cell r="C1142">
            <v>1070</v>
          </cell>
          <cell r="E1142">
            <v>1000</v>
          </cell>
        </row>
        <row r="1143">
          <cell r="A1143">
            <v>75221</v>
          </cell>
          <cell r="B1143">
            <v>10463</v>
          </cell>
          <cell r="C1143">
            <v>1070</v>
          </cell>
          <cell r="E1143">
            <v>1000</v>
          </cell>
        </row>
        <row r="1144">
          <cell r="A1144">
            <v>75230</v>
          </cell>
          <cell r="B1144">
            <v>10466</v>
          </cell>
          <cell r="C1144">
            <v>1070</v>
          </cell>
          <cell r="E1144">
            <v>1000</v>
          </cell>
        </row>
        <row r="1145">
          <cell r="A1145">
            <v>75235</v>
          </cell>
          <cell r="B1145">
            <v>10463</v>
          </cell>
          <cell r="C1145">
            <v>1070</v>
          </cell>
          <cell r="E1145">
            <v>1000</v>
          </cell>
        </row>
        <row r="1146">
          <cell r="A1146">
            <v>75240</v>
          </cell>
          <cell r="B1146">
            <v>10460</v>
          </cell>
          <cell r="C1146">
            <v>1070</v>
          </cell>
          <cell r="E1146">
            <v>1000</v>
          </cell>
        </row>
        <row r="1147">
          <cell r="A1147">
            <v>75405</v>
          </cell>
          <cell r="B1147">
            <v>10492</v>
          </cell>
          <cell r="C1147">
            <v>1058</v>
          </cell>
          <cell r="E1147">
            <v>1000</v>
          </cell>
        </row>
        <row r="1148">
          <cell r="A1148">
            <v>75412</v>
          </cell>
          <cell r="B1148">
            <v>10498</v>
          </cell>
          <cell r="C1148">
            <v>1058</v>
          </cell>
          <cell r="E1148">
            <v>1000</v>
          </cell>
        </row>
        <row r="1149">
          <cell r="A1149">
            <v>75413</v>
          </cell>
          <cell r="B1149">
            <v>10498</v>
          </cell>
          <cell r="C1149">
            <v>1058</v>
          </cell>
          <cell r="E1149">
            <v>1000</v>
          </cell>
        </row>
        <row r="1150">
          <cell r="A1150">
            <v>75414</v>
          </cell>
          <cell r="B1150">
            <v>10498</v>
          </cell>
          <cell r="C1150">
            <v>1058</v>
          </cell>
          <cell r="E1150">
            <v>1000</v>
          </cell>
        </row>
        <row r="1151">
          <cell r="A1151">
            <v>75415</v>
          </cell>
          <cell r="B1151">
            <v>10498</v>
          </cell>
          <cell r="C1151">
            <v>1058</v>
          </cell>
          <cell r="E1151">
            <v>1000</v>
          </cell>
        </row>
        <row r="1152">
          <cell r="A1152">
            <v>75416</v>
          </cell>
          <cell r="B1152">
            <v>10498</v>
          </cell>
          <cell r="C1152">
            <v>1058</v>
          </cell>
          <cell r="E1152">
            <v>1000</v>
          </cell>
        </row>
        <row r="1153">
          <cell r="A1153">
            <v>75417</v>
          </cell>
          <cell r="B1153">
            <v>10498</v>
          </cell>
          <cell r="C1153">
            <v>1058</v>
          </cell>
          <cell r="E1153">
            <v>1000</v>
          </cell>
        </row>
        <row r="1154">
          <cell r="A1154">
            <v>75418</v>
          </cell>
          <cell r="B1154">
            <v>10498</v>
          </cell>
          <cell r="C1154">
            <v>1058</v>
          </cell>
          <cell r="E1154">
            <v>1000</v>
          </cell>
        </row>
        <row r="1155">
          <cell r="A1155">
            <v>75419</v>
          </cell>
          <cell r="B1155">
            <v>10498</v>
          </cell>
          <cell r="C1155">
            <v>1058</v>
          </cell>
          <cell r="E1155">
            <v>1000</v>
          </cell>
        </row>
        <row r="1156">
          <cell r="A1156">
            <v>75420</v>
          </cell>
          <cell r="B1156">
            <v>10495</v>
          </cell>
          <cell r="C1156">
            <v>1058</v>
          </cell>
          <cell r="E1156">
            <v>1000</v>
          </cell>
        </row>
        <row r="1157">
          <cell r="A1157">
            <v>75430</v>
          </cell>
          <cell r="B1157">
            <v>10498</v>
          </cell>
          <cell r="C1157">
            <v>1058</v>
          </cell>
          <cell r="E1157">
            <v>1000</v>
          </cell>
        </row>
        <row r="1158">
          <cell r="A1158">
            <v>75441</v>
          </cell>
          <cell r="B1158">
            <v>10492</v>
          </cell>
          <cell r="C1158">
            <v>1058</v>
          </cell>
          <cell r="E1158">
            <v>1000</v>
          </cell>
        </row>
        <row r="1159">
          <cell r="A1159">
            <v>75443</v>
          </cell>
          <cell r="B1159">
            <v>10492</v>
          </cell>
          <cell r="C1159">
            <v>1058</v>
          </cell>
          <cell r="E1159">
            <v>1000</v>
          </cell>
        </row>
        <row r="1160">
          <cell r="A1160">
            <v>75451</v>
          </cell>
          <cell r="B1160">
            <v>10498</v>
          </cell>
          <cell r="C1160">
            <v>1058</v>
          </cell>
          <cell r="E1160">
            <v>1000</v>
          </cell>
        </row>
        <row r="1161">
          <cell r="A1161">
            <v>75452</v>
          </cell>
          <cell r="B1161">
            <v>10498</v>
          </cell>
          <cell r="C1161">
            <v>1058</v>
          </cell>
          <cell r="E1161">
            <v>1000</v>
          </cell>
        </row>
        <row r="1162">
          <cell r="A1162">
            <v>75453</v>
          </cell>
          <cell r="B1162">
            <v>10498</v>
          </cell>
          <cell r="C1162">
            <v>1058</v>
          </cell>
          <cell r="E1162">
            <v>1000</v>
          </cell>
        </row>
        <row r="1163">
          <cell r="A1163">
            <v>75473</v>
          </cell>
          <cell r="B1163">
            <v>10498</v>
          </cell>
          <cell r="C1163">
            <v>1058</v>
          </cell>
          <cell r="E1163">
            <v>1000</v>
          </cell>
        </row>
        <row r="1164">
          <cell r="A1164">
            <v>75474</v>
          </cell>
          <cell r="B1164">
            <v>10498</v>
          </cell>
          <cell r="C1164">
            <v>1058</v>
          </cell>
          <cell r="E1164">
            <v>1000</v>
          </cell>
        </row>
        <row r="1165">
          <cell r="A1165">
            <v>75482</v>
          </cell>
          <cell r="B1165">
            <v>10498</v>
          </cell>
          <cell r="C1165">
            <v>1058</v>
          </cell>
          <cell r="E1165">
            <v>1000</v>
          </cell>
        </row>
        <row r="1166">
          <cell r="A1166">
            <v>75483</v>
          </cell>
          <cell r="B1166">
            <v>10495</v>
          </cell>
          <cell r="C1166">
            <v>1058</v>
          </cell>
          <cell r="E1166">
            <v>1000</v>
          </cell>
        </row>
        <row r="1167">
          <cell r="A1167">
            <v>75484</v>
          </cell>
          <cell r="B1167">
            <v>10498</v>
          </cell>
          <cell r="C1167">
            <v>1058</v>
          </cell>
          <cell r="E1167">
            <v>1000</v>
          </cell>
        </row>
        <row r="1168">
          <cell r="A1168">
            <v>75485</v>
          </cell>
          <cell r="B1168">
            <v>10498</v>
          </cell>
          <cell r="C1168">
            <v>1058</v>
          </cell>
          <cell r="E1168">
            <v>1000</v>
          </cell>
        </row>
        <row r="1169">
          <cell r="A1169">
            <v>75486</v>
          </cell>
          <cell r="B1169">
            <v>10498</v>
          </cell>
          <cell r="C1169">
            <v>1058</v>
          </cell>
          <cell r="E1169">
            <v>1000</v>
          </cell>
        </row>
        <row r="1170">
          <cell r="A1170">
            <v>75487</v>
          </cell>
          <cell r="B1170">
            <v>10498</v>
          </cell>
          <cell r="C1170">
            <v>1058</v>
          </cell>
          <cell r="E1170">
            <v>1000</v>
          </cell>
        </row>
        <row r="1171">
          <cell r="A1171">
            <v>75488</v>
          </cell>
          <cell r="B1171">
            <v>10498</v>
          </cell>
          <cell r="C1171">
            <v>1058</v>
          </cell>
          <cell r="E1171">
            <v>1000</v>
          </cell>
        </row>
        <row r="1172">
          <cell r="A1172">
            <v>75490</v>
          </cell>
          <cell r="B1172">
            <v>10492</v>
          </cell>
          <cell r="C1172">
            <v>1058</v>
          </cell>
          <cell r="E1172">
            <v>1000</v>
          </cell>
        </row>
        <row r="1173">
          <cell r="A1173">
            <v>75601</v>
          </cell>
          <cell r="B1173">
            <v>10001</v>
          </cell>
          <cell r="C1173">
            <v>1001</v>
          </cell>
          <cell r="E1173">
            <v>1000</v>
          </cell>
        </row>
        <row r="1174">
          <cell r="A1174">
            <v>75610</v>
          </cell>
          <cell r="B1174">
            <v>10006</v>
          </cell>
          <cell r="C1174">
            <v>1001</v>
          </cell>
          <cell r="E1174">
            <v>1000</v>
          </cell>
        </row>
        <row r="1175">
          <cell r="A1175">
            <v>75611</v>
          </cell>
          <cell r="B1175">
            <v>10006</v>
          </cell>
          <cell r="C1175">
            <v>1001</v>
          </cell>
          <cell r="E1175">
            <v>1000</v>
          </cell>
        </row>
        <row r="1176">
          <cell r="A1176">
            <v>75612</v>
          </cell>
          <cell r="B1176">
            <v>10005</v>
          </cell>
          <cell r="C1176">
            <v>1001</v>
          </cell>
          <cell r="E1176">
            <v>1000</v>
          </cell>
        </row>
        <row r="1177">
          <cell r="A1177">
            <v>75615</v>
          </cell>
          <cell r="B1177">
            <v>10006</v>
          </cell>
          <cell r="C1177">
            <v>1001</v>
          </cell>
          <cell r="E1177">
            <v>1000</v>
          </cell>
        </row>
        <row r="1178">
          <cell r="A1178">
            <v>75616</v>
          </cell>
          <cell r="B1178">
            <v>10006</v>
          </cell>
          <cell r="C1178">
            <v>1001</v>
          </cell>
          <cell r="E1178">
            <v>1000</v>
          </cell>
        </row>
        <row r="1179">
          <cell r="A1179">
            <v>75617</v>
          </cell>
          <cell r="B1179">
            <v>10006</v>
          </cell>
          <cell r="C1179">
            <v>1091</v>
          </cell>
          <cell r="E1179">
            <v>1000</v>
          </cell>
        </row>
        <row r="1180">
          <cell r="A1180">
            <v>75620</v>
          </cell>
          <cell r="B1180">
            <v>10004</v>
          </cell>
          <cell r="C1180">
            <v>1001</v>
          </cell>
          <cell r="E1180">
            <v>1000</v>
          </cell>
        </row>
        <row r="1181">
          <cell r="A1181">
            <v>75630</v>
          </cell>
          <cell r="B1181">
            <v>10006</v>
          </cell>
          <cell r="C1181">
            <v>1001</v>
          </cell>
          <cell r="E1181">
            <v>1000</v>
          </cell>
        </row>
        <row r="1182">
          <cell r="A1182">
            <v>75635</v>
          </cell>
          <cell r="B1182">
            <v>10004</v>
          </cell>
          <cell r="C1182">
            <v>1001</v>
          </cell>
          <cell r="E1182">
            <v>1000</v>
          </cell>
        </row>
        <row r="1183">
          <cell r="A1183">
            <v>75640</v>
          </cell>
          <cell r="B1183">
            <v>10001</v>
          </cell>
          <cell r="C1183">
            <v>1001</v>
          </cell>
          <cell r="E1183">
            <v>1000</v>
          </cell>
        </row>
        <row r="1184">
          <cell r="A1184">
            <v>75645</v>
          </cell>
          <cell r="B1184">
            <v>10006</v>
          </cell>
          <cell r="C1184">
            <v>1001</v>
          </cell>
          <cell r="E1184">
            <v>1000</v>
          </cell>
        </row>
        <row r="1185">
          <cell r="A1185">
            <v>75650</v>
          </cell>
          <cell r="B1185">
            <v>10001</v>
          </cell>
          <cell r="C1185">
            <v>1001</v>
          </cell>
          <cell r="E1185">
            <v>1000</v>
          </cell>
        </row>
        <row r="1186">
          <cell r="A1186">
            <v>75680</v>
          </cell>
          <cell r="B1186">
            <v>10001</v>
          </cell>
          <cell r="C1186">
            <v>1001</v>
          </cell>
          <cell r="E1186">
            <v>1000</v>
          </cell>
        </row>
        <row r="1187">
          <cell r="A1187">
            <v>75792</v>
          </cell>
          <cell r="B1187">
            <v>10184</v>
          </cell>
          <cell r="C1187">
            <v>1057</v>
          </cell>
          <cell r="E1187">
            <v>1000</v>
          </cell>
        </row>
        <row r="1188">
          <cell r="A1188">
            <v>75793</v>
          </cell>
          <cell r="B1188">
            <v>10184</v>
          </cell>
          <cell r="C1188">
            <v>1057</v>
          </cell>
          <cell r="E1188">
            <v>1000</v>
          </cell>
        </row>
        <row r="1189">
          <cell r="A1189">
            <v>75805</v>
          </cell>
          <cell r="B1189">
            <v>10546</v>
          </cell>
          <cell r="C1189">
            <v>1078</v>
          </cell>
          <cell r="E1189">
            <v>1000</v>
          </cell>
        </row>
        <row r="1190">
          <cell r="A1190">
            <v>75809</v>
          </cell>
          <cell r="B1190">
            <v>10549</v>
          </cell>
          <cell r="C1190">
            <v>1078</v>
          </cell>
          <cell r="E1190">
            <v>1000</v>
          </cell>
        </row>
        <row r="1191">
          <cell r="A1191">
            <v>75810</v>
          </cell>
          <cell r="B1191">
            <v>10552</v>
          </cell>
          <cell r="C1191">
            <v>1078</v>
          </cell>
          <cell r="E1191">
            <v>1000</v>
          </cell>
        </row>
        <row r="1192">
          <cell r="A1192">
            <v>75821</v>
          </cell>
          <cell r="B1192">
            <v>10552</v>
          </cell>
          <cell r="C1192">
            <v>1078</v>
          </cell>
          <cell r="E1192">
            <v>1000</v>
          </cell>
        </row>
        <row r="1193">
          <cell r="A1193">
            <v>75822</v>
          </cell>
          <cell r="B1193">
            <v>10552</v>
          </cell>
          <cell r="C1193">
            <v>1078</v>
          </cell>
          <cell r="E1193">
            <v>1000</v>
          </cell>
        </row>
        <row r="1194">
          <cell r="A1194">
            <v>75823</v>
          </cell>
          <cell r="B1194">
            <v>10552</v>
          </cell>
          <cell r="C1194">
            <v>1078</v>
          </cell>
          <cell r="E1194">
            <v>1000</v>
          </cell>
        </row>
        <row r="1195">
          <cell r="A1195">
            <v>75824</v>
          </cell>
          <cell r="B1195">
            <v>10552</v>
          </cell>
          <cell r="C1195">
            <v>1678</v>
          </cell>
          <cell r="E1195">
            <v>1000</v>
          </cell>
        </row>
        <row r="1196">
          <cell r="A1196">
            <v>75831</v>
          </cell>
          <cell r="B1196">
            <v>10552</v>
          </cell>
          <cell r="C1196">
            <v>1078</v>
          </cell>
          <cell r="E1196">
            <v>1000</v>
          </cell>
        </row>
        <row r="1197">
          <cell r="A1197">
            <v>75833</v>
          </cell>
          <cell r="B1197">
            <v>10549</v>
          </cell>
          <cell r="C1197">
            <v>1078</v>
          </cell>
          <cell r="E1197">
            <v>1000</v>
          </cell>
        </row>
        <row r="1198">
          <cell r="A1198">
            <v>75841</v>
          </cell>
          <cell r="B1198">
            <v>10546</v>
          </cell>
          <cell r="C1198">
            <v>1078</v>
          </cell>
          <cell r="E1198">
            <v>1000</v>
          </cell>
        </row>
        <row r="1199">
          <cell r="A1199">
            <v>75842</v>
          </cell>
          <cell r="B1199">
            <v>10546</v>
          </cell>
          <cell r="C1199">
            <v>1078</v>
          </cell>
          <cell r="E1199">
            <v>1000</v>
          </cell>
        </row>
        <row r="1200">
          <cell r="A1200">
            <v>75843</v>
          </cell>
          <cell r="B1200">
            <v>10546</v>
          </cell>
          <cell r="C1200">
            <v>1078</v>
          </cell>
          <cell r="E1200">
            <v>1000</v>
          </cell>
        </row>
        <row r="1201">
          <cell r="A1201">
            <v>75844</v>
          </cell>
          <cell r="B1201">
            <v>10546</v>
          </cell>
          <cell r="C1201">
            <v>1078</v>
          </cell>
          <cell r="E1201">
            <v>1000</v>
          </cell>
        </row>
        <row r="1202">
          <cell r="A1202">
            <v>75845</v>
          </cell>
          <cell r="B1202">
            <v>10546</v>
          </cell>
          <cell r="C1202">
            <v>1078</v>
          </cell>
          <cell r="E1202">
            <v>1000</v>
          </cell>
        </row>
        <row r="1203">
          <cell r="A1203">
            <v>75909</v>
          </cell>
          <cell r="B1203">
            <v>10604</v>
          </cell>
          <cell r="C1203">
            <v>1204</v>
          </cell>
          <cell r="E1203">
            <v>1000</v>
          </cell>
        </row>
        <row r="1204">
          <cell r="A1204">
            <v>75910</v>
          </cell>
          <cell r="B1204">
            <v>10604</v>
          </cell>
          <cell r="C1204">
            <v>1204</v>
          </cell>
          <cell r="E1204">
            <v>1000</v>
          </cell>
        </row>
        <row r="1205">
          <cell r="A1205">
            <v>79001</v>
          </cell>
          <cell r="B1205">
            <v>11899</v>
          </cell>
          <cell r="C1205">
            <v>1202</v>
          </cell>
          <cell r="E1205">
            <v>1000</v>
          </cell>
        </row>
        <row r="1206">
          <cell r="A1206">
            <v>79101</v>
          </cell>
          <cell r="B1206">
            <v>11899</v>
          </cell>
          <cell r="C1206">
            <v>1202</v>
          </cell>
          <cell r="E1206">
            <v>1000</v>
          </cell>
        </row>
        <row r="1207">
          <cell r="A1207">
            <v>79201</v>
          </cell>
          <cell r="B1207">
            <v>11818</v>
          </cell>
          <cell r="C1207">
            <v>1202</v>
          </cell>
          <cell r="E1207">
            <v>1000</v>
          </cell>
        </row>
        <row r="1208">
          <cell r="A1208">
            <v>79205</v>
          </cell>
          <cell r="B1208">
            <v>11819</v>
          </cell>
          <cell r="C1208">
            <v>1202</v>
          </cell>
          <cell r="E1208">
            <v>1000</v>
          </cell>
        </row>
        <row r="1209">
          <cell r="A1209">
            <v>79210</v>
          </cell>
          <cell r="B1209">
            <v>11899</v>
          </cell>
          <cell r="C1209">
            <v>1202</v>
          </cell>
          <cell r="E1209">
            <v>1000</v>
          </cell>
        </row>
        <row r="1210">
          <cell r="A1210">
            <v>79301</v>
          </cell>
          <cell r="B1210">
            <v>11821</v>
          </cell>
          <cell r="C1210">
            <v>1202</v>
          </cell>
          <cell r="E1210">
            <v>1000</v>
          </cell>
        </row>
        <row r="1211">
          <cell r="A1211">
            <v>79310</v>
          </cell>
          <cell r="B1211">
            <v>11824</v>
          </cell>
          <cell r="C1211">
            <v>1202</v>
          </cell>
          <cell r="E1211">
            <v>1000</v>
          </cell>
        </row>
        <row r="1212">
          <cell r="A1212">
            <v>79329</v>
          </cell>
          <cell r="B1212">
            <v>11899</v>
          </cell>
          <cell r="C1212">
            <v>1202</v>
          </cell>
          <cell r="E1212">
            <v>1000</v>
          </cell>
        </row>
        <row r="1213">
          <cell r="A1213">
            <v>79335</v>
          </cell>
          <cell r="B1213">
            <v>11899</v>
          </cell>
          <cell r="C1213">
            <v>1202</v>
          </cell>
          <cell r="E1213">
            <v>1000</v>
          </cell>
        </row>
        <row r="1214">
          <cell r="A1214">
            <v>79355</v>
          </cell>
          <cell r="B1214">
            <v>11825</v>
          </cell>
          <cell r="C1214">
            <v>1202</v>
          </cell>
          <cell r="E1214">
            <v>1000</v>
          </cell>
        </row>
        <row r="1215">
          <cell r="A1215">
            <v>79360</v>
          </cell>
          <cell r="B1215">
            <v>11824</v>
          </cell>
          <cell r="C1215">
            <v>1202</v>
          </cell>
          <cell r="E1215">
            <v>1000</v>
          </cell>
        </row>
        <row r="1216">
          <cell r="A1216">
            <v>79370</v>
          </cell>
          <cell r="B1216">
            <v>11824</v>
          </cell>
          <cell r="C1216">
            <v>1202</v>
          </cell>
          <cell r="E1216">
            <v>1000</v>
          </cell>
        </row>
        <row r="1217">
          <cell r="A1217">
            <v>79405</v>
          </cell>
          <cell r="B1217">
            <v>12000</v>
          </cell>
          <cell r="C1217">
            <v>1202</v>
          </cell>
          <cell r="E1217">
            <v>1000</v>
          </cell>
        </row>
        <row r="1218">
          <cell r="A1218">
            <v>79601</v>
          </cell>
          <cell r="B1218">
            <v>11826</v>
          </cell>
          <cell r="C1218">
            <v>1202</v>
          </cell>
          <cell r="E1218">
            <v>1000</v>
          </cell>
        </row>
        <row r="1219">
          <cell r="A1219">
            <v>89001</v>
          </cell>
          <cell r="B1219">
            <v>10123</v>
          </cell>
          <cell r="C1219">
            <v>1023</v>
          </cell>
          <cell r="E1219">
            <v>1000</v>
          </cell>
        </row>
        <row r="1220">
          <cell r="A1220">
            <v>89101</v>
          </cell>
          <cell r="B1220">
            <v>11690</v>
          </cell>
          <cell r="C1220">
            <v>1201</v>
          </cell>
          <cell r="E1220">
            <v>1000</v>
          </cell>
        </row>
        <row r="1221">
          <cell r="A1221">
            <v>89102</v>
          </cell>
          <cell r="B1221">
            <v>11736</v>
          </cell>
          <cell r="C1221">
            <v>1197</v>
          </cell>
          <cell r="E1221">
            <v>1000</v>
          </cell>
        </row>
        <row r="1222">
          <cell r="A1222">
            <v>89103</v>
          </cell>
          <cell r="B1222">
            <v>11688</v>
          </cell>
          <cell r="C1222">
            <v>1201</v>
          </cell>
          <cell r="E1222">
            <v>1000</v>
          </cell>
        </row>
        <row r="1223">
          <cell r="A1223">
            <v>89104</v>
          </cell>
          <cell r="B1223">
            <v>11688</v>
          </cell>
          <cell r="C1223">
            <v>1201</v>
          </cell>
          <cell r="E1223">
            <v>1000</v>
          </cell>
        </row>
        <row r="1224">
          <cell r="A1224">
            <v>99901</v>
          </cell>
          <cell r="B1224">
            <v>11845</v>
          </cell>
          <cell r="C1224">
            <v>1200</v>
          </cell>
          <cell r="E1224">
            <v>1000</v>
          </cell>
        </row>
        <row r="1225">
          <cell r="A1225">
            <v>99902</v>
          </cell>
          <cell r="B1225">
            <v>11845</v>
          </cell>
          <cell r="C1225">
            <v>1200</v>
          </cell>
          <cell r="E1225">
            <v>1000</v>
          </cell>
        </row>
        <row r="1226">
          <cell r="A1226">
            <v>99904</v>
          </cell>
          <cell r="B1226">
            <v>11845</v>
          </cell>
          <cell r="C1226">
            <v>1200</v>
          </cell>
          <cell r="E1226">
            <v>1000</v>
          </cell>
        </row>
        <row r="1227">
          <cell r="A1227">
            <v>99908</v>
          </cell>
          <cell r="B1227">
            <v>11845</v>
          </cell>
          <cell r="C1227">
            <v>1200</v>
          </cell>
          <cell r="E1227">
            <v>1000</v>
          </cell>
        </row>
        <row r="1228">
          <cell r="A1228">
            <v>10700</v>
          </cell>
          <cell r="B1228">
            <v>11758</v>
          </cell>
          <cell r="E1228">
            <v>1000</v>
          </cell>
        </row>
        <row r="1229">
          <cell r="A1229">
            <v>11080</v>
          </cell>
          <cell r="D1229" t="str">
            <v>IO REQ</v>
          </cell>
          <cell r="E1229">
            <v>5320</v>
          </cell>
        </row>
        <row r="1230">
          <cell r="A1230">
            <v>11200</v>
          </cell>
          <cell r="B1230">
            <v>12360</v>
          </cell>
          <cell r="D1230" t="str">
            <v>IO REQ</v>
          </cell>
          <cell r="E1230">
            <v>1010</v>
          </cell>
        </row>
        <row r="1231">
          <cell r="A1231">
            <v>11206</v>
          </cell>
          <cell r="D1231">
            <v>300202</v>
          </cell>
          <cell r="E1231">
            <v>1000</v>
          </cell>
        </row>
        <row r="1232">
          <cell r="A1232">
            <v>11211</v>
          </cell>
          <cell r="B1232">
            <v>12361</v>
          </cell>
          <cell r="E1232">
            <v>1020</v>
          </cell>
        </row>
        <row r="1233">
          <cell r="A1233" t="str">
            <v>113XX</v>
          </cell>
          <cell r="B1233">
            <v>10065</v>
          </cell>
          <cell r="E1233">
            <v>4000</v>
          </cell>
        </row>
        <row r="1234">
          <cell r="A1234">
            <v>11500</v>
          </cell>
          <cell r="D1234">
            <v>300203</v>
          </cell>
          <cell r="E1234">
            <v>1000</v>
          </cell>
        </row>
        <row r="1235">
          <cell r="A1235">
            <v>11635</v>
          </cell>
          <cell r="B1235">
            <v>10110</v>
          </cell>
          <cell r="E1235">
            <v>4100</v>
          </cell>
        </row>
        <row r="1236">
          <cell r="A1236">
            <v>11636</v>
          </cell>
          <cell r="B1236">
            <v>10108</v>
          </cell>
          <cell r="E1236">
            <v>4100</v>
          </cell>
        </row>
        <row r="1237">
          <cell r="A1237">
            <v>11637</v>
          </cell>
          <cell r="B1237">
            <v>10102</v>
          </cell>
          <cell r="E1237">
            <v>4100</v>
          </cell>
        </row>
        <row r="1238">
          <cell r="A1238">
            <v>11638</v>
          </cell>
          <cell r="B1238">
            <v>10107</v>
          </cell>
          <cell r="E1238">
            <v>4100</v>
          </cell>
        </row>
        <row r="1239">
          <cell r="A1239">
            <v>11639</v>
          </cell>
          <cell r="B1239">
            <v>10101</v>
          </cell>
          <cell r="E1239">
            <v>4100</v>
          </cell>
        </row>
        <row r="1240">
          <cell r="A1240">
            <v>11764</v>
          </cell>
          <cell r="B1240">
            <v>10136</v>
          </cell>
          <cell r="E1240">
            <v>4900</v>
          </cell>
        </row>
        <row r="1241">
          <cell r="A1241">
            <v>11900</v>
          </cell>
          <cell r="D1241" t="str">
            <v>IO REQ</v>
          </cell>
          <cell r="E1241">
            <v>1040</v>
          </cell>
        </row>
        <row r="1242">
          <cell r="A1242">
            <v>11940</v>
          </cell>
          <cell r="B1242">
            <v>10182</v>
          </cell>
          <cell r="E1242">
            <v>3500</v>
          </cell>
        </row>
        <row r="1243">
          <cell r="A1243">
            <v>11942</v>
          </cell>
          <cell r="B1243">
            <v>10284</v>
          </cell>
          <cell r="E1243">
            <v>3520</v>
          </cell>
        </row>
        <row r="1244">
          <cell r="A1244">
            <v>11943</v>
          </cell>
          <cell r="B1244">
            <v>10074</v>
          </cell>
          <cell r="E1244">
            <v>3510</v>
          </cell>
        </row>
        <row r="1245">
          <cell r="A1245">
            <v>11944</v>
          </cell>
          <cell r="B1245">
            <v>10074</v>
          </cell>
          <cell r="E1245">
            <v>3510</v>
          </cell>
        </row>
        <row r="1246">
          <cell r="A1246">
            <v>11945</v>
          </cell>
          <cell r="B1246">
            <v>10156</v>
          </cell>
          <cell r="E1246">
            <v>3600</v>
          </cell>
        </row>
        <row r="1247">
          <cell r="A1247">
            <v>11990</v>
          </cell>
          <cell r="B1247">
            <v>10185</v>
          </cell>
          <cell r="E1247">
            <v>3000</v>
          </cell>
        </row>
        <row r="1248">
          <cell r="A1248">
            <v>11995</v>
          </cell>
          <cell r="B1248">
            <v>10180</v>
          </cell>
          <cell r="E1248">
            <v>3000</v>
          </cell>
        </row>
        <row r="1249">
          <cell r="A1249">
            <v>11997</v>
          </cell>
          <cell r="B1249">
            <v>10185</v>
          </cell>
          <cell r="E1249">
            <v>3000</v>
          </cell>
        </row>
        <row r="1250">
          <cell r="A1250">
            <v>11997</v>
          </cell>
          <cell r="D1250">
            <v>300201</v>
          </cell>
          <cell r="E1250">
            <v>1000</v>
          </cell>
        </row>
        <row r="1251">
          <cell r="A1251">
            <v>11997</v>
          </cell>
          <cell r="D1251">
            <v>300203</v>
          </cell>
          <cell r="E1251">
            <v>1000</v>
          </cell>
        </row>
        <row r="1252">
          <cell r="A1252">
            <v>11997</v>
          </cell>
          <cell r="D1252">
            <v>300100</v>
          </cell>
          <cell r="E1252">
            <v>3000</v>
          </cell>
        </row>
        <row r="1253">
          <cell r="A1253">
            <v>11997</v>
          </cell>
          <cell r="D1253">
            <v>300180</v>
          </cell>
          <cell r="E1253">
            <v>3000</v>
          </cell>
        </row>
      </sheetData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"/>
      <sheetName val="Consolidated"/>
      <sheetName val="Footnotes"/>
      <sheetName val="Disbursements"/>
      <sheetName val="Cash Flows"/>
      <sheetName val="Roll-forward"/>
    </sheetNames>
    <sheetDataSet>
      <sheetData sheetId="0">
        <row r="5">
          <cell r="B5">
            <v>40543</v>
          </cell>
          <cell r="C5">
            <v>40908</v>
          </cell>
        </row>
        <row r="6">
          <cell r="B6">
            <v>5.5E-2</v>
          </cell>
          <cell r="C6">
            <v>4.7500000000000001E-2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A SBC - Class 48T"/>
      <sheetName val="KWH pivot"/>
      <sheetName val="Cust Data"/>
      <sheetName val="&lt;&lt;new | old&gt;&gt;"/>
      <sheetName val="Monthly kWh"/>
      <sheetName val="JCBI Summary"/>
      <sheetName val="check"/>
      <sheetName val="RVN01"/>
      <sheetName val="SBC kWh"/>
      <sheetName val="SBC Rev"/>
      <sheetName val="SBC kWh (2)"/>
      <sheetName val="SBC Rev (2)"/>
      <sheetName val="JCBI"/>
      <sheetName val="Cod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>
        <row r="1">
          <cell r="F1" t="str">
            <v>Custagrm</v>
          </cell>
          <cell r="G1" t="str">
            <v>Name</v>
          </cell>
          <cell r="H1" t="str">
            <v>Rate Code</v>
          </cell>
        </row>
        <row r="2">
          <cell r="F2" t="str">
            <v>1094093100050001</v>
          </cell>
          <cell r="G2" t="str">
            <v xml:space="preserve">SAFEWAY INC                         </v>
          </cell>
          <cell r="H2" t="str">
            <v>48T</v>
          </cell>
        </row>
        <row r="3">
          <cell r="F3" t="str">
            <v>1264795100550001</v>
          </cell>
          <cell r="G3" t="str">
            <v xml:space="preserve">WEYERHAEUSER CO                     </v>
          </cell>
          <cell r="H3" t="str">
            <v>48T</v>
          </cell>
        </row>
        <row r="4">
          <cell r="F4" t="str">
            <v>1520510600010006</v>
          </cell>
          <cell r="G4" t="str">
            <v xml:space="preserve">COBANK                              </v>
          </cell>
          <cell r="H4" t="str">
            <v>48T</v>
          </cell>
        </row>
        <row r="5">
          <cell r="F5" t="str">
            <v>1996572800010002</v>
          </cell>
          <cell r="G5" t="str">
            <v xml:space="preserve">MACRO PLASTICS/WASHINGTON INC.      </v>
          </cell>
          <cell r="H5" t="str">
            <v>48T</v>
          </cell>
        </row>
        <row r="6">
          <cell r="F6" t="str">
            <v>2126474100500001</v>
          </cell>
          <cell r="G6" t="str">
            <v xml:space="preserve">BOISE CASCADE CORP                  </v>
          </cell>
          <cell r="H6" t="str">
            <v>48T</v>
          </cell>
        </row>
        <row r="7">
          <cell r="F7" t="str">
            <v>2126474100540001</v>
          </cell>
          <cell r="G7" t="str">
            <v xml:space="preserve">BOISE CASCADE CORP                  </v>
          </cell>
          <cell r="H7" t="str">
            <v>48T</v>
          </cell>
        </row>
        <row r="8">
          <cell r="F8" t="str">
            <v>2322537100020004</v>
          </cell>
          <cell r="G8" t="str">
            <v>WAL MART YAKIMA DISTRIBUTION</v>
          </cell>
          <cell r="H8" t="str">
            <v>48T</v>
          </cell>
        </row>
        <row r="9">
          <cell r="F9" t="str">
            <v>233059500010007</v>
          </cell>
          <cell r="G9" t="str">
            <v xml:space="preserve">FPL ENERGY VANSYCLE LLC             </v>
          </cell>
          <cell r="H9" t="str">
            <v>47T</v>
          </cell>
        </row>
        <row r="10">
          <cell r="F10" t="str">
            <v>325599300020001</v>
          </cell>
          <cell r="G10" t="str">
            <v xml:space="preserve">PONDEROSA FIBERS OF WASHINGTON      </v>
          </cell>
          <cell r="H10" t="str">
            <v>48T</v>
          </cell>
        </row>
        <row r="11">
          <cell r="F11" t="str">
            <v>3379775100050002</v>
          </cell>
          <cell r="G11" t="str">
            <v xml:space="preserve">U S VETERANS ADMIN                  </v>
          </cell>
          <cell r="H11" t="str">
            <v>48T</v>
          </cell>
        </row>
        <row r="12">
          <cell r="F12" t="str">
            <v>4243799100410001</v>
          </cell>
          <cell r="G12" t="str">
            <v xml:space="preserve">WHITMAN COLLEGE                     </v>
          </cell>
          <cell r="H12" t="str">
            <v>48T</v>
          </cell>
        </row>
        <row r="13">
          <cell r="F13" t="str">
            <v>4243799100410002</v>
          </cell>
          <cell r="G13" t="str">
            <v xml:space="preserve">WHITMAN COLLEGE                     </v>
          </cell>
          <cell r="H13" t="str">
            <v>48T</v>
          </cell>
        </row>
        <row r="14">
          <cell r="F14" t="str">
            <v>4250022100080001</v>
          </cell>
          <cell r="G14" t="str">
            <v xml:space="preserve">PROVIDENCE HEALTH SYSTEM            </v>
          </cell>
          <cell r="H14" t="str">
            <v>48T</v>
          </cell>
        </row>
        <row r="15">
          <cell r="F15" t="str">
            <v>4250022100100007</v>
          </cell>
          <cell r="G15" t="str">
            <v xml:space="preserve">PROVIDENCE HEALTH SYSTEM            </v>
          </cell>
          <cell r="H15" t="str">
            <v>48T</v>
          </cell>
        </row>
        <row r="16">
          <cell r="F16" t="str">
            <v>4285155100010028</v>
          </cell>
          <cell r="G16" t="str">
            <v xml:space="preserve">WALLA WALLA SCH DIST 140            </v>
          </cell>
          <cell r="H16" t="str">
            <v>48T</v>
          </cell>
        </row>
        <row r="17">
          <cell r="F17" t="str">
            <v>4327827100010008</v>
          </cell>
          <cell r="G17" t="str">
            <v xml:space="preserve">WA ST DEPT OF ADULT CORRECTIONS     </v>
          </cell>
          <cell r="H17" t="str">
            <v>48T</v>
          </cell>
        </row>
        <row r="18">
          <cell r="F18" t="str">
            <v>4327827100010010</v>
          </cell>
          <cell r="G18" t="str">
            <v xml:space="preserve">WA ST DEPT OF ADULT CORRECTIONS     </v>
          </cell>
          <cell r="H18" t="str">
            <v>48T</v>
          </cell>
        </row>
        <row r="19">
          <cell r="F19" t="str">
            <v>4335534100120001</v>
          </cell>
          <cell r="G19" t="str">
            <v xml:space="preserve">WALLA WALLA COMMUNITY COLLEGE       </v>
          </cell>
          <cell r="H19" t="str">
            <v>48T</v>
          </cell>
        </row>
        <row r="20">
          <cell r="F20" t="str">
            <v>4408866100080001</v>
          </cell>
          <cell r="G20" t="str">
            <v xml:space="preserve">IOWA BEEF PROCESSOR INC             </v>
          </cell>
          <cell r="H20" t="str">
            <v>48T</v>
          </cell>
        </row>
        <row r="21">
          <cell r="F21" t="str">
            <v>4408866100110001</v>
          </cell>
          <cell r="G21" t="str">
            <v xml:space="preserve">IOWA BEEF PROCESSOR INC             </v>
          </cell>
          <cell r="H21" t="str">
            <v>48T</v>
          </cell>
        </row>
        <row r="22">
          <cell r="F22" t="str">
            <v>4408866100120001</v>
          </cell>
          <cell r="G22" t="str">
            <v xml:space="preserve">IOWA BEEF PROCESSOR INC             </v>
          </cell>
          <cell r="H22" t="str">
            <v>48T</v>
          </cell>
        </row>
        <row r="23">
          <cell r="F23" t="str">
            <v>4408866100150001</v>
          </cell>
          <cell r="G23" t="str">
            <v xml:space="preserve">IOWA BEEF PROCESSOR INC             </v>
          </cell>
          <cell r="H23" t="str">
            <v>48T</v>
          </cell>
        </row>
        <row r="24">
          <cell r="F24" t="str">
            <v>4455801100070001</v>
          </cell>
          <cell r="G24" t="str">
            <v xml:space="preserve">SUNNYSIDE SCH DIST 201              </v>
          </cell>
          <cell r="H24" t="str">
            <v>48T</v>
          </cell>
        </row>
        <row r="25">
          <cell r="F25" t="str">
            <v>4459784100020001</v>
          </cell>
          <cell r="G25" t="str">
            <v xml:space="preserve">YAKIMA VALLEY MEMORIAL HOSPITAL     </v>
          </cell>
          <cell r="H25" t="str">
            <v>48T</v>
          </cell>
        </row>
        <row r="26">
          <cell r="F26" t="str">
            <v>4459784100070002</v>
          </cell>
          <cell r="G26" t="str">
            <v xml:space="preserve">YAKIMA VALLEY MEMORIAL HOSPITAL     </v>
          </cell>
          <cell r="H26" t="str">
            <v>48T</v>
          </cell>
        </row>
        <row r="27">
          <cell r="F27" t="str">
            <v>4513222100010001</v>
          </cell>
          <cell r="G27" t="str">
            <v xml:space="preserve">PW PIPE                             </v>
          </cell>
          <cell r="H27" t="str">
            <v>48T</v>
          </cell>
        </row>
        <row r="28">
          <cell r="F28" t="str">
            <v>4513243100080001</v>
          </cell>
          <cell r="G28" t="str">
            <v xml:space="preserve">TREE TOP INC                        </v>
          </cell>
          <cell r="H28" t="str">
            <v>48T</v>
          </cell>
        </row>
        <row r="29">
          <cell r="F29" t="str">
            <v>4513243100120001</v>
          </cell>
          <cell r="G29" t="str">
            <v xml:space="preserve">TREE TOP INC                        </v>
          </cell>
          <cell r="H29" t="str">
            <v>48T</v>
          </cell>
        </row>
        <row r="30">
          <cell r="F30" t="str">
            <v>4513243100150001</v>
          </cell>
          <cell r="G30" t="str">
            <v xml:space="preserve">TREE TOP INC                        </v>
          </cell>
          <cell r="H30" t="str">
            <v>48T</v>
          </cell>
        </row>
        <row r="31">
          <cell r="F31" t="str">
            <v>4538688100010001</v>
          </cell>
          <cell r="G31" t="str">
            <v xml:space="preserve">J M SMUCKER CO                      </v>
          </cell>
          <cell r="H31" t="str">
            <v>48T</v>
          </cell>
        </row>
        <row r="32">
          <cell r="F32" t="str">
            <v>4538695100060001</v>
          </cell>
          <cell r="G32" t="str">
            <v xml:space="preserve">WELCH'S FOOD                        </v>
          </cell>
          <cell r="H32" t="str">
            <v>48T</v>
          </cell>
        </row>
        <row r="33">
          <cell r="F33" t="str">
            <v>4545205100070001</v>
          </cell>
          <cell r="G33" t="str">
            <v xml:space="preserve">KENYON ZERO STORAGE INC             </v>
          </cell>
          <cell r="H33" t="str">
            <v>48T</v>
          </cell>
        </row>
        <row r="34">
          <cell r="F34" t="str">
            <v>4546465100040001</v>
          </cell>
          <cell r="G34" t="str">
            <v xml:space="preserve">WELCH FOODS INC                     </v>
          </cell>
          <cell r="H34" t="str">
            <v>48T</v>
          </cell>
        </row>
        <row r="35">
          <cell r="F35" t="str">
            <v>4553514100380001</v>
          </cell>
          <cell r="G35" t="str">
            <v xml:space="preserve">YAKIMA MALL CORP                    </v>
          </cell>
          <cell r="H35" t="str">
            <v>48T</v>
          </cell>
        </row>
        <row r="36">
          <cell r="F36" t="str">
            <v>4553640100670001</v>
          </cell>
          <cell r="G36" t="str">
            <v xml:space="preserve">CITY OF YAKIMA                      </v>
          </cell>
          <cell r="H36" t="str">
            <v>48T</v>
          </cell>
        </row>
        <row r="37">
          <cell r="F37" t="str">
            <v>4554459100010004</v>
          </cell>
          <cell r="G37" t="str">
            <v xml:space="preserve">BUNZL EXTRUSION YAKIMA              </v>
          </cell>
          <cell r="H37" t="str">
            <v>48T</v>
          </cell>
        </row>
        <row r="38">
          <cell r="F38" t="str">
            <v>4563874100130001</v>
          </cell>
          <cell r="G38" t="str">
            <v xml:space="preserve">WASHINGTON BEEF INC                 </v>
          </cell>
          <cell r="H38" t="str">
            <v>48T</v>
          </cell>
        </row>
        <row r="39">
          <cell r="F39" t="str">
            <v>4563874100200002</v>
          </cell>
          <cell r="G39" t="str">
            <v xml:space="preserve">WASHINGTON BEEF INC                 </v>
          </cell>
          <cell r="H39" t="str">
            <v>48T</v>
          </cell>
        </row>
        <row r="40">
          <cell r="F40" t="str">
            <v>4567724100010006</v>
          </cell>
          <cell r="G40" t="str">
            <v xml:space="preserve">CONGDON ORCHARDS INC                </v>
          </cell>
          <cell r="H40" t="str">
            <v>48T</v>
          </cell>
        </row>
        <row r="41">
          <cell r="F41" t="str">
            <v>4588815100010001</v>
          </cell>
          <cell r="G41" t="str">
            <v xml:space="preserve">WASHINGTON FRUIT &amp; PRODUCE          </v>
          </cell>
          <cell r="H41" t="str">
            <v>48T</v>
          </cell>
        </row>
        <row r="42">
          <cell r="F42" t="str">
            <v>4588815100070001</v>
          </cell>
          <cell r="G42" t="str">
            <v xml:space="preserve">WASHINGTON FRUIT &amp; PRODUCE          </v>
          </cell>
          <cell r="H42" t="str">
            <v>48T</v>
          </cell>
        </row>
        <row r="43">
          <cell r="F43" t="str">
            <v>4610879100060002</v>
          </cell>
          <cell r="G43" t="str">
            <v xml:space="preserve">CENTRAL WA FAIR ASSN                </v>
          </cell>
          <cell r="H43" t="str">
            <v>48T</v>
          </cell>
        </row>
        <row r="44">
          <cell r="F44" t="str">
            <v>4668846100240031</v>
          </cell>
          <cell r="G44" t="str">
            <v xml:space="preserve">PROVIDENCE HEALTH SYSTEM            </v>
          </cell>
          <cell r="H44" t="str">
            <v>48T</v>
          </cell>
        </row>
        <row r="45">
          <cell r="F45" t="str">
            <v>4668846100530001</v>
          </cell>
          <cell r="G45" t="str">
            <v xml:space="preserve">PROVIDENCE HEALTH SYSTEM            </v>
          </cell>
          <cell r="H45" t="str">
            <v>48T</v>
          </cell>
        </row>
        <row r="46">
          <cell r="F46" t="str">
            <v>4685548100010002</v>
          </cell>
          <cell r="G46" t="str">
            <v xml:space="preserve">CENTRAL PREMIX                      </v>
          </cell>
          <cell r="H46" t="str">
            <v>48T</v>
          </cell>
        </row>
        <row r="47">
          <cell r="F47" t="str">
            <v>4711602100340001</v>
          </cell>
          <cell r="G47" t="str">
            <v xml:space="preserve">ZIRKLE FRUIT CO                     </v>
          </cell>
          <cell r="H47" t="str">
            <v>48T</v>
          </cell>
        </row>
        <row r="48">
          <cell r="F48" t="str">
            <v>4711602100350005</v>
          </cell>
          <cell r="G48" t="str">
            <v xml:space="preserve">ZIRKLE FRUIT CO                     </v>
          </cell>
          <cell r="H48" t="str">
            <v>48T</v>
          </cell>
        </row>
        <row r="49">
          <cell r="F49" t="str">
            <v>4712561100010001</v>
          </cell>
          <cell r="G49" t="str">
            <v xml:space="preserve">JELD-WEN                            </v>
          </cell>
          <cell r="H49" t="str">
            <v>48T</v>
          </cell>
        </row>
        <row r="50">
          <cell r="F50" t="str">
            <v>4729816100020001</v>
          </cell>
          <cell r="G50" t="str">
            <v xml:space="preserve">INLAND FRUIT CO                     </v>
          </cell>
          <cell r="H50" t="str">
            <v>48T</v>
          </cell>
        </row>
        <row r="51">
          <cell r="F51" t="str">
            <v>4729851100040001</v>
          </cell>
          <cell r="G51" t="str">
            <v xml:space="preserve">DEL MONTE CORP                      </v>
          </cell>
          <cell r="H51" t="str">
            <v>48T</v>
          </cell>
        </row>
        <row r="52">
          <cell r="F52" t="str">
            <v>4729977100020001</v>
          </cell>
          <cell r="G52" t="str">
            <v xml:space="preserve">SHIELDS BAG &amp; PRINTING              </v>
          </cell>
          <cell r="H52" t="str">
            <v>48T</v>
          </cell>
        </row>
        <row r="53">
          <cell r="F53" t="str">
            <v>4729977100040001</v>
          </cell>
          <cell r="G53" t="str">
            <v xml:space="preserve">SHIELDS BAG &amp; PRINTING              </v>
          </cell>
          <cell r="H53" t="str">
            <v>48T</v>
          </cell>
        </row>
        <row r="54">
          <cell r="F54" t="str">
            <v>4729977100050001</v>
          </cell>
          <cell r="G54" t="str">
            <v xml:space="preserve">SHIELDS BAG &amp; PRINTING              </v>
          </cell>
          <cell r="H54" t="str">
            <v>48T</v>
          </cell>
        </row>
        <row r="55">
          <cell r="F55" t="str">
            <v>4799312100030001</v>
          </cell>
          <cell r="G55" t="str">
            <v xml:space="preserve">JELD-WEN                            </v>
          </cell>
          <cell r="H55" t="str">
            <v>48T</v>
          </cell>
        </row>
        <row r="56">
          <cell r="F56" t="str">
            <v>4810218100040002</v>
          </cell>
          <cell r="G56" t="str">
            <v xml:space="preserve">PACTIV                              </v>
          </cell>
          <cell r="H56" t="str">
            <v>48T</v>
          </cell>
        </row>
        <row r="57">
          <cell r="F57" t="str">
            <v>4834816100020001</v>
          </cell>
          <cell r="G57" t="str">
            <v xml:space="preserve">LAYMAN LUMBER CO INC                </v>
          </cell>
          <cell r="H57" t="str">
            <v>48T</v>
          </cell>
        </row>
        <row r="58">
          <cell r="F58" t="str">
            <v>4911760100010001</v>
          </cell>
          <cell r="G58" t="str">
            <v xml:space="preserve">DOWTY AEROSPACE                     </v>
          </cell>
          <cell r="H58" t="str">
            <v>48T</v>
          </cell>
        </row>
        <row r="59">
          <cell r="F59" t="str">
            <v>4966269100010001</v>
          </cell>
          <cell r="G59" t="str">
            <v xml:space="preserve">LONGVIEW FIBRE                      </v>
          </cell>
          <cell r="H59" t="str">
            <v>48T</v>
          </cell>
        </row>
        <row r="60">
          <cell r="F60" t="str">
            <v>4982740100010001</v>
          </cell>
          <cell r="G60" t="str">
            <v xml:space="preserve">GRAHAM PACKAGING                    </v>
          </cell>
          <cell r="H60" t="str">
            <v>48T</v>
          </cell>
        </row>
        <row r="61">
          <cell r="F61" t="str">
            <v>4982740100020001</v>
          </cell>
          <cell r="G61" t="str">
            <v xml:space="preserve">GRAHAM PACKAGING                    </v>
          </cell>
          <cell r="H61" t="str">
            <v>48T</v>
          </cell>
        </row>
        <row r="62">
          <cell r="F62" t="str">
            <v>4982740100030001</v>
          </cell>
          <cell r="G62" t="str">
            <v xml:space="preserve">GRAHAM PACKAGING                    </v>
          </cell>
          <cell r="H62" t="str">
            <v>48T</v>
          </cell>
        </row>
        <row r="63">
          <cell r="F63" t="str">
            <v>4982740100030002</v>
          </cell>
          <cell r="G63" t="str">
            <v xml:space="preserve">GRAHAM PACKAGING                    </v>
          </cell>
          <cell r="H63" t="str">
            <v>48T</v>
          </cell>
        </row>
        <row r="64">
          <cell r="F64" t="str">
            <v>4983356100010001</v>
          </cell>
          <cell r="G64" t="str">
            <v xml:space="preserve">DIRECTOR OF ENGINEERING             </v>
          </cell>
          <cell r="H64" t="str">
            <v>48T</v>
          </cell>
        </row>
        <row r="65">
          <cell r="F65" t="str">
            <v>4983370100040002</v>
          </cell>
          <cell r="G65" t="str">
            <v xml:space="preserve">LARSON FRUIT INC                    </v>
          </cell>
          <cell r="H65" t="str">
            <v>48T</v>
          </cell>
        </row>
        <row r="66">
          <cell r="F66" t="str">
            <v>5048981100010003</v>
          </cell>
          <cell r="G66" t="str">
            <v xml:space="preserve">ALEXANDRIA MOULDING INC.            </v>
          </cell>
          <cell r="H66" t="str">
            <v>48T</v>
          </cell>
        </row>
        <row r="67">
          <cell r="F67" t="str">
            <v>5048981100010007</v>
          </cell>
          <cell r="G67" t="str">
            <v xml:space="preserve">ALEXANDRIA MOULDING INC.            </v>
          </cell>
          <cell r="H67" t="str">
            <v>48T</v>
          </cell>
        </row>
        <row r="68">
          <cell r="F68" t="str">
            <v>5148787100010001</v>
          </cell>
          <cell r="G68" t="str">
            <v xml:space="preserve">JELD-WEN                            </v>
          </cell>
          <cell r="H68" t="str">
            <v>48T</v>
          </cell>
        </row>
        <row r="69">
          <cell r="F69" t="str">
            <v>5149116100010004</v>
          </cell>
          <cell r="G69" t="str">
            <v xml:space="preserve">YAKAMA FOREST PRODUCTS              </v>
          </cell>
          <cell r="H69" t="str">
            <v>48T</v>
          </cell>
        </row>
        <row r="70">
          <cell r="F70" t="str">
            <v>5149116100030002</v>
          </cell>
          <cell r="G70" t="str">
            <v xml:space="preserve">YAKAMA FOREST PRODUCTS              </v>
          </cell>
          <cell r="H70" t="str">
            <v>48T</v>
          </cell>
        </row>
        <row r="71">
          <cell r="F71" t="str">
            <v>5149116100040008</v>
          </cell>
          <cell r="G71" t="str">
            <v xml:space="preserve">YAKAMA FOREST PRODUCTS              </v>
          </cell>
          <cell r="H71" t="str">
            <v>48T</v>
          </cell>
        </row>
        <row r="72">
          <cell r="F72" t="str">
            <v>6052568100010001</v>
          </cell>
          <cell r="G72" t="str">
            <v xml:space="preserve">LARSON FRUIT CO                     </v>
          </cell>
          <cell r="H72" t="str">
            <v>48T</v>
          </cell>
        </row>
        <row r="73">
          <cell r="F73" t="str">
            <v>6052568100020001</v>
          </cell>
          <cell r="G73" t="str">
            <v xml:space="preserve">LARSON FRUIT CO                     </v>
          </cell>
          <cell r="H73" t="str">
            <v>48T</v>
          </cell>
        </row>
        <row r="74">
          <cell r="F74" t="str">
            <v>6196106900010008</v>
          </cell>
          <cell r="G74" t="str">
            <v xml:space="preserve">WASHINGTON FRUIT &amp; PRODUCE          </v>
          </cell>
          <cell r="H74" t="str">
            <v>48T</v>
          </cell>
        </row>
        <row r="75">
          <cell r="F75" t="str">
            <v>8219974500010001</v>
          </cell>
          <cell r="G75" t="str">
            <v xml:space="preserve">JELD-WEN                            </v>
          </cell>
          <cell r="H75" t="str">
            <v>48T</v>
          </cell>
        </row>
        <row r="76">
          <cell r="F76" t="str">
            <v>864370900010001</v>
          </cell>
          <cell r="G76" t="str">
            <v xml:space="preserve">BENENSON CAPITAL CO                 </v>
          </cell>
          <cell r="H76" t="str">
            <v>48T</v>
          </cell>
        </row>
        <row r="77">
          <cell r="F77" t="str">
            <v>8865030000010001</v>
          </cell>
          <cell r="G77" t="str">
            <v xml:space="preserve">TRANSALTA_CENTRALIA MINING LLC      </v>
          </cell>
          <cell r="H77" t="str">
            <v>48M</v>
          </cell>
        </row>
        <row r="78">
          <cell r="F78" t="str">
            <v>9095102400010001</v>
          </cell>
          <cell r="G78" t="str">
            <v xml:space="preserve">AGRIFROZEN FOODS                    </v>
          </cell>
          <cell r="H78" t="str">
            <v>48T</v>
          </cell>
        </row>
        <row r="79">
          <cell r="F79" t="str">
            <v>9095102400020002</v>
          </cell>
          <cell r="G79" t="str">
            <v xml:space="preserve">AGRIFROZEN FOODS                    </v>
          </cell>
          <cell r="H79" t="str">
            <v>48T</v>
          </cell>
        </row>
        <row r="80">
          <cell r="F80" t="str">
            <v>9520244400010002</v>
          </cell>
          <cell r="G80" t="str">
            <v xml:space="preserve">VIERRA VINEYARD                     </v>
          </cell>
          <cell r="H80" t="str">
            <v>48T</v>
          </cell>
        </row>
        <row r="81">
          <cell r="F81" t="str">
            <v>2126474100740001</v>
          </cell>
          <cell r="G81" t="str">
            <v xml:space="preserve">BOISE CASCADE CORP                  </v>
          </cell>
          <cell r="H81" t="str">
            <v>48T</v>
          </cell>
        </row>
      </sheetData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vot table sort"/>
      <sheetName val="Payroll detail report 7-31-21"/>
      <sheetName val="Email"/>
    </sheetNames>
    <sheetDataSet>
      <sheetData sheetId="0" refreshError="1"/>
      <sheetData sheetId="1"/>
      <sheetData sheetId="2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st to close"/>
      <sheetName val="Fwd 48 mos"/>
      <sheetName val="MIHR 2"/>
      <sheetName val="Hedge practice"/>
      <sheetName val="resources"/>
      <sheetName val="Energy Hedge PnL Summary"/>
      <sheetName val="PWR SUMMARY"/>
      <sheetName val="SWAP"/>
      <sheetName val="mapping"/>
      <sheetName val="NG Summary fixed price fwd"/>
      <sheetName val="FIXED PHY in BOM"/>
      <sheetName val="FIXED PHY prior to BOM"/>
      <sheetName val="NG Sheet1"/>
      <sheetName val="NG Sheet2"/>
      <sheetName val="NG Sheet3"/>
      <sheetName val="Swap Proceeds from McAdams"/>
      <sheetName val="Summaries by Year"/>
      <sheetName val="Chart1"/>
      <sheetName val="Chart2"/>
      <sheetName val="Chart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1">
          <cell r="A1" t="str">
            <v>Commodity</v>
          </cell>
          <cell r="B1" t="str">
            <v>Firstdate</v>
          </cell>
          <cell r="C1" t="str">
            <v>Podacronym</v>
          </cell>
          <cell r="D1" t="str">
            <v>Peakcost</v>
          </cell>
          <cell r="E1" t="str">
            <v>Peakquantity</v>
          </cell>
          <cell r="F1" t="str">
            <v>Offpeakquantity</v>
          </cell>
          <cell r="G1" t="str">
            <v>Offpeakcost</v>
          </cell>
          <cell r="H1" t="str">
            <v>Region</v>
          </cell>
        </row>
        <row r="2">
          <cell r="A2" t="str">
            <v>ELEC</v>
          </cell>
          <cell r="B2">
            <v>37987</v>
          </cell>
          <cell r="C2" t="str">
            <v>4C</v>
          </cell>
          <cell r="D2">
            <v>540800</v>
          </cell>
          <cell r="E2">
            <v>-10400</v>
          </cell>
          <cell r="F2">
            <v>-32800</v>
          </cell>
          <cell r="G2">
            <v>1045500</v>
          </cell>
          <cell r="H2" t="str">
            <v>EAST</v>
          </cell>
        </row>
        <row r="3">
          <cell r="A3" t="str">
            <v>ELEC</v>
          </cell>
          <cell r="B3">
            <v>37987</v>
          </cell>
          <cell r="C3" t="str">
            <v>COB N-S</v>
          </cell>
          <cell r="D3">
            <v>2090296</v>
          </cell>
          <cell r="E3">
            <v>-53248</v>
          </cell>
          <cell r="F3">
            <v>-33784</v>
          </cell>
          <cell r="G3">
            <v>1140538</v>
          </cell>
          <cell r="H3" t="str">
            <v>WEST</v>
          </cell>
        </row>
        <row r="4">
          <cell r="A4" t="str">
            <v>ELEC</v>
          </cell>
          <cell r="B4">
            <v>37987</v>
          </cell>
          <cell r="C4" t="str">
            <v>MEAD</v>
          </cell>
          <cell r="D4">
            <v>1103960</v>
          </cell>
          <cell r="E4">
            <v>-20800</v>
          </cell>
          <cell r="F4">
            <v>-24600</v>
          </cell>
          <cell r="G4">
            <v>856900</v>
          </cell>
          <cell r="H4" t="str">
            <v>EAST</v>
          </cell>
        </row>
        <row r="5">
          <cell r="A5" t="str">
            <v>ELEC</v>
          </cell>
          <cell r="B5">
            <v>37987</v>
          </cell>
          <cell r="C5" t="str">
            <v>MEAD 230</v>
          </cell>
          <cell r="D5">
            <v>2152800</v>
          </cell>
          <cell r="E5">
            <v>-41600</v>
          </cell>
          <cell r="F5">
            <v>0</v>
          </cell>
          <cell r="G5">
            <v>0</v>
          </cell>
          <cell r="H5" t="str">
            <v>EAST</v>
          </cell>
        </row>
        <row r="6">
          <cell r="A6" t="str">
            <v>ELEC</v>
          </cell>
          <cell r="B6">
            <v>37987</v>
          </cell>
          <cell r="C6" t="str">
            <v>MID-C</v>
          </cell>
          <cell r="D6">
            <v>-4556560</v>
          </cell>
          <cell r="E6">
            <v>84000</v>
          </cell>
          <cell r="F6">
            <v>49200</v>
          </cell>
          <cell r="G6">
            <v>-1860990</v>
          </cell>
          <cell r="H6" t="str">
            <v>WEST</v>
          </cell>
        </row>
        <row r="7">
          <cell r="A7" t="str">
            <v>ELEC</v>
          </cell>
          <cell r="B7">
            <v>37987</v>
          </cell>
          <cell r="C7" t="str">
            <v>PPAPS</v>
          </cell>
          <cell r="D7">
            <v>897000</v>
          </cell>
          <cell r="E7">
            <v>-20800</v>
          </cell>
          <cell r="F7">
            <v>-16400</v>
          </cell>
          <cell r="G7">
            <v>707250</v>
          </cell>
          <cell r="H7" t="str">
            <v>EAST</v>
          </cell>
        </row>
        <row r="8">
          <cell r="A8" t="str">
            <v>ELEC</v>
          </cell>
          <cell r="B8">
            <v>37987</v>
          </cell>
          <cell r="C8" t="str">
            <v>PV</v>
          </cell>
          <cell r="D8">
            <v>471120</v>
          </cell>
          <cell r="E8">
            <v>-10400</v>
          </cell>
          <cell r="F8">
            <v>16400</v>
          </cell>
          <cell r="G8">
            <v>-2103300</v>
          </cell>
          <cell r="H8" t="str">
            <v>EAST</v>
          </cell>
        </row>
        <row r="9">
          <cell r="A9" t="str">
            <v>ELEC</v>
          </cell>
          <cell r="B9">
            <v>37987</v>
          </cell>
          <cell r="C9" t="str">
            <v>SP15</v>
          </cell>
          <cell r="D9">
            <v>1058200</v>
          </cell>
          <cell r="E9">
            <v>-10400</v>
          </cell>
          <cell r="F9">
            <v>-8200</v>
          </cell>
          <cell r="G9">
            <v>328000</v>
          </cell>
          <cell r="H9" t="str">
            <v>EAST</v>
          </cell>
        </row>
        <row r="10">
          <cell r="A10" t="str">
            <v>ELEC</v>
          </cell>
          <cell r="B10">
            <v>37987</v>
          </cell>
          <cell r="C10" t="str">
            <v>W.WING</v>
          </cell>
          <cell r="D10">
            <v>449800</v>
          </cell>
          <cell r="E10">
            <v>-10400</v>
          </cell>
          <cell r="F10">
            <v>-8200</v>
          </cell>
          <cell r="G10">
            <v>354650</v>
          </cell>
          <cell r="H10" t="str">
            <v>EAST</v>
          </cell>
        </row>
        <row r="11">
          <cell r="A11" t="str">
            <v>ELEC</v>
          </cell>
          <cell r="B11">
            <v>38018</v>
          </cell>
          <cell r="C11" t="str">
            <v>4C</v>
          </cell>
          <cell r="D11">
            <v>-745920</v>
          </cell>
          <cell r="E11">
            <v>17280</v>
          </cell>
          <cell r="F11">
            <v>-48360</v>
          </cell>
          <cell r="G11">
            <v>1666860</v>
          </cell>
          <cell r="H11" t="str">
            <v>EAST</v>
          </cell>
        </row>
        <row r="12">
          <cell r="A12" t="str">
            <v>ELEC</v>
          </cell>
          <cell r="B12">
            <v>38018</v>
          </cell>
          <cell r="C12" t="str">
            <v>COB N-S</v>
          </cell>
          <cell r="D12">
            <v>1943904</v>
          </cell>
          <cell r="E12">
            <v>-49152</v>
          </cell>
          <cell r="F12">
            <v>-32136</v>
          </cell>
          <cell r="G12">
            <v>1084902</v>
          </cell>
          <cell r="H12" t="str">
            <v>WEST</v>
          </cell>
        </row>
        <row r="13">
          <cell r="A13" t="str">
            <v>ELEC</v>
          </cell>
          <cell r="B13">
            <v>38018</v>
          </cell>
          <cell r="C13" t="str">
            <v>MEAD</v>
          </cell>
          <cell r="D13">
            <v>1019040</v>
          </cell>
          <cell r="E13">
            <v>-19200</v>
          </cell>
          <cell r="F13">
            <v>-31200</v>
          </cell>
          <cell r="G13">
            <v>1078350</v>
          </cell>
          <cell r="H13" t="str">
            <v>EAST</v>
          </cell>
        </row>
        <row r="14">
          <cell r="A14" t="str">
            <v>ELEC</v>
          </cell>
          <cell r="B14">
            <v>38018</v>
          </cell>
          <cell r="C14" t="str">
            <v>MEAD 230</v>
          </cell>
          <cell r="D14">
            <v>1987200</v>
          </cell>
          <cell r="E14">
            <v>-38400</v>
          </cell>
          <cell r="F14">
            <v>0</v>
          </cell>
          <cell r="G14">
            <v>0</v>
          </cell>
          <cell r="H14" t="str">
            <v>EAST</v>
          </cell>
        </row>
        <row r="15">
          <cell r="A15" t="str">
            <v>ELEC</v>
          </cell>
          <cell r="B15">
            <v>38018</v>
          </cell>
          <cell r="C15" t="str">
            <v>MID-C</v>
          </cell>
          <cell r="D15">
            <v>2535360</v>
          </cell>
          <cell r="E15">
            <v>-57600</v>
          </cell>
          <cell r="F15">
            <v>-31200</v>
          </cell>
          <cell r="G15">
            <v>1365390</v>
          </cell>
          <cell r="H15" t="str">
            <v>WEST</v>
          </cell>
        </row>
        <row r="16">
          <cell r="A16" t="str">
            <v>ELEC</v>
          </cell>
          <cell r="B16">
            <v>38018</v>
          </cell>
          <cell r="C16" t="str">
            <v>MONA</v>
          </cell>
          <cell r="D16">
            <v>-405600</v>
          </cell>
          <cell r="E16">
            <v>9600</v>
          </cell>
          <cell r="F16">
            <v>15600</v>
          </cell>
          <cell r="G16">
            <v>-594750</v>
          </cell>
          <cell r="H16" t="str">
            <v>EAST</v>
          </cell>
        </row>
        <row r="17">
          <cell r="A17" t="str">
            <v>ELEC</v>
          </cell>
          <cell r="B17">
            <v>38018</v>
          </cell>
          <cell r="C17" t="str">
            <v>PPAPS</v>
          </cell>
          <cell r="D17">
            <v>415200</v>
          </cell>
          <cell r="E17">
            <v>-9600</v>
          </cell>
          <cell r="F17">
            <v>-7800</v>
          </cell>
          <cell r="G17">
            <v>337350</v>
          </cell>
          <cell r="H17" t="str">
            <v>EAST</v>
          </cell>
        </row>
        <row r="18">
          <cell r="A18" t="str">
            <v>ELEC</v>
          </cell>
          <cell r="B18">
            <v>38018</v>
          </cell>
          <cell r="C18" t="str">
            <v>PV</v>
          </cell>
          <cell r="D18">
            <v>-1444320</v>
          </cell>
          <cell r="E18">
            <v>28800</v>
          </cell>
          <cell r="F18">
            <v>-7800</v>
          </cell>
          <cell r="G18">
            <v>-1088100</v>
          </cell>
          <cell r="H18" t="str">
            <v>EAST</v>
          </cell>
        </row>
        <row r="19">
          <cell r="A19" t="str">
            <v>ELEC</v>
          </cell>
          <cell r="B19">
            <v>38018</v>
          </cell>
          <cell r="C19" t="str">
            <v>SP15</v>
          </cell>
          <cell r="D19">
            <v>883200</v>
          </cell>
          <cell r="E19">
            <v>-7680</v>
          </cell>
          <cell r="F19">
            <v>-6240</v>
          </cell>
          <cell r="G19">
            <v>232440</v>
          </cell>
          <cell r="H19" t="str">
            <v>EAST</v>
          </cell>
        </row>
        <row r="20">
          <cell r="A20" t="str">
            <v>ELEC</v>
          </cell>
          <cell r="B20">
            <v>38018</v>
          </cell>
          <cell r="C20" t="str">
            <v>W.WING</v>
          </cell>
          <cell r="D20">
            <v>415200</v>
          </cell>
          <cell r="E20">
            <v>-9600</v>
          </cell>
          <cell r="F20">
            <v>-7800</v>
          </cell>
          <cell r="G20">
            <v>337350</v>
          </cell>
          <cell r="H20" t="str">
            <v>EAST</v>
          </cell>
        </row>
        <row r="21">
          <cell r="A21" t="str">
            <v>ELEC</v>
          </cell>
          <cell r="B21">
            <v>38018</v>
          </cell>
          <cell r="C21" t="str">
            <v>WYODAK</v>
          </cell>
          <cell r="D21">
            <v>456000</v>
          </cell>
          <cell r="E21">
            <v>-9600</v>
          </cell>
          <cell r="F21">
            <v>0</v>
          </cell>
          <cell r="G21">
            <v>0</v>
          </cell>
          <cell r="H21" t="str">
            <v>EAST</v>
          </cell>
        </row>
        <row r="22">
          <cell r="A22" t="str">
            <v>ELEC</v>
          </cell>
          <cell r="B22">
            <v>38047</v>
          </cell>
          <cell r="C22" t="str">
            <v>4C</v>
          </cell>
          <cell r="D22">
            <v>1978560</v>
          </cell>
          <cell r="E22">
            <v>-43200</v>
          </cell>
          <cell r="F22">
            <v>-39000</v>
          </cell>
          <cell r="G22">
            <v>1277250</v>
          </cell>
          <cell r="H22" t="str">
            <v>EAST</v>
          </cell>
        </row>
        <row r="23">
          <cell r="A23" t="str">
            <v>ELEC</v>
          </cell>
          <cell r="B23">
            <v>38047</v>
          </cell>
          <cell r="C23" t="str">
            <v>COB N-S</v>
          </cell>
          <cell r="D23">
            <v>2170692</v>
          </cell>
          <cell r="E23">
            <v>-55296</v>
          </cell>
          <cell r="F23">
            <v>-32136</v>
          </cell>
          <cell r="G23">
            <v>1084902</v>
          </cell>
          <cell r="H23" t="str">
            <v>WEST</v>
          </cell>
        </row>
        <row r="24">
          <cell r="A24" t="str">
            <v>ELEC</v>
          </cell>
          <cell r="B24">
            <v>38047</v>
          </cell>
          <cell r="C24" t="str">
            <v>MEAD</v>
          </cell>
          <cell r="D24">
            <v>1146420</v>
          </cell>
          <cell r="E24">
            <v>-21600</v>
          </cell>
          <cell r="F24">
            <v>-31200</v>
          </cell>
          <cell r="G24">
            <v>1078350</v>
          </cell>
          <cell r="H24" t="str">
            <v>EAST</v>
          </cell>
        </row>
        <row r="25">
          <cell r="A25" t="str">
            <v>ELEC</v>
          </cell>
          <cell r="B25">
            <v>38047</v>
          </cell>
          <cell r="C25" t="str">
            <v>MEAD 230</v>
          </cell>
          <cell r="D25">
            <v>2235600</v>
          </cell>
          <cell r="E25">
            <v>-43200</v>
          </cell>
          <cell r="F25">
            <v>0</v>
          </cell>
          <cell r="G25">
            <v>0</v>
          </cell>
          <cell r="H25" t="str">
            <v>EAST</v>
          </cell>
        </row>
        <row r="26">
          <cell r="A26" t="str">
            <v>ELEC</v>
          </cell>
          <cell r="B26">
            <v>38047</v>
          </cell>
          <cell r="C26" t="str">
            <v>MID-C</v>
          </cell>
          <cell r="D26">
            <v>559180</v>
          </cell>
          <cell r="E26">
            <v>-16400</v>
          </cell>
          <cell r="F26">
            <v>-78000</v>
          </cell>
          <cell r="G26">
            <v>2798640</v>
          </cell>
          <cell r="H26" t="str">
            <v>WEST</v>
          </cell>
        </row>
        <row r="27">
          <cell r="A27" t="str">
            <v>ELEC</v>
          </cell>
          <cell r="B27">
            <v>38047</v>
          </cell>
          <cell r="C27" t="str">
            <v>MONA</v>
          </cell>
          <cell r="D27">
            <v>953532</v>
          </cell>
          <cell r="E27">
            <v>-21600</v>
          </cell>
          <cell r="F27">
            <v>0</v>
          </cell>
          <cell r="G27">
            <v>0</v>
          </cell>
          <cell r="H27" t="str">
            <v>EAST</v>
          </cell>
        </row>
        <row r="28">
          <cell r="A28" t="str">
            <v>ELEC</v>
          </cell>
          <cell r="B28">
            <v>38047</v>
          </cell>
          <cell r="C28" t="str">
            <v>PPAPS</v>
          </cell>
          <cell r="D28">
            <v>467100</v>
          </cell>
          <cell r="E28">
            <v>-10800</v>
          </cell>
          <cell r="F28">
            <v>-7800</v>
          </cell>
          <cell r="G28">
            <v>337350</v>
          </cell>
          <cell r="H28" t="str">
            <v>EAST</v>
          </cell>
        </row>
        <row r="29">
          <cell r="A29" t="str">
            <v>ELEC</v>
          </cell>
          <cell r="B29">
            <v>38047</v>
          </cell>
          <cell r="C29" t="str">
            <v>PV</v>
          </cell>
          <cell r="D29">
            <v>1263440</v>
          </cell>
          <cell r="E29">
            <v>-31600</v>
          </cell>
          <cell r="F29">
            <v>-31600</v>
          </cell>
          <cell r="G29">
            <v>-151750</v>
          </cell>
          <cell r="H29" t="str">
            <v>EAST</v>
          </cell>
        </row>
        <row r="30">
          <cell r="A30" t="str">
            <v>ELEC</v>
          </cell>
          <cell r="B30">
            <v>38047</v>
          </cell>
          <cell r="C30" t="str">
            <v>SP15</v>
          </cell>
          <cell r="D30">
            <v>550800</v>
          </cell>
          <cell r="E30">
            <v>0</v>
          </cell>
          <cell r="F30">
            <v>0</v>
          </cell>
          <cell r="G30">
            <v>0</v>
          </cell>
          <cell r="H30" t="str">
            <v>EAST</v>
          </cell>
        </row>
        <row r="31">
          <cell r="A31" t="str">
            <v>ELEC</v>
          </cell>
          <cell r="B31">
            <v>38047</v>
          </cell>
          <cell r="C31" t="str">
            <v>W.WING</v>
          </cell>
          <cell r="D31">
            <v>467100</v>
          </cell>
          <cell r="E31">
            <v>-10800</v>
          </cell>
          <cell r="F31">
            <v>-7800</v>
          </cell>
          <cell r="G31">
            <v>337350</v>
          </cell>
          <cell r="H31" t="str">
            <v>EAST</v>
          </cell>
        </row>
        <row r="32">
          <cell r="A32" t="str">
            <v>ELEC</v>
          </cell>
          <cell r="B32">
            <v>38047</v>
          </cell>
          <cell r="C32" t="str">
            <v>Y.TAIL</v>
          </cell>
          <cell r="D32">
            <v>504900</v>
          </cell>
          <cell r="E32">
            <v>-10800</v>
          </cell>
          <cell r="F32">
            <v>0</v>
          </cell>
          <cell r="G32">
            <v>0</v>
          </cell>
          <cell r="H32" t="str">
            <v>EAST</v>
          </cell>
        </row>
        <row r="33">
          <cell r="A33" t="str">
            <v>ELEC</v>
          </cell>
          <cell r="B33">
            <v>38078</v>
          </cell>
          <cell r="C33" t="str">
            <v>4C</v>
          </cell>
          <cell r="D33">
            <v>-452400</v>
          </cell>
          <cell r="E33">
            <v>10400</v>
          </cell>
          <cell r="F33">
            <v>-22725</v>
          </cell>
          <cell r="G33">
            <v>717731.25</v>
          </cell>
          <cell r="H33" t="str">
            <v>EAST</v>
          </cell>
        </row>
        <row r="34">
          <cell r="A34" t="str">
            <v>ELEC</v>
          </cell>
          <cell r="B34">
            <v>38078</v>
          </cell>
          <cell r="C34" t="str">
            <v>COB N-S</v>
          </cell>
          <cell r="D34">
            <v>2512536</v>
          </cell>
          <cell r="E34">
            <v>-74048</v>
          </cell>
          <cell r="F34">
            <v>-99384</v>
          </cell>
          <cell r="G34">
            <v>2907588</v>
          </cell>
          <cell r="H34" t="str">
            <v>WEST</v>
          </cell>
        </row>
        <row r="35">
          <cell r="A35" t="str">
            <v>ELEC</v>
          </cell>
          <cell r="B35">
            <v>38078</v>
          </cell>
          <cell r="C35" t="str">
            <v>MEAD</v>
          </cell>
          <cell r="D35">
            <v>1644760</v>
          </cell>
          <cell r="E35">
            <v>-31200</v>
          </cell>
          <cell r="F35">
            <v>-22725</v>
          </cell>
          <cell r="G35">
            <v>749925</v>
          </cell>
          <cell r="H35" t="str">
            <v>EAST</v>
          </cell>
        </row>
        <row r="36">
          <cell r="A36" t="str">
            <v>ELEC</v>
          </cell>
          <cell r="B36">
            <v>38078</v>
          </cell>
          <cell r="C36" t="str">
            <v>MID-C</v>
          </cell>
          <cell r="D36">
            <v>136760</v>
          </cell>
          <cell r="E36">
            <v>0</v>
          </cell>
          <cell r="F36">
            <v>22725</v>
          </cell>
          <cell r="G36">
            <v>7196.25</v>
          </cell>
          <cell r="H36" t="str">
            <v>WEST</v>
          </cell>
        </row>
        <row r="37">
          <cell r="A37" t="str">
            <v>ELEC</v>
          </cell>
          <cell r="B37">
            <v>38078</v>
          </cell>
          <cell r="C37" t="str">
            <v>MONA</v>
          </cell>
          <cell r="D37">
            <v>-2077400</v>
          </cell>
          <cell r="E37">
            <v>52000</v>
          </cell>
          <cell r="F37">
            <v>37875</v>
          </cell>
          <cell r="G37">
            <v>-1335093.75</v>
          </cell>
          <cell r="H37" t="str">
            <v>EAST</v>
          </cell>
        </row>
        <row r="38">
          <cell r="A38" t="str">
            <v>ELEC</v>
          </cell>
          <cell r="B38">
            <v>38078</v>
          </cell>
          <cell r="C38" t="str">
            <v>PV</v>
          </cell>
          <cell r="D38">
            <v>412100</v>
          </cell>
          <cell r="E38">
            <v>-10800</v>
          </cell>
          <cell r="F38">
            <v>-22725</v>
          </cell>
          <cell r="G38">
            <v>176876.25</v>
          </cell>
          <cell r="H38" t="str">
            <v>EAST</v>
          </cell>
        </row>
        <row r="39">
          <cell r="A39" t="str">
            <v>ELEC</v>
          </cell>
          <cell r="B39">
            <v>38078</v>
          </cell>
          <cell r="C39" t="str">
            <v>SP15</v>
          </cell>
          <cell r="D39">
            <v>596960</v>
          </cell>
          <cell r="E39">
            <v>0</v>
          </cell>
          <cell r="F39">
            <v>0</v>
          </cell>
          <cell r="G39">
            <v>0</v>
          </cell>
          <cell r="H39" t="str">
            <v>EAST</v>
          </cell>
        </row>
        <row r="40">
          <cell r="A40" t="str">
            <v>ELEC</v>
          </cell>
          <cell r="B40">
            <v>38078</v>
          </cell>
          <cell r="C40" t="str">
            <v>W.WING</v>
          </cell>
          <cell r="D40">
            <v>400400</v>
          </cell>
          <cell r="E40">
            <v>-10400</v>
          </cell>
          <cell r="F40">
            <v>-7575</v>
          </cell>
          <cell r="G40">
            <v>291637.5</v>
          </cell>
          <cell r="H40" t="str">
            <v>EAST</v>
          </cell>
        </row>
        <row r="41">
          <cell r="A41" t="str">
            <v>ELEC</v>
          </cell>
          <cell r="B41">
            <v>38108</v>
          </cell>
          <cell r="C41" t="str">
            <v>4C</v>
          </cell>
          <cell r="D41">
            <v>0</v>
          </cell>
          <cell r="E41">
            <v>0</v>
          </cell>
          <cell r="F41">
            <v>-25800</v>
          </cell>
          <cell r="G41">
            <v>814850</v>
          </cell>
          <cell r="H41" t="str">
            <v>EAST</v>
          </cell>
        </row>
        <row r="42">
          <cell r="A42" t="str">
            <v>ELEC</v>
          </cell>
          <cell r="B42">
            <v>38108</v>
          </cell>
          <cell r="C42" t="str">
            <v>COB N-S</v>
          </cell>
          <cell r="D42">
            <v>2023400</v>
          </cell>
          <cell r="E42">
            <v>-61200</v>
          </cell>
          <cell r="F42">
            <v>-104232</v>
          </cell>
          <cell r="G42">
            <v>3023674</v>
          </cell>
          <cell r="H42" t="str">
            <v>WEST</v>
          </cell>
        </row>
        <row r="43">
          <cell r="A43" t="str">
            <v>ELEC</v>
          </cell>
          <cell r="B43">
            <v>38108</v>
          </cell>
          <cell r="C43" t="str">
            <v>DJ</v>
          </cell>
          <cell r="D43">
            <v>1760000</v>
          </cell>
          <cell r="E43">
            <v>-40000</v>
          </cell>
          <cell r="F43">
            <v>0</v>
          </cell>
          <cell r="G43">
            <v>0</v>
          </cell>
          <cell r="H43" t="str">
            <v>EAST</v>
          </cell>
        </row>
        <row r="44">
          <cell r="A44" t="str">
            <v>ELEC</v>
          </cell>
          <cell r="B44">
            <v>38108</v>
          </cell>
          <cell r="C44" t="str">
            <v>MEAD</v>
          </cell>
          <cell r="D44">
            <v>2116500</v>
          </cell>
          <cell r="E44">
            <v>-40000</v>
          </cell>
          <cell r="F44">
            <v>-17200</v>
          </cell>
          <cell r="G44">
            <v>597700</v>
          </cell>
          <cell r="H44" t="str">
            <v>EAST</v>
          </cell>
        </row>
        <row r="45">
          <cell r="A45" t="str">
            <v>ELEC</v>
          </cell>
          <cell r="B45">
            <v>38108</v>
          </cell>
          <cell r="C45" t="str">
            <v>MID-C</v>
          </cell>
          <cell r="D45">
            <v>-352088</v>
          </cell>
          <cell r="E45">
            <v>22800</v>
          </cell>
          <cell r="F45">
            <v>-51600</v>
          </cell>
          <cell r="G45">
            <v>3067620</v>
          </cell>
          <cell r="H45" t="str">
            <v>WEST</v>
          </cell>
        </row>
        <row r="46">
          <cell r="A46" t="str">
            <v>ELEC</v>
          </cell>
          <cell r="B46">
            <v>38108</v>
          </cell>
          <cell r="C46" t="str">
            <v>MONA</v>
          </cell>
          <cell r="D46">
            <v>-470000</v>
          </cell>
          <cell r="E46">
            <v>10000</v>
          </cell>
          <cell r="F46">
            <v>0</v>
          </cell>
          <cell r="G46">
            <v>0</v>
          </cell>
          <cell r="H46" t="str">
            <v>EAST</v>
          </cell>
        </row>
        <row r="47">
          <cell r="A47" t="str">
            <v>ELEC</v>
          </cell>
          <cell r="B47">
            <v>38108</v>
          </cell>
          <cell r="C47" t="str">
            <v>PV</v>
          </cell>
          <cell r="D47">
            <v>699500</v>
          </cell>
          <cell r="E47">
            <v>-20000</v>
          </cell>
          <cell r="F47">
            <v>-86000</v>
          </cell>
          <cell r="G47">
            <v>1869210</v>
          </cell>
          <cell r="H47" t="str">
            <v>EAST</v>
          </cell>
        </row>
        <row r="48">
          <cell r="A48" t="str">
            <v>ELEC</v>
          </cell>
          <cell r="B48">
            <v>38108</v>
          </cell>
          <cell r="C48" t="str">
            <v>SP15</v>
          </cell>
          <cell r="D48">
            <v>574000</v>
          </cell>
          <cell r="E48">
            <v>0</v>
          </cell>
          <cell r="F48">
            <v>0</v>
          </cell>
          <cell r="G48">
            <v>0</v>
          </cell>
          <cell r="H48" t="str">
            <v>EAST</v>
          </cell>
        </row>
        <row r="49">
          <cell r="A49" t="str">
            <v>ELEC</v>
          </cell>
          <cell r="B49">
            <v>38108</v>
          </cell>
          <cell r="C49" t="str">
            <v>W.WING</v>
          </cell>
          <cell r="D49">
            <v>-515000</v>
          </cell>
          <cell r="E49">
            <v>10000</v>
          </cell>
          <cell r="F49">
            <v>0</v>
          </cell>
          <cell r="G49">
            <v>0</v>
          </cell>
          <cell r="H49" t="str">
            <v>EAST</v>
          </cell>
        </row>
        <row r="50">
          <cell r="A50" t="str">
            <v>ELEC</v>
          </cell>
          <cell r="B50">
            <v>38139</v>
          </cell>
          <cell r="C50" t="str">
            <v>4C</v>
          </cell>
          <cell r="D50">
            <v>-5197400</v>
          </cell>
          <cell r="E50">
            <v>93600</v>
          </cell>
          <cell r="F50">
            <v>-36176</v>
          </cell>
          <cell r="G50">
            <v>1261828</v>
          </cell>
          <cell r="H50" t="str">
            <v>EAST</v>
          </cell>
        </row>
        <row r="51">
          <cell r="A51" t="str">
            <v>ELEC</v>
          </cell>
          <cell r="B51">
            <v>38139</v>
          </cell>
          <cell r="C51" t="str">
            <v>BPA</v>
          </cell>
          <cell r="D51">
            <v>-457600</v>
          </cell>
          <cell r="E51">
            <v>20800</v>
          </cell>
          <cell r="F51">
            <v>15200</v>
          </cell>
          <cell r="G51">
            <v>-243200</v>
          </cell>
          <cell r="H51" t="str">
            <v>WEST</v>
          </cell>
        </row>
        <row r="52">
          <cell r="A52" t="str">
            <v>ELEC</v>
          </cell>
          <cell r="B52">
            <v>38139</v>
          </cell>
          <cell r="C52" t="str">
            <v>COB N-S</v>
          </cell>
          <cell r="D52">
            <v>2104336</v>
          </cell>
          <cell r="E52">
            <v>-63648</v>
          </cell>
          <cell r="F52">
            <v>-92112</v>
          </cell>
          <cell r="G52">
            <v>2672084</v>
          </cell>
          <cell r="H52" t="str">
            <v>WEST</v>
          </cell>
        </row>
        <row r="53">
          <cell r="A53" t="str">
            <v>ELEC</v>
          </cell>
          <cell r="B53">
            <v>38139</v>
          </cell>
          <cell r="C53" t="str">
            <v>DJ</v>
          </cell>
          <cell r="D53">
            <v>1372800</v>
          </cell>
          <cell r="E53">
            <v>-20800</v>
          </cell>
          <cell r="F53">
            <v>0</v>
          </cell>
          <cell r="G53">
            <v>0</v>
          </cell>
          <cell r="H53" t="str">
            <v>EAST</v>
          </cell>
        </row>
        <row r="54">
          <cell r="A54" t="str">
            <v>ELEC</v>
          </cell>
          <cell r="B54">
            <v>38139</v>
          </cell>
          <cell r="C54" t="str">
            <v>MEAD</v>
          </cell>
          <cell r="D54">
            <v>1644760</v>
          </cell>
          <cell r="E54">
            <v>-31200</v>
          </cell>
          <cell r="F54">
            <v>-22800</v>
          </cell>
          <cell r="G54">
            <v>900600</v>
          </cell>
          <cell r="H54" t="str">
            <v>EAST</v>
          </cell>
        </row>
        <row r="55">
          <cell r="A55" t="str">
            <v>ELEC</v>
          </cell>
          <cell r="B55">
            <v>38139</v>
          </cell>
          <cell r="C55" t="str">
            <v>MID-C</v>
          </cell>
          <cell r="D55">
            <v>3267680</v>
          </cell>
          <cell r="E55">
            <v>-104000</v>
          </cell>
          <cell r="F55">
            <v>-68400</v>
          </cell>
          <cell r="G55">
            <v>3866120</v>
          </cell>
          <cell r="H55" t="str">
            <v>WEST</v>
          </cell>
        </row>
        <row r="56">
          <cell r="A56" t="str">
            <v>ELEC</v>
          </cell>
          <cell r="B56">
            <v>38139</v>
          </cell>
          <cell r="C56" t="str">
            <v>MONA</v>
          </cell>
          <cell r="D56">
            <v>-470600</v>
          </cell>
          <cell r="E56">
            <v>20800</v>
          </cell>
          <cell r="F56">
            <v>13376</v>
          </cell>
          <cell r="G56">
            <v>-514976</v>
          </cell>
          <cell r="H56" t="str">
            <v>EAST</v>
          </cell>
        </row>
        <row r="57">
          <cell r="A57" t="str">
            <v>ELEC</v>
          </cell>
          <cell r="B57">
            <v>38139</v>
          </cell>
          <cell r="C57" t="str">
            <v>PACW</v>
          </cell>
          <cell r="D57">
            <v>-2251392</v>
          </cell>
          <cell r="E57">
            <v>0</v>
          </cell>
          <cell r="F57">
            <v>0</v>
          </cell>
          <cell r="G57">
            <v>-1645248</v>
          </cell>
          <cell r="H57" t="str">
            <v>WEST</v>
          </cell>
        </row>
        <row r="58">
          <cell r="A58" t="str">
            <v>ELEC</v>
          </cell>
          <cell r="B58">
            <v>38139</v>
          </cell>
          <cell r="C58" t="str">
            <v>PV</v>
          </cell>
          <cell r="D58">
            <v>1632280</v>
          </cell>
          <cell r="E58">
            <v>-62400</v>
          </cell>
          <cell r="F58">
            <v>-53200</v>
          </cell>
          <cell r="G58">
            <v>394060</v>
          </cell>
          <cell r="H58" t="str">
            <v>EAST</v>
          </cell>
        </row>
        <row r="59">
          <cell r="A59" t="str">
            <v>ELEC</v>
          </cell>
          <cell r="B59">
            <v>38139</v>
          </cell>
          <cell r="C59" t="str">
            <v>SP15</v>
          </cell>
          <cell r="D59">
            <v>-42640</v>
          </cell>
          <cell r="E59">
            <v>10400</v>
          </cell>
          <cell r="F59">
            <v>0</v>
          </cell>
          <cell r="G59">
            <v>0</v>
          </cell>
          <cell r="H59" t="str">
            <v>EAST</v>
          </cell>
        </row>
        <row r="60">
          <cell r="A60" t="str">
            <v>ELEC</v>
          </cell>
          <cell r="B60">
            <v>38169</v>
          </cell>
          <cell r="C60" t="str">
            <v>4C</v>
          </cell>
          <cell r="D60">
            <v>-7231640</v>
          </cell>
          <cell r="E60">
            <v>114400</v>
          </cell>
          <cell r="F60">
            <v>-41000</v>
          </cell>
          <cell r="G60">
            <v>1428850</v>
          </cell>
          <cell r="H60" t="str">
            <v>EAST</v>
          </cell>
        </row>
        <row r="61">
          <cell r="A61" t="str">
            <v>ELEC</v>
          </cell>
          <cell r="B61">
            <v>38169</v>
          </cell>
          <cell r="C61" t="str">
            <v>COB N-S</v>
          </cell>
          <cell r="D61">
            <v>1745536</v>
          </cell>
          <cell r="E61">
            <v>-42848</v>
          </cell>
          <cell r="F61">
            <v>-58384</v>
          </cell>
          <cell r="G61">
            <v>2546838</v>
          </cell>
          <cell r="H61" t="str">
            <v>WEST</v>
          </cell>
        </row>
        <row r="62">
          <cell r="A62" t="str">
            <v>ELEC</v>
          </cell>
          <cell r="B62">
            <v>38169</v>
          </cell>
          <cell r="C62" t="str">
            <v>DJ</v>
          </cell>
          <cell r="D62">
            <v>1372800</v>
          </cell>
          <cell r="E62">
            <v>-20800</v>
          </cell>
          <cell r="F62">
            <v>0</v>
          </cell>
          <cell r="G62">
            <v>0</v>
          </cell>
          <cell r="H62" t="str">
            <v>EAST</v>
          </cell>
        </row>
        <row r="63">
          <cell r="A63" t="str">
            <v>ELEC</v>
          </cell>
          <cell r="B63">
            <v>38169</v>
          </cell>
          <cell r="C63" t="str">
            <v>ENT</v>
          </cell>
          <cell r="D63">
            <v>1352000</v>
          </cell>
          <cell r="E63">
            <v>-20800</v>
          </cell>
          <cell r="F63">
            <v>0</v>
          </cell>
          <cell r="G63">
            <v>0</v>
          </cell>
          <cell r="H63" t="str">
            <v>WEST</v>
          </cell>
        </row>
        <row r="64">
          <cell r="A64" t="str">
            <v>ELEC</v>
          </cell>
          <cell r="B64">
            <v>38169</v>
          </cell>
          <cell r="C64" t="str">
            <v>HUNTER</v>
          </cell>
          <cell r="D64">
            <v>-691600</v>
          </cell>
          <cell r="E64">
            <v>10400</v>
          </cell>
          <cell r="F64">
            <v>0</v>
          </cell>
          <cell r="G64">
            <v>0</v>
          </cell>
          <cell r="H64" t="str">
            <v>EAST</v>
          </cell>
        </row>
        <row r="65">
          <cell r="A65" t="str">
            <v>ELEC</v>
          </cell>
          <cell r="B65">
            <v>38169</v>
          </cell>
          <cell r="C65" t="str">
            <v>MEAD</v>
          </cell>
          <cell r="D65">
            <v>1883960</v>
          </cell>
          <cell r="E65">
            <v>-31200</v>
          </cell>
          <cell r="F65">
            <v>-32800</v>
          </cell>
          <cell r="G65">
            <v>1529300</v>
          </cell>
          <cell r="H65" t="str">
            <v>EAST</v>
          </cell>
        </row>
        <row r="66">
          <cell r="A66" t="str">
            <v>ELEC</v>
          </cell>
          <cell r="B66">
            <v>38169</v>
          </cell>
          <cell r="C66" t="str">
            <v>MID-C</v>
          </cell>
          <cell r="D66">
            <v>-8270360</v>
          </cell>
          <cell r="E66">
            <v>121200</v>
          </cell>
          <cell r="F66">
            <v>-57800</v>
          </cell>
          <cell r="G66">
            <v>1308320</v>
          </cell>
          <cell r="H66" t="str">
            <v>WEST</v>
          </cell>
        </row>
        <row r="67">
          <cell r="A67" t="str">
            <v>ELEC</v>
          </cell>
          <cell r="B67">
            <v>38169</v>
          </cell>
          <cell r="C67" t="str">
            <v>MONA</v>
          </cell>
          <cell r="D67">
            <v>-5345600</v>
          </cell>
          <cell r="E67">
            <v>83200</v>
          </cell>
          <cell r="F67">
            <v>32800</v>
          </cell>
          <cell r="G67">
            <v>-1219750</v>
          </cell>
          <cell r="H67" t="str">
            <v>EAST</v>
          </cell>
        </row>
        <row r="68">
          <cell r="A68" t="str">
            <v>ELEC</v>
          </cell>
          <cell r="B68">
            <v>38169</v>
          </cell>
          <cell r="C68" t="str">
            <v>PV</v>
          </cell>
          <cell r="D68">
            <v>2702600</v>
          </cell>
          <cell r="E68">
            <v>-60000</v>
          </cell>
          <cell r="F68">
            <v>-24600</v>
          </cell>
          <cell r="G68">
            <v>-1442380</v>
          </cell>
          <cell r="H68" t="str">
            <v>EAST</v>
          </cell>
        </row>
        <row r="69">
          <cell r="A69" t="str">
            <v>ELEC</v>
          </cell>
          <cell r="B69">
            <v>38169</v>
          </cell>
          <cell r="C69" t="str">
            <v>SP15</v>
          </cell>
          <cell r="D69">
            <v>-676000</v>
          </cell>
          <cell r="E69">
            <v>10400</v>
          </cell>
          <cell r="F69">
            <v>0</v>
          </cell>
          <cell r="G69">
            <v>0</v>
          </cell>
          <cell r="H69" t="str">
            <v>EAST</v>
          </cell>
        </row>
        <row r="70">
          <cell r="A70" t="str">
            <v>ELEC</v>
          </cell>
          <cell r="B70">
            <v>38200</v>
          </cell>
          <cell r="C70" t="str">
            <v>4C</v>
          </cell>
          <cell r="D70">
            <v>-7231640</v>
          </cell>
          <cell r="E70">
            <v>114400</v>
          </cell>
          <cell r="F70">
            <v>-48872</v>
          </cell>
          <cell r="G70">
            <v>1812610</v>
          </cell>
          <cell r="H70" t="str">
            <v>EAST</v>
          </cell>
        </row>
        <row r="71">
          <cell r="A71" t="str">
            <v>ELEC</v>
          </cell>
          <cell r="B71">
            <v>38200</v>
          </cell>
          <cell r="C71" t="str">
            <v>COB N-S</v>
          </cell>
          <cell r="D71">
            <v>1365936</v>
          </cell>
          <cell r="E71">
            <v>-32448</v>
          </cell>
          <cell r="F71">
            <v>-66584</v>
          </cell>
          <cell r="G71">
            <v>3080658</v>
          </cell>
          <cell r="H71" t="str">
            <v>WEST</v>
          </cell>
        </row>
        <row r="72">
          <cell r="A72" t="str">
            <v>ELEC</v>
          </cell>
          <cell r="B72">
            <v>38200</v>
          </cell>
          <cell r="C72" t="str">
            <v>DJ</v>
          </cell>
          <cell r="D72">
            <v>1833000</v>
          </cell>
          <cell r="E72">
            <v>-29120</v>
          </cell>
          <cell r="F72">
            <v>0</v>
          </cell>
          <cell r="G72">
            <v>0</v>
          </cell>
          <cell r="H72" t="str">
            <v>EAST</v>
          </cell>
        </row>
        <row r="73">
          <cell r="A73" t="str">
            <v>ELEC</v>
          </cell>
          <cell r="B73">
            <v>38200</v>
          </cell>
          <cell r="C73" t="str">
            <v>ENT</v>
          </cell>
          <cell r="D73">
            <v>702000</v>
          </cell>
          <cell r="E73">
            <v>-10400</v>
          </cell>
          <cell r="F73">
            <v>0</v>
          </cell>
          <cell r="G73">
            <v>0</v>
          </cell>
          <cell r="H73" t="str">
            <v>WEST</v>
          </cell>
        </row>
        <row r="74">
          <cell r="A74" t="str">
            <v>ELEC</v>
          </cell>
          <cell r="B74">
            <v>38200</v>
          </cell>
          <cell r="C74" t="str">
            <v>HUNTER</v>
          </cell>
          <cell r="D74">
            <v>-691600</v>
          </cell>
          <cell r="E74">
            <v>10400</v>
          </cell>
          <cell r="F74">
            <v>0</v>
          </cell>
          <cell r="G74">
            <v>0</v>
          </cell>
          <cell r="H74" t="str">
            <v>EAST</v>
          </cell>
        </row>
        <row r="75">
          <cell r="A75" t="str">
            <v>ELEC</v>
          </cell>
          <cell r="B75">
            <v>38200</v>
          </cell>
          <cell r="C75" t="str">
            <v>MEAD</v>
          </cell>
          <cell r="D75">
            <v>2604160</v>
          </cell>
          <cell r="E75">
            <v>-41600</v>
          </cell>
          <cell r="F75">
            <v>-32800</v>
          </cell>
          <cell r="G75">
            <v>1529300</v>
          </cell>
          <cell r="H75" t="str">
            <v>EAST</v>
          </cell>
        </row>
        <row r="76">
          <cell r="A76" t="str">
            <v>ELEC</v>
          </cell>
          <cell r="B76">
            <v>38200</v>
          </cell>
          <cell r="C76" t="str">
            <v>MID-C</v>
          </cell>
          <cell r="D76">
            <v>-7525960</v>
          </cell>
          <cell r="E76">
            <v>124800</v>
          </cell>
          <cell r="F76">
            <v>73800</v>
          </cell>
          <cell r="G76">
            <v>-3414890</v>
          </cell>
          <cell r="H76" t="str">
            <v>WEST</v>
          </cell>
        </row>
        <row r="77">
          <cell r="A77" t="str">
            <v>ELEC</v>
          </cell>
          <cell r="B77">
            <v>38200</v>
          </cell>
          <cell r="C77" t="str">
            <v>MONA</v>
          </cell>
          <cell r="D77">
            <v>-5345600</v>
          </cell>
          <cell r="E77">
            <v>83200</v>
          </cell>
          <cell r="F77">
            <v>40672</v>
          </cell>
          <cell r="G77">
            <v>-1653530</v>
          </cell>
          <cell r="H77" t="str">
            <v>EAST</v>
          </cell>
        </row>
        <row r="78">
          <cell r="A78" t="str">
            <v>ELEC</v>
          </cell>
          <cell r="B78">
            <v>38200</v>
          </cell>
          <cell r="C78" t="str">
            <v>PV</v>
          </cell>
          <cell r="D78">
            <v>2303600</v>
          </cell>
          <cell r="E78">
            <v>-52000</v>
          </cell>
          <cell r="F78">
            <v>-16400</v>
          </cell>
          <cell r="G78">
            <v>-1725280</v>
          </cell>
          <cell r="H78" t="str">
            <v>EAST</v>
          </cell>
        </row>
        <row r="79">
          <cell r="A79" t="str">
            <v>ELEC</v>
          </cell>
          <cell r="B79">
            <v>38200</v>
          </cell>
          <cell r="C79" t="str">
            <v>SP15</v>
          </cell>
          <cell r="D79">
            <v>-725400</v>
          </cell>
          <cell r="E79">
            <v>10400</v>
          </cell>
          <cell r="F79">
            <v>0</v>
          </cell>
          <cell r="G79">
            <v>0</v>
          </cell>
          <cell r="H79" t="str">
            <v>EAST</v>
          </cell>
        </row>
        <row r="80">
          <cell r="A80" t="str">
            <v>ELEC</v>
          </cell>
          <cell r="B80">
            <v>38231</v>
          </cell>
          <cell r="C80" t="str">
            <v>4C</v>
          </cell>
          <cell r="D80">
            <v>-5379200</v>
          </cell>
          <cell r="E80">
            <v>80800</v>
          </cell>
          <cell r="F80">
            <v>-64000</v>
          </cell>
          <cell r="G80">
            <v>2187600</v>
          </cell>
          <cell r="H80" t="str">
            <v>EAST</v>
          </cell>
        </row>
        <row r="81">
          <cell r="A81" t="str">
            <v>ELEC</v>
          </cell>
          <cell r="B81">
            <v>38231</v>
          </cell>
          <cell r="C81" t="str">
            <v>COB N-S</v>
          </cell>
          <cell r="D81">
            <v>1780900</v>
          </cell>
          <cell r="E81">
            <v>-41200</v>
          </cell>
          <cell r="F81">
            <v>-64960</v>
          </cell>
          <cell r="G81">
            <v>3005520</v>
          </cell>
          <cell r="H81" t="str">
            <v>WEST</v>
          </cell>
        </row>
        <row r="82">
          <cell r="A82" t="str">
            <v>ELEC</v>
          </cell>
          <cell r="B82">
            <v>38231</v>
          </cell>
          <cell r="C82" t="str">
            <v>DJ</v>
          </cell>
          <cell r="D82">
            <v>1320000</v>
          </cell>
          <cell r="E82">
            <v>-20000</v>
          </cell>
          <cell r="F82">
            <v>0</v>
          </cell>
          <cell r="G82">
            <v>0</v>
          </cell>
          <cell r="H82" t="str">
            <v>EAST</v>
          </cell>
        </row>
        <row r="83">
          <cell r="A83" t="str">
            <v>ELEC</v>
          </cell>
          <cell r="B83">
            <v>38231</v>
          </cell>
          <cell r="C83" t="str">
            <v>MEAD</v>
          </cell>
          <cell r="D83">
            <v>1811500</v>
          </cell>
          <cell r="E83">
            <v>-30000</v>
          </cell>
          <cell r="F83">
            <v>-32000</v>
          </cell>
          <cell r="G83">
            <v>1492000</v>
          </cell>
          <cell r="H83" t="str">
            <v>EAST</v>
          </cell>
        </row>
        <row r="84">
          <cell r="A84" t="str">
            <v>ELEC</v>
          </cell>
          <cell r="B84">
            <v>38231</v>
          </cell>
          <cell r="C84" t="str">
            <v>MID-C</v>
          </cell>
          <cell r="D84">
            <v>-295000</v>
          </cell>
          <cell r="E84">
            <v>-20000</v>
          </cell>
          <cell r="F84">
            <v>2000</v>
          </cell>
          <cell r="G84">
            <v>-874000</v>
          </cell>
          <cell r="H84" t="str">
            <v>WEST</v>
          </cell>
        </row>
        <row r="85">
          <cell r="A85" t="str">
            <v>ELEC</v>
          </cell>
          <cell r="B85">
            <v>38231</v>
          </cell>
          <cell r="C85" t="str">
            <v>MONA</v>
          </cell>
          <cell r="D85">
            <v>255000</v>
          </cell>
          <cell r="E85">
            <v>-30000</v>
          </cell>
          <cell r="F85">
            <v>0</v>
          </cell>
          <cell r="G85">
            <v>0</v>
          </cell>
          <cell r="H85" t="str">
            <v>EAST</v>
          </cell>
        </row>
        <row r="86">
          <cell r="A86" t="str">
            <v>ELEC</v>
          </cell>
          <cell r="B86">
            <v>38231</v>
          </cell>
          <cell r="C86" t="str">
            <v>PV</v>
          </cell>
          <cell r="D86">
            <v>799600</v>
          </cell>
          <cell r="E86">
            <v>-40800</v>
          </cell>
          <cell r="F86">
            <v>-40000</v>
          </cell>
          <cell r="G86">
            <v>-491200</v>
          </cell>
          <cell r="H86" t="str">
            <v>EAST</v>
          </cell>
        </row>
        <row r="87">
          <cell r="A87" t="str">
            <v>ELEC</v>
          </cell>
          <cell r="B87">
            <v>38231</v>
          </cell>
          <cell r="C87" t="str">
            <v>SP15</v>
          </cell>
          <cell r="D87">
            <v>105000</v>
          </cell>
          <cell r="E87">
            <v>0</v>
          </cell>
          <cell r="F87">
            <v>0</v>
          </cell>
          <cell r="G87">
            <v>0</v>
          </cell>
          <cell r="H87" t="str">
            <v>EAST</v>
          </cell>
        </row>
        <row r="88">
          <cell r="A88" t="str">
            <v>ELEC</v>
          </cell>
          <cell r="B88">
            <v>38231</v>
          </cell>
          <cell r="C88" t="str">
            <v>W.WING</v>
          </cell>
          <cell r="D88">
            <v>0</v>
          </cell>
          <cell r="E88">
            <v>0</v>
          </cell>
          <cell r="F88">
            <v>-16000</v>
          </cell>
          <cell r="G88">
            <v>505200</v>
          </cell>
          <cell r="H88" t="str">
            <v>EAST</v>
          </cell>
        </row>
        <row r="89">
          <cell r="A89" t="str">
            <v>ELEC</v>
          </cell>
          <cell r="B89">
            <v>38261</v>
          </cell>
          <cell r="C89" t="str">
            <v>4C</v>
          </cell>
          <cell r="D89">
            <v>4123600</v>
          </cell>
          <cell r="E89">
            <v>-93600</v>
          </cell>
          <cell r="F89">
            <v>-97100</v>
          </cell>
          <cell r="G89">
            <v>3356693.75</v>
          </cell>
          <cell r="H89" t="str">
            <v>EAST</v>
          </cell>
        </row>
        <row r="90">
          <cell r="A90" t="str">
            <v>ELEC</v>
          </cell>
          <cell r="B90">
            <v>38261</v>
          </cell>
          <cell r="C90" t="str">
            <v>COB N-S</v>
          </cell>
          <cell r="D90">
            <v>765336</v>
          </cell>
          <cell r="E90">
            <v>-22048</v>
          </cell>
          <cell r="F90">
            <v>-42112</v>
          </cell>
          <cell r="G90">
            <v>1567602.75</v>
          </cell>
          <cell r="H90" t="str">
            <v>WEST</v>
          </cell>
        </row>
        <row r="91">
          <cell r="A91" t="str">
            <v>ELEC</v>
          </cell>
          <cell r="B91">
            <v>38261</v>
          </cell>
          <cell r="C91" t="str">
            <v>GON</v>
          </cell>
          <cell r="D91">
            <v>457600</v>
          </cell>
          <cell r="E91">
            <v>-10400</v>
          </cell>
          <cell r="F91">
            <v>0</v>
          </cell>
          <cell r="G91">
            <v>0</v>
          </cell>
          <cell r="H91" t="str">
            <v>EAST</v>
          </cell>
        </row>
        <row r="92">
          <cell r="A92" t="str">
            <v>ELEC</v>
          </cell>
          <cell r="B92">
            <v>38261</v>
          </cell>
          <cell r="C92" t="str">
            <v>MEAD</v>
          </cell>
          <cell r="D92">
            <v>1629160</v>
          </cell>
          <cell r="E92">
            <v>-31200</v>
          </cell>
          <cell r="F92">
            <v>-8225</v>
          </cell>
          <cell r="G92">
            <v>349562.5</v>
          </cell>
          <cell r="H92" t="str">
            <v>EAST</v>
          </cell>
        </row>
        <row r="93">
          <cell r="A93" t="str">
            <v>ELEC</v>
          </cell>
          <cell r="B93">
            <v>38261</v>
          </cell>
          <cell r="C93" t="str">
            <v>MEAD 230</v>
          </cell>
          <cell r="D93">
            <v>0</v>
          </cell>
          <cell r="E93">
            <v>0</v>
          </cell>
          <cell r="F93">
            <v>-16450</v>
          </cell>
          <cell r="G93">
            <v>596312.5</v>
          </cell>
          <cell r="H93" t="str">
            <v>EAST</v>
          </cell>
        </row>
        <row r="94">
          <cell r="A94" t="str">
            <v>ELEC</v>
          </cell>
          <cell r="B94">
            <v>38261</v>
          </cell>
          <cell r="C94" t="str">
            <v>MID-C</v>
          </cell>
          <cell r="D94">
            <v>-3911960</v>
          </cell>
          <cell r="E94">
            <v>98000</v>
          </cell>
          <cell r="F94">
            <v>-74025</v>
          </cell>
          <cell r="G94">
            <v>3017341.25</v>
          </cell>
          <cell r="H94" t="str">
            <v>WEST</v>
          </cell>
        </row>
        <row r="95">
          <cell r="A95" t="str">
            <v>ELEC</v>
          </cell>
          <cell r="B95">
            <v>38261</v>
          </cell>
          <cell r="C95" t="str">
            <v>MONA</v>
          </cell>
          <cell r="D95">
            <v>-764400</v>
          </cell>
          <cell r="E95">
            <v>20800</v>
          </cell>
          <cell r="F95">
            <v>16450</v>
          </cell>
          <cell r="G95">
            <v>-604537.5</v>
          </cell>
          <cell r="H95" t="str">
            <v>EAST</v>
          </cell>
        </row>
        <row r="96">
          <cell r="A96" t="str">
            <v>ELEC</v>
          </cell>
          <cell r="B96">
            <v>38261</v>
          </cell>
          <cell r="C96" t="str">
            <v>PPAPS</v>
          </cell>
          <cell r="D96">
            <v>962000</v>
          </cell>
          <cell r="E96">
            <v>-20800</v>
          </cell>
          <cell r="F96">
            <v>0</v>
          </cell>
          <cell r="G96">
            <v>0</v>
          </cell>
          <cell r="H96" t="str">
            <v>EAST</v>
          </cell>
        </row>
        <row r="97">
          <cell r="A97" t="str">
            <v>ELEC</v>
          </cell>
          <cell r="B97">
            <v>38261</v>
          </cell>
          <cell r="C97" t="str">
            <v>PV</v>
          </cell>
          <cell r="D97">
            <v>4302920</v>
          </cell>
          <cell r="E97">
            <v>-114400</v>
          </cell>
          <cell r="F97">
            <v>-92075</v>
          </cell>
          <cell r="G97">
            <v>1792088.75</v>
          </cell>
          <cell r="H97" t="str">
            <v>EAST</v>
          </cell>
        </row>
        <row r="98">
          <cell r="A98" t="str">
            <v>ELEC</v>
          </cell>
          <cell r="B98">
            <v>38261</v>
          </cell>
          <cell r="C98" t="str">
            <v>SP15</v>
          </cell>
          <cell r="D98">
            <v>760760</v>
          </cell>
          <cell r="E98">
            <v>0</v>
          </cell>
          <cell r="F98">
            <v>0</v>
          </cell>
          <cell r="G98">
            <v>0</v>
          </cell>
          <cell r="H98" t="str">
            <v>EAST</v>
          </cell>
        </row>
        <row r="99">
          <cell r="A99" t="str">
            <v>ELEC</v>
          </cell>
          <cell r="B99">
            <v>38292</v>
          </cell>
          <cell r="C99" t="str">
            <v>4C</v>
          </cell>
          <cell r="D99">
            <v>840000</v>
          </cell>
          <cell r="E99">
            <v>-20000</v>
          </cell>
          <cell r="F99">
            <v>-72000</v>
          </cell>
          <cell r="G99">
            <v>2808000</v>
          </cell>
          <cell r="H99" t="str">
            <v>EAST</v>
          </cell>
        </row>
        <row r="100">
          <cell r="A100" t="str">
            <v>ELEC</v>
          </cell>
          <cell r="B100">
            <v>38292</v>
          </cell>
          <cell r="C100" t="str">
            <v>COB N-S</v>
          </cell>
          <cell r="D100">
            <v>3296860</v>
          </cell>
          <cell r="E100">
            <v>-61200</v>
          </cell>
          <cell r="F100">
            <v>-48760</v>
          </cell>
          <cell r="G100">
            <v>1906920</v>
          </cell>
          <cell r="H100" t="str">
            <v>WEST</v>
          </cell>
        </row>
        <row r="101">
          <cell r="A101" t="str">
            <v>ELEC</v>
          </cell>
          <cell r="B101">
            <v>38292</v>
          </cell>
          <cell r="C101" t="str">
            <v>GON</v>
          </cell>
          <cell r="D101">
            <v>520000</v>
          </cell>
          <cell r="E101">
            <v>-10000</v>
          </cell>
          <cell r="F101">
            <v>0</v>
          </cell>
          <cell r="G101">
            <v>0</v>
          </cell>
          <cell r="H101" t="str">
            <v>EAST</v>
          </cell>
        </row>
        <row r="102">
          <cell r="A102" t="str">
            <v>ELEC</v>
          </cell>
          <cell r="B102">
            <v>38292</v>
          </cell>
          <cell r="C102" t="str">
            <v>MEAD</v>
          </cell>
          <cell r="D102">
            <v>1566500</v>
          </cell>
          <cell r="E102">
            <v>-30000</v>
          </cell>
          <cell r="F102">
            <v>-8000</v>
          </cell>
          <cell r="G102">
            <v>340000</v>
          </cell>
          <cell r="H102" t="str">
            <v>EAST</v>
          </cell>
        </row>
        <row r="103">
          <cell r="A103" t="str">
            <v>ELEC</v>
          </cell>
          <cell r="B103">
            <v>38292</v>
          </cell>
          <cell r="C103" t="str">
            <v>MEAD 230</v>
          </cell>
          <cell r="D103">
            <v>0</v>
          </cell>
          <cell r="E103">
            <v>0</v>
          </cell>
          <cell r="F103">
            <v>-16000</v>
          </cell>
          <cell r="G103">
            <v>580000</v>
          </cell>
          <cell r="H103" t="str">
            <v>EAST</v>
          </cell>
        </row>
        <row r="104">
          <cell r="A104" t="str">
            <v>ELEC</v>
          </cell>
          <cell r="B104">
            <v>38292</v>
          </cell>
          <cell r="C104" t="str">
            <v>MID-C</v>
          </cell>
          <cell r="D104">
            <v>-2289000</v>
          </cell>
          <cell r="E104">
            <v>20000</v>
          </cell>
          <cell r="F104">
            <v>-72200</v>
          </cell>
          <cell r="G104">
            <v>3332100</v>
          </cell>
          <cell r="H104" t="str">
            <v>WEST</v>
          </cell>
        </row>
        <row r="105">
          <cell r="A105" t="str">
            <v>ELEC</v>
          </cell>
          <cell r="B105">
            <v>38292</v>
          </cell>
          <cell r="C105" t="str">
            <v>MONA</v>
          </cell>
          <cell r="D105">
            <v>0</v>
          </cell>
          <cell r="E105">
            <v>0</v>
          </cell>
          <cell r="F105">
            <v>-8000</v>
          </cell>
          <cell r="G105">
            <v>346000</v>
          </cell>
          <cell r="H105" t="str">
            <v>EAST</v>
          </cell>
        </row>
        <row r="106">
          <cell r="A106" t="str">
            <v>ELEC</v>
          </cell>
          <cell r="B106">
            <v>38292</v>
          </cell>
          <cell r="C106" t="str">
            <v>PPAPS</v>
          </cell>
          <cell r="D106">
            <v>2683000</v>
          </cell>
          <cell r="E106">
            <v>-50000</v>
          </cell>
          <cell r="F106">
            <v>0</v>
          </cell>
          <cell r="G106">
            <v>0</v>
          </cell>
          <cell r="H106" t="str">
            <v>EAST</v>
          </cell>
        </row>
        <row r="107">
          <cell r="A107" t="str">
            <v>ELEC</v>
          </cell>
          <cell r="B107">
            <v>38292</v>
          </cell>
          <cell r="C107" t="str">
            <v>PV</v>
          </cell>
          <cell r="D107">
            <v>5867000</v>
          </cell>
          <cell r="E107">
            <v>-100000</v>
          </cell>
          <cell r="F107">
            <v>-24000</v>
          </cell>
          <cell r="G107">
            <v>-1051200</v>
          </cell>
          <cell r="H107" t="str">
            <v>EAST</v>
          </cell>
        </row>
        <row r="108">
          <cell r="A108" t="str">
            <v>ELEC</v>
          </cell>
          <cell r="B108">
            <v>38292</v>
          </cell>
          <cell r="C108" t="str">
            <v>SP15</v>
          </cell>
          <cell r="D108">
            <v>731500</v>
          </cell>
          <cell r="E108">
            <v>0</v>
          </cell>
          <cell r="F108">
            <v>0</v>
          </cell>
          <cell r="G108">
            <v>0</v>
          </cell>
          <cell r="H108" t="str">
            <v>EAST</v>
          </cell>
        </row>
        <row r="109">
          <cell r="A109" t="str">
            <v>ELEC</v>
          </cell>
          <cell r="B109">
            <v>38292</v>
          </cell>
          <cell r="C109" t="str">
            <v>W.WING</v>
          </cell>
          <cell r="D109">
            <v>560000</v>
          </cell>
          <cell r="E109">
            <v>-10000</v>
          </cell>
          <cell r="F109">
            <v>-8000</v>
          </cell>
          <cell r="G109">
            <v>448000</v>
          </cell>
          <cell r="H109" t="str">
            <v>EAST</v>
          </cell>
        </row>
        <row r="110">
          <cell r="A110" t="str">
            <v>ELEC</v>
          </cell>
          <cell r="B110">
            <v>38322</v>
          </cell>
          <cell r="C110" t="str">
            <v>4C</v>
          </cell>
          <cell r="D110">
            <v>3679520</v>
          </cell>
          <cell r="E110">
            <v>-70720</v>
          </cell>
          <cell r="F110">
            <v>-63960</v>
          </cell>
          <cell r="G110">
            <v>2491160</v>
          </cell>
          <cell r="H110" t="str">
            <v>EAST</v>
          </cell>
        </row>
        <row r="111">
          <cell r="A111" t="str">
            <v>ELEC</v>
          </cell>
          <cell r="B111">
            <v>38322</v>
          </cell>
          <cell r="C111" t="str">
            <v>COB N-S</v>
          </cell>
          <cell r="D111">
            <v>3518736</v>
          </cell>
          <cell r="E111">
            <v>-63648</v>
          </cell>
          <cell r="F111">
            <v>-57984</v>
          </cell>
          <cell r="G111">
            <v>2420838</v>
          </cell>
          <cell r="H111" t="str">
            <v>WEST</v>
          </cell>
        </row>
        <row r="112">
          <cell r="A112" t="str">
            <v>ELEC</v>
          </cell>
          <cell r="B112">
            <v>38322</v>
          </cell>
          <cell r="C112" t="str">
            <v>GON</v>
          </cell>
          <cell r="D112">
            <v>650000</v>
          </cell>
          <cell r="E112">
            <v>-10400</v>
          </cell>
          <cell r="F112">
            <v>0</v>
          </cell>
          <cell r="G112">
            <v>0</v>
          </cell>
          <cell r="H112" t="str">
            <v>EAST</v>
          </cell>
        </row>
        <row r="113">
          <cell r="A113" t="str">
            <v>ELEC</v>
          </cell>
          <cell r="B113">
            <v>38322</v>
          </cell>
          <cell r="C113" t="str">
            <v>MEAD</v>
          </cell>
          <cell r="D113">
            <v>2279160</v>
          </cell>
          <cell r="E113">
            <v>-41600</v>
          </cell>
          <cell r="F113">
            <v>-8200</v>
          </cell>
          <cell r="G113">
            <v>348500</v>
          </cell>
          <cell r="H113" t="str">
            <v>EAST</v>
          </cell>
        </row>
        <row r="114">
          <cell r="A114" t="str">
            <v>ELEC</v>
          </cell>
          <cell r="B114">
            <v>38322</v>
          </cell>
          <cell r="C114" t="str">
            <v>MEAD 230</v>
          </cell>
          <cell r="D114">
            <v>0</v>
          </cell>
          <cell r="E114">
            <v>0</v>
          </cell>
          <cell r="F114">
            <v>-16400</v>
          </cell>
          <cell r="G114">
            <v>594500</v>
          </cell>
          <cell r="H114" t="str">
            <v>EAST</v>
          </cell>
        </row>
        <row r="115">
          <cell r="A115" t="str">
            <v>ELEC</v>
          </cell>
          <cell r="B115">
            <v>38322</v>
          </cell>
          <cell r="C115" t="str">
            <v>MID-C</v>
          </cell>
          <cell r="D115">
            <v>-11668060</v>
          </cell>
          <cell r="E115">
            <v>202160</v>
          </cell>
          <cell r="F115">
            <v>79360</v>
          </cell>
          <cell r="G115">
            <v>-4190330</v>
          </cell>
          <cell r="H115" t="str">
            <v>WEST</v>
          </cell>
        </row>
        <row r="116">
          <cell r="A116" t="str">
            <v>ELEC</v>
          </cell>
          <cell r="B116">
            <v>38322</v>
          </cell>
          <cell r="C116" t="str">
            <v>MONA</v>
          </cell>
          <cell r="D116">
            <v>-2080</v>
          </cell>
          <cell r="E116">
            <v>2080</v>
          </cell>
          <cell r="F116">
            <v>6560</v>
          </cell>
          <cell r="G116">
            <v>-316520</v>
          </cell>
          <cell r="H116" t="str">
            <v>EAST</v>
          </cell>
        </row>
        <row r="117">
          <cell r="A117" t="str">
            <v>ELEC</v>
          </cell>
          <cell r="B117">
            <v>38322</v>
          </cell>
          <cell r="C117" t="str">
            <v>PPAPS</v>
          </cell>
          <cell r="D117">
            <v>2189720</v>
          </cell>
          <cell r="E117">
            <v>-41600</v>
          </cell>
          <cell r="F117">
            <v>0</v>
          </cell>
          <cell r="G117">
            <v>0</v>
          </cell>
          <cell r="H117" t="str">
            <v>EAST</v>
          </cell>
        </row>
        <row r="118">
          <cell r="A118" t="str">
            <v>ELEC</v>
          </cell>
          <cell r="B118">
            <v>38322</v>
          </cell>
          <cell r="C118" t="str">
            <v>PV</v>
          </cell>
          <cell r="D118">
            <v>423520</v>
          </cell>
          <cell r="E118">
            <v>-9200</v>
          </cell>
          <cell r="F118">
            <v>24600</v>
          </cell>
          <cell r="G118">
            <v>-2854830</v>
          </cell>
          <cell r="H118" t="str">
            <v>EAST</v>
          </cell>
        </row>
        <row r="119">
          <cell r="A119" t="str">
            <v>ELEC</v>
          </cell>
          <cell r="B119">
            <v>38322</v>
          </cell>
          <cell r="C119" t="str">
            <v>SP15</v>
          </cell>
          <cell r="D119">
            <v>1707160</v>
          </cell>
          <cell r="E119">
            <v>-14560</v>
          </cell>
          <cell r="F119">
            <v>0</v>
          </cell>
          <cell r="G119">
            <v>0</v>
          </cell>
          <cell r="H119" t="str">
            <v>EAST</v>
          </cell>
        </row>
        <row r="120">
          <cell r="A120" t="str">
            <v>ELEC</v>
          </cell>
          <cell r="B120">
            <v>38322</v>
          </cell>
          <cell r="C120" t="str">
            <v>W.WING</v>
          </cell>
          <cell r="D120">
            <v>538200</v>
          </cell>
          <cell r="E120">
            <v>-10400</v>
          </cell>
          <cell r="F120">
            <v>-8200</v>
          </cell>
          <cell r="G120">
            <v>424350</v>
          </cell>
          <cell r="H120" t="str">
            <v>EAST</v>
          </cell>
        </row>
        <row r="121">
          <cell r="A121" t="str">
            <v>ELEC</v>
          </cell>
          <cell r="B121">
            <v>38353</v>
          </cell>
          <cell r="C121" t="str">
            <v>4C</v>
          </cell>
          <cell r="D121">
            <v>2315000</v>
          </cell>
          <cell r="E121">
            <v>-40000</v>
          </cell>
          <cell r="F121">
            <v>-34400</v>
          </cell>
          <cell r="G121">
            <v>1171750</v>
          </cell>
          <cell r="H121" t="str">
            <v>EAST</v>
          </cell>
        </row>
        <row r="122">
          <cell r="A122" t="str">
            <v>ELEC</v>
          </cell>
          <cell r="B122">
            <v>38353</v>
          </cell>
          <cell r="C122" t="str">
            <v>COB N-S</v>
          </cell>
          <cell r="D122">
            <v>4764500</v>
          </cell>
          <cell r="E122">
            <v>-80000</v>
          </cell>
          <cell r="F122">
            <v>-51600</v>
          </cell>
          <cell r="G122">
            <v>2086790</v>
          </cell>
          <cell r="H122" t="str">
            <v>WEST</v>
          </cell>
        </row>
        <row r="123">
          <cell r="A123" t="str">
            <v>ELEC</v>
          </cell>
          <cell r="B123">
            <v>38353</v>
          </cell>
          <cell r="C123" t="str">
            <v>GON</v>
          </cell>
          <cell r="D123">
            <v>585000</v>
          </cell>
          <cell r="E123">
            <v>-10000</v>
          </cell>
          <cell r="F123">
            <v>-8600</v>
          </cell>
          <cell r="G123">
            <v>404200</v>
          </cell>
          <cell r="H123" t="str">
            <v>EAST</v>
          </cell>
        </row>
        <row r="124">
          <cell r="A124" t="str">
            <v>ELEC</v>
          </cell>
          <cell r="B124">
            <v>38353</v>
          </cell>
          <cell r="C124" t="str">
            <v>MEAD</v>
          </cell>
          <cell r="D124">
            <v>1682500</v>
          </cell>
          <cell r="E124">
            <v>-30000</v>
          </cell>
          <cell r="F124">
            <v>-17200</v>
          </cell>
          <cell r="G124">
            <v>735300</v>
          </cell>
          <cell r="H124" t="str">
            <v>EAST</v>
          </cell>
        </row>
        <row r="125">
          <cell r="A125" t="str">
            <v>ELEC</v>
          </cell>
          <cell r="B125">
            <v>38353</v>
          </cell>
          <cell r="C125" t="str">
            <v>MID-C</v>
          </cell>
          <cell r="D125">
            <v>-10434100</v>
          </cell>
          <cell r="E125">
            <v>162800</v>
          </cell>
          <cell r="F125">
            <v>-25800</v>
          </cell>
          <cell r="G125">
            <v>381410</v>
          </cell>
          <cell r="H125" t="str">
            <v>WEST</v>
          </cell>
        </row>
        <row r="126">
          <cell r="A126" t="str">
            <v>ELEC</v>
          </cell>
          <cell r="B126">
            <v>38353</v>
          </cell>
          <cell r="C126" t="str">
            <v>MONA</v>
          </cell>
          <cell r="D126">
            <v>1135000</v>
          </cell>
          <cell r="E126">
            <v>-20000</v>
          </cell>
          <cell r="F126">
            <v>0</v>
          </cell>
          <cell r="G126">
            <v>0</v>
          </cell>
          <cell r="H126" t="str">
            <v>EAST</v>
          </cell>
        </row>
        <row r="127">
          <cell r="A127" t="str">
            <v>ELEC</v>
          </cell>
          <cell r="B127">
            <v>38353</v>
          </cell>
          <cell r="C127" t="str">
            <v>PGE</v>
          </cell>
          <cell r="D127">
            <v>144200</v>
          </cell>
          <cell r="E127">
            <v>-2800</v>
          </cell>
          <cell r="F127">
            <v>0</v>
          </cell>
          <cell r="G127">
            <v>0</v>
          </cell>
          <cell r="H127" t="str">
            <v>WEST</v>
          </cell>
        </row>
        <row r="128">
          <cell r="A128" t="str">
            <v>ELEC</v>
          </cell>
          <cell r="B128">
            <v>38353</v>
          </cell>
          <cell r="C128" t="str">
            <v>PPAPS</v>
          </cell>
          <cell r="D128">
            <v>1035000</v>
          </cell>
          <cell r="E128">
            <v>-20000</v>
          </cell>
          <cell r="F128">
            <v>-17200</v>
          </cell>
          <cell r="G128">
            <v>890100</v>
          </cell>
          <cell r="H128" t="str">
            <v>EAST</v>
          </cell>
        </row>
        <row r="129">
          <cell r="A129" t="str">
            <v>ELEC</v>
          </cell>
          <cell r="B129">
            <v>38353</v>
          </cell>
          <cell r="C129" t="str">
            <v>PV</v>
          </cell>
          <cell r="D129">
            <v>-1200000</v>
          </cell>
          <cell r="E129">
            <v>20000</v>
          </cell>
          <cell r="F129">
            <v>68800</v>
          </cell>
          <cell r="G129">
            <v>-4317200</v>
          </cell>
          <cell r="H129" t="str">
            <v>EAST</v>
          </cell>
        </row>
        <row r="130">
          <cell r="A130" t="str">
            <v>ELEC</v>
          </cell>
          <cell r="B130">
            <v>38353</v>
          </cell>
          <cell r="C130" t="str">
            <v>SP15</v>
          </cell>
          <cell r="D130">
            <v>940000</v>
          </cell>
          <cell r="E130">
            <v>-10000</v>
          </cell>
          <cell r="F130">
            <v>-8600</v>
          </cell>
          <cell r="G130">
            <v>440750</v>
          </cell>
          <cell r="H130" t="str">
            <v>EAST</v>
          </cell>
        </row>
        <row r="131">
          <cell r="A131" t="str">
            <v>ELEC</v>
          </cell>
          <cell r="B131">
            <v>38353</v>
          </cell>
          <cell r="C131" t="str">
            <v>W.WING</v>
          </cell>
          <cell r="D131">
            <v>495000</v>
          </cell>
          <cell r="E131">
            <v>-10000</v>
          </cell>
          <cell r="F131">
            <v>-8600</v>
          </cell>
          <cell r="G131">
            <v>425700</v>
          </cell>
          <cell r="H131" t="str">
            <v>EAST</v>
          </cell>
        </row>
        <row r="132">
          <cell r="A132" t="str">
            <v>ELEC</v>
          </cell>
          <cell r="B132">
            <v>38384</v>
          </cell>
          <cell r="C132" t="str">
            <v>4C</v>
          </cell>
          <cell r="D132">
            <v>1128000</v>
          </cell>
          <cell r="E132">
            <v>-19200</v>
          </cell>
          <cell r="F132">
            <v>-28800</v>
          </cell>
          <cell r="G132">
            <v>981000</v>
          </cell>
          <cell r="H132" t="str">
            <v>EAST</v>
          </cell>
        </row>
        <row r="133">
          <cell r="A133" t="str">
            <v>ELEC</v>
          </cell>
          <cell r="B133">
            <v>38384</v>
          </cell>
          <cell r="C133" t="str">
            <v>COB N-S</v>
          </cell>
          <cell r="D133">
            <v>2580000</v>
          </cell>
          <cell r="E133">
            <v>-48000</v>
          </cell>
          <cell r="F133">
            <v>-47520</v>
          </cell>
          <cell r="G133">
            <v>1936080</v>
          </cell>
          <cell r="H133" t="str">
            <v>WEST</v>
          </cell>
        </row>
        <row r="134">
          <cell r="A134" t="str">
            <v>ELEC</v>
          </cell>
          <cell r="B134">
            <v>38384</v>
          </cell>
          <cell r="C134" t="str">
            <v>GON</v>
          </cell>
          <cell r="D134">
            <v>523200</v>
          </cell>
          <cell r="E134">
            <v>-9600</v>
          </cell>
          <cell r="F134">
            <v>-7200</v>
          </cell>
          <cell r="G134">
            <v>313200</v>
          </cell>
          <cell r="H134" t="str">
            <v>EAST</v>
          </cell>
        </row>
        <row r="135">
          <cell r="A135" t="str">
            <v>ELEC</v>
          </cell>
          <cell r="B135">
            <v>38384</v>
          </cell>
          <cell r="C135" t="str">
            <v>MEAD</v>
          </cell>
          <cell r="D135">
            <v>1615200</v>
          </cell>
          <cell r="E135">
            <v>-28800</v>
          </cell>
          <cell r="F135">
            <v>-21600</v>
          </cell>
          <cell r="G135">
            <v>923400</v>
          </cell>
          <cell r="H135" t="str">
            <v>EAST</v>
          </cell>
        </row>
        <row r="136">
          <cell r="A136" t="str">
            <v>ELEC</v>
          </cell>
          <cell r="B136">
            <v>38384</v>
          </cell>
          <cell r="C136" t="str">
            <v>MID-C</v>
          </cell>
          <cell r="D136">
            <v>-3867936</v>
          </cell>
          <cell r="E136">
            <v>60288</v>
          </cell>
          <cell r="F136">
            <v>-67680</v>
          </cell>
          <cell r="G136">
            <v>2427480</v>
          </cell>
          <cell r="H136" t="str">
            <v>WEST</v>
          </cell>
        </row>
        <row r="137">
          <cell r="A137" t="str">
            <v>ELEC</v>
          </cell>
          <cell r="B137">
            <v>38384</v>
          </cell>
          <cell r="C137" t="str">
            <v>PGE</v>
          </cell>
          <cell r="D137">
            <v>138432</v>
          </cell>
          <cell r="E137">
            <v>-2688</v>
          </cell>
          <cell r="F137">
            <v>0</v>
          </cell>
          <cell r="G137">
            <v>0</v>
          </cell>
          <cell r="H137" t="str">
            <v>WEST</v>
          </cell>
        </row>
        <row r="138">
          <cell r="A138" t="str">
            <v>ELEC</v>
          </cell>
          <cell r="B138">
            <v>38384</v>
          </cell>
          <cell r="C138" t="str">
            <v>PPAPS</v>
          </cell>
          <cell r="D138">
            <v>993600</v>
          </cell>
          <cell r="E138">
            <v>-19200</v>
          </cell>
          <cell r="F138">
            <v>-14400</v>
          </cell>
          <cell r="G138">
            <v>745200</v>
          </cell>
          <cell r="H138" t="str">
            <v>EAST</v>
          </cell>
        </row>
        <row r="139">
          <cell r="A139" t="str">
            <v>ELEC</v>
          </cell>
          <cell r="B139">
            <v>38384</v>
          </cell>
          <cell r="C139" t="str">
            <v>PV</v>
          </cell>
          <cell r="D139">
            <v>-1056000</v>
          </cell>
          <cell r="E139">
            <v>19200</v>
          </cell>
          <cell r="F139">
            <v>43200</v>
          </cell>
          <cell r="G139">
            <v>-2858400</v>
          </cell>
          <cell r="H139" t="str">
            <v>EAST</v>
          </cell>
        </row>
        <row r="140">
          <cell r="A140" t="str">
            <v>ELEC</v>
          </cell>
          <cell r="B140">
            <v>38384</v>
          </cell>
          <cell r="C140" t="str">
            <v>SP15</v>
          </cell>
          <cell r="D140">
            <v>268800</v>
          </cell>
          <cell r="E140">
            <v>0</v>
          </cell>
          <cell r="F140">
            <v>0</v>
          </cell>
          <cell r="G140">
            <v>0</v>
          </cell>
          <cell r="H140" t="str">
            <v>EAST</v>
          </cell>
        </row>
        <row r="141">
          <cell r="A141" t="str">
            <v>ELEC</v>
          </cell>
          <cell r="B141">
            <v>38384</v>
          </cell>
          <cell r="C141" t="str">
            <v>W.WING</v>
          </cell>
          <cell r="D141">
            <v>475200</v>
          </cell>
          <cell r="E141">
            <v>-9600</v>
          </cell>
          <cell r="F141">
            <v>-7200</v>
          </cell>
          <cell r="G141">
            <v>356400</v>
          </cell>
          <cell r="H141" t="str">
            <v>EAST</v>
          </cell>
        </row>
        <row r="142">
          <cell r="A142" t="str">
            <v>ELEC</v>
          </cell>
          <cell r="B142">
            <v>38412</v>
          </cell>
          <cell r="C142" t="str">
            <v>4C</v>
          </cell>
          <cell r="D142">
            <v>1269000</v>
          </cell>
          <cell r="E142">
            <v>-21600</v>
          </cell>
          <cell r="F142">
            <v>-62400</v>
          </cell>
          <cell r="G142">
            <v>2357550</v>
          </cell>
          <cell r="H142" t="str">
            <v>EAST</v>
          </cell>
        </row>
        <row r="143">
          <cell r="A143" t="str">
            <v>ELEC</v>
          </cell>
          <cell r="B143">
            <v>38412</v>
          </cell>
          <cell r="C143" t="str">
            <v>COB N-S</v>
          </cell>
          <cell r="D143">
            <v>4503060</v>
          </cell>
          <cell r="E143">
            <v>-86400</v>
          </cell>
          <cell r="F143">
            <v>-74880</v>
          </cell>
          <cell r="G143">
            <v>3165630</v>
          </cell>
          <cell r="H143" t="str">
            <v>WEST</v>
          </cell>
        </row>
        <row r="144">
          <cell r="A144" t="str">
            <v>ELEC</v>
          </cell>
          <cell r="B144">
            <v>38412</v>
          </cell>
          <cell r="C144" t="str">
            <v>GON</v>
          </cell>
          <cell r="D144">
            <v>545400</v>
          </cell>
          <cell r="E144">
            <v>-10800</v>
          </cell>
          <cell r="F144">
            <v>-7800</v>
          </cell>
          <cell r="G144">
            <v>308100</v>
          </cell>
          <cell r="H144" t="str">
            <v>EAST</v>
          </cell>
        </row>
        <row r="145">
          <cell r="A145" t="str">
            <v>ELEC</v>
          </cell>
          <cell r="B145">
            <v>38412</v>
          </cell>
          <cell r="C145" t="str">
            <v>MEAD</v>
          </cell>
          <cell r="D145">
            <v>1817100</v>
          </cell>
          <cell r="E145">
            <v>-32400</v>
          </cell>
          <cell r="F145">
            <v>-23400</v>
          </cell>
          <cell r="G145">
            <v>961350</v>
          </cell>
          <cell r="H145" t="str">
            <v>EAST</v>
          </cell>
        </row>
        <row r="146">
          <cell r="A146" t="str">
            <v>ELEC</v>
          </cell>
          <cell r="B146">
            <v>38412</v>
          </cell>
          <cell r="C146" t="str">
            <v>MID-C</v>
          </cell>
          <cell r="D146">
            <v>-229608</v>
          </cell>
          <cell r="E146">
            <v>-18576</v>
          </cell>
          <cell r="F146">
            <v>-78000</v>
          </cell>
          <cell r="G146">
            <v>1398930</v>
          </cell>
          <cell r="H146" t="str">
            <v>WEST</v>
          </cell>
        </row>
        <row r="147">
          <cell r="A147" t="str">
            <v>ELEC</v>
          </cell>
          <cell r="B147">
            <v>38412</v>
          </cell>
          <cell r="C147" t="str">
            <v>PACW</v>
          </cell>
          <cell r="D147">
            <v>6614352</v>
          </cell>
          <cell r="E147">
            <v>-108432</v>
          </cell>
          <cell r="F147">
            <v>-78312</v>
          </cell>
          <cell r="G147">
            <v>4777032</v>
          </cell>
          <cell r="H147" t="str">
            <v>WEST</v>
          </cell>
        </row>
        <row r="148">
          <cell r="A148" t="str">
            <v>ELEC</v>
          </cell>
          <cell r="B148">
            <v>38412</v>
          </cell>
          <cell r="C148" t="str">
            <v>PGE</v>
          </cell>
          <cell r="D148">
            <v>155736</v>
          </cell>
          <cell r="E148">
            <v>-3024</v>
          </cell>
          <cell r="F148">
            <v>0</v>
          </cell>
          <cell r="G148">
            <v>0</v>
          </cell>
          <cell r="H148" t="str">
            <v>WEST</v>
          </cell>
        </row>
        <row r="149">
          <cell r="A149" t="str">
            <v>ELEC</v>
          </cell>
          <cell r="B149">
            <v>38412</v>
          </cell>
          <cell r="C149" t="str">
            <v>PPAPS</v>
          </cell>
          <cell r="D149">
            <v>1117800</v>
          </cell>
          <cell r="E149">
            <v>-21600</v>
          </cell>
          <cell r="F149">
            <v>-15600</v>
          </cell>
          <cell r="G149">
            <v>807300</v>
          </cell>
          <cell r="H149" t="str">
            <v>EAST</v>
          </cell>
        </row>
        <row r="150">
          <cell r="A150" t="str">
            <v>ELEC</v>
          </cell>
          <cell r="B150">
            <v>38412</v>
          </cell>
          <cell r="C150" t="str">
            <v>PV</v>
          </cell>
          <cell r="D150">
            <v>4381200</v>
          </cell>
          <cell r="E150">
            <v>-88800</v>
          </cell>
          <cell r="F150">
            <v>-54600</v>
          </cell>
          <cell r="G150">
            <v>1076790</v>
          </cell>
          <cell r="H150" t="str">
            <v>EAST</v>
          </cell>
        </row>
        <row r="151">
          <cell r="A151" t="str">
            <v>ELEC</v>
          </cell>
          <cell r="B151">
            <v>38412</v>
          </cell>
          <cell r="C151" t="str">
            <v>SP15</v>
          </cell>
          <cell r="D151">
            <v>302400</v>
          </cell>
          <cell r="E151">
            <v>0</v>
          </cell>
          <cell r="F151">
            <v>0</v>
          </cell>
          <cell r="G151">
            <v>0</v>
          </cell>
          <cell r="H151" t="str">
            <v>EAST</v>
          </cell>
        </row>
        <row r="152">
          <cell r="A152" t="str">
            <v>ELEC</v>
          </cell>
          <cell r="B152">
            <v>38412</v>
          </cell>
          <cell r="C152" t="str">
            <v>W.WING</v>
          </cell>
          <cell r="D152">
            <v>534600</v>
          </cell>
          <cell r="E152">
            <v>-10800</v>
          </cell>
          <cell r="F152">
            <v>-7800</v>
          </cell>
          <cell r="G152">
            <v>386100</v>
          </cell>
          <cell r="H152" t="str">
            <v>EAST</v>
          </cell>
        </row>
        <row r="153">
          <cell r="A153" t="str">
            <v>ELEC</v>
          </cell>
          <cell r="B153">
            <v>38443</v>
          </cell>
          <cell r="C153" t="str">
            <v>4C</v>
          </cell>
          <cell r="D153">
            <v>0</v>
          </cell>
          <cell r="E153">
            <v>0</v>
          </cell>
          <cell r="F153">
            <v>-30300</v>
          </cell>
          <cell r="G153">
            <v>1032093.75</v>
          </cell>
          <cell r="H153" t="str">
            <v>EAST</v>
          </cell>
        </row>
        <row r="154">
          <cell r="A154" t="str">
            <v>ELEC</v>
          </cell>
          <cell r="B154">
            <v>38443</v>
          </cell>
          <cell r="C154" t="str">
            <v>COB N-S</v>
          </cell>
          <cell r="D154">
            <v>3720600</v>
          </cell>
          <cell r="E154">
            <v>-72800</v>
          </cell>
          <cell r="F154">
            <v>-53025</v>
          </cell>
          <cell r="G154">
            <v>2124030</v>
          </cell>
          <cell r="H154" t="str">
            <v>WEST</v>
          </cell>
        </row>
        <row r="155">
          <cell r="A155" t="str">
            <v>ELEC</v>
          </cell>
          <cell r="B155">
            <v>38443</v>
          </cell>
          <cell r="C155" t="str">
            <v>GON</v>
          </cell>
          <cell r="D155">
            <v>652600</v>
          </cell>
          <cell r="E155">
            <v>-10400</v>
          </cell>
          <cell r="F155">
            <v>0</v>
          </cell>
          <cell r="G155">
            <v>0</v>
          </cell>
          <cell r="H155" t="str">
            <v>EAST</v>
          </cell>
        </row>
        <row r="156">
          <cell r="A156" t="str">
            <v>ELEC</v>
          </cell>
          <cell r="B156">
            <v>38443</v>
          </cell>
          <cell r="C156" t="str">
            <v>MEAD</v>
          </cell>
          <cell r="D156">
            <v>1749800</v>
          </cell>
          <cell r="E156">
            <v>-31200</v>
          </cell>
          <cell r="F156">
            <v>-15150</v>
          </cell>
          <cell r="G156">
            <v>647662.5</v>
          </cell>
          <cell r="H156" t="str">
            <v>EAST</v>
          </cell>
        </row>
        <row r="157">
          <cell r="A157" t="str">
            <v>ELEC</v>
          </cell>
          <cell r="B157">
            <v>38443</v>
          </cell>
          <cell r="C157" t="str">
            <v>MID-C</v>
          </cell>
          <cell r="D157">
            <v>-6132804</v>
          </cell>
          <cell r="E157">
            <v>88512</v>
          </cell>
          <cell r="F157">
            <v>-60600</v>
          </cell>
          <cell r="G157">
            <v>1195713.75</v>
          </cell>
          <cell r="H157" t="str">
            <v>WEST</v>
          </cell>
        </row>
        <row r="158">
          <cell r="A158" t="str">
            <v>ELEC</v>
          </cell>
          <cell r="B158">
            <v>38443</v>
          </cell>
          <cell r="C158" t="str">
            <v>NUB</v>
          </cell>
          <cell r="D158">
            <v>642200</v>
          </cell>
          <cell r="E158">
            <v>-10400</v>
          </cell>
          <cell r="F158">
            <v>0</v>
          </cell>
          <cell r="G158">
            <v>0</v>
          </cell>
          <cell r="H158" t="str">
            <v>EAST</v>
          </cell>
        </row>
        <row r="159">
          <cell r="A159" t="str">
            <v>ELEC</v>
          </cell>
          <cell r="B159">
            <v>38443</v>
          </cell>
          <cell r="C159" t="str">
            <v>PGE</v>
          </cell>
          <cell r="D159">
            <v>149968</v>
          </cell>
          <cell r="E159">
            <v>-2912</v>
          </cell>
          <cell r="F159">
            <v>0</v>
          </cell>
          <cell r="G159">
            <v>0</v>
          </cell>
          <cell r="H159" t="str">
            <v>WEST</v>
          </cell>
        </row>
        <row r="160">
          <cell r="A160" t="str">
            <v>ELEC</v>
          </cell>
          <cell r="B160">
            <v>38443</v>
          </cell>
          <cell r="C160" t="str">
            <v>PPAPS</v>
          </cell>
          <cell r="D160">
            <v>1076400</v>
          </cell>
          <cell r="E160">
            <v>-20800</v>
          </cell>
          <cell r="F160">
            <v>-15150</v>
          </cell>
          <cell r="G160">
            <v>784012.5</v>
          </cell>
          <cell r="H160" t="str">
            <v>EAST</v>
          </cell>
        </row>
        <row r="161">
          <cell r="A161" t="str">
            <v>ELEC</v>
          </cell>
          <cell r="B161">
            <v>38443</v>
          </cell>
          <cell r="C161" t="str">
            <v>PV</v>
          </cell>
          <cell r="D161">
            <v>1037400</v>
          </cell>
          <cell r="E161">
            <v>-20800</v>
          </cell>
          <cell r="F161">
            <v>-7575</v>
          </cell>
          <cell r="G161">
            <v>-1386982.5</v>
          </cell>
          <cell r="H161" t="str">
            <v>EAST</v>
          </cell>
        </row>
        <row r="162">
          <cell r="A162" t="str">
            <v>ELEC</v>
          </cell>
          <cell r="B162">
            <v>38443</v>
          </cell>
          <cell r="C162" t="str">
            <v>SP15</v>
          </cell>
          <cell r="D162">
            <v>291200</v>
          </cell>
          <cell r="E162">
            <v>0</v>
          </cell>
          <cell r="F162">
            <v>0</v>
          </cell>
          <cell r="G162">
            <v>0</v>
          </cell>
          <cell r="H162" t="str">
            <v>EAST</v>
          </cell>
        </row>
        <row r="163">
          <cell r="A163" t="str">
            <v>ELEC</v>
          </cell>
          <cell r="B163">
            <v>38473</v>
          </cell>
          <cell r="C163" t="str">
            <v>4C</v>
          </cell>
          <cell r="D163">
            <v>0</v>
          </cell>
          <cell r="E163">
            <v>0</v>
          </cell>
          <cell r="F163">
            <v>-34400</v>
          </cell>
          <cell r="G163">
            <v>1171750</v>
          </cell>
          <cell r="H163" t="str">
            <v>EAST</v>
          </cell>
        </row>
        <row r="164">
          <cell r="A164" t="str">
            <v>ELEC</v>
          </cell>
          <cell r="B164">
            <v>38473</v>
          </cell>
          <cell r="C164" t="str">
            <v>CENTRALI</v>
          </cell>
          <cell r="D164">
            <v>-465000</v>
          </cell>
          <cell r="E164">
            <v>10000</v>
          </cell>
          <cell r="F164">
            <v>0</v>
          </cell>
          <cell r="G164">
            <v>0</v>
          </cell>
          <cell r="H164" t="str">
            <v>EAST</v>
          </cell>
        </row>
        <row r="165">
          <cell r="A165" t="str">
            <v>ELEC</v>
          </cell>
          <cell r="B165">
            <v>38473</v>
          </cell>
          <cell r="C165" t="str">
            <v>COB N-S</v>
          </cell>
          <cell r="D165">
            <v>4052892</v>
          </cell>
          <cell r="E165">
            <v>-79600</v>
          </cell>
          <cell r="F165">
            <v>-68600</v>
          </cell>
          <cell r="G165">
            <v>2827408</v>
          </cell>
          <cell r="H165" t="str">
            <v>WEST</v>
          </cell>
        </row>
        <row r="166">
          <cell r="A166" t="str">
            <v>ELEC</v>
          </cell>
          <cell r="B166">
            <v>38473</v>
          </cell>
          <cell r="C166" t="str">
            <v>MEAD</v>
          </cell>
          <cell r="D166">
            <v>2299500</v>
          </cell>
          <cell r="E166">
            <v>-40000</v>
          </cell>
          <cell r="F166">
            <v>-17200</v>
          </cell>
          <cell r="G166">
            <v>735300</v>
          </cell>
          <cell r="H166" t="str">
            <v>EAST</v>
          </cell>
        </row>
        <row r="167">
          <cell r="A167" t="str">
            <v>ELEC</v>
          </cell>
          <cell r="B167">
            <v>38473</v>
          </cell>
          <cell r="C167" t="str">
            <v>MID-C</v>
          </cell>
          <cell r="D167">
            <v>-6831100</v>
          </cell>
          <cell r="E167">
            <v>122800</v>
          </cell>
          <cell r="F167">
            <v>-51600</v>
          </cell>
          <cell r="G167">
            <v>882360</v>
          </cell>
          <cell r="H167" t="str">
            <v>WEST</v>
          </cell>
        </row>
        <row r="168">
          <cell r="A168" t="str">
            <v>ELEC</v>
          </cell>
          <cell r="B168">
            <v>38473</v>
          </cell>
          <cell r="C168" t="str">
            <v>MONA</v>
          </cell>
          <cell r="D168">
            <v>-582500</v>
          </cell>
          <cell r="E168">
            <v>10000</v>
          </cell>
          <cell r="F168">
            <v>0</v>
          </cell>
          <cell r="G168">
            <v>0</v>
          </cell>
          <cell r="H168" t="str">
            <v>EAST</v>
          </cell>
        </row>
        <row r="169">
          <cell r="A169" t="str">
            <v>ELEC</v>
          </cell>
          <cell r="B169">
            <v>38473</v>
          </cell>
          <cell r="C169" t="str">
            <v>NUB</v>
          </cell>
          <cell r="D169">
            <v>2475000</v>
          </cell>
          <cell r="E169">
            <v>-40000</v>
          </cell>
          <cell r="F169">
            <v>0</v>
          </cell>
          <cell r="G169">
            <v>0</v>
          </cell>
          <cell r="H169" t="str">
            <v>EAST</v>
          </cell>
        </row>
        <row r="170">
          <cell r="A170" t="str">
            <v>ELEC</v>
          </cell>
          <cell r="B170">
            <v>38473</v>
          </cell>
          <cell r="C170" t="str">
            <v>PGE</v>
          </cell>
          <cell r="D170">
            <v>144200</v>
          </cell>
          <cell r="E170">
            <v>-2800</v>
          </cell>
          <cell r="F170">
            <v>0</v>
          </cell>
          <cell r="G170">
            <v>0</v>
          </cell>
          <cell r="H170" t="str">
            <v>WEST</v>
          </cell>
        </row>
        <row r="171">
          <cell r="A171" t="str">
            <v>ELEC</v>
          </cell>
          <cell r="B171">
            <v>38473</v>
          </cell>
          <cell r="C171" t="str">
            <v>PPAPS</v>
          </cell>
          <cell r="D171">
            <v>445000</v>
          </cell>
          <cell r="E171">
            <v>-10000</v>
          </cell>
          <cell r="F171">
            <v>-17200</v>
          </cell>
          <cell r="G171">
            <v>890100</v>
          </cell>
          <cell r="H171" t="str">
            <v>EAST</v>
          </cell>
        </row>
        <row r="172">
          <cell r="A172" t="str">
            <v>ELEC</v>
          </cell>
          <cell r="B172">
            <v>38473</v>
          </cell>
          <cell r="C172" t="str">
            <v>PV</v>
          </cell>
          <cell r="D172">
            <v>77300</v>
          </cell>
          <cell r="E172">
            <v>-9200</v>
          </cell>
          <cell r="F172">
            <v>-51600</v>
          </cell>
          <cell r="G172">
            <v>3440</v>
          </cell>
          <cell r="H172" t="str">
            <v>EAST</v>
          </cell>
        </row>
        <row r="173">
          <cell r="A173" t="str">
            <v>ELEC</v>
          </cell>
          <cell r="B173">
            <v>38473</v>
          </cell>
          <cell r="C173" t="str">
            <v>SP15</v>
          </cell>
          <cell r="D173">
            <v>280000</v>
          </cell>
          <cell r="E173">
            <v>0</v>
          </cell>
          <cell r="F173">
            <v>0</v>
          </cell>
          <cell r="G173">
            <v>0</v>
          </cell>
          <cell r="H173" t="str">
            <v>EAST</v>
          </cell>
        </row>
        <row r="174">
          <cell r="A174" t="str">
            <v>ELEC</v>
          </cell>
          <cell r="B174">
            <v>38473</v>
          </cell>
          <cell r="C174" t="str">
            <v>W.WING</v>
          </cell>
          <cell r="D174">
            <v>-584800</v>
          </cell>
          <cell r="E174">
            <v>10000</v>
          </cell>
          <cell r="F174">
            <v>0</v>
          </cell>
          <cell r="G174">
            <v>0</v>
          </cell>
          <cell r="H174" t="str">
            <v>EAST</v>
          </cell>
        </row>
        <row r="175">
          <cell r="A175" t="str">
            <v>ELEC</v>
          </cell>
          <cell r="B175">
            <v>38504</v>
          </cell>
          <cell r="C175" t="str">
            <v>4C</v>
          </cell>
          <cell r="D175">
            <v>2259400</v>
          </cell>
          <cell r="E175">
            <v>-31200</v>
          </cell>
          <cell r="F175">
            <v>-68400</v>
          </cell>
          <cell r="G175">
            <v>2773240</v>
          </cell>
          <cell r="H175" t="str">
            <v>EAST</v>
          </cell>
        </row>
        <row r="176">
          <cell r="A176" t="str">
            <v>ELEC</v>
          </cell>
          <cell r="B176">
            <v>38504</v>
          </cell>
          <cell r="C176" t="str">
            <v>COB N-S</v>
          </cell>
          <cell r="D176">
            <v>4750616</v>
          </cell>
          <cell r="E176">
            <v>-93600</v>
          </cell>
          <cell r="F176">
            <v>-68400</v>
          </cell>
          <cell r="G176">
            <v>2883744</v>
          </cell>
          <cell r="H176" t="str">
            <v>WEST</v>
          </cell>
        </row>
        <row r="177">
          <cell r="A177" t="str">
            <v>ELEC</v>
          </cell>
          <cell r="B177">
            <v>38504</v>
          </cell>
          <cell r="C177" t="str">
            <v>MEAD</v>
          </cell>
          <cell r="D177">
            <v>2409680</v>
          </cell>
          <cell r="E177">
            <v>-41600</v>
          </cell>
          <cell r="F177">
            <v>-15200</v>
          </cell>
          <cell r="G177">
            <v>649800</v>
          </cell>
          <cell r="H177" t="str">
            <v>EAST</v>
          </cell>
        </row>
        <row r="178">
          <cell r="A178" t="str">
            <v>ELEC</v>
          </cell>
          <cell r="B178">
            <v>38504</v>
          </cell>
          <cell r="C178" t="str">
            <v>MID-C</v>
          </cell>
          <cell r="D178">
            <v>-9528064</v>
          </cell>
          <cell r="E178">
            <v>148512</v>
          </cell>
          <cell r="F178">
            <v>-38000</v>
          </cell>
          <cell r="G178">
            <v>705660</v>
          </cell>
          <cell r="H178" t="str">
            <v>WEST</v>
          </cell>
        </row>
        <row r="179">
          <cell r="A179" t="str">
            <v>ELEC</v>
          </cell>
          <cell r="B179">
            <v>38504</v>
          </cell>
          <cell r="C179" t="str">
            <v>PACW</v>
          </cell>
          <cell r="D179">
            <v>3709680</v>
          </cell>
          <cell r="E179">
            <v>-102336</v>
          </cell>
          <cell r="F179">
            <v>-74784</v>
          </cell>
          <cell r="G179">
            <v>2710920</v>
          </cell>
          <cell r="H179" t="str">
            <v>WEST</v>
          </cell>
        </row>
        <row r="180">
          <cell r="A180" t="str">
            <v>ELEC</v>
          </cell>
          <cell r="B180">
            <v>38504</v>
          </cell>
          <cell r="C180" t="str">
            <v>PGE</v>
          </cell>
          <cell r="D180">
            <v>149968</v>
          </cell>
          <cell r="E180">
            <v>-2912</v>
          </cell>
          <cell r="F180">
            <v>0</v>
          </cell>
          <cell r="G180">
            <v>0</v>
          </cell>
          <cell r="H180" t="str">
            <v>WEST</v>
          </cell>
        </row>
        <row r="181">
          <cell r="A181" t="str">
            <v>ELEC</v>
          </cell>
          <cell r="B181">
            <v>38504</v>
          </cell>
          <cell r="C181" t="str">
            <v>PPAPS</v>
          </cell>
          <cell r="D181">
            <v>1076400</v>
          </cell>
          <cell r="E181">
            <v>-20800</v>
          </cell>
          <cell r="F181">
            <v>-15200</v>
          </cell>
          <cell r="G181">
            <v>786600</v>
          </cell>
          <cell r="H181" t="str">
            <v>EAST</v>
          </cell>
        </row>
        <row r="182">
          <cell r="A182" t="str">
            <v>ELEC</v>
          </cell>
          <cell r="B182">
            <v>38504</v>
          </cell>
          <cell r="C182" t="str">
            <v>PV</v>
          </cell>
          <cell r="D182">
            <v>2271360</v>
          </cell>
          <cell r="E182">
            <v>-52000</v>
          </cell>
          <cell r="F182">
            <v>-76000</v>
          </cell>
          <cell r="G182">
            <v>871340</v>
          </cell>
          <cell r="H182" t="str">
            <v>EAST</v>
          </cell>
        </row>
        <row r="183">
          <cell r="A183" t="str">
            <v>ELEC</v>
          </cell>
          <cell r="B183">
            <v>38504</v>
          </cell>
          <cell r="C183" t="str">
            <v>SP15</v>
          </cell>
          <cell r="D183">
            <v>291200</v>
          </cell>
          <cell r="E183">
            <v>0</v>
          </cell>
          <cell r="F183">
            <v>0</v>
          </cell>
          <cell r="G183">
            <v>0</v>
          </cell>
          <cell r="H183" t="str">
            <v>EAST</v>
          </cell>
        </row>
        <row r="184">
          <cell r="A184" t="str">
            <v>ELEC</v>
          </cell>
          <cell r="B184">
            <v>38534</v>
          </cell>
          <cell r="C184" t="str">
            <v>4C</v>
          </cell>
          <cell r="D184">
            <v>-1429000</v>
          </cell>
          <cell r="E184">
            <v>20000</v>
          </cell>
          <cell r="F184">
            <v>-120400</v>
          </cell>
          <cell r="G184">
            <v>5669550</v>
          </cell>
          <cell r="H184" t="str">
            <v>EAST</v>
          </cell>
        </row>
        <row r="185">
          <cell r="A185" t="str">
            <v>ELEC</v>
          </cell>
          <cell r="B185">
            <v>38534</v>
          </cell>
          <cell r="C185" t="str">
            <v>COB N-S</v>
          </cell>
          <cell r="D185">
            <v>2590000</v>
          </cell>
          <cell r="E185">
            <v>-40000</v>
          </cell>
          <cell r="F185">
            <v>-51600</v>
          </cell>
          <cell r="G185">
            <v>2086790</v>
          </cell>
          <cell r="H185" t="str">
            <v>WEST</v>
          </cell>
        </row>
        <row r="186">
          <cell r="A186" t="str">
            <v>ELEC</v>
          </cell>
          <cell r="B186">
            <v>38534</v>
          </cell>
          <cell r="C186" t="str">
            <v>MEAD</v>
          </cell>
          <cell r="D186">
            <v>1682500</v>
          </cell>
          <cell r="E186">
            <v>-30000</v>
          </cell>
          <cell r="F186">
            <v>-34400</v>
          </cell>
          <cell r="G186">
            <v>1614650</v>
          </cell>
          <cell r="H186" t="str">
            <v>EAST</v>
          </cell>
        </row>
        <row r="187">
          <cell r="A187" t="str">
            <v>ELEC</v>
          </cell>
          <cell r="B187">
            <v>38534</v>
          </cell>
          <cell r="C187" t="str">
            <v>MID-C</v>
          </cell>
          <cell r="D187">
            <v>-12175100</v>
          </cell>
          <cell r="E187">
            <v>192800</v>
          </cell>
          <cell r="F187">
            <v>34400</v>
          </cell>
          <cell r="G187">
            <v>-3615440</v>
          </cell>
          <cell r="H187" t="str">
            <v>WEST</v>
          </cell>
        </row>
        <row r="188">
          <cell r="A188" t="str">
            <v>ELEC</v>
          </cell>
          <cell r="B188">
            <v>38534</v>
          </cell>
          <cell r="C188" t="str">
            <v>MONA</v>
          </cell>
          <cell r="D188">
            <v>-1530000</v>
          </cell>
          <cell r="E188">
            <v>20000</v>
          </cell>
          <cell r="F188">
            <v>41280</v>
          </cell>
          <cell r="G188">
            <v>-2026676</v>
          </cell>
          <cell r="H188" t="str">
            <v>EAST</v>
          </cell>
        </row>
        <row r="189">
          <cell r="A189" t="str">
            <v>ELEC</v>
          </cell>
          <cell r="B189">
            <v>38534</v>
          </cell>
          <cell r="C189" t="str">
            <v>PGE</v>
          </cell>
          <cell r="D189">
            <v>144200</v>
          </cell>
          <cell r="E189">
            <v>-2800</v>
          </cell>
          <cell r="F189">
            <v>0</v>
          </cell>
          <cell r="G189">
            <v>0</v>
          </cell>
          <cell r="H189" t="str">
            <v>WEST</v>
          </cell>
        </row>
        <row r="190">
          <cell r="A190" t="str">
            <v>ELEC</v>
          </cell>
          <cell r="B190">
            <v>38534</v>
          </cell>
          <cell r="C190" t="str">
            <v>PV</v>
          </cell>
          <cell r="D190">
            <v>1824000</v>
          </cell>
          <cell r="E190">
            <v>-10000</v>
          </cell>
          <cell r="F190">
            <v>-32680</v>
          </cell>
          <cell r="G190">
            <v>-461476</v>
          </cell>
          <cell r="H190" t="str">
            <v>EAST</v>
          </cell>
        </row>
        <row r="191">
          <cell r="A191" t="str">
            <v>ELEC</v>
          </cell>
          <cell r="B191">
            <v>38534</v>
          </cell>
          <cell r="C191" t="str">
            <v>SP15</v>
          </cell>
          <cell r="D191">
            <v>280000</v>
          </cell>
          <cell r="E191">
            <v>0</v>
          </cell>
          <cell r="F191">
            <v>0</v>
          </cell>
          <cell r="G191">
            <v>0</v>
          </cell>
          <cell r="H191" t="str">
            <v>EAST</v>
          </cell>
        </row>
        <row r="192">
          <cell r="A192" t="str">
            <v>ELEC</v>
          </cell>
          <cell r="B192">
            <v>38534</v>
          </cell>
          <cell r="C192" t="str">
            <v>W.WING</v>
          </cell>
          <cell r="D192">
            <v>1360000</v>
          </cell>
          <cell r="E192">
            <v>-20000</v>
          </cell>
          <cell r="F192">
            <v>-8600</v>
          </cell>
          <cell r="G192">
            <v>516000</v>
          </cell>
          <cell r="H192" t="str">
            <v>EAST</v>
          </cell>
        </row>
        <row r="193">
          <cell r="A193" t="str">
            <v>ELEC</v>
          </cell>
          <cell r="B193">
            <v>38565</v>
          </cell>
          <cell r="C193" t="str">
            <v>4C</v>
          </cell>
          <cell r="D193">
            <v>-2391120</v>
          </cell>
          <cell r="E193">
            <v>32400</v>
          </cell>
          <cell r="F193">
            <v>-109200</v>
          </cell>
          <cell r="G193">
            <v>5142150</v>
          </cell>
          <cell r="H193" t="str">
            <v>EAST</v>
          </cell>
        </row>
        <row r="194">
          <cell r="A194" t="str">
            <v>ELEC</v>
          </cell>
          <cell r="B194">
            <v>38565</v>
          </cell>
          <cell r="C194" t="str">
            <v>COB N-S</v>
          </cell>
          <cell r="D194">
            <v>3572100</v>
          </cell>
          <cell r="E194">
            <v>-54000</v>
          </cell>
          <cell r="F194">
            <v>-46800</v>
          </cell>
          <cell r="G194">
            <v>1892670</v>
          </cell>
          <cell r="H194" t="str">
            <v>WEST</v>
          </cell>
        </row>
        <row r="195">
          <cell r="A195" t="str">
            <v>ELEC</v>
          </cell>
          <cell r="B195">
            <v>38565</v>
          </cell>
          <cell r="C195" t="str">
            <v>DJ</v>
          </cell>
          <cell r="D195">
            <v>315360</v>
          </cell>
          <cell r="E195">
            <v>-4320</v>
          </cell>
          <cell r="F195">
            <v>0</v>
          </cell>
          <cell r="G195">
            <v>0</v>
          </cell>
          <cell r="H195" t="str">
            <v>EAST</v>
          </cell>
        </row>
        <row r="196">
          <cell r="A196" t="str">
            <v>ELEC</v>
          </cell>
          <cell r="B196">
            <v>38565</v>
          </cell>
          <cell r="C196" t="str">
            <v>MEAD</v>
          </cell>
          <cell r="D196">
            <v>2659500</v>
          </cell>
          <cell r="E196">
            <v>-43200</v>
          </cell>
          <cell r="F196">
            <v>-31200</v>
          </cell>
          <cell r="G196">
            <v>1464450</v>
          </cell>
          <cell r="H196" t="str">
            <v>EAST</v>
          </cell>
        </row>
        <row r="197">
          <cell r="A197" t="str">
            <v>ELEC</v>
          </cell>
          <cell r="B197">
            <v>38565</v>
          </cell>
          <cell r="C197" t="str">
            <v>MID-C</v>
          </cell>
          <cell r="D197">
            <v>-13591500</v>
          </cell>
          <cell r="E197">
            <v>196656</v>
          </cell>
          <cell r="F197">
            <v>39312</v>
          </cell>
          <cell r="G197">
            <v>-2625792</v>
          </cell>
          <cell r="H197" t="str">
            <v>WEST</v>
          </cell>
        </row>
        <row r="198">
          <cell r="A198" t="str">
            <v>ELEC</v>
          </cell>
          <cell r="B198">
            <v>38565</v>
          </cell>
          <cell r="C198" t="str">
            <v>MONA</v>
          </cell>
          <cell r="D198">
            <v>-1652400</v>
          </cell>
          <cell r="E198">
            <v>21600</v>
          </cell>
          <cell r="F198">
            <v>37440</v>
          </cell>
          <cell r="G198">
            <v>-1838148</v>
          </cell>
          <cell r="H198" t="str">
            <v>EAST</v>
          </cell>
        </row>
        <row r="199">
          <cell r="A199" t="str">
            <v>ELEC</v>
          </cell>
          <cell r="B199">
            <v>38565</v>
          </cell>
          <cell r="C199" t="str">
            <v>PGE</v>
          </cell>
          <cell r="D199">
            <v>155736</v>
          </cell>
          <cell r="E199">
            <v>-3024</v>
          </cell>
          <cell r="F199">
            <v>0</v>
          </cell>
          <cell r="G199">
            <v>0</v>
          </cell>
          <cell r="H199" t="str">
            <v>WEST</v>
          </cell>
        </row>
        <row r="200">
          <cell r="A200" t="str">
            <v>ELEC</v>
          </cell>
          <cell r="B200">
            <v>38565</v>
          </cell>
          <cell r="C200" t="str">
            <v>PPAPS</v>
          </cell>
          <cell r="D200">
            <v>1508000</v>
          </cell>
          <cell r="E200">
            <v>-20800</v>
          </cell>
          <cell r="F200">
            <v>0</v>
          </cell>
          <cell r="G200">
            <v>0</v>
          </cell>
          <cell r="H200" t="str">
            <v>EAST</v>
          </cell>
        </row>
        <row r="201">
          <cell r="A201" t="str">
            <v>ELEC</v>
          </cell>
          <cell r="B201">
            <v>38565</v>
          </cell>
          <cell r="C201" t="str">
            <v>PV</v>
          </cell>
          <cell r="D201">
            <v>3212020</v>
          </cell>
          <cell r="E201">
            <v>-22400</v>
          </cell>
          <cell r="F201">
            <v>17160</v>
          </cell>
          <cell r="G201">
            <v>-2432898</v>
          </cell>
          <cell r="H201" t="str">
            <v>EAST</v>
          </cell>
        </row>
        <row r="202">
          <cell r="A202" t="str">
            <v>ELEC</v>
          </cell>
          <cell r="B202">
            <v>38565</v>
          </cell>
          <cell r="C202" t="str">
            <v>SP15</v>
          </cell>
          <cell r="D202">
            <v>302400</v>
          </cell>
          <cell r="E202">
            <v>0</v>
          </cell>
          <cell r="F202">
            <v>0</v>
          </cell>
          <cell r="G202">
            <v>0</v>
          </cell>
          <cell r="H202" t="str">
            <v>EAST</v>
          </cell>
        </row>
        <row r="203">
          <cell r="A203" t="str">
            <v>ELEC</v>
          </cell>
          <cell r="B203">
            <v>38565</v>
          </cell>
          <cell r="C203" t="str">
            <v>W.WING</v>
          </cell>
          <cell r="D203">
            <v>1468800</v>
          </cell>
          <cell r="E203">
            <v>-21600</v>
          </cell>
          <cell r="F203">
            <v>-7800</v>
          </cell>
          <cell r="G203">
            <v>468000</v>
          </cell>
          <cell r="H203" t="str">
            <v>EAST</v>
          </cell>
        </row>
        <row r="204">
          <cell r="A204" t="str">
            <v>ELEC</v>
          </cell>
          <cell r="B204">
            <v>38565</v>
          </cell>
          <cell r="C204" t="str">
            <v>WYODAK</v>
          </cell>
          <cell r="D204">
            <v>1587600</v>
          </cell>
          <cell r="E204">
            <v>-21600</v>
          </cell>
          <cell r="F204">
            <v>0</v>
          </cell>
          <cell r="G204">
            <v>0</v>
          </cell>
          <cell r="H204" t="str">
            <v>EAST</v>
          </cell>
        </row>
        <row r="205">
          <cell r="A205" t="str">
            <v>ELEC</v>
          </cell>
          <cell r="B205">
            <v>38596</v>
          </cell>
          <cell r="C205" t="str">
            <v>4C</v>
          </cell>
          <cell r="D205">
            <v>8156000</v>
          </cell>
          <cell r="E205">
            <v>-130000</v>
          </cell>
          <cell r="F205">
            <v>-112000</v>
          </cell>
          <cell r="G205">
            <v>5274000</v>
          </cell>
          <cell r="H205" t="str">
            <v>EAST</v>
          </cell>
        </row>
        <row r="206">
          <cell r="A206" t="str">
            <v>ELEC</v>
          </cell>
          <cell r="B206">
            <v>38596</v>
          </cell>
          <cell r="C206" t="str">
            <v>COB N-S</v>
          </cell>
          <cell r="D206">
            <v>2590000</v>
          </cell>
          <cell r="E206">
            <v>-40000</v>
          </cell>
          <cell r="F206">
            <v>-48000</v>
          </cell>
          <cell r="G206">
            <v>1941200</v>
          </cell>
          <cell r="H206" t="str">
            <v>WEST</v>
          </cell>
        </row>
        <row r="207">
          <cell r="A207" t="str">
            <v>ELEC</v>
          </cell>
          <cell r="B207">
            <v>38596</v>
          </cell>
          <cell r="C207" t="str">
            <v>MEAD</v>
          </cell>
          <cell r="D207">
            <v>1682500</v>
          </cell>
          <cell r="E207">
            <v>-30000</v>
          </cell>
          <cell r="F207">
            <v>-32000</v>
          </cell>
          <cell r="G207">
            <v>1502000</v>
          </cell>
          <cell r="H207" t="str">
            <v>EAST</v>
          </cell>
        </row>
        <row r="208">
          <cell r="A208" t="str">
            <v>ELEC</v>
          </cell>
          <cell r="B208">
            <v>38596</v>
          </cell>
          <cell r="C208" t="str">
            <v>MID-C</v>
          </cell>
          <cell r="D208">
            <v>-10875248</v>
          </cell>
          <cell r="E208">
            <v>173184</v>
          </cell>
          <cell r="F208">
            <v>24312</v>
          </cell>
          <cell r="G208">
            <v>-1463664</v>
          </cell>
          <cell r="H208" t="str">
            <v>WEST</v>
          </cell>
        </row>
        <row r="209">
          <cell r="A209" t="str">
            <v>ELEC</v>
          </cell>
          <cell r="B209">
            <v>38596</v>
          </cell>
          <cell r="C209" t="str">
            <v>MONA</v>
          </cell>
          <cell r="D209">
            <v>3940000</v>
          </cell>
          <cell r="E209">
            <v>-70000</v>
          </cell>
          <cell r="F209">
            <v>38400</v>
          </cell>
          <cell r="G209">
            <v>-1885280</v>
          </cell>
          <cell r="H209" t="str">
            <v>EAST</v>
          </cell>
        </row>
        <row r="210">
          <cell r="A210" t="str">
            <v>ELEC</v>
          </cell>
          <cell r="B210">
            <v>38596</v>
          </cell>
          <cell r="C210" t="str">
            <v>PGE</v>
          </cell>
          <cell r="D210">
            <v>144200</v>
          </cell>
          <cell r="E210">
            <v>-2800</v>
          </cell>
          <cell r="F210">
            <v>0</v>
          </cell>
          <cell r="G210">
            <v>0</v>
          </cell>
          <cell r="H210" t="str">
            <v>WEST</v>
          </cell>
        </row>
        <row r="211">
          <cell r="A211" t="str">
            <v>ELEC</v>
          </cell>
          <cell r="B211">
            <v>38596</v>
          </cell>
          <cell r="C211" t="str">
            <v>PV</v>
          </cell>
          <cell r="D211">
            <v>-1547900</v>
          </cell>
          <cell r="E211">
            <v>-1200</v>
          </cell>
          <cell r="F211">
            <v>-6400</v>
          </cell>
          <cell r="G211">
            <v>-1309280</v>
          </cell>
          <cell r="H211" t="str">
            <v>EAST</v>
          </cell>
        </row>
        <row r="212">
          <cell r="A212" t="str">
            <v>ELEC</v>
          </cell>
          <cell r="B212">
            <v>38596</v>
          </cell>
          <cell r="C212" t="str">
            <v>SP15</v>
          </cell>
          <cell r="D212">
            <v>280000</v>
          </cell>
          <cell r="E212">
            <v>0</v>
          </cell>
          <cell r="F212">
            <v>0</v>
          </cell>
          <cell r="G212">
            <v>0</v>
          </cell>
          <cell r="H212" t="str">
            <v>EAST</v>
          </cell>
        </row>
        <row r="213">
          <cell r="A213" t="str">
            <v>ELEC</v>
          </cell>
          <cell r="B213">
            <v>38596</v>
          </cell>
          <cell r="C213" t="str">
            <v>W.WING</v>
          </cell>
          <cell r="D213">
            <v>600000</v>
          </cell>
          <cell r="E213">
            <v>-10000</v>
          </cell>
          <cell r="F213">
            <v>-8000</v>
          </cell>
          <cell r="G213">
            <v>480000</v>
          </cell>
          <cell r="H213" t="str">
            <v>EAST</v>
          </cell>
        </row>
        <row r="214">
          <cell r="A214" t="str">
            <v>ELEC</v>
          </cell>
          <cell r="B214">
            <v>38626</v>
          </cell>
          <cell r="C214" t="str">
            <v>4C</v>
          </cell>
          <cell r="D214">
            <v>5604040</v>
          </cell>
          <cell r="E214">
            <v>-72800</v>
          </cell>
          <cell r="F214">
            <v>-65800</v>
          </cell>
          <cell r="G214">
            <v>3088076.25</v>
          </cell>
          <cell r="H214" t="str">
            <v>EAST</v>
          </cell>
        </row>
        <row r="215">
          <cell r="A215" t="str">
            <v>ELEC</v>
          </cell>
          <cell r="B215">
            <v>38626</v>
          </cell>
          <cell r="C215" t="str">
            <v>COB N-S</v>
          </cell>
          <cell r="D215">
            <v>4134000</v>
          </cell>
          <cell r="E215">
            <v>-62400</v>
          </cell>
          <cell r="F215">
            <v>-65800</v>
          </cell>
          <cell r="G215">
            <v>2674358.75</v>
          </cell>
          <cell r="H215" t="str">
            <v>WEST</v>
          </cell>
        </row>
        <row r="216">
          <cell r="A216" t="str">
            <v>ELEC</v>
          </cell>
          <cell r="B216">
            <v>38626</v>
          </cell>
          <cell r="C216" t="str">
            <v>GON</v>
          </cell>
          <cell r="D216">
            <v>1034800</v>
          </cell>
          <cell r="E216">
            <v>-10400</v>
          </cell>
          <cell r="F216">
            <v>-8225</v>
          </cell>
          <cell r="G216">
            <v>645662.5</v>
          </cell>
          <cell r="H216" t="str">
            <v>EAST</v>
          </cell>
        </row>
        <row r="217">
          <cell r="A217" t="str">
            <v>ELEC</v>
          </cell>
          <cell r="B217">
            <v>38626</v>
          </cell>
          <cell r="C217" t="str">
            <v>MEAD</v>
          </cell>
          <cell r="D217">
            <v>1749800</v>
          </cell>
          <cell r="E217">
            <v>-31200</v>
          </cell>
          <cell r="F217">
            <v>-32900</v>
          </cell>
          <cell r="G217">
            <v>1700518.75</v>
          </cell>
          <cell r="H217" t="str">
            <v>EAST</v>
          </cell>
        </row>
        <row r="218">
          <cell r="A218" t="str">
            <v>ELEC</v>
          </cell>
          <cell r="B218">
            <v>38626</v>
          </cell>
          <cell r="C218" t="str">
            <v>MID-C</v>
          </cell>
          <cell r="D218">
            <v>-8220504</v>
          </cell>
          <cell r="E218">
            <v>52512</v>
          </cell>
          <cell r="F218">
            <v>-41125</v>
          </cell>
          <cell r="G218">
            <v>1806210</v>
          </cell>
          <cell r="H218" t="str">
            <v>WEST</v>
          </cell>
        </row>
        <row r="219">
          <cell r="A219" t="str">
            <v>ELEC</v>
          </cell>
          <cell r="B219">
            <v>38626</v>
          </cell>
          <cell r="C219" t="str">
            <v>MONA</v>
          </cell>
          <cell r="D219">
            <v>0</v>
          </cell>
          <cell r="E219">
            <v>0</v>
          </cell>
          <cell r="F219">
            <v>8225</v>
          </cell>
          <cell r="G219">
            <v>-575750</v>
          </cell>
          <cell r="H219" t="str">
            <v>EAST</v>
          </cell>
        </row>
        <row r="220">
          <cell r="A220" t="str">
            <v>ELEC</v>
          </cell>
          <cell r="B220">
            <v>38626</v>
          </cell>
          <cell r="C220" t="str">
            <v>PGE</v>
          </cell>
          <cell r="D220">
            <v>149968</v>
          </cell>
          <cell r="E220">
            <v>-2912</v>
          </cell>
          <cell r="F220">
            <v>0</v>
          </cell>
          <cell r="G220">
            <v>0</v>
          </cell>
          <cell r="H220" t="str">
            <v>WEST</v>
          </cell>
        </row>
        <row r="221">
          <cell r="A221" t="str">
            <v>ELEC</v>
          </cell>
          <cell r="B221">
            <v>38626</v>
          </cell>
          <cell r="C221" t="str">
            <v>PPAPS</v>
          </cell>
          <cell r="D221">
            <v>1102400</v>
          </cell>
          <cell r="E221">
            <v>-20800</v>
          </cell>
          <cell r="F221">
            <v>-16450</v>
          </cell>
          <cell r="G221">
            <v>871850</v>
          </cell>
          <cell r="H221" t="str">
            <v>EAST</v>
          </cell>
        </row>
        <row r="222">
          <cell r="A222" t="str">
            <v>ELEC</v>
          </cell>
          <cell r="B222">
            <v>38626</v>
          </cell>
          <cell r="C222" t="str">
            <v>PV</v>
          </cell>
          <cell r="D222">
            <v>3659680</v>
          </cell>
          <cell r="E222">
            <v>-73200</v>
          </cell>
          <cell r="F222">
            <v>-65800</v>
          </cell>
          <cell r="G222">
            <v>1029358.75</v>
          </cell>
          <cell r="H222" t="str">
            <v>EAST</v>
          </cell>
        </row>
        <row r="223">
          <cell r="A223" t="str">
            <v>ELEC</v>
          </cell>
          <cell r="B223">
            <v>38626</v>
          </cell>
          <cell r="C223" t="str">
            <v>SP15</v>
          </cell>
          <cell r="D223">
            <v>291200</v>
          </cell>
          <cell r="E223">
            <v>0</v>
          </cell>
          <cell r="F223">
            <v>0</v>
          </cell>
          <cell r="G223">
            <v>0</v>
          </cell>
          <cell r="H223" t="str">
            <v>EAST</v>
          </cell>
        </row>
        <row r="224">
          <cell r="A224" t="str">
            <v>ELEC</v>
          </cell>
          <cell r="B224">
            <v>38657</v>
          </cell>
          <cell r="C224" t="str">
            <v>4C</v>
          </cell>
          <cell r="D224">
            <v>4553500</v>
          </cell>
          <cell r="E224">
            <v>-60000</v>
          </cell>
          <cell r="F224">
            <v>-56000</v>
          </cell>
          <cell r="G224">
            <v>2410000</v>
          </cell>
          <cell r="H224" t="str">
            <v>EAST</v>
          </cell>
        </row>
        <row r="225">
          <cell r="A225" t="str">
            <v>ELEC</v>
          </cell>
          <cell r="B225">
            <v>38657</v>
          </cell>
          <cell r="C225" t="str">
            <v>COB N-S</v>
          </cell>
          <cell r="D225">
            <v>4105000</v>
          </cell>
          <cell r="E225">
            <v>-60000</v>
          </cell>
          <cell r="F225">
            <v>-69760</v>
          </cell>
          <cell r="G225">
            <v>3108080</v>
          </cell>
          <cell r="H225" t="str">
            <v>WEST</v>
          </cell>
        </row>
        <row r="226">
          <cell r="A226" t="str">
            <v>ELEC</v>
          </cell>
          <cell r="B226">
            <v>38657</v>
          </cell>
          <cell r="C226" t="str">
            <v>MEAD</v>
          </cell>
          <cell r="D226">
            <v>1682500</v>
          </cell>
          <cell r="E226">
            <v>-30000</v>
          </cell>
          <cell r="F226">
            <v>-24000</v>
          </cell>
          <cell r="G226">
            <v>1080000</v>
          </cell>
          <cell r="H226" t="str">
            <v>EAST</v>
          </cell>
        </row>
        <row r="227">
          <cell r="A227" t="str">
            <v>ELEC</v>
          </cell>
          <cell r="B227">
            <v>38657</v>
          </cell>
          <cell r="C227" t="str">
            <v>MID-C</v>
          </cell>
          <cell r="D227">
            <v>1325700</v>
          </cell>
          <cell r="E227">
            <v>-66800</v>
          </cell>
          <cell r="F227">
            <v>-42240</v>
          </cell>
          <cell r="G227">
            <v>2729200</v>
          </cell>
          <cell r="H227" t="str">
            <v>WEST</v>
          </cell>
        </row>
        <row r="228">
          <cell r="A228" t="str">
            <v>ELEC</v>
          </cell>
          <cell r="B228">
            <v>38657</v>
          </cell>
          <cell r="C228" t="str">
            <v>MONA</v>
          </cell>
          <cell r="D228">
            <v>1000000</v>
          </cell>
          <cell r="E228">
            <v>-10000</v>
          </cell>
          <cell r="F228">
            <v>-6400</v>
          </cell>
          <cell r="G228">
            <v>494400</v>
          </cell>
          <cell r="H228" t="str">
            <v>EAST</v>
          </cell>
        </row>
        <row r="229">
          <cell r="A229" t="str">
            <v>ELEC</v>
          </cell>
          <cell r="B229">
            <v>38657</v>
          </cell>
          <cell r="C229" t="str">
            <v>PGE</v>
          </cell>
          <cell r="D229">
            <v>144200</v>
          </cell>
          <cell r="E229">
            <v>-2800</v>
          </cell>
          <cell r="F229">
            <v>0</v>
          </cell>
          <cell r="G229">
            <v>0</v>
          </cell>
          <cell r="H229" t="str">
            <v>WEST</v>
          </cell>
        </row>
        <row r="230">
          <cell r="A230" t="str">
            <v>ELEC</v>
          </cell>
          <cell r="B230">
            <v>38657</v>
          </cell>
          <cell r="C230" t="str">
            <v>PPAPS</v>
          </cell>
          <cell r="D230">
            <v>1060000</v>
          </cell>
          <cell r="E230">
            <v>-20000</v>
          </cell>
          <cell r="F230">
            <v>-16000</v>
          </cell>
          <cell r="G230">
            <v>848000</v>
          </cell>
          <cell r="H230" t="str">
            <v>EAST</v>
          </cell>
        </row>
        <row r="231">
          <cell r="A231" t="str">
            <v>ELEC</v>
          </cell>
          <cell r="B231">
            <v>38657</v>
          </cell>
          <cell r="C231" t="str">
            <v>PV</v>
          </cell>
          <cell r="D231">
            <v>4587500</v>
          </cell>
          <cell r="E231">
            <v>-80800</v>
          </cell>
          <cell r="F231">
            <v>-26800</v>
          </cell>
          <cell r="G231">
            <v>-813200</v>
          </cell>
          <cell r="H231" t="str">
            <v>EAST</v>
          </cell>
        </row>
        <row r="232">
          <cell r="A232" t="str">
            <v>ELEC</v>
          </cell>
          <cell r="B232">
            <v>38657</v>
          </cell>
          <cell r="C232" t="str">
            <v>SP15</v>
          </cell>
          <cell r="D232">
            <v>280000</v>
          </cell>
          <cell r="E232">
            <v>0</v>
          </cell>
          <cell r="F232">
            <v>0</v>
          </cell>
          <cell r="G232">
            <v>0</v>
          </cell>
          <cell r="H232" t="str">
            <v>EAST</v>
          </cell>
        </row>
        <row r="233">
          <cell r="A233" t="str">
            <v>ELEC</v>
          </cell>
          <cell r="B233">
            <v>38657</v>
          </cell>
          <cell r="C233" t="str">
            <v>W.WING</v>
          </cell>
          <cell r="D233">
            <v>1641600</v>
          </cell>
          <cell r="E233">
            <v>-19200</v>
          </cell>
          <cell r="F233">
            <v>-30800</v>
          </cell>
          <cell r="G233">
            <v>1950900</v>
          </cell>
          <cell r="H233" t="str">
            <v>EAST</v>
          </cell>
        </row>
        <row r="234">
          <cell r="A234" t="str">
            <v>ELEC</v>
          </cell>
          <cell r="B234">
            <v>38687</v>
          </cell>
          <cell r="C234" t="str">
            <v>4C</v>
          </cell>
          <cell r="D234">
            <v>5598840</v>
          </cell>
          <cell r="E234">
            <v>-72800</v>
          </cell>
          <cell r="F234">
            <v>-49200</v>
          </cell>
          <cell r="G234">
            <v>1941350</v>
          </cell>
          <cell r="H234" t="str">
            <v>EAST</v>
          </cell>
        </row>
        <row r="235">
          <cell r="A235" t="str">
            <v>ELEC</v>
          </cell>
          <cell r="B235">
            <v>38687</v>
          </cell>
          <cell r="C235" t="str">
            <v>BORAH</v>
          </cell>
          <cell r="D235">
            <v>875600</v>
          </cell>
          <cell r="E235">
            <v>-8800</v>
          </cell>
          <cell r="F235">
            <v>0</v>
          </cell>
          <cell r="G235">
            <v>0</v>
          </cell>
          <cell r="H235" t="str">
            <v>EAST</v>
          </cell>
        </row>
        <row r="236">
          <cell r="A236" t="str">
            <v>ELEC</v>
          </cell>
          <cell r="B236">
            <v>38687</v>
          </cell>
          <cell r="C236" t="str">
            <v>COB N-S</v>
          </cell>
          <cell r="D236">
            <v>4141800</v>
          </cell>
          <cell r="E236">
            <v>-62400</v>
          </cell>
          <cell r="F236">
            <v>-70848</v>
          </cell>
          <cell r="G236">
            <v>3179222</v>
          </cell>
          <cell r="H236" t="str">
            <v>WEST</v>
          </cell>
        </row>
        <row r="237">
          <cell r="A237" t="str">
            <v>ELEC</v>
          </cell>
          <cell r="B237">
            <v>38687</v>
          </cell>
          <cell r="C237" t="str">
            <v>MEAD</v>
          </cell>
          <cell r="D237">
            <v>1749800</v>
          </cell>
          <cell r="E237">
            <v>-31200</v>
          </cell>
          <cell r="F237">
            <v>-24600</v>
          </cell>
          <cell r="G237">
            <v>1107000</v>
          </cell>
          <cell r="H237" t="str">
            <v>EAST</v>
          </cell>
        </row>
        <row r="238">
          <cell r="A238" t="str">
            <v>ELEC</v>
          </cell>
          <cell r="B238">
            <v>38687</v>
          </cell>
          <cell r="C238" t="str">
            <v>MID-C</v>
          </cell>
          <cell r="D238">
            <v>-4539904</v>
          </cell>
          <cell r="E238">
            <v>8512</v>
          </cell>
          <cell r="F238">
            <v>-52152</v>
          </cell>
          <cell r="G238">
            <v>2588658</v>
          </cell>
          <cell r="H238" t="str">
            <v>WEST</v>
          </cell>
        </row>
        <row r="239">
          <cell r="A239" t="str">
            <v>ELEC</v>
          </cell>
          <cell r="B239">
            <v>38687</v>
          </cell>
          <cell r="C239" t="str">
            <v>MONA</v>
          </cell>
          <cell r="D239">
            <v>-668780</v>
          </cell>
          <cell r="E239">
            <v>5040</v>
          </cell>
          <cell r="F239">
            <v>0</v>
          </cell>
          <cell r="G239">
            <v>0</v>
          </cell>
          <cell r="H239" t="str">
            <v>EAST</v>
          </cell>
        </row>
        <row r="240">
          <cell r="A240" t="str">
            <v>ELEC</v>
          </cell>
          <cell r="B240">
            <v>38687</v>
          </cell>
          <cell r="C240" t="str">
            <v>PGE</v>
          </cell>
          <cell r="D240">
            <v>149968</v>
          </cell>
          <cell r="E240">
            <v>-2912</v>
          </cell>
          <cell r="F240">
            <v>0</v>
          </cell>
          <cell r="G240">
            <v>0</v>
          </cell>
          <cell r="H240" t="str">
            <v>WEST</v>
          </cell>
        </row>
        <row r="241">
          <cell r="A241" t="str">
            <v>ELEC</v>
          </cell>
          <cell r="B241">
            <v>38687</v>
          </cell>
          <cell r="C241" t="str">
            <v>PPAPS</v>
          </cell>
          <cell r="D241">
            <v>1102400</v>
          </cell>
          <cell r="E241">
            <v>-20800</v>
          </cell>
          <cell r="F241">
            <v>-16400</v>
          </cell>
          <cell r="G241">
            <v>869200</v>
          </cell>
          <cell r="H241" t="str">
            <v>EAST</v>
          </cell>
        </row>
        <row r="242">
          <cell r="A242" t="str">
            <v>ELEC</v>
          </cell>
          <cell r="B242">
            <v>38687</v>
          </cell>
          <cell r="C242" t="str">
            <v>PV</v>
          </cell>
          <cell r="D242">
            <v>-122820</v>
          </cell>
          <cell r="E242">
            <v>-7840</v>
          </cell>
          <cell r="F242">
            <v>0</v>
          </cell>
          <cell r="G242">
            <v>-1464520</v>
          </cell>
          <cell r="H242" t="str">
            <v>EAST</v>
          </cell>
        </row>
        <row r="243">
          <cell r="A243" t="str">
            <v>ELEC</v>
          </cell>
          <cell r="B243">
            <v>38687</v>
          </cell>
          <cell r="C243" t="str">
            <v>SP15</v>
          </cell>
          <cell r="D243">
            <v>291200</v>
          </cell>
          <cell r="E243">
            <v>0</v>
          </cell>
          <cell r="F243">
            <v>0</v>
          </cell>
          <cell r="G243">
            <v>0</v>
          </cell>
          <cell r="H243" t="str">
            <v>EAST</v>
          </cell>
        </row>
        <row r="244">
          <cell r="A244" t="str">
            <v>ELEC</v>
          </cell>
          <cell r="B244">
            <v>38687</v>
          </cell>
          <cell r="C244" t="str">
            <v>W.WING</v>
          </cell>
          <cell r="D244">
            <v>1674400</v>
          </cell>
          <cell r="E244">
            <v>-20800</v>
          </cell>
          <cell r="F244">
            <v>0</v>
          </cell>
          <cell r="G244">
            <v>0</v>
          </cell>
          <cell r="H244" t="str">
            <v>EAST</v>
          </cell>
        </row>
        <row r="245">
          <cell r="A245" t="str">
            <v>ELEC</v>
          </cell>
          <cell r="B245">
            <v>38718</v>
          </cell>
          <cell r="C245" t="str">
            <v>4C</v>
          </cell>
          <cell r="D245">
            <v>8212500</v>
          </cell>
          <cell r="E245">
            <v>-90000</v>
          </cell>
          <cell r="F245">
            <v>-60200</v>
          </cell>
          <cell r="G245">
            <v>4161540</v>
          </cell>
          <cell r="H245" t="str">
            <v>EAST</v>
          </cell>
        </row>
        <row r="246">
          <cell r="A246" t="str">
            <v>ELEC</v>
          </cell>
          <cell r="B246">
            <v>38718</v>
          </cell>
          <cell r="C246" t="str">
            <v>COB N-S</v>
          </cell>
          <cell r="D246">
            <v>4528000</v>
          </cell>
          <cell r="E246">
            <v>-50000</v>
          </cell>
          <cell r="F246">
            <v>-39216</v>
          </cell>
          <cell r="G246">
            <v>2403098</v>
          </cell>
          <cell r="H246" t="str">
            <v>WEST</v>
          </cell>
        </row>
        <row r="247">
          <cell r="A247" t="str">
            <v>ELEC</v>
          </cell>
          <cell r="B247">
            <v>38718</v>
          </cell>
          <cell r="C247" t="str">
            <v>MEAD</v>
          </cell>
          <cell r="D247">
            <v>2590500</v>
          </cell>
          <cell r="E247">
            <v>-30000</v>
          </cell>
          <cell r="F247">
            <v>-34400</v>
          </cell>
          <cell r="G247">
            <v>2777800</v>
          </cell>
          <cell r="H247" t="str">
            <v>EAST</v>
          </cell>
        </row>
        <row r="248">
          <cell r="A248" t="str">
            <v>ELEC</v>
          </cell>
          <cell r="B248">
            <v>38718</v>
          </cell>
          <cell r="C248" t="str">
            <v>MID-C</v>
          </cell>
          <cell r="D248">
            <v>-1670800</v>
          </cell>
          <cell r="E248">
            <v>-44800</v>
          </cell>
          <cell r="F248">
            <v>-105784</v>
          </cell>
          <cell r="G248">
            <v>1856716</v>
          </cell>
          <cell r="H248" t="str">
            <v>WEST</v>
          </cell>
        </row>
        <row r="249">
          <cell r="A249" t="str">
            <v>ELEC</v>
          </cell>
          <cell r="B249">
            <v>38718</v>
          </cell>
          <cell r="C249" t="str">
            <v>MONA</v>
          </cell>
          <cell r="D249">
            <v>432000</v>
          </cell>
          <cell r="E249">
            <v>-5760</v>
          </cell>
          <cell r="F249">
            <v>5160</v>
          </cell>
          <cell r="G249">
            <v>-469560</v>
          </cell>
          <cell r="H249" t="str">
            <v>EAST</v>
          </cell>
        </row>
        <row r="250">
          <cell r="A250" t="str">
            <v>ELEC</v>
          </cell>
          <cell r="B250">
            <v>38718</v>
          </cell>
          <cell r="C250" t="str">
            <v>PV</v>
          </cell>
          <cell r="D250">
            <v>-4217500</v>
          </cell>
          <cell r="E250">
            <v>40000</v>
          </cell>
          <cell r="F250">
            <v>43000</v>
          </cell>
          <cell r="G250">
            <v>-6053110</v>
          </cell>
          <cell r="H250" t="str">
            <v>EAST</v>
          </cell>
        </row>
        <row r="251">
          <cell r="A251" t="str">
            <v>ELEC</v>
          </cell>
          <cell r="B251">
            <v>38718</v>
          </cell>
          <cell r="C251" t="str">
            <v>SP15</v>
          </cell>
          <cell r="D251">
            <v>-213500</v>
          </cell>
          <cell r="E251">
            <v>0</v>
          </cell>
          <cell r="F251">
            <v>0</v>
          </cell>
          <cell r="G251">
            <v>0</v>
          </cell>
          <cell r="H251" t="str">
            <v>EAST</v>
          </cell>
        </row>
        <row r="252">
          <cell r="A252" t="str">
            <v>ELEC</v>
          </cell>
          <cell r="B252">
            <v>38749</v>
          </cell>
          <cell r="C252" t="str">
            <v>4C</v>
          </cell>
          <cell r="D252">
            <v>6458400</v>
          </cell>
          <cell r="E252">
            <v>-67200</v>
          </cell>
          <cell r="F252">
            <v>-50400</v>
          </cell>
          <cell r="G252">
            <v>3484080</v>
          </cell>
          <cell r="H252" t="str">
            <v>EAST</v>
          </cell>
        </row>
        <row r="253">
          <cell r="A253" t="str">
            <v>ELEC</v>
          </cell>
          <cell r="B253">
            <v>38749</v>
          </cell>
          <cell r="C253" t="str">
            <v>COB N-S</v>
          </cell>
          <cell r="D253">
            <v>3902880</v>
          </cell>
          <cell r="E253">
            <v>-48000</v>
          </cell>
          <cell r="F253">
            <v>-32256</v>
          </cell>
          <cell r="G253">
            <v>1955448</v>
          </cell>
          <cell r="H253" t="str">
            <v>WEST</v>
          </cell>
        </row>
        <row r="254">
          <cell r="A254" t="str">
            <v>ELEC</v>
          </cell>
          <cell r="B254">
            <v>38749</v>
          </cell>
          <cell r="C254" t="str">
            <v>MEAD</v>
          </cell>
          <cell r="D254">
            <v>2486880</v>
          </cell>
          <cell r="E254">
            <v>-28800</v>
          </cell>
          <cell r="F254">
            <v>-28800</v>
          </cell>
          <cell r="G254">
            <v>2325600</v>
          </cell>
          <cell r="H254" t="str">
            <v>EAST</v>
          </cell>
        </row>
        <row r="255">
          <cell r="A255" t="str">
            <v>ELEC</v>
          </cell>
          <cell r="B255">
            <v>38749</v>
          </cell>
          <cell r="C255" t="str">
            <v>MID-C</v>
          </cell>
          <cell r="D255">
            <v>4447200</v>
          </cell>
          <cell r="E255">
            <v>-115200</v>
          </cell>
          <cell r="F255">
            <v>-176544</v>
          </cell>
          <cell r="G255">
            <v>8749584</v>
          </cell>
          <cell r="H255" t="str">
            <v>WEST</v>
          </cell>
        </row>
        <row r="256">
          <cell r="A256" t="str">
            <v>ELEC</v>
          </cell>
          <cell r="B256">
            <v>38749</v>
          </cell>
          <cell r="C256" t="str">
            <v>MONA</v>
          </cell>
          <cell r="D256">
            <v>-234240</v>
          </cell>
          <cell r="E256">
            <v>3840</v>
          </cell>
          <cell r="F256">
            <v>0</v>
          </cell>
          <cell r="G256">
            <v>0</v>
          </cell>
          <cell r="H256" t="str">
            <v>EAST</v>
          </cell>
        </row>
        <row r="257">
          <cell r="A257" t="str">
            <v>ELEC</v>
          </cell>
          <cell r="B257">
            <v>38749</v>
          </cell>
          <cell r="C257" t="str">
            <v>PV</v>
          </cell>
          <cell r="D257">
            <v>2466720</v>
          </cell>
          <cell r="E257">
            <v>-57600</v>
          </cell>
          <cell r="F257">
            <v>0</v>
          </cell>
          <cell r="G257">
            <v>-3183120</v>
          </cell>
          <cell r="H257" t="str">
            <v>EAST</v>
          </cell>
        </row>
        <row r="258">
          <cell r="A258" t="str">
            <v>ELEC</v>
          </cell>
          <cell r="B258">
            <v>38749</v>
          </cell>
          <cell r="C258" t="str">
            <v>SP15</v>
          </cell>
          <cell r="D258">
            <v>-204960</v>
          </cell>
          <cell r="E258">
            <v>0</v>
          </cell>
          <cell r="F258">
            <v>0</v>
          </cell>
          <cell r="G258">
            <v>0</v>
          </cell>
          <cell r="H258" t="str">
            <v>EAST</v>
          </cell>
        </row>
        <row r="259">
          <cell r="A259" t="str">
            <v>ELEC</v>
          </cell>
          <cell r="B259">
            <v>38777</v>
          </cell>
          <cell r="C259" t="str">
            <v>4C</v>
          </cell>
          <cell r="D259">
            <v>9255780</v>
          </cell>
          <cell r="E259">
            <v>-98400</v>
          </cell>
          <cell r="F259">
            <v>-113000</v>
          </cell>
          <cell r="G259">
            <v>5997920</v>
          </cell>
          <cell r="H259" t="str">
            <v>EAST</v>
          </cell>
        </row>
        <row r="260">
          <cell r="A260" t="str">
            <v>ELEC</v>
          </cell>
          <cell r="B260">
            <v>38777</v>
          </cell>
          <cell r="C260" t="str">
            <v>COB N-S</v>
          </cell>
          <cell r="D260">
            <v>4304340</v>
          </cell>
          <cell r="E260">
            <v>-54000</v>
          </cell>
          <cell r="F260">
            <v>-38376</v>
          </cell>
          <cell r="G260">
            <v>2244840</v>
          </cell>
          <cell r="H260" t="str">
            <v>WEST</v>
          </cell>
        </row>
        <row r="261">
          <cell r="A261" t="str">
            <v>ELEC</v>
          </cell>
          <cell r="B261">
            <v>38777</v>
          </cell>
          <cell r="C261" t="str">
            <v>MEAD</v>
          </cell>
          <cell r="D261">
            <v>4863240</v>
          </cell>
          <cell r="E261">
            <v>-64800</v>
          </cell>
          <cell r="F261">
            <v>-31200</v>
          </cell>
          <cell r="G261">
            <v>2519400</v>
          </cell>
          <cell r="H261" t="str">
            <v>EAST</v>
          </cell>
        </row>
        <row r="262">
          <cell r="A262" t="str">
            <v>ELEC</v>
          </cell>
          <cell r="B262">
            <v>38777</v>
          </cell>
          <cell r="C262" t="str">
            <v>MID-C</v>
          </cell>
          <cell r="D262">
            <v>3267000</v>
          </cell>
          <cell r="E262">
            <v>-75600</v>
          </cell>
          <cell r="F262">
            <v>-121680</v>
          </cell>
          <cell r="G262">
            <v>5928000</v>
          </cell>
          <cell r="H262" t="str">
            <v>WEST</v>
          </cell>
        </row>
        <row r="263">
          <cell r="A263" t="str">
            <v>ELEC</v>
          </cell>
          <cell r="B263">
            <v>38777</v>
          </cell>
          <cell r="C263" t="str">
            <v>NUB</v>
          </cell>
          <cell r="D263">
            <v>1252800</v>
          </cell>
          <cell r="E263">
            <v>-21600</v>
          </cell>
          <cell r="F263">
            <v>0</v>
          </cell>
          <cell r="G263">
            <v>0</v>
          </cell>
          <cell r="H263" t="str">
            <v>EAST</v>
          </cell>
        </row>
        <row r="264">
          <cell r="A264" t="str">
            <v>ELEC</v>
          </cell>
          <cell r="B264">
            <v>38777</v>
          </cell>
          <cell r="C264" t="str">
            <v>PACW</v>
          </cell>
          <cell r="D264">
            <v>5418900</v>
          </cell>
          <cell r="E264">
            <v>-97200</v>
          </cell>
          <cell r="F264">
            <v>-70200</v>
          </cell>
          <cell r="G264">
            <v>3387150</v>
          </cell>
          <cell r="H264" t="str">
            <v>WEST</v>
          </cell>
        </row>
        <row r="265">
          <cell r="A265" t="str">
            <v>ELEC</v>
          </cell>
          <cell r="B265">
            <v>38777</v>
          </cell>
          <cell r="C265" t="str">
            <v>PV</v>
          </cell>
          <cell r="D265">
            <v>5567900</v>
          </cell>
          <cell r="E265">
            <v>-74400</v>
          </cell>
          <cell r="F265">
            <v>-62400</v>
          </cell>
          <cell r="G265">
            <v>459420</v>
          </cell>
          <cell r="H265" t="str">
            <v>EAST</v>
          </cell>
        </row>
        <row r="266">
          <cell r="A266" t="str">
            <v>ELEC</v>
          </cell>
          <cell r="B266">
            <v>38777</v>
          </cell>
          <cell r="C266" t="str">
            <v>SP15</v>
          </cell>
          <cell r="D266">
            <v>-230580</v>
          </cell>
          <cell r="E266">
            <v>0</v>
          </cell>
          <cell r="F266">
            <v>0</v>
          </cell>
          <cell r="G266">
            <v>0</v>
          </cell>
          <cell r="H266" t="str">
            <v>EAST</v>
          </cell>
        </row>
        <row r="267">
          <cell r="A267" t="str">
            <v>ELEC</v>
          </cell>
          <cell r="B267">
            <v>38777</v>
          </cell>
          <cell r="C267" t="str">
            <v>W.WING</v>
          </cell>
          <cell r="D267">
            <v>545400</v>
          </cell>
          <cell r="E267">
            <v>-10800</v>
          </cell>
          <cell r="F267">
            <v>-7800</v>
          </cell>
          <cell r="G267">
            <v>393900</v>
          </cell>
          <cell r="H267" t="str">
            <v>EAST</v>
          </cell>
        </row>
        <row r="268">
          <cell r="A268" t="str">
            <v>ELEC</v>
          </cell>
          <cell r="B268">
            <v>38808</v>
          </cell>
          <cell r="C268" t="str">
            <v>4C</v>
          </cell>
          <cell r="D268">
            <v>5092500</v>
          </cell>
          <cell r="E268">
            <v>-90000</v>
          </cell>
          <cell r="F268">
            <v>-175450</v>
          </cell>
          <cell r="G268">
            <v>6247615</v>
          </cell>
          <cell r="H268" t="str">
            <v>EAST</v>
          </cell>
        </row>
        <row r="269">
          <cell r="A269" t="str">
            <v>ELEC</v>
          </cell>
          <cell r="B269">
            <v>38808</v>
          </cell>
          <cell r="C269" t="str">
            <v>COB N-S</v>
          </cell>
          <cell r="D269">
            <v>1520400</v>
          </cell>
          <cell r="E269">
            <v>-30000</v>
          </cell>
          <cell r="F269">
            <v>-39875</v>
          </cell>
          <cell r="G269">
            <v>2161623.75</v>
          </cell>
          <cell r="H269" t="str">
            <v>WEST</v>
          </cell>
        </row>
        <row r="270">
          <cell r="A270" t="str">
            <v>ELEC</v>
          </cell>
          <cell r="B270">
            <v>38808</v>
          </cell>
          <cell r="C270" t="str">
            <v>MEAD</v>
          </cell>
          <cell r="D270">
            <v>2320400</v>
          </cell>
          <cell r="E270">
            <v>-38400</v>
          </cell>
          <cell r="F270">
            <v>-31900</v>
          </cell>
          <cell r="G270">
            <v>1208212.5</v>
          </cell>
          <cell r="H270" t="str">
            <v>EAST</v>
          </cell>
        </row>
        <row r="271">
          <cell r="A271" t="str">
            <v>ELEC</v>
          </cell>
          <cell r="B271">
            <v>38808</v>
          </cell>
          <cell r="C271" t="str">
            <v>MID-C</v>
          </cell>
          <cell r="D271">
            <v>-2311800</v>
          </cell>
          <cell r="E271">
            <v>24400</v>
          </cell>
          <cell r="F271">
            <v>114840</v>
          </cell>
          <cell r="G271">
            <v>-4343583.75</v>
          </cell>
          <cell r="H271" t="str">
            <v>WEST</v>
          </cell>
        </row>
        <row r="272">
          <cell r="A272" t="str">
            <v>ELEC</v>
          </cell>
          <cell r="B272">
            <v>38808</v>
          </cell>
          <cell r="C272" t="str">
            <v>MONA</v>
          </cell>
          <cell r="D272">
            <v>470000</v>
          </cell>
          <cell r="E272">
            <v>-10000</v>
          </cell>
          <cell r="F272">
            <v>1595</v>
          </cell>
          <cell r="G272">
            <v>-49445</v>
          </cell>
          <cell r="H272" t="str">
            <v>EAST</v>
          </cell>
        </row>
        <row r="273">
          <cell r="A273" t="str">
            <v>ELEC</v>
          </cell>
          <cell r="B273">
            <v>38808</v>
          </cell>
          <cell r="C273" t="str">
            <v>PV</v>
          </cell>
          <cell r="D273">
            <v>5119000</v>
          </cell>
          <cell r="E273">
            <v>-66000</v>
          </cell>
          <cell r="F273">
            <v>-76560</v>
          </cell>
          <cell r="G273">
            <v>1911607.5</v>
          </cell>
          <cell r="H273" t="str">
            <v>EAST</v>
          </cell>
        </row>
        <row r="274">
          <cell r="A274" t="str">
            <v>ELEC</v>
          </cell>
          <cell r="B274">
            <v>38808</v>
          </cell>
          <cell r="C274" t="str">
            <v>SP15</v>
          </cell>
          <cell r="D274">
            <v>51500</v>
          </cell>
          <cell r="E274">
            <v>0</v>
          </cell>
          <cell r="F274">
            <v>0</v>
          </cell>
          <cell r="G274">
            <v>0</v>
          </cell>
          <cell r="H274" t="str">
            <v>EAST</v>
          </cell>
        </row>
        <row r="275">
          <cell r="A275" t="str">
            <v>ELEC</v>
          </cell>
          <cell r="B275">
            <v>38808</v>
          </cell>
          <cell r="C275" t="str">
            <v>W.WING</v>
          </cell>
          <cell r="D275">
            <v>178000</v>
          </cell>
          <cell r="E275">
            <v>-4000</v>
          </cell>
          <cell r="F275">
            <v>-3190</v>
          </cell>
          <cell r="G275">
            <v>141955</v>
          </cell>
          <cell r="H275" t="str">
            <v>EAST</v>
          </cell>
        </row>
        <row r="276">
          <cell r="A276" t="str">
            <v>ELEC</v>
          </cell>
          <cell r="B276">
            <v>38838</v>
          </cell>
          <cell r="C276" t="str">
            <v>4C</v>
          </cell>
          <cell r="D276">
            <v>1205380</v>
          </cell>
          <cell r="E276">
            <v>-12400</v>
          </cell>
          <cell r="F276">
            <v>-57400</v>
          </cell>
          <cell r="G276">
            <v>2049180</v>
          </cell>
          <cell r="H276" t="str">
            <v>EAST</v>
          </cell>
        </row>
        <row r="277">
          <cell r="A277" t="str">
            <v>ELEC</v>
          </cell>
          <cell r="B277">
            <v>38838</v>
          </cell>
          <cell r="C277" t="str">
            <v>COB N-S</v>
          </cell>
          <cell r="D277">
            <v>1605344</v>
          </cell>
          <cell r="E277">
            <v>-31200</v>
          </cell>
          <cell r="F277">
            <v>-41000</v>
          </cell>
          <cell r="G277">
            <v>2222610</v>
          </cell>
          <cell r="H277" t="str">
            <v>WEST</v>
          </cell>
        </row>
        <row r="278">
          <cell r="A278" t="str">
            <v>ELEC</v>
          </cell>
          <cell r="B278">
            <v>38838</v>
          </cell>
          <cell r="C278" t="str">
            <v>MEAD</v>
          </cell>
          <cell r="D278">
            <v>1215600</v>
          </cell>
          <cell r="E278">
            <v>-18400</v>
          </cell>
          <cell r="F278">
            <v>-26240</v>
          </cell>
          <cell r="G278">
            <v>952020</v>
          </cell>
          <cell r="H278" t="str">
            <v>EAST</v>
          </cell>
        </row>
        <row r="279">
          <cell r="A279" t="str">
            <v>ELEC</v>
          </cell>
          <cell r="B279">
            <v>38838</v>
          </cell>
          <cell r="C279" t="str">
            <v>MID-C</v>
          </cell>
          <cell r="D279">
            <v>-3627880</v>
          </cell>
          <cell r="E279">
            <v>90160</v>
          </cell>
          <cell r="F279">
            <v>136120</v>
          </cell>
          <cell r="G279">
            <v>-2527240</v>
          </cell>
          <cell r="H279" t="str">
            <v>WEST</v>
          </cell>
        </row>
        <row r="280">
          <cell r="A280" t="str">
            <v>ELEC</v>
          </cell>
          <cell r="B280">
            <v>38838</v>
          </cell>
          <cell r="C280" t="str">
            <v>MONA</v>
          </cell>
          <cell r="D280">
            <v>-2537600</v>
          </cell>
          <cell r="E280">
            <v>43200</v>
          </cell>
          <cell r="F280">
            <v>16400</v>
          </cell>
          <cell r="G280">
            <v>-623200</v>
          </cell>
          <cell r="H280" t="str">
            <v>EAST</v>
          </cell>
        </row>
        <row r="281">
          <cell r="A281" t="str">
            <v>ELEC</v>
          </cell>
          <cell r="B281">
            <v>38838</v>
          </cell>
          <cell r="C281" t="str">
            <v>PACW</v>
          </cell>
          <cell r="D281">
            <v>950400</v>
          </cell>
          <cell r="E281">
            <v>-57600</v>
          </cell>
          <cell r="F281">
            <v>-50400</v>
          </cell>
          <cell r="G281">
            <v>831600</v>
          </cell>
          <cell r="H281" t="str">
            <v>WEST</v>
          </cell>
        </row>
        <row r="282">
          <cell r="A282" t="str">
            <v>ELEC</v>
          </cell>
          <cell r="B282">
            <v>38838</v>
          </cell>
          <cell r="C282" t="str">
            <v>PPAPS</v>
          </cell>
          <cell r="D282">
            <v>2407392</v>
          </cell>
          <cell r="E282">
            <v>-43680</v>
          </cell>
          <cell r="F282">
            <v>-3280</v>
          </cell>
          <cell r="G282">
            <v>98400</v>
          </cell>
          <cell r="H282" t="str">
            <v>EAST</v>
          </cell>
        </row>
        <row r="283">
          <cell r="A283" t="str">
            <v>ELEC</v>
          </cell>
          <cell r="B283">
            <v>38838</v>
          </cell>
          <cell r="C283" t="str">
            <v>PV</v>
          </cell>
          <cell r="D283">
            <v>5771040</v>
          </cell>
          <cell r="E283">
            <v>-123520</v>
          </cell>
          <cell r="F283">
            <v>-70520</v>
          </cell>
          <cell r="G283">
            <v>1227622</v>
          </cell>
          <cell r="H283" t="str">
            <v>EAST</v>
          </cell>
        </row>
        <row r="284">
          <cell r="A284" t="str">
            <v>ELEC</v>
          </cell>
          <cell r="B284">
            <v>38838</v>
          </cell>
          <cell r="C284" t="str">
            <v>SP15</v>
          </cell>
          <cell r="D284">
            <v>53560</v>
          </cell>
          <cell r="E284">
            <v>0</v>
          </cell>
          <cell r="F284">
            <v>0</v>
          </cell>
          <cell r="G284">
            <v>0</v>
          </cell>
          <cell r="H284" t="str">
            <v>EAST</v>
          </cell>
        </row>
        <row r="285">
          <cell r="A285" t="str">
            <v>ELEC</v>
          </cell>
          <cell r="B285">
            <v>38869</v>
          </cell>
          <cell r="C285" t="str">
            <v>4C</v>
          </cell>
          <cell r="D285">
            <v>3268200</v>
          </cell>
          <cell r="E285">
            <v>-52000</v>
          </cell>
          <cell r="F285">
            <v>-90000</v>
          </cell>
          <cell r="G285">
            <v>3040840</v>
          </cell>
          <cell r="H285" t="str">
            <v>EAST</v>
          </cell>
        </row>
        <row r="286">
          <cell r="A286" t="str">
            <v>ELEC</v>
          </cell>
          <cell r="B286">
            <v>38869</v>
          </cell>
          <cell r="C286" t="str">
            <v>4C 345</v>
          </cell>
          <cell r="D286">
            <v>-1409200</v>
          </cell>
          <cell r="E286">
            <v>20800</v>
          </cell>
          <cell r="F286">
            <v>0</v>
          </cell>
          <cell r="G286">
            <v>0</v>
          </cell>
          <cell r="H286" t="str">
            <v>EAST</v>
          </cell>
        </row>
        <row r="287">
          <cell r="A287" t="str">
            <v>ELEC</v>
          </cell>
          <cell r="B287">
            <v>38869</v>
          </cell>
          <cell r="C287" t="str">
            <v>COB N-S</v>
          </cell>
          <cell r="D287">
            <v>2397720</v>
          </cell>
          <cell r="E287">
            <v>-52000</v>
          </cell>
          <cell r="F287">
            <v>-45600</v>
          </cell>
          <cell r="G287">
            <v>2196780</v>
          </cell>
          <cell r="H287" t="str">
            <v>WEST</v>
          </cell>
        </row>
        <row r="288">
          <cell r="A288" t="str">
            <v>ELEC</v>
          </cell>
          <cell r="B288">
            <v>38869</v>
          </cell>
          <cell r="C288" t="str">
            <v>MEAD</v>
          </cell>
          <cell r="D288">
            <v>2667600</v>
          </cell>
          <cell r="E288">
            <v>-41600</v>
          </cell>
          <cell r="F288">
            <v>-22800</v>
          </cell>
          <cell r="G288">
            <v>820800</v>
          </cell>
          <cell r="H288" t="str">
            <v>EAST</v>
          </cell>
        </row>
        <row r="289">
          <cell r="A289" t="str">
            <v>ELEC</v>
          </cell>
          <cell r="B289">
            <v>38869</v>
          </cell>
          <cell r="C289" t="str">
            <v>MID-C</v>
          </cell>
          <cell r="D289">
            <v>-2195260</v>
          </cell>
          <cell r="E289">
            <v>18400</v>
          </cell>
          <cell r="F289">
            <v>31400</v>
          </cell>
          <cell r="G289">
            <v>-1917120</v>
          </cell>
          <cell r="H289" t="str">
            <v>WEST</v>
          </cell>
        </row>
        <row r="290">
          <cell r="A290" t="str">
            <v>ELEC</v>
          </cell>
          <cell r="B290">
            <v>38869</v>
          </cell>
          <cell r="C290" t="str">
            <v>MONA</v>
          </cell>
          <cell r="D290">
            <v>-764400</v>
          </cell>
          <cell r="E290">
            <v>10400</v>
          </cell>
          <cell r="F290">
            <v>0</v>
          </cell>
          <cell r="G290">
            <v>0</v>
          </cell>
          <cell r="H290" t="str">
            <v>EAST</v>
          </cell>
        </row>
        <row r="291">
          <cell r="A291" t="str">
            <v>ELEC</v>
          </cell>
          <cell r="B291">
            <v>38869</v>
          </cell>
          <cell r="C291" t="str">
            <v>PV</v>
          </cell>
          <cell r="D291">
            <v>4481200</v>
          </cell>
          <cell r="E291">
            <v>-43200</v>
          </cell>
          <cell r="F291">
            <v>-70000</v>
          </cell>
          <cell r="G291">
            <v>3566480</v>
          </cell>
          <cell r="H291" t="str">
            <v>EAST</v>
          </cell>
        </row>
        <row r="292">
          <cell r="A292" t="str">
            <v>ELEC</v>
          </cell>
          <cell r="B292">
            <v>38869</v>
          </cell>
          <cell r="C292" t="str">
            <v>SP15</v>
          </cell>
          <cell r="D292">
            <v>53560</v>
          </cell>
          <cell r="E292">
            <v>0</v>
          </cell>
          <cell r="F292">
            <v>0</v>
          </cell>
          <cell r="G292">
            <v>0</v>
          </cell>
          <cell r="H292" t="str">
            <v>EAST</v>
          </cell>
        </row>
        <row r="293">
          <cell r="A293" t="str">
            <v>ELEC</v>
          </cell>
          <cell r="B293">
            <v>38869</v>
          </cell>
          <cell r="C293" t="str">
            <v>W.WING</v>
          </cell>
          <cell r="D293">
            <v>1112800</v>
          </cell>
          <cell r="E293">
            <v>-20800</v>
          </cell>
          <cell r="F293">
            <v>-7600</v>
          </cell>
          <cell r="G293">
            <v>212800</v>
          </cell>
          <cell r="H293" t="str">
            <v>EAST</v>
          </cell>
        </row>
        <row r="294">
          <cell r="A294" t="str">
            <v>ELEC</v>
          </cell>
          <cell r="B294">
            <v>38899</v>
          </cell>
          <cell r="C294" t="str">
            <v>4C</v>
          </cell>
          <cell r="D294">
            <v>-532500</v>
          </cell>
          <cell r="E294">
            <v>10000</v>
          </cell>
          <cell r="F294">
            <v>-120400</v>
          </cell>
          <cell r="G294">
            <v>5049060</v>
          </cell>
          <cell r="H294" t="str">
            <v>EAST</v>
          </cell>
        </row>
        <row r="295">
          <cell r="A295" t="str">
            <v>ELEC</v>
          </cell>
          <cell r="B295">
            <v>38899</v>
          </cell>
          <cell r="C295" t="str">
            <v>4C 345</v>
          </cell>
          <cell r="D295">
            <v>-2024500</v>
          </cell>
          <cell r="E295">
            <v>30000</v>
          </cell>
          <cell r="F295">
            <v>0</v>
          </cell>
          <cell r="G295">
            <v>0</v>
          </cell>
          <cell r="H295" t="str">
            <v>EAST</v>
          </cell>
        </row>
        <row r="296">
          <cell r="A296" t="str">
            <v>ELEC</v>
          </cell>
          <cell r="B296">
            <v>38899</v>
          </cell>
          <cell r="C296" t="str">
            <v>COB N-S</v>
          </cell>
          <cell r="D296">
            <v>5568000</v>
          </cell>
          <cell r="E296">
            <v>-90000</v>
          </cell>
          <cell r="F296">
            <v>-43000</v>
          </cell>
          <cell r="G296">
            <v>2275130</v>
          </cell>
          <cell r="H296" t="str">
            <v>WEST</v>
          </cell>
        </row>
        <row r="297">
          <cell r="A297" t="str">
            <v>ELEC</v>
          </cell>
          <cell r="B297">
            <v>38899</v>
          </cell>
          <cell r="C297" t="str">
            <v>GON</v>
          </cell>
          <cell r="D297">
            <v>1480000</v>
          </cell>
          <cell r="E297">
            <v>-20000</v>
          </cell>
          <cell r="F297">
            <v>0</v>
          </cell>
          <cell r="G297">
            <v>0</v>
          </cell>
          <cell r="H297" t="str">
            <v>EAST</v>
          </cell>
        </row>
        <row r="298">
          <cell r="A298" t="str">
            <v>ELEC</v>
          </cell>
          <cell r="B298">
            <v>38899</v>
          </cell>
          <cell r="C298" t="str">
            <v>MEAD</v>
          </cell>
          <cell r="D298">
            <v>2902500</v>
          </cell>
          <cell r="E298">
            <v>-40000</v>
          </cell>
          <cell r="F298">
            <v>-68800</v>
          </cell>
          <cell r="G298">
            <v>2986350</v>
          </cell>
          <cell r="H298" t="str">
            <v>EAST</v>
          </cell>
        </row>
        <row r="299">
          <cell r="A299" t="str">
            <v>ELEC</v>
          </cell>
          <cell r="B299">
            <v>38899</v>
          </cell>
          <cell r="C299" t="str">
            <v>MID-C</v>
          </cell>
          <cell r="D299">
            <v>-13066600</v>
          </cell>
          <cell r="E299">
            <v>229200</v>
          </cell>
          <cell r="F299">
            <v>60200</v>
          </cell>
          <cell r="G299">
            <v>-3043540</v>
          </cell>
          <cell r="H299" t="str">
            <v>WEST</v>
          </cell>
        </row>
        <row r="300">
          <cell r="A300" t="str">
            <v>ELEC</v>
          </cell>
          <cell r="B300">
            <v>38899</v>
          </cell>
          <cell r="C300" t="str">
            <v>MONA</v>
          </cell>
          <cell r="D300">
            <v>-4553800</v>
          </cell>
          <cell r="E300">
            <v>60000</v>
          </cell>
          <cell r="F300">
            <v>-17200</v>
          </cell>
          <cell r="G300">
            <v>739600</v>
          </cell>
          <cell r="H300" t="str">
            <v>EAST</v>
          </cell>
        </row>
        <row r="301">
          <cell r="A301" t="str">
            <v>ELEC</v>
          </cell>
          <cell r="B301">
            <v>38899</v>
          </cell>
          <cell r="C301" t="str">
            <v>PPAPS</v>
          </cell>
          <cell r="D301">
            <v>815000</v>
          </cell>
          <cell r="E301">
            <v>-10000</v>
          </cell>
          <cell r="F301">
            <v>-17144</v>
          </cell>
          <cell r="G301">
            <v>685760</v>
          </cell>
          <cell r="H301" t="str">
            <v>EAST</v>
          </cell>
        </row>
        <row r="302">
          <cell r="A302" t="str">
            <v>ELEC</v>
          </cell>
          <cell r="B302">
            <v>38899</v>
          </cell>
          <cell r="C302" t="str">
            <v>PV</v>
          </cell>
          <cell r="D302">
            <v>6840000</v>
          </cell>
          <cell r="E302">
            <v>-10000</v>
          </cell>
          <cell r="F302">
            <v>-34568</v>
          </cell>
          <cell r="G302">
            <v>1220694</v>
          </cell>
          <cell r="H302" t="str">
            <v>EAST</v>
          </cell>
        </row>
        <row r="303">
          <cell r="A303" t="str">
            <v>ELEC</v>
          </cell>
          <cell r="B303">
            <v>38899</v>
          </cell>
          <cell r="C303" t="str">
            <v>SP15</v>
          </cell>
          <cell r="D303">
            <v>-291000</v>
          </cell>
          <cell r="E303">
            <v>0</v>
          </cell>
          <cell r="F303">
            <v>0</v>
          </cell>
          <cell r="G303">
            <v>0</v>
          </cell>
          <cell r="H303" t="str">
            <v>EAST</v>
          </cell>
        </row>
        <row r="304">
          <cell r="A304" t="str">
            <v>ELEC</v>
          </cell>
          <cell r="B304">
            <v>38899</v>
          </cell>
          <cell r="C304" t="str">
            <v>W.WING</v>
          </cell>
          <cell r="D304">
            <v>3959500</v>
          </cell>
          <cell r="E304">
            <v>-60000</v>
          </cell>
          <cell r="F304">
            <v>-8600</v>
          </cell>
          <cell r="G304">
            <v>481170</v>
          </cell>
          <cell r="H304" t="str">
            <v>EAST</v>
          </cell>
        </row>
        <row r="305">
          <cell r="A305" t="str">
            <v>ELEC</v>
          </cell>
          <cell r="B305">
            <v>38930</v>
          </cell>
          <cell r="C305" t="str">
            <v>4C</v>
          </cell>
          <cell r="D305">
            <v>-507600</v>
          </cell>
          <cell r="E305">
            <v>10800</v>
          </cell>
          <cell r="F305">
            <v>-77200</v>
          </cell>
          <cell r="G305">
            <v>3575480</v>
          </cell>
          <cell r="H305" t="str">
            <v>EAST</v>
          </cell>
        </row>
        <row r="306">
          <cell r="A306" t="str">
            <v>ELEC</v>
          </cell>
          <cell r="B306">
            <v>38930</v>
          </cell>
          <cell r="C306" t="str">
            <v>4C 345</v>
          </cell>
          <cell r="D306">
            <v>-2186460</v>
          </cell>
          <cell r="E306">
            <v>32400</v>
          </cell>
          <cell r="F306">
            <v>0</v>
          </cell>
          <cell r="G306">
            <v>0</v>
          </cell>
          <cell r="H306" t="str">
            <v>EAST</v>
          </cell>
        </row>
        <row r="307">
          <cell r="A307" t="str">
            <v>ELEC</v>
          </cell>
          <cell r="B307">
            <v>38930</v>
          </cell>
          <cell r="C307" t="str">
            <v>COB N-S</v>
          </cell>
          <cell r="D307">
            <v>4728240</v>
          </cell>
          <cell r="E307">
            <v>-75600</v>
          </cell>
          <cell r="F307">
            <v>-39000</v>
          </cell>
          <cell r="G307">
            <v>2063490</v>
          </cell>
          <cell r="H307" t="str">
            <v>WEST</v>
          </cell>
        </row>
        <row r="308">
          <cell r="A308" t="str">
            <v>ELEC</v>
          </cell>
          <cell r="B308">
            <v>38930</v>
          </cell>
          <cell r="C308" t="str">
            <v>GON</v>
          </cell>
          <cell r="D308">
            <v>0</v>
          </cell>
          <cell r="E308">
            <v>0</v>
          </cell>
          <cell r="F308">
            <v>-15600</v>
          </cell>
          <cell r="G308">
            <v>760500</v>
          </cell>
          <cell r="H308" t="str">
            <v>EAST</v>
          </cell>
        </row>
        <row r="309">
          <cell r="A309" t="str">
            <v>ELEC</v>
          </cell>
          <cell r="B309">
            <v>38930</v>
          </cell>
          <cell r="C309" t="str">
            <v>MEAD</v>
          </cell>
          <cell r="D309">
            <v>5354100</v>
          </cell>
          <cell r="E309">
            <v>-64800</v>
          </cell>
          <cell r="F309">
            <v>-46800</v>
          </cell>
          <cell r="G309">
            <v>2141100</v>
          </cell>
          <cell r="H309" t="str">
            <v>EAST</v>
          </cell>
        </row>
        <row r="310">
          <cell r="A310" t="str">
            <v>ELEC</v>
          </cell>
          <cell r="B310">
            <v>38930</v>
          </cell>
          <cell r="C310" t="str">
            <v>MID-C</v>
          </cell>
          <cell r="D310">
            <v>-2385720</v>
          </cell>
          <cell r="E310">
            <v>54000</v>
          </cell>
          <cell r="F310">
            <v>39000</v>
          </cell>
          <cell r="G310">
            <v>-2207010</v>
          </cell>
          <cell r="H310" t="str">
            <v>WEST</v>
          </cell>
        </row>
        <row r="311">
          <cell r="A311" t="str">
            <v>ELEC</v>
          </cell>
          <cell r="B311">
            <v>38930</v>
          </cell>
          <cell r="C311" t="str">
            <v>MONA</v>
          </cell>
          <cell r="D311">
            <v>-4918104</v>
          </cell>
          <cell r="E311">
            <v>64800</v>
          </cell>
          <cell r="F311">
            <v>-23400</v>
          </cell>
          <cell r="G311">
            <v>973050</v>
          </cell>
          <cell r="H311" t="str">
            <v>EAST</v>
          </cell>
        </row>
        <row r="312">
          <cell r="A312" t="str">
            <v>ELEC</v>
          </cell>
          <cell r="B312">
            <v>38930</v>
          </cell>
          <cell r="C312" t="str">
            <v>PPAPS</v>
          </cell>
          <cell r="D312">
            <v>880200</v>
          </cell>
          <cell r="E312">
            <v>-10800</v>
          </cell>
          <cell r="F312">
            <v>0</v>
          </cell>
          <cell r="G312">
            <v>0</v>
          </cell>
          <cell r="H312" t="str">
            <v>EAST</v>
          </cell>
        </row>
        <row r="313">
          <cell r="A313" t="str">
            <v>ELEC</v>
          </cell>
          <cell r="B313">
            <v>38930</v>
          </cell>
          <cell r="C313" t="str">
            <v>PV</v>
          </cell>
          <cell r="D313">
            <v>8915400</v>
          </cell>
          <cell r="E313">
            <v>-32400</v>
          </cell>
          <cell r="F313">
            <v>-37600</v>
          </cell>
          <cell r="G313">
            <v>1491130</v>
          </cell>
          <cell r="H313" t="str">
            <v>EAST</v>
          </cell>
        </row>
        <row r="314">
          <cell r="A314" t="str">
            <v>ELEC</v>
          </cell>
          <cell r="B314">
            <v>38930</v>
          </cell>
          <cell r="C314" t="str">
            <v>SP15</v>
          </cell>
          <cell r="D314">
            <v>-314280</v>
          </cell>
          <cell r="E314">
            <v>0</v>
          </cell>
          <cell r="F314">
            <v>0</v>
          </cell>
          <cell r="G314">
            <v>0</v>
          </cell>
          <cell r="H314" t="str">
            <v>EAST</v>
          </cell>
        </row>
        <row r="315">
          <cell r="A315" t="str">
            <v>ELEC</v>
          </cell>
          <cell r="B315">
            <v>38930</v>
          </cell>
          <cell r="C315" t="str">
            <v>W.WING</v>
          </cell>
          <cell r="D315">
            <v>3596400</v>
          </cell>
          <cell r="E315">
            <v>-54000</v>
          </cell>
          <cell r="F315">
            <v>-15600</v>
          </cell>
          <cell r="G315">
            <v>670800</v>
          </cell>
          <cell r="H315" t="str">
            <v>EAST</v>
          </cell>
        </row>
        <row r="316">
          <cell r="A316" t="str">
            <v>ELEC</v>
          </cell>
          <cell r="B316">
            <v>38961</v>
          </cell>
          <cell r="C316" t="str">
            <v>4C</v>
          </cell>
          <cell r="D316">
            <v>6739500</v>
          </cell>
          <cell r="E316">
            <v>-70000</v>
          </cell>
          <cell r="F316">
            <v>-112000</v>
          </cell>
          <cell r="G316">
            <v>5012800</v>
          </cell>
          <cell r="H316" t="str">
            <v>EAST</v>
          </cell>
        </row>
        <row r="317">
          <cell r="A317" t="str">
            <v>ELEC</v>
          </cell>
          <cell r="B317">
            <v>38961</v>
          </cell>
          <cell r="C317" t="str">
            <v>4C 345</v>
          </cell>
          <cell r="D317">
            <v>-2024500</v>
          </cell>
          <cell r="E317">
            <v>30000</v>
          </cell>
          <cell r="F317">
            <v>0</v>
          </cell>
          <cell r="G317">
            <v>0</v>
          </cell>
          <cell r="H317" t="str">
            <v>EAST</v>
          </cell>
        </row>
        <row r="318">
          <cell r="A318" t="str">
            <v>ELEC</v>
          </cell>
          <cell r="B318">
            <v>38961</v>
          </cell>
          <cell r="C318" t="str">
            <v>COB N-S</v>
          </cell>
          <cell r="D318">
            <v>4212100</v>
          </cell>
          <cell r="E318">
            <v>-67200</v>
          </cell>
          <cell r="F318">
            <v>-40000</v>
          </cell>
          <cell r="G318">
            <v>2116400</v>
          </cell>
          <cell r="H318" t="str">
            <v>WEST</v>
          </cell>
        </row>
        <row r="319">
          <cell r="A319" t="str">
            <v>ELEC</v>
          </cell>
          <cell r="B319">
            <v>38961</v>
          </cell>
          <cell r="C319" t="str">
            <v>DJ</v>
          </cell>
          <cell r="D319">
            <v>1320000</v>
          </cell>
          <cell r="E319">
            <v>-20000</v>
          </cell>
          <cell r="F319">
            <v>0</v>
          </cell>
          <cell r="G319">
            <v>0</v>
          </cell>
          <cell r="H319" t="str">
            <v>EAST</v>
          </cell>
        </row>
        <row r="320">
          <cell r="A320" t="str">
            <v>ELEC</v>
          </cell>
          <cell r="B320">
            <v>38961</v>
          </cell>
          <cell r="C320" t="str">
            <v>GON</v>
          </cell>
          <cell r="D320">
            <v>720000</v>
          </cell>
          <cell r="E320">
            <v>-10000</v>
          </cell>
          <cell r="F320">
            <v>-16000</v>
          </cell>
          <cell r="G320">
            <v>888000</v>
          </cell>
          <cell r="H320" t="str">
            <v>EAST</v>
          </cell>
        </row>
        <row r="321">
          <cell r="A321" t="str">
            <v>ELEC</v>
          </cell>
          <cell r="B321">
            <v>38961</v>
          </cell>
          <cell r="C321" t="str">
            <v>MEAD</v>
          </cell>
          <cell r="D321">
            <v>4397500</v>
          </cell>
          <cell r="E321">
            <v>-60000</v>
          </cell>
          <cell r="F321">
            <v>-44000</v>
          </cell>
          <cell r="G321">
            <v>2027400</v>
          </cell>
          <cell r="H321" t="str">
            <v>EAST</v>
          </cell>
        </row>
        <row r="322">
          <cell r="A322" t="str">
            <v>ELEC</v>
          </cell>
          <cell r="B322">
            <v>38961</v>
          </cell>
          <cell r="C322" t="str">
            <v>MID-C</v>
          </cell>
          <cell r="D322">
            <v>2273900</v>
          </cell>
          <cell r="E322">
            <v>-28000</v>
          </cell>
          <cell r="F322">
            <v>16000</v>
          </cell>
          <cell r="G322">
            <v>-1879600</v>
          </cell>
          <cell r="H322" t="str">
            <v>WEST</v>
          </cell>
        </row>
        <row r="323">
          <cell r="A323" t="str">
            <v>ELEC</v>
          </cell>
          <cell r="B323">
            <v>38961</v>
          </cell>
          <cell r="C323" t="str">
            <v>MONA</v>
          </cell>
          <cell r="D323">
            <v>-86400</v>
          </cell>
          <cell r="E323">
            <v>-5200</v>
          </cell>
          <cell r="F323">
            <v>-32000</v>
          </cell>
          <cell r="G323">
            <v>1344000</v>
          </cell>
          <cell r="H323" t="str">
            <v>EAST</v>
          </cell>
        </row>
        <row r="324">
          <cell r="A324" t="str">
            <v>ELEC</v>
          </cell>
          <cell r="B324">
            <v>38961</v>
          </cell>
          <cell r="C324" t="str">
            <v>PPAPS</v>
          </cell>
          <cell r="D324">
            <v>815000</v>
          </cell>
          <cell r="E324">
            <v>-10000</v>
          </cell>
          <cell r="F324">
            <v>0</v>
          </cell>
          <cell r="G324">
            <v>0</v>
          </cell>
          <cell r="H324" t="str">
            <v>EAST</v>
          </cell>
        </row>
        <row r="325">
          <cell r="A325" t="str">
            <v>ELEC</v>
          </cell>
          <cell r="B325">
            <v>38961</v>
          </cell>
          <cell r="C325" t="str">
            <v>PV</v>
          </cell>
          <cell r="D325">
            <v>-445000</v>
          </cell>
          <cell r="E325">
            <v>-10000</v>
          </cell>
          <cell r="F325">
            <v>-800</v>
          </cell>
          <cell r="G325">
            <v>87600</v>
          </cell>
          <cell r="H325" t="str">
            <v>EAST</v>
          </cell>
        </row>
        <row r="326">
          <cell r="A326" t="str">
            <v>ELEC</v>
          </cell>
          <cell r="B326">
            <v>38961</v>
          </cell>
          <cell r="C326" t="str">
            <v>SP15</v>
          </cell>
          <cell r="D326">
            <v>-4466600</v>
          </cell>
          <cell r="E326">
            <v>58400</v>
          </cell>
          <cell r="F326">
            <v>0</v>
          </cell>
          <cell r="G326">
            <v>0</v>
          </cell>
          <cell r="H326" t="str">
            <v>EAST</v>
          </cell>
        </row>
        <row r="327">
          <cell r="A327" t="str">
            <v>ELEC</v>
          </cell>
          <cell r="B327">
            <v>38961</v>
          </cell>
          <cell r="C327" t="str">
            <v>W.WING</v>
          </cell>
          <cell r="D327">
            <v>3330000</v>
          </cell>
          <cell r="E327">
            <v>-50000</v>
          </cell>
          <cell r="F327">
            <v>0</v>
          </cell>
          <cell r="G327">
            <v>0</v>
          </cell>
          <cell r="H327" t="str">
            <v>EAST</v>
          </cell>
        </row>
        <row r="328">
          <cell r="A328" t="str">
            <v>ELEC</v>
          </cell>
          <cell r="B328">
            <v>38991</v>
          </cell>
          <cell r="C328" t="str">
            <v>4C</v>
          </cell>
          <cell r="D328">
            <v>7013760</v>
          </cell>
          <cell r="E328">
            <v>-135200</v>
          </cell>
          <cell r="F328">
            <v>-90475</v>
          </cell>
          <cell r="G328">
            <v>3805296.25</v>
          </cell>
          <cell r="H328" t="str">
            <v>EAST</v>
          </cell>
        </row>
        <row r="329">
          <cell r="A329" t="str">
            <v>ELEC</v>
          </cell>
          <cell r="B329">
            <v>38991</v>
          </cell>
          <cell r="C329" t="str">
            <v>BORAH</v>
          </cell>
          <cell r="D329">
            <v>0</v>
          </cell>
          <cell r="E329">
            <v>0</v>
          </cell>
          <cell r="F329">
            <v>-16450</v>
          </cell>
          <cell r="G329">
            <v>444150</v>
          </cell>
          <cell r="H329" t="str">
            <v>EAST</v>
          </cell>
        </row>
        <row r="330">
          <cell r="A330" t="str">
            <v>ELEC</v>
          </cell>
          <cell r="B330">
            <v>38991</v>
          </cell>
          <cell r="C330" t="str">
            <v>COB N-S</v>
          </cell>
          <cell r="D330">
            <v>3631160</v>
          </cell>
          <cell r="E330">
            <v>-52000</v>
          </cell>
          <cell r="F330">
            <v>-49350</v>
          </cell>
          <cell r="G330">
            <v>2577715</v>
          </cell>
          <cell r="H330" t="str">
            <v>WEST</v>
          </cell>
        </row>
        <row r="331">
          <cell r="A331" t="str">
            <v>ELEC</v>
          </cell>
          <cell r="B331">
            <v>38991</v>
          </cell>
          <cell r="C331" t="str">
            <v>GON</v>
          </cell>
          <cell r="D331">
            <v>3083080</v>
          </cell>
          <cell r="E331">
            <v>-62400</v>
          </cell>
          <cell r="F331">
            <v>-36190</v>
          </cell>
          <cell r="G331">
            <v>1510521.25</v>
          </cell>
          <cell r="H331" t="str">
            <v>EAST</v>
          </cell>
        </row>
        <row r="332">
          <cell r="A332" t="str">
            <v>ELEC</v>
          </cell>
          <cell r="B332">
            <v>38991</v>
          </cell>
          <cell r="C332" t="str">
            <v>MEAD</v>
          </cell>
          <cell r="D332">
            <v>3679100</v>
          </cell>
          <cell r="E332">
            <v>-62800</v>
          </cell>
          <cell r="F332">
            <v>-49350</v>
          </cell>
          <cell r="G332">
            <v>2374968.75</v>
          </cell>
          <cell r="H332" t="str">
            <v>EAST</v>
          </cell>
        </row>
        <row r="333">
          <cell r="A333" t="str">
            <v>ELEC</v>
          </cell>
          <cell r="B333">
            <v>38991</v>
          </cell>
          <cell r="C333" t="str">
            <v>MID-C</v>
          </cell>
          <cell r="D333">
            <v>18484024</v>
          </cell>
          <cell r="E333">
            <v>-316160</v>
          </cell>
          <cell r="F333">
            <v>-32900</v>
          </cell>
          <cell r="G333">
            <v>702661.75</v>
          </cell>
          <cell r="H333" t="str">
            <v>WEST</v>
          </cell>
        </row>
        <row r="334">
          <cell r="A334" t="str">
            <v>ELEC</v>
          </cell>
          <cell r="B334">
            <v>38991</v>
          </cell>
          <cell r="C334" t="str">
            <v>MONA</v>
          </cell>
          <cell r="D334">
            <v>-680368</v>
          </cell>
          <cell r="E334">
            <v>18112</v>
          </cell>
          <cell r="F334">
            <v>-11693</v>
          </cell>
          <cell r="G334">
            <v>290391.5</v>
          </cell>
          <cell r="H334" t="str">
            <v>EAST</v>
          </cell>
        </row>
        <row r="335">
          <cell r="A335" t="str">
            <v>ELEC</v>
          </cell>
          <cell r="B335">
            <v>38991</v>
          </cell>
          <cell r="C335" t="str">
            <v>PGE</v>
          </cell>
          <cell r="D335">
            <v>-241536</v>
          </cell>
          <cell r="E335">
            <v>6528</v>
          </cell>
          <cell r="F335">
            <v>0</v>
          </cell>
          <cell r="G335">
            <v>0</v>
          </cell>
          <cell r="H335" t="str">
            <v>WEST</v>
          </cell>
        </row>
        <row r="336">
          <cell r="A336" t="str">
            <v>ELEC</v>
          </cell>
          <cell r="B336">
            <v>38991</v>
          </cell>
          <cell r="C336" t="str">
            <v>PPAPS</v>
          </cell>
          <cell r="D336">
            <v>1339520</v>
          </cell>
          <cell r="E336">
            <v>-20800</v>
          </cell>
          <cell r="F336">
            <v>-49350</v>
          </cell>
          <cell r="G336">
            <v>1686125</v>
          </cell>
          <cell r="H336" t="str">
            <v>EAST</v>
          </cell>
        </row>
        <row r="337">
          <cell r="A337" t="str">
            <v>ELEC</v>
          </cell>
          <cell r="B337">
            <v>38991</v>
          </cell>
          <cell r="C337" t="str">
            <v>PV</v>
          </cell>
          <cell r="D337">
            <v>-2457336</v>
          </cell>
          <cell r="E337">
            <v>62800</v>
          </cell>
          <cell r="F337">
            <v>-8225</v>
          </cell>
          <cell r="G337">
            <v>3660536.25</v>
          </cell>
          <cell r="H337" t="str">
            <v>EAST</v>
          </cell>
        </row>
        <row r="338">
          <cell r="A338" t="str">
            <v>ELEC</v>
          </cell>
          <cell r="B338">
            <v>38991</v>
          </cell>
          <cell r="C338" t="str">
            <v>SP15</v>
          </cell>
          <cell r="D338">
            <v>884680</v>
          </cell>
          <cell r="E338">
            <v>-11200</v>
          </cell>
          <cell r="F338">
            <v>-24675</v>
          </cell>
          <cell r="G338">
            <v>1513811.25</v>
          </cell>
          <cell r="H338" t="str">
            <v>EAST</v>
          </cell>
        </row>
        <row r="339">
          <cell r="A339" t="str">
            <v>ELEC</v>
          </cell>
          <cell r="B339">
            <v>38991</v>
          </cell>
          <cell r="C339" t="str">
            <v>W.WING</v>
          </cell>
          <cell r="D339">
            <v>1071200</v>
          </cell>
          <cell r="E339">
            <v>-20800</v>
          </cell>
          <cell r="F339">
            <v>-12225</v>
          </cell>
          <cell r="G339">
            <v>477425</v>
          </cell>
          <cell r="H339" t="str">
            <v>EAST</v>
          </cell>
        </row>
        <row r="340">
          <cell r="A340" t="str">
            <v>ELEC</v>
          </cell>
          <cell r="B340">
            <v>39022</v>
          </cell>
          <cell r="C340" t="str">
            <v>4C</v>
          </cell>
          <cell r="D340">
            <v>3042500</v>
          </cell>
          <cell r="E340">
            <v>-50000</v>
          </cell>
          <cell r="F340">
            <v>-64000</v>
          </cell>
          <cell r="G340">
            <v>3023200</v>
          </cell>
          <cell r="H340" t="str">
            <v>EAST</v>
          </cell>
        </row>
        <row r="341">
          <cell r="A341" t="str">
            <v>ELEC</v>
          </cell>
          <cell r="B341">
            <v>39022</v>
          </cell>
          <cell r="C341" t="str">
            <v>BORAH</v>
          </cell>
          <cell r="D341">
            <v>1160000</v>
          </cell>
          <cell r="E341">
            <v>-20000</v>
          </cell>
          <cell r="F341">
            <v>-16000</v>
          </cell>
          <cell r="G341">
            <v>560000</v>
          </cell>
          <cell r="H341" t="str">
            <v>EAST</v>
          </cell>
        </row>
        <row r="342">
          <cell r="A342" t="str">
            <v>ELEC</v>
          </cell>
          <cell r="B342">
            <v>39022</v>
          </cell>
          <cell r="C342" t="str">
            <v>COB N-S</v>
          </cell>
          <cell r="D342">
            <v>3491500</v>
          </cell>
          <cell r="E342">
            <v>-50000</v>
          </cell>
          <cell r="F342">
            <v>-48000</v>
          </cell>
          <cell r="G342">
            <v>2507200</v>
          </cell>
          <cell r="H342" t="str">
            <v>WEST</v>
          </cell>
        </row>
        <row r="343">
          <cell r="A343" t="str">
            <v>ELEC</v>
          </cell>
          <cell r="B343">
            <v>39022</v>
          </cell>
          <cell r="C343" t="str">
            <v>GON</v>
          </cell>
          <cell r="D343">
            <v>2449500</v>
          </cell>
          <cell r="E343">
            <v>-40000</v>
          </cell>
          <cell r="F343">
            <v>-16000</v>
          </cell>
          <cell r="G343">
            <v>910000</v>
          </cell>
          <cell r="H343" t="str">
            <v>EAST</v>
          </cell>
        </row>
        <row r="344">
          <cell r="A344" t="str">
            <v>ELEC</v>
          </cell>
          <cell r="B344">
            <v>39022</v>
          </cell>
          <cell r="C344" t="str">
            <v>MEAD</v>
          </cell>
          <cell r="D344">
            <v>4510000</v>
          </cell>
          <cell r="E344">
            <v>-70000</v>
          </cell>
          <cell r="F344">
            <v>-48000</v>
          </cell>
          <cell r="G344">
            <v>2404000</v>
          </cell>
          <cell r="H344" t="str">
            <v>EAST</v>
          </cell>
        </row>
        <row r="345">
          <cell r="A345" t="str">
            <v>ELEC</v>
          </cell>
          <cell r="B345">
            <v>39022</v>
          </cell>
          <cell r="C345" t="str">
            <v>MID-C</v>
          </cell>
          <cell r="D345">
            <v>14642000</v>
          </cell>
          <cell r="E345">
            <v>-238800</v>
          </cell>
          <cell r="F345">
            <v>-8000</v>
          </cell>
          <cell r="G345">
            <v>-570560</v>
          </cell>
          <cell r="H345" t="str">
            <v>WEST</v>
          </cell>
        </row>
        <row r="346">
          <cell r="A346" t="str">
            <v>ELEC</v>
          </cell>
          <cell r="B346">
            <v>39022</v>
          </cell>
          <cell r="C346" t="str">
            <v>MONA</v>
          </cell>
          <cell r="D346">
            <v>498976</v>
          </cell>
          <cell r="E346">
            <v>-8672</v>
          </cell>
          <cell r="F346">
            <v>8000</v>
          </cell>
          <cell r="G346">
            <v>-360000</v>
          </cell>
          <cell r="H346" t="str">
            <v>EAST</v>
          </cell>
        </row>
        <row r="347">
          <cell r="A347" t="str">
            <v>ELEC</v>
          </cell>
          <cell r="B347">
            <v>39022</v>
          </cell>
          <cell r="C347" t="str">
            <v>PGE</v>
          </cell>
          <cell r="D347">
            <v>0</v>
          </cell>
          <cell r="E347">
            <v>0</v>
          </cell>
          <cell r="F347">
            <v>-1280</v>
          </cell>
          <cell r="G347">
            <v>75520</v>
          </cell>
          <cell r="H347" t="str">
            <v>WEST</v>
          </cell>
        </row>
        <row r="348">
          <cell r="A348" t="str">
            <v>ELEC</v>
          </cell>
          <cell r="B348">
            <v>39022</v>
          </cell>
          <cell r="C348" t="str">
            <v>PPAPS</v>
          </cell>
          <cell r="D348">
            <v>2576500</v>
          </cell>
          <cell r="E348">
            <v>-42000</v>
          </cell>
          <cell r="F348">
            <v>-32000</v>
          </cell>
          <cell r="G348">
            <v>1056000</v>
          </cell>
          <cell r="H348" t="str">
            <v>EAST</v>
          </cell>
        </row>
        <row r="349">
          <cell r="A349" t="str">
            <v>ELEC</v>
          </cell>
          <cell r="B349">
            <v>39022</v>
          </cell>
          <cell r="C349" t="str">
            <v>PV</v>
          </cell>
          <cell r="D349">
            <v>-1282000</v>
          </cell>
          <cell r="E349">
            <v>40000</v>
          </cell>
          <cell r="F349">
            <v>-8000</v>
          </cell>
          <cell r="G349">
            <v>1014400</v>
          </cell>
          <cell r="H349" t="str">
            <v>EAST</v>
          </cell>
        </row>
        <row r="350">
          <cell r="A350" t="str">
            <v>ELEC</v>
          </cell>
          <cell r="B350">
            <v>39022</v>
          </cell>
          <cell r="C350" t="str">
            <v>SP15</v>
          </cell>
          <cell r="D350">
            <v>-329700</v>
          </cell>
          <cell r="E350">
            <v>-400</v>
          </cell>
          <cell r="F350">
            <v>-24000</v>
          </cell>
          <cell r="G350">
            <v>1161200</v>
          </cell>
          <cell r="H350" t="str">
            <v>EAST</v>
          </cell>
        </row>
        <row r="351">
          <cell r="A351" t="str">
            <v>ELEC</v>
          </cell>
          <cell r="B351">
            <v>39022</v>
          </cell>
          <cell r="C351" t="str">
            <v>W.WING</v>
          </cell>
          <cell r="D351">
            <v>927400</v>
          </cell>
          <cell r="E351">
            <v>-20000</v>
          </cell>
          <cell r="F351">
            <v>-8000</v>
          </cell>
          <cell r="G351">
            <v>264000</v>
          </cell>
          <cell r="H351" t="str">
            <v>EAST</v>
          </cell>
        </row>
        <row r="352">
          <cell r="A352" t="str">
            <v>ELEC</v>
          </cell>
          <cell r="B352">
            <v>39052</v>
          </cell>
          <cell r="C352" t="str">
            <v>4C</v>
          </cell>
          <cell r="D352">
            <v>3120000</v>
          </cell>
          <cell r="E352">
            <v>-50000</v>
          </cell>
          <cell r="F352">
            <v>-43000</v>
          </cell>
          <cell r="G352">
            <v>2119040</v>
          </cell>
          <cell r="H352" t="str">
            <v>EAST</v>
          </cell>
        </row>
        <row r="353">
          <cell r="A353" t="str">
            <v>ELEC</v>
          </cell>
          <cell r="B353">
            <v>39052</v>
          </cell>
          <cell r="C353" t="str">
            <v>BORAH</v>
          </cell>
          <cell r="D353">
            <v>2475000</v>
          </cell>
          <cell r="E353">
            <v>-40000</v>
          </cell>
          <cell r="F353">
            <v>-17200</v>
          </cell>
          <cell r="G353">
            <v>1032000</v>
          </cell>
          <cell r="H353" t="str">
            <v>EAST</v>
          </cell>
        </row>
        <row r="354">
          <cell r="A354" t="str">
            <v>ELEC</v>
          </cell>
          <cell r="B354">
            <v>39052</v>
          </cell>
          <cell r="C354" t="str">
            <v>COB N-S</v>
          </cell>
          <cell r="D354">
            <v>3491500</v>
          </cell>
          <cell r="E354">
            <v>-50000</v>
          </cell>
          <cell r="F354">
            <v>-51600</v>
          </cell>
          <cell r="G354">
            <v>2695240</v>
          </cell>
          <cell r="H354" t="str">
            <v>WEST</v>
          </cell>
        </row>
        <row r="355">
          <cell r="A355" t="str">
            <v>ELEC</v>
          </cell>
          <cell r="B355">
            <v>39052</v>
          </cell>
          <cell r="C355" t="str">
            <v>GON</v>
          </cell>
          <cell r="D355">
            <v>3182000</v>
          </cell>
          <cell r="E355">
            <v>-50000</v>
          </cell>
          <cell r="F355">
            <v>-17200</v>
          </cell>
          <cell r="G355">
            <v>978250</v>
          </cell>
          <cell r="H355" t="str">
            <v>EAST</v>
          </cell>
        </row>
        <row r="356">
          <cell r="A356" t="str">
            <v>ELEC</v>
          </cell>
          <cell r="B356">
            <v>39052</v>
          </cell>
          <cell r="C356" t="str">
            <v>MEAD</v>
          </cell>
          <cell r="D356">
            <v>3907800</v>
          </cell>
          <cell r="E356">
            <v>-60000</v>
          </cell>
          <cell r="F356">
            <v>-43000</v>
          </cell>
          <cell r="G356">
            <v>2173650</v>
          </cell>
          <cell r="H356" t="str">
            <v>EAST</v>
          </cell>
        </row>
        <row r="357">
          <cell r="A357" t="str">
            <v>ELEC</v>
          </cell>
          <cell r="B357">
            <v>39052</v>
          </cell>
          <cell r="C357" t="str">
            <v>MID-C</v>
          </cell>
          <cell r="D357">
            <v>11410400</v>
          </cell>
          <cell r="E357">
            <v>-198400</v>
          </cell>
          <cell r="F357">
            <v>-70000</v>
          </cell>
          <cell r="G357">
            <v>2663808</v>
          </cell>
          <cell r="H357" t="str">
            <v>WEST</v>
          </cell>
        </row>
        <row r="358">
          <cell r="A358" t="str">
            <v>ELEC</v>
          </cell>
          <cell r="B358">
            <v>39052</v>
          </cell>
          <cell r="C358" t="str">
            <v>MONA</v>
          </cell>
          <cell r="D358">
            <v>-855280</v>
          </cell>
          <cell r="E358">
            <v>16320</v>
          </cell>
          <cell r="F358">
            <v>17200</v>
          </cell>
          <cell r="G358">
            <v>-946000</v>
          </cell>
          <cell r="H358" t="str">
            <v>EAST</v>
          </cell>
        </row>
        <row r="359">
          <cell r="A359" t="str">
            <v>ELEC</v>
          </cell>
          <cell r="B359">
            <v>39052</v>
          </cell>
          <cell r="C359" t="str">
            <v>PPAPS</v>
          </cell>
          <cell r="D359">
            <v>2566000</v>
          </cell>
          <cell r="E359">
            <v>-42000</v>
          </cell>
          <cell r="F359">
            <v>-34400</v>
          </cell>
          <cell r="G359">
            <v>1135200</v>
          </cell>
          <cell r="H359" t="str">
            <v>EAST</v>
          </cell>
        </row>
        <row r="360">
          <cell r="A360" t="str">
            <v>ELEC</v>
          </cell>
          <cell r="B360">
            <v>39052</v>
          </cell>
          <cell r="C360" t="str">
            <v>PV</v>
          </cell>
          <cell r="D360">
            <v>6042500</v>
          </cell>
          <cell r="E360">
            <v>-80000</v>
          </cell>
          <cell r="F360">
            <v>-25800</v>
          </cell>
          <cell r="G360">
            <v>871180</v>
          </cell>
          <cell r="H360" t="str">
            <v>EAST</v>
          </cell>
        </row>
        <row r="361">
          <cell r="A361" t="str">
            <v>ELEC</v>
          </cell>
          <cell r="B361">
            <v>39052</v>
          </cell>
          <cell r="C361" t="str">
            <v>SP15</v>
          </cell>
          <cell r="D361">
            <v>3520200</v>
          </cell>
          <cell r="E361">
            <v>-51200</v>
          </cell>
          <cell r="F361">
            <v>-17200</v>
          </cell>
          <cell r="G361">
            <v>833340</v>
          </cell>
          <cell r="H361" t="str">
            <v>EAST</v>
          </cell>
        </row>
        <row r="362">
          <cell r="A362" t="str">
            <v>ELEC</v>
          </cell>
          <cell r="B362">
            <v>39052</v>
          </cell>
          <cell r="C362" t="str">
            <v>W.WING</v>
          </cell>
          <cell r="D362">
            <v>-587500</v>
          </cell>
          <cell r="E362">
            <v>10000</v>
          </cell>
          <cell r="F362">
            <v>-8600</v>
          </cell>
          <cell r="G362">
            <v>283800</v>
          </cell>
          <cell r="H362" t="str">
            <v>EAST</v>
          </cell>
        </row>
        <row r="363">
          <cell r="A363" t="str">
            <v>ELEC</v>
          </cell>
          <cell r="B363">
            <v>39083</v>
          </cell>
          <cell r="C363" t="str">
            <v>4C</v>
          </cell>
          <cell r="D363">
            <v>2776800</v>
          </cell>
          <cell r="E363">
            <v>-41600</v>
          </cell>
          <cell r="F363">
            <v>-32800</v>
          </cell>
          <cell r="G363">
            <v>1599000</v>
          </cell>
          <cell r="H363" t="str">
            <v>EAST</v>
          </cell>
        </row>
        <row r="364">
          <cell r="A364" t="str">
            <v>ELEC</v>
          </cell>
          <cell r="B364">
            <v>39083</v>
          </cell>
          <cell r="C364" t="str">
            <v>BORAH</v>
          </cell>
          <cell r="D364">
            <v>2059200</v>
          </cell>
          <cell r="E364">
            <v>-41600</v>
          </cell>
          <cell r="F364">
            <v>-8200</v>
          </cell>
          <cell r="G364">
            <v>334150</v>
          </cell>
          <cell r="H364" t="str">
            <v>EAST</v>
          </cell>
        </row>
        <row r="365">
          <cell r="A365" t="str">
            <v>ELEC</v>
          </cell>
          <cell r="B365">
            <v>39083</v>
          </cell>
          <cell r="C365" t="str">
            <v>COB N-S</v>
          </cell>
          <cell r="D365">
            <v>1587040</v>
          </cell>
          <cell r="E365">
            <v>-20800</v>
          </cell>
          <cell r="F365">
            <v>-24600</v>
          </cell>
          <cell r="G365">
            <v>1611710</v>
          </cell>
          <cell r="H365" t="str">
            <v>WEST</v>
          </cell>
        </row>
        <row r="366">
          <cell r="A366" t="str">
            <v>ELEC</v>
          </cell>
          <cell r="B366">
            <v>39083</v>
          </cell>
          <cell r="C366" t="str">
            <v>GON</v>
          </cell>
          <cell r="D366">
            <v>1379040</v>
          </cell>
          <cell r="E366">
            <v>-20800</v>
          </cell>
          <cell r="F366">
            <v>-16400</v>
          </cell>
          <cell r="G366">
            <v>795400</v>
          </cell>
          <cell r="H366" t="str">
            <v>EAST</v>
          </cell>
        </row>
        <row r="367">
          <cell r="A367" t="str">
            <v>ELEC</v>
          </cell>
          <cell r="B367">
            <v>39083</v>
          </cell>
          <cell r="C367" t="str">
            <v>MEAD</v>
          </cell>
          <cell r="D367">
            <v>1450800</v>
          </cell>
          <cell r="E367">
            <v>-20800</v>
          </cell>
          <cell r="F367">
            <v>-41000</v>
          </cell>
          <cell r="G367">
            <v>2488700</v>
          </cell>
          <cell r="H367" t="str">
            <v>EAST</v>
          </cell>
        </row>
        <row r="368">
          <cell r="A368" t="str">
            <v>ELEC</v>
          </cell>
          <cell r="B368">
            <v>39083</v>
          </cell>
          <cell r="C368" t="str">
            <v>MID-C</v>
          </cell>
          <cell r="D368">
            <v>13698080</v>
          </cell>
          <cell r="E368">
            <v>-259200</v>
          </cell>
          <cell r="F368">
            <v>-169200</v>
          </cell>
          <cell r="G368">
            <v>8931630</v>
          </cell>
          <cell r="H368" t="str">
            <v>WEST</v>
          </cell>
        </row>
        <row r="369">
          <cell r="A369" t="str">
            <v>ELEC</v>
          </cell>
          <cell r="B369">
            <v>39083</v>
          </cell>
          <cell r="C369" t="str">
            <v>MONA</v>
          </cell>
          <cell r="D369">
            <v>525200</v>
          </cell>
          <cell r="E369">
            <v>-10400</v>
          </cell>
          <cell r="F369">
            <v>0</v>
          </cell>
          <cell r="G369">
            <v>0</v>
          </cell>
          <cell r="H369" t="str">
            <v>EAST</v>
          </cell>
        </row>
        <row r="370">
          <cell r="A370" t="str">
            <v>ELEC</v>
          </cell>
          <cell r="B370">
            <v>39083</v>
          </cell>
          <cell r="C370" t="str">
            <v>PPAPS</v>
          </cell>
          <cell r="D370">
            <v>2433600</v>
          </cell>
          <cell r="E370">
            <v>-41600</v>
          </cell>
          <cell r="F370">
            <v>-32800</v>
          </cell>
          <cell r="G370">
            <v>1918800</v>
          </cell>
          <cell r="H370" t="str">
            <v>EAST</v>
          </cell>
        </row>
        <row r="371">
          <cell r="A371" t="str">
            <v>ELEC</v>
          </cell>
          <cell r="B371">
            <v>39083</v>
          </cell>
          <cell r="C371" t="str">
            <v>PV</v>
          </cell>
          <cell r="D371">
            <v>9449440</v>
          </cell>
          <cell r="E371">
            <v>-72800</v>
          </cell>
          <cell r="F371">
            <v>-56400</v>
          </cell>
          <cell r="G371">
            <v>2298320</v>
          </cell>
          <cell r="H371" t="str">
            <v>EAST</v>
          </cell>
        </row>
        <row r="372">
          <cell r="A372" t="str">
            <v>ELEC</v>
          </cell>
          <cell r="B372">
            <v>39083</v>
          </cell>
          <cell r="C372" t="str">
            <v>SP15</v>
          </cell>
          <cell r="D372">
            <v>-166400</v>
          </cell>
          <cell r="E372">
            <v>10400</v>
          </cell>
          <cell r="F372">
            <v>-24600</v>
          </cell>
          <cell r="G372">
            <v>1355050</v>
          </cell>
          <cell r="H372" t="str">
            <v>EAST</v>
          </cell>
        </row>
        <row r="373">
          <cell r="A373" t="str">
            <v>ELEC</v>
          </cell>
          <cell r="B373">
            <v>39114</v>
          </cell>
          <cell r="C373" t="str">
            <v>4C</v>
          </cell>
          <cell r="D373">
            <v>4075200</v>
          </cell>
          <cell r="E373">
            <v>-67200</v>
          </cell>
          <cell r="F373">
            <v>-14400</v>
          </cell>
          <cell r="G373">
            <v>756000</v>
          </cell>
          <cell r="H373" t="str">
            <v>EAST</v>
          </cell>
        </row>
        <row r="374">
          <cell r="A374" t="str">
            <v>ELEC</v>
          </cell>
          <cell r="B374">
            <v>39114</v>
          </cell>
          <cell r="C374" t="str">
            <v>COB N-S</v>
          </cell>
          <cell r="D374">
            <v>1464960</v>
          </cell>
          <cell r="E374">
            <v>-19200</v>
          </cell>
          <cell r="F374">
            <v>-21600</v>
          </cell>
          <cell r="G374">
            <v>1415160</v>
          </cell>
          <cell r="H374" t="str">
            <v>WEST</v>
          </cell>
        </row>
        <row r="375">
          <cell r="A375" t="str">
            <v>ELEC</v>
          </cell>
          <cell r="B375">
            <v>39114</v>
          </cell>
          <cell r="C375" t="str">
            <v>GON</v>
          </cell>
          <cell r="D375">
            <v>1781760</v>
          </cell>
          <cell r="E375">
            <v>-28800</v>
          </cell>
          <cell r="F375">
            <v>-7200</v>
          </cell>
          <cell r="G375">
            <v>309600</v>
          </cell>
          <cell r="H375" t="str">
            <v>EAST</v>
          </cell>
        </row>
        <row r="376">
          <cell r="A376" t="str">
            <v>ELEC</v>
          </cell>
          <cell r="B376">
            <v>39114</v>
          </cell>
          <cell r="C376" t="str">
            <v>MEAD</v>
          </cell>
          <cell r="D376">
            <v>1339200</v>
          </cell>
          <cell r="E376">
            <v>-19200</v>
          </cell>
          <cell r="F376">
            <v>-36000</v>
          </cell>
          <cell r="G376">
            <v>2186280</v>
          </cell>
          <cell r="H376" t="str">
            <v>EAST</v>
          </cell>
        </row>
        <row r="377">
          <cell r="A377" t="str">
            <v>ELEC</v>
          </cell>
          <cell r="B377">
            <v>39114</v>
          </cell>
          <cell r="C377" t="str">
            <v>MID-C</v>
          </cell>
          <cell r="D377">
            <v>11811840</v>
          </cell>
          <cell r="E377">
            <v>-211200</v>
          </cell>
          <cell r="F377">
            <v>-129600</v>
          </cell>
          <cell r="G377">
            <v>7321320</v>
          </cell>
          <cell r="H377" t="str">
            <v>WEST</v>
          </cell>
        </row>
        <row r="378">
          <cell r="A378" t="str">
            <v>ELEC</v>
          </cell>
          <cell r="B378">
            <v>39114</v>
          </cell>
          <cell r="C378" t="str">
            <v>PV</v>
          </cell>
          <cell r="D378">
            <v>4948800</v>
          </cell>
          <cell r="E378">
            <v>-48000</v>
          </cell>
          <cell r="F378">
            <v>-43200</v>
          </cell>
          <cell r="G378">
            <v>1915200</v>
          </cell>
          <cell r="H378" t="str">
            <v>EAST</v>
          </cell>
        </row>
        <row r="379">
          <cell r="A379" t="str">
            <v>ELEC</v>
          </cell>
          <cell r="B379">
            <v>39114</v>
          </cell>
          <cell r="C379" t="str">
            <v>SP15</v>
          </cell>
          <cell r="D379">
            <v>1976160</v>
          </cell>
          <cell r="E379">
            <v>-28800</v>
          </cell>
          <cell r="F379">
            <v>-7200</v>
          </cell>
          <cell r="G379">
            <v>376200</v>
          </cell>
          <cell r="H379" t="str">
            <v>EAST</v>
          </cell>
        </row>
        <row r="380">
          <cell r="A380" t="str">
            <v>ELEC</v>
          </cell>
          <cell r="B380">
            <v>39142</v>
          </cell>
          <cell r="C380" t="str">
            <v>4C</v>
          </cell>
          <cell r="D380">
            <v>3969000</v>
          </cell>
          <cell r="E380">
            <v>-64800</v>
          </cell>
          <cell r="F380">
            <v>-15550</v>
          </cell>
          <cell r="G380">
            <v>816375</v>
          </cell>
          <cell r="H380" t="str">
            <v>EAST</v>
          </cell>
        </row>
        <row r="381">
          <cell r="A381" t="str">
            <v>ELEC</v>
          </cell>
          <cell r="B381">
            <v>39142</v>
          </cell>
          <cell r="C381" t="str">
            <v>COB N-S</v>
          </cell>
          <cell r="D381">
            <v>2290248</v>
          </cell>
          <cell r="E381">
            <v>-32400</v>
          </cell>
          <cell r="F381">
            <v>-23325</v>
          </cell>
          <cell r="G381">
            <v>1528176.25</v>
          </cell>
          <cell r="H381" t="str">
            <v>WEST</v>
          </cell>
        </row>
        <row r="382">
          <cell r="A382" t="str">
            <v>ELEC</v>
          </cell>
          <cell r="B382">
            <v>39142</v>
          </cell>
          <cell r="C382" t="str">
            <v>GON</v>
          </cell>
          <cell r="D382">
            <v>2080080</v>
          </cell>
          <cell r="E382">
            <v>-32400</v>
          </cell>
          <cell r="F382">
            <v>-7775</v>
          </cell>
          <cell r="G382">
            <v>400412.5</v>
          </cell>
          <cell r="H382" t="str">
            <v>EAST</v>
          </cell>
        </row>
        <row r="383">
          <cell r="A383" t="str">
            <v>ELEC</v>
          </cell>
          <cell r="B383">
            <v>39142</v>
          </cell>
          <cell r="C383" t="str">
            <v>MEAD</v>
          </cell>
          <cell r="D383">
            <v>1506600</v>
          </cell>
          <cell r="E383">
            <v>-21600</v>
          </cell>
          <cell r="F383">
            <v>-38875</v>
          </cell>
          <cell r="G383">
            <v>2359712.5</v>
          </cell>
          <cell r="H383" t="str">
            <v>EAST</v>
          </cell>
        </row>
        <row r="384">
          <cell r="A384" t="str">
            <v>ELEC</v>
          </cell>
          <cell r="B384">
            <v>39142</v>
          </cell>
          <cell r="C384" t="str">
            <v>MID-C</v>
          </cell>
          <cell r="D384">
            <v>12836340</v>
          </cell>
          <cell r="E384">
            <v>-218400</v>
          </cell>
          <cell r="F384">
            <v>-178225</v>
          </cell>
          <cell r="G384">
            <v>9592946.25</v>
          </cell>
          <cell r="H384" t="str">
            <v>WEST</v>
          </cell>
        </row>
        <row r="385">
          <cell r="A385" t="str">
            <v>ELEC</v>
          </cell>
          <cell r="B385">
            <v>39142</v>
          </cell>
          <cell r="C385" t="str">
            <v>MONA</v>
          </cell>
          <cell r="D385">
            <v>102600</v>
          </cell>
          <cell r="E385">
            <v>0</v>
          </cell>
          <cell r="F385">
            <v>21770</v>
          </cell>
          <cell r="G385">
            <v>-1023967.5</v>
          </cell>
          <cell r="H385" t="str">
            <v>EAST</v>
          </cell>
        </row>
        <row r="386">
          <cell r="A386" t="str">
            <v>ELEC</v>
          </cell>
          <cell r="B386">
            <v>39142</v>
          </cell>
          <cell r="C386" t="str">
            <v>PV</v>
          </cell>
          <cell r="D386">
            <v>7901340</v>
          </cell>
          <cell r="E386">
            <v>-39600</v>
          </cell>
          <cell r="F386">
            <v>-23325</v>
          </cell>
          <cell r="G386">
            <v>1376952.5</v>
          </cell>
          <cell r="H386" t="str">
            <v>EAST</v>
          </cell>
        </row>
        <row r="387">
          <cell r="A387" t="str">
            <v>ELEC</v>
          </cell>
          <cell r="B387">
            <v>39142</v>
          </cell>
          <cell r="C387" t="str">
            <v>SP15</v>
          </cell>
          <cell r="D387">
            <v>3077100</v>
          </cell>
          <cell r="E387">
            <v>-46800</v>
          </cell>
          <cell r="F387">
            <v>-15550</v>
          </cell>
          <cell r="G387">
            <v>794993.75</v>
          </cell>
          <cell r="H387" t="str">
            <v>EAST</v>
          </cell>
        </row>
        <row r="388">
          <cell r="A388" t="str">
            <v>ELEC</v>
          </cell>
          <cell r="B388">
            <v>39142</v>
          </cell>
          <cell r="C388" t="str">
            <v>W.WING</v>
          </cell>
          <cell r="D388">
            <v>1290600</v>
          </cell>
          <cell r="E388">
            <v>-21600</v>
          </cell>
          <cell r="F388">
            <v>0</v>
          </cell>
          <cell r="G388">
            <v>0</v>
          </cell>
          <cell r="H388" t="str">
            <v>EAST</v>
          </cell>
        </row>
        <row r="389">
          <cell r="A389" t="str">
            <v>ELEC</v>
          </cell>
          <cell r="B389">
            <v>39173</v>
          </cell>
          <cell r="C389" t="str">
            <v>4C</v>
          </cell>
          <cell r="D389">
            <v>-2175000</v>
          </cell>
          <cell r="E389">
            <v>50000</v>
          </cell>
          <cell r="F389">
            <v>-16000</v>
          </cell>
          <cell r="G389">
            <v>840000</v>
          </cell>
          <cell r="H389" t="str">
            <v>EAST</v>
          </cell>
        </row>
        <row r="390">
          <cell r="A390" t="str">
            <v>ELEC</v>
          </cell>
          <cell r="B390">
            <v>39173</v>
          </cell>
          <cell r="C390" t="str">
            <v>COB N-S</v>
          </cell>
          <cell r="D390">
            <v>2276000</v>
          </cell>
          <cell r="E390">
            <v>-40000</v>
          </cell>
          <cell r="F390">
            <v>-32000</v>
          </cell>
          <cell r="G390">
            <v>1356000</v>
          </cell>
          <cell r="H390" t="str">
            <v>WEST</v>
          </cell>
        </row>
        <row r="391">
          <cell r="A391" t="str">
            <v>ELEC</v>
          </cell>
          <cell r="B391">
            <v>39173</v>
          </cell>
          <cell r="C391" t="str">
            <v>DJ</v>
          </cell>
          <cell r="D391">
            <v>-250000</v>
          </cell>
          <cell r="E391">
            <v>0</v>
          </cell>
          <cell r="F391">
            <v>0</v>
          </cell>
          <cell r="G391">
            <v>0</v>
          </cell>
          <cell r="H391" t="str">
            <v>EAST</v>
          </cell>
        </row>
        <row r="392">
          <cell r="A392" t="str">
            <v>ELEC</v>
          </cell>
          <cell r="B392">
            <v>39173</v>
          </cell>
          <cell r="C392" t="str">
            <v>GON</v>
          </cell>
          <cell r="D392">
            <v>1565000</v>
          </cell>
          <cell r="E392">
            <v>-30000</v>
          </cell>
          <cell r="F392">
            <v>-8000</v>
          </cell>
          <cell r="G392">
            <v>412000</v>
          </cell>
          <cell r="H392" t="str">
            <v>EAST</v>
          </cell>
        </row>
        <row r="393">
          <cell r="A393" t="str">
            <v>ELEC</v>
          </cell>
          <cell r="B393">
            <v>39173</v>
          </cell>
          <cell r="C393" t="str">
            <v>MEAD</v>
          </cell>
          <cell r="D393">
            <v>3482000</v>
          </cell>
          <cell r="E393">
            <v>-50000</v>
          </cell>
          <cell r="F393">
            <v>-28000</v>
          </cell>
          <cell r="G393">
            <v>1109000</v>
          </cell>
          <cell r="H393" t="str">
            <v>EAST</v>
          </cell>
        </row>
        <row r="394">
          <cell r="A394" t="str">
            <v>ELEC</v>
          </cell>
          <cell r="B394">
            <v>39173</v>
          </cell>
          <cell r="C394" t="str">
            <v>MID-C</v>
          </cell>
          <cell r="D394">
            <v>10776000</v>
          </cell>
          <cell r="E394">
            <v>-270000</v>
          </cell>
          <cell r="F394">
            <v>-48000</v>
          </cell>
          <cell r="G394">
            <v>3652400</v>
          </cell>
          <cell r="H394" t="str">
            <v>WEST</v>
          </cell>
        </row>
        <row r="395">
          <cell r="A395" t="str">
            <v>ELEC</v>
          </cell>
          <cell r="B395">
            <v>39173</v>
          </cell>
          <cell r="C395" t="str">
            <v>PPAPS</v>
          </cell>
          <cell r="D395">
            <v>1040000</v>
          </cell>
          <cell r="E395">
            <v>-20000</v>
          </cell>
          <cell r="F395">
            <v>0</v>
          </cell>
          <cell r="G395">
            <v>0</v>
          </cell>
          <cell r="H395" t="str">
            <v>EAST</v>
          </cell>
        </row>
        <row r="396">
          <cell r="A396" t="str">
            <v>ELEC</v>
          </cell>
          <cell r="B396">
            <v>39173</v>
          </cell>
          <cell r="C396" t="str">
            <v>PV</v>
          </cell>
          <cell r="D396">
            <v>1066000</v>
          </cell>
          <cell r="E396">
            <v>0</v>
          </cell>
          <cell r="F396">
            <v>-72000</v>
          </cell>
          <cell r="G396">
            <v>2252800</v>
          </cell>
          <cell r="H396" t="str">
            <v>EAST</v>
          </cell>
        </row>
        <row r="397">
          <cell r="A397" t="str">
            <v>ELEC</v>
          </cell>
          <cell r="B397">
            <v>39173</v>
          </cell>
          <cell r="C397" t="str">
            <v>SP15</v>
          </cell>
          <cell r="D397">
            <v>3598900</v>
          </cell>
          <cell r="E397">
            <v>-59600</v>
          </cell>
          <cell r="F397">
            <v>-24000</v>
          </cell>
          <cell r="G397">
            <v>912000</v>
          </cell>
          <cell r="H397" t="str">
            <v>EAST</v>
          </cell>
        </row>
        <row r="398">
          <cell r="A398" t="str">
            <v>ELEC</v>
          </cell>
          <cell r="B398">
            <v>39173</v>
          </cell>
          <cell r="C398" t="str">
            <v>W.WING</v>
          </cell>
          <cell r="D398">
            <v>1074000</v>
          </cell>
          <cell r="E398">
            <v>-20000</v>
          </cell>
          <cell r="F398">
            <v>0</v>
          </cell>
          <cell r="G398">
            <v>0</v>
          </cell>
          <cell r="H398" t="str">
            <v>EAST</v>
          </cell>
        </row>
        <row r="399">
          <cell r="A399" t="str">
            <v>ELEC</v>
          </cell>
          <cell r="B399">
            <v>39203</v>
          </cell>
          <cell r="C399" t="str">
            <v>4C</v>
          </cell>
          <cell r="D399">
            <v>5423600</v>
          </cell>
          <cell r="E399">
            <v>-83200</v>
          </cell>
          <cell r="F399">
            <v>-61600</v>
          </cell>
          <cell r="G399">
            <v>2695200</v>
          </cell>
          <cell r="H399" t="str">
            <v>EAST</v>
          </cell>
        </row>
        <row r="400">
          <cell r="A400" t="str">
            <v>ELEC</v>
          </cell>
          <cell r="B400">
            <v>39203</v>
          </cell>
          <cell r="C400" t="str">
            <v>COB N-S</v>
          </cell>
          <cell r="D400">
            <v>3516864</v>
          </cell>
          <cell r="E400">
            <v>-62400</v>
          </cell>
          <cell r="F400">
            <v>-24600</v>
          </cell>
          <cell r="G400">
            <v>992200</v>
          </cell>
          <cell r="H400" t="str">
            <v>WEST</v>
          </cell>
        </row>
        <row r="401">
          <cell r="A401" t="str">
            <v>ELEC</v>
          </cell>
          <cell r="B401">
            <v>39203</v>
          </cell>
          <cell r="C401" t="str">
            <v>DJ</v>
          </cell>
          <cell r="D401">
            <v>-1144000</v>
          </cell>
          <cell r="E401">
            <v>20800</v>
          </cell>
          <cell r="F401">
            <v>0</v>
          </cell>
          <cell r="G401">
            <v>0</v>
          </cell>
          <cell r="H401" t="str">
            <v>EAST</v>
          </cell>
        </row>
        <row r="402">
          <cell r="A402" t="str">
            <v>ELEC</v>
          </cell>
          <cell r="B402">
            <v>39203</v>
          </cell>
          <cell r="C402" t="str">
            <v>GON</v>
          </cell>
          <cell r="D402">
            <v>1892800</v>
          </cell>
          <cell r="E402">
            <v>-31200</v>
          </cell>
          <cell r="F402">
            <v>-8200</v>
          </cell>
          <cell r="G402">
            <v>422300</v>
          </cell>
          <cell r="H402" t="str">
            <v>EAST</v>
          </cell>
        </row>
        <row r="403">
          <cell r="A403" t="str">
            <v>ELEC</v>
          </cell>
          <cell r="B403">
            <v>39203</v>
          </cell>
          <cell r="C403" t="str">
            <v>MEAD</v>
          </cell>
          <cell r="D403">
            <v>1675880</v>
          </cell>
          <cell r="E403">
            <v>-23200</v>
          </cell>
          <cell r="F403">
            <v>-63600</v>
          </cell>
          <cell r="G403">
            <v>2667750</v>
          </cell>
          <cell r="H403" t="str">
            <v>EAST</v>
          </cell>
        </row>
        <row r="404">
          <cell r="A404" t="str">
            <v>ELEC</v>
          </cell>
          <cell r="B404">
            <v>39203</v>
          </cell>
          <cell r="C404" t="str">
            <v>MID-C</v>
          </cell>
          <cell r="D404">
            <v>3333040</v>
          </cell>
          <cell r="E404">
            <v>-64400</v>
          </cell>
          <cell r="F404">
            <v>16400</v>
          </cell>
          <cell r="G404">
            <v>1225490</v>
          </cell>
          <cell r="H404" t="str">
            <v>WEST</v>
          </cell>
        </row>
        <row r="405">
          <cell r="A405" t="str">
            <v>ELEC</v>
          </cell>
          <cell r="B405">
            <v>39203</v>
          </cell>
          <cell r="C405" t="str">
            <v>NUB</v>
          </cell>
          <cell r="D405">
            <v>0</v>
          </cell>
          <cell r="E405">
            <v>0</v>
          </cell>
          <cell r="F405">
            <v>-16400</v>
          </cell>
          <cell r="G405">
            <v>623200</v>
          </cell>
          <cell r="H405" t="str">
            <v>EAST</v>
          </cell>
        </row>
        <row r="406">
          <cell r="A406" t="str">
            <v>ELEC</v>
          </cell>
          <cell r="B406">
            <v>39203</v>
          </cell>
          <cell r="C406" t="str">
            <v>PPAPS</v>
          </cell>
          <cell r="D406">
            <v>162240</v>
          </cell>
          <cell r="E406">
            <v>-2496</v>
          </cell>
          <cell r="F406">
            <v>-58824</v>
          </cell>
          <cell r="G406">
            <v>2288640</v>
          </cell>
          <cell r="H406" t="str">
            <v>EAST</v>
          </cell>
        </row>
        <row r="407">
          <cell r="A407" t="str">
            <v>ELEC</v>
          </cell>
          <cell r="B407">
            <v>39203</v>
          </cell>
          <cell r="C407" t="str">
            <v>PV</v>
          </cell>
          <cell r="D407">
            <v>7122880</v>
          </cell>
          <cell r="E407">
            <v>-112000</v>
          </cell>
          <cell r="F407">
            <v>-73800</v>
          </cell>
          <cell r="G407">
            <v>2505920</v>
          </cell>
          <cell r="H407" t="str">
            <v>EAST</v>
          </cell>
        </row>
        <row r="408">
          <cell r="A408" t="str">
            <v>ELEC</v>
          </cell>
          <cell r="B408">
            <v>39203</v>
          </cell>
          <cell r="C408" t="str">
            <v>SP15</v>
          </cell>
          <cell r="D408">
            <v>4904120</v>
          </cell>
          <cell r="E408">
            <v>-72800</v>
          </cell>
          <cell r="F408">
            <v>-82000</v>
          </cell>
          <cell r="G408">
            <v>3644900</v>
          </cell>
          <cell r="H408" t="str">
            <v>EAST</v>
          </cell>
        </row>
        <row r="409">
          <cell r="A409" t="str">
            <v>ELEC</v>
          </cell>
          <cell r="B409">
            <v>39234</v>
          </cell>
          <cell r="C409" t="str">
            <v>4C</v>
          </cell>
          <cell r="D409">
            <v>-3296232</v>
          </cell>
          <cell r="E409">
            <v>34144</v>
          </cell>
          <cell r="F409">
            <v>-114000</v>
          </cell>
          <cell r="G409">
            <v>4968500</v>
          </cell>
          <cell r="H409" t="str">
            <v>EAST</v>
          </cell>
        </row>
        <row r="410">
          <cell r="A410" t="str">
            <v>ELEC</v>
          </cell>
          <cell r="B410">
            <v>39234</v>
          </cell>
          <cell r="C410" t="str">
            <v>4C 345</v>
          </cell>
          <cell r="D410">
            <v>-1409200</v>
          </cell>
          <cell r="E410">
            <v>20800</v>
          </cell>
          <cell r="F410">
            <v>0</v>
          </cell>
          <cell r="G410">
            <v>0</v>
          </cell>
          <cell r="H410" t="str">
            <v>EAST</v>
          </cell>
        </row>
        <row r="411">
          <cell r="A411" t="str">
            <v>ELEC</v>
          </cell>
          <cell r="B411">
            <v>39234</v>
          </cell>
          <cell r="C411" t="str">
            <v>COB N-S</v>
          </cell>
          <cell r="D411">
            <v>2366000</v>
          </cell>
          <cell r="E411">
            <v>-41600</v>
          </cell>
          <cell r="F411">
            <v>-15200</v>
          </cell>
          <cell r="G411">
            <v>608000</v>
          </cell>
          <cell r="H411" t="str">
            <v>WEST</v>
          </cell>
        </row>
        <row r="412">
          <cell r="A412" t="str">
            <v>ELEC</v>
          </cell>
          <cell r="B412">
            <v>39234</v>
          </cell>
          <cell r="C412" t="str">
            <v>DJ</v>
          </cell>
          <cell r="D412">
            <v>-1144000</v>
          </cell>
          <cell r="E412">
            <v>20800</v>
          </cell>
          <cell r="F412">
            <v>0</v>
          </cell>
          <cell r="G412">
            <v>0</v>
          </cell>
          <cell r="H412" t="str">
            <v>EAST</v>
          </cell>
        </row>
        <row r="413">
          <cell r="A413" t="str">
            <v>ELEC</v>
          </cell>
          <cell r="B413">
            <v>39234</v>
          </cell>
          <cell r="C413" t="str">
            <v>GON</v>
          </cell>
          <cell r="D413">
            <v>1300000</v>
          </cell>
          <cell r="E413">
            <v>-21600</v>
          </cell>
          <cell r="F413">
            <v>-15600</v>
          </cell>
          <cell r="G413">
            <v>937400</v>
          </cell>
          <cell r="H413" t="str">
            <v>EAST</v>
          </cell>
        </row>
        <row r="414">
          <cell r="A414" t="str">
            <v>ELEC</v>
          </cell>
          <cell r="B414">
            <v>39234</v>
          </cell>
          <cell r="C414" t="str">
            <v>MEAD</v>
          </cell>
          <cell r="D414">
            <v>2776280</v>
          </cell>
          <cell r="E414">
            <v>-41600</v>
          </cell>
          <cell r="F414">
            <v>-66800</v>
          </cell>
          <cell r="G414">
            <v>2970000</v>
          </cell>
          <cell r="H414" t="str">
            <v>EAST</v>
          </cell>
        </row>
        <row r="415">
          <cell r="A415" t="str">
            <v>ELEC</v>
          </cell>
          <cell r="B415">
            <v>39234</v>
          </cell>
          <cell r="C415" t="str">
            <v>MID-C</v>
          </cell>
          <cell r="D415">
            <v>-2154800</v>
          </cell>
          <cell r="E415">
            <v>42400</v>
          </cell>
          <cell r="F415">
            <v>-72000</v>
          </cell>
          <cell r="G415">
            <v>4212720</v>
          </cell>
          <cell r="H415" t="str">
            <v>WEST</v>
          </cell>
        </row>
        <row r="416">
          <cell r="A416" t="str">
            <v>ELEC</v>
          </cell>
          <cell r="B416">
            <v>39234</v>
          </cell>
          <cell r="C416" t="str">
            <v>MONA</v>
          </cell>
          <cell r="D416">
            <v>3296800</v>
          </cell>
          <cell r="E416">
            <v>-41600</v>
          </cell>
          <cell r="F416">
            <v>-28800</v>
          </cell>
          <cell r="G416">
            <v>1296000</v>
          </cell>
          <cell r="H416" t="str">
            <v>EAST</v>
          </cell>
        </row>
        <row r="417">
          <cell r="A417" t="str">
            <v>ELEC</v>
          </cell>
          <cell r="B417">
            <v>39234</v>
          </cell>
          <cell r="C417" t="str">
            <v>NUB</v>
          </cell>
          <cell r="D417">
            <v>-4794400</v>
          </cell>
          <cell r="E417">
            <v>62400</v>
          </cell>
          <cell r="F417">
            <v>0</v>
          </cell>
          <cell r="G417">
            <v>0</v>
          </cell>
          <cell r="H417" t="str">
            <v>EAST</v>
          </cell>
        </row>
        <row r="418">
          <cell r="A418" t="str">
            <v>ELEC</v>
          </cell>
          <cell r="B418">
            <v>39234</v>
          </cell>
          <cell r="C418" t="str">
            <v>PPAPS</v>
          </cell>
          <cell r="D418">
            <v>0</v>
          </cell>
          <cell r="E418">
            <v>0</v>
          </cell>
          <cell r="F418">
            <v>-51200</v>
          </cell>
          <cell r="G418">
            <v>2000800</v>
          </cell>
          <cell r="H418" t="str">
            <v>EAST</v>
          </cell>
        </row>
        <row r="419">
          <cell r="A419" t="str">
            <v>ELEC</v>
          </cell>
          <cell r="B419">
            <v>39234</v>
          </cell>
          <cell r="C419" t="str">
            <v>PV</v>
          </cell>
          <cell r="D419">
            <v>8799280</v>
          </cell>
          <cell r="E419">
            <v>-134400</v>
          </cell>
          <cell r="F419">
            <v>-32000</v>
          </cell>
          <cell r="G419">
            <v>87660</v>
          </cell>
          <cell r="H419" t="str">
            <v>EAST</v>
          </cell>
        </row>
        <row r="420">
          <cell r="A420" t="str">
            <v>ELEC</v>
          </cell>
          <cell r="B420">
            <v>39234</v>
          </cell>
          <cell r="C420" t="str">
            <v>SP15</v>
          </cell>
          <cell r="D420">
            <v>7265960</v>
          </cell>
          <cell r="E420">
            <v>-93600</v>
          </cell>
          <cell r="F420">
            <v>-60800</v>
          </cell>
          <cell r="G420">
            <v>2826820</v>
          </cell>
          <cell r="H420" t="str">
            <v>EAST</v>
          </cell>
        </row>
        <row r="421">
          <cell r="A421" t="str">
            <v>ELEC</v>
          </cell>
          <cell r="B421">
            <v>39234</v>
          </cell>
          <cell r="C421" t="str">
            <v>W.WING</v>
          </cell>
          <cell r="D421">
            <v>0</v>
          </cell>
          <cell r="E421">
            <v>0</v>
          </cell>
          <cell r="F421">
            <v>-7600</v>
          </cell>
          <cell r="G421">
            <v>361000</v>
          </cell>
          <cell r="H421" t="str">
            <v>EAST</v>
          </cell>
        </row>
        <row r="422">
          <cell r="A422" t="str">
            <v>ELEC</v>
          </cell>
          <cell r="B422">
            <v>39264</v>
          </cell>
          <cell r="C422" t="str">
            <v>4C</v>
          </cell>
          <cell r="D422">
            <v>-9163800</v>
          </cell>
          <cell r="E422">
            <v>103600</v>
          </cell>
          <cell r="F422">
            <v>-120400</v>
          </cell>
          <cell r="G422">
            <v>6755730</v>
          </cell>
          <cell r="H422" t="str">
            <v>EAST</v>
          </cell>
        </row>
        <row r="423">
          <cell r="A423" t="str">
            <v>ELEC</v>
          </cell>
          <cell r="B423">
            <v>39264</v>
          </cell>
          <cell r="C423" t="str">
            <v>4C 345</v>
          </cell>
          <cell r="D423">
            <v>-2024500</v>
          </cell>
          <cell r="E423">
            <v>30000</v>
          </cell>
          <cell r="F423">
            <v>0</v>
          </cell>
          <cell r="G423">
            <v>0</v>
          </cell>
          <cell r="H423" t="str">
            <v>EAST</v>
          </cell>
        </row>
        <row r="424">
          <cell r="A424" t="str">
            <v>ELEC</v>
          </cell>
          <cell r="B424">
            <v>39264</v>
          </cell>
          <cell r="C424" t="str">
            <v>BORAH</v>
          </cell>
          <cell r="D424">
            <v>0</v>
          </cell>
          <cell r="E424">
            <v>0</v>
          </cell>
          <cell r="F424">
            <v>-34400</v>
          </cell>
          <cell r="G424">
            <v>1767300</v>
          </cell>
          <cell r="H424" t="str">
            <v>EAST</v>
          </cell>
        </row>
        <row r="425">
          <cell r="A425" t="str">
            <v>ELEC</v>
          </cell>
          <cell r="B425">
            <v>39264</v>
          </cell>
          <cell r="C425" t="str">
            <v>BPA</v>
          </cell>
          <cell r="D425">
            <v>-610000</v>
          </cell>
          <cell r="E425">
            <v>10000</v>
          </cell>
          <cell r="F425">
            <v>0</v>
          </cell>
          <cell r="G425">
            <v>0</v>
          </cell>
          <cell r="H425" t="str">
            <v>WEST</v>
          </cell>
        </row>
        <row r="426">
          <cell r="A426" t="str">
            <v>ELEC</v>
          </cell>
          <cell r="B426">
            <v>39264</v>
          </cell>
          <cell r="C426" t="str">
            <v>COB N-S</v>
          </cell>
          <cell r="D426">
            <v>2818000</v>
          </cell>
          <cell r="E426">
            <v>-34000</v>
          </cell>
          <cell r="F426">
            <v>0</v>
          </cell>
          <cell r="G426">
            <v>0</v>
          </cell>
          <cell r="H426" t="str">
            <v>WEST</v>
          </cell>
        </row>
        <row r="427">
          <cell r="A427" t="str">
            <v>ELEC</v>
          </cell>
          <cell r="B427">
            <v>39264</v>
          </cell>
          <cell r="C427" t="str">
            <v>GON</v>
          </cell>
          <cell r="D427">
            <v>1365000</v>
          </cell>
          <cell r="E427">
            <v>-20000</v>
          </cell>
          <cell r="F427">
            <v>-25800</v>
          </cell>
          <cell r="G427">
            <v>1664100</v>
          </cell>
          <cell r="H427" t="str">
            <v>EAST</v>
          </cell>
        </row>
        <row r="428">
          <cell r="A428" t="str">
            <v>ELEC</v>
          </cell>
          <cell r="B428">
            <v>39264</v>
          </cell>
          <cell r="C428" t="str">
            <v>MEAD</v>
          </cell>
          <cell r="D428">
            <v>-945000</v>
          </cell>
          <cell r="E428">
            <v>20000</v>
          </cell>
          <cell r="F428">
            <v>-51600</v>
          </cell>
          <cell r="G428">
            <v>2818650</v>
          </cell>
          <cell r="H428" t="str">
            <v>EAST</v>
          </cell>
        </row>
        <row r="429">
          <cell r="A429" t="str">
            <v>ELEC</v>
          </cell>
          <cell r="B429">
            <v>39264</v>
          </cell>
          <cell r="C429" t="str">
            <v>MID-C</v>
          </cell>
          <cell r="D429">
            <v>-14400900</v>
          </cell>
          <cell r="E429">
            <v>203600</v>
          </cell>
          <cell r="F429">
            <v>34400</v>
          </cell>
          <cell r="G429">
            <v>-1892000</v>
          </cell>
          <cell r="H429" t="str">
            <v>WEST</v>
          </cell>
        </row>
        <row r="430">
          <cell r="A430" t="str">
            <v>ELEC</v>
          </cell>
          <cell r="B430">
            <v>39264</v>
          </cell>
          <cell r="C430" t="str">
            <v>MIDPOINT</v>
          </cell>
          <cell r="D430">
            <v>-1670000</v>
          </cell>
          <cell r="E430">
            <v>20000</v>
          </cell>
          <cell r="F430">
            <v>0</v>
          </cell>
          <cell r="G430">
            <v>0</v>
          </cell>
          <cell r="H430" t="str">
            <v>WEST</v>
          </cell>
        </row>
        <row r="431">
          <cell r="A431" t="str">
            <v>ELEC</v>
          </cell>
          <cell r="B431">
            <v>39264</v>
          </cell>
          <cell r="C431" t="str">
            <v>MONA</v>
          </cell>
          <cell r="D431">
            <v>-8275500</v>
          </cell>
          <cell r="E431">
            <v>100000</v>
          </cell>
          <cell r="F431">
            <v>-2064</v>
          </cell>
          <cell r="G431">
            <v>107328</v>
          </cell>
          <cell r="H431" t="str">
            <v>EAST</v>
          </cell>
        </row>
        <row r="432">
          <cell r="A432" t="str">
            <v>ELEC</v>
          </cell>
          <cell r="B432">
            <v>39264</v>
          </cell>
          <cell r="C432" t="str">
            <v>PPAPS</v>
          </cell>
          <cell r="D432">
            <v>-547000</v>
          </cell>
          <cell r="E432">
            <v>6400</v>
          </cell>
          <cell r="F432">
            <v>0</v>
          </cell>
          <cell r="G432">
            <v>0</v>
          </cell>
          <cell r="H432" t="str">
            <v>EAST</v>
          </cell>
        </row>
        <row r="433">
          <cell r="A433" t="str">
            <v>ELEC</v>
          </cell>
          <cell r="B433">
            <v>39264</v>
          </cell>
          <cell r="C433" t="str">
            <v>PV</v>
          </cell>
          <cell r="D433">
            <v>2730000</v>
          </cell>
          <cell r="E433">
            <v>-30000</v>
          </cell>
          <cell r="F433">
            <v>-60200</v>
          </cell>
          <cell r="G433">
            <v>1398790</v>
          </cell>
          <cell r="H433" t="str">
            <v>EAST</v>
          </cell>
        </row>
        <row r="434">
          <cell r="A434" t="str">
            <v>ELEC</v>
          </cell>
          <cell r="B434">
            <v>39264</v>
          </cell>
          <cell r="C434" t="str">
            <v>SP15</v>
          </cell>
          <cell r="D434">
            <v>1694900</v>
          </cell>
          <cell r="E434">
            <v>-15600</v>
          </cell>
          <cell r="F434">
            <v>-13600</v>
          </cell>
          <cell r="G434">
            <v>778480</v>
          </cell>
          <cell r="H434" t="str">
            <v>EAST</v>
          </cell>
        </row>
        <row r="435">
          <cell r="A435" t="str">
            <v>ELEC</v>
          </cell>
          <cell r="B435">
            <v>39264</v>
          </cell>
          <cell r="C435" t="str">
            <v>W.WING</v>
          </cell>
          <cell r="D435">
            <v>4410000</v>
          </cell>
          <cell r="E435">
            <v>-50000</v>
          </cell>
          <cell r="F435">
            <v>0</v>
          </cell>
          <cell r="G435">
            <v>0</v>
          </cell>
          <cell r="H435" t="str">
            <v>EAST</v>
          </cell>
        </row>
        <row r="436">
          <cell r="A436" t="str">
            <v>ELEC</v>
          </cell>
          <cell r="B436">
            <v>39295</v>
          </cell>
          <cell r="C436" t="str">
            <v>4C</v>
          </cell>
          <cell r="D436">
            <v>-10486800</v>
          </cell>
          <cell r="E436">
            <v>129600</v>
          </cell>
          <cell r="F436">
            <v>-109200</v>
          </cell>
          <cell r="G436">
            <v>6226740</v>
          </cell>
          <cell r="H436" t="str">
            <v>EAST</v>
          </cell>
        </row>
        <row r="437">
          <cell r="A437" t="str">
            <v>ELEC</v>
          </cell>
          <cell r="B437">
            <v>39295</v>
          </cell>
          <cell r="C437" t="str">
            <v>4C 345</v>
          </cell>
          <cell r="D437">
            <v>-2186460</v>
          </cell>
          <cell r="E437">
            <v>32400</v>
          </cell>
          <cell r="F437">
            <v>0</v>
          </cell>
          <cell r="G437">
            <v>0</v>
          </cell>
          <cell r="H437" t="str">
            <v>EAST</v>
          </cell>
        </row>
        <row r="438">
          <cell r="A438" t="str">
            <v>ELEC</v>
          </cell>
          <cell r="B438">
            <v>39295</v>
          </cell>
          <cell r="C438" t="str">
            <v>BORAH</v>
          </cell>
          <cell r="D438">
            <v>2365200</v>
          </cell>
          <cell r="E438">
            <v>-32400</v>
          </cell>
          <cell r="F438">
            <v>-46800</v>
          </cell>
          <cell r="G438">
            <v>2223000</v>
          </cell>
          <cell r="H438" t="str">
            <v>EAST</v>
          </cell>
        </row>
        <row r="439">
          <cell r="A439" t="str">
            <v>ELEC</v>
          </cell>
          <cell r="B439">
            <v>39295</v>
          </cell>
          <cell r="C439" t="str">
            <v>COB N-S</v>
          </cell>
          <cell r="D439">
            <v>5522580</v>
          </cell>
          <cell r="E439">
            <v>-69120</v>
          </cell>
          <cell r="F439">
            <v>0</v>
          </cell>
          <cell r="G439">
            <v>0</v>
          </cell>
          <cell r="H439" t="str">
            <v>WEST</v>
          </cell>
        </row>
        <row r="440">
          <cell r="A440" t="str">
            <v>ELEC</v>
          </cell>
          <cell r="B440">
            <v>39295</v>
          </cell>
          <cell r="C440" t="str">
            <v>GON</v>
          </cell>
          <cell r="D440">
            <v>2765600</v>
          </cell>
          <cell r="E440">
            <v>-38800</v>
          </cell>
          <cell r="F440">
            <v>-27800</v>
          </cell>
          <cell r="G440">
            <v>1792000</v>
          </cell>
          <cell r="H440" t="str">
            <v>EAST</v>
          </cell>
        </row>
        <row r="441">
          <cell r="A441" t="str">
            <v>ELEC</v>
          </cell>
          <cell r="B441">
            <v>39295</v>
          </cell>
          <cell r="C441" t="str">
            <v>MEAD</v>
          </cell>
          <cell r="D441">
            <v>-3022920</v>
          </cell>
          <cell r="E441">
            <v>64800</v>
          </cell>
          <cell r="F441">
            <v>-39200</v>
          </cell>
          <cell r="G441">
            <v>2149100</v>
          </cell>
          <cell r="H441" t="str">
            <v>EAST</v>
          </cell>
        </row>
        <row r="442">
          <cell r="A442" t="str">
            <v>ELEC</v>
          </cell>
          <cell r="B442">
            <v>39295</v>
          </cell>
          <cell r="C442" t="str">
            <v>MID-C</v>
          </cell>
          <cell r="D442">
            <v>-9222140</v>
          </cell>
          <cell r="E442">
            <v>140720</v>
          </cell>
          <cell r="F442">
            <v>70800</v>
          </cell>
          <cell r="G442">
            <v>-4504700</v>
          </cell>
          <cell r="H442" t="str">
            <v>WEST</v>
          </cell>
        </row>
        <row r="443">
          <cell r="A443" t="str">
            <v>ELEC</v>
          </cell>
          <cell r="B443">
            <v>39295</v>
          </cell>
          <cell r="C443" t="str">
            <v>MONA</v>
          </cell>
          <cell r="D443">
            <v>-11126540</v>
          </cell>
          <cell r="E443">
            <v>141200</v>
          </cell>
          <cell r="F443">
            <v>-33072</v>
          </cell>
          <cell r="G443">
            <v>1522794</v>
          </cell>
          <cell r="H443" t="str">
            <v>EAST</v>
          </cell>
        </row>
        <row r="444">
          <cell r="A444" t="str">
            <v>ELEC</v>
          </cell>
          <cell r="B444">
            <v>39295</v>
          </cell>
          <cell r="C444" t="str">
            <v>NUB</v>
          </cell>
          <cell r="D444">
            <v>1819600</v>
          </cell>
          <cell r="E444">
            <v>-22400</v>
          </cell>
          <cell r="F444">
            <v>0</v>
          </cell>
          <cell r="G444">
            <v>0</v>
          </cell>
          <cell r="H444" t="str">
            <v>EAST</v>
          </cell>
        </row>
        <row r="445">
          <cell r="A445" t="str">
            <v>ELEC</v>
          </cell>
          <cell r="B445">
            <v>39295</v>
          </cell>
          <cell r="C445" t="str">
            <v>PPAPS</v>
          </cell>
          <cell r="D445">
            <v>993600</v>
          </cell>
          <cell r="E445">
            <v>-10800</v>
          </cell>
          <cell r="F445">
            <v>-23400</v>
          </cell>
          <cell r="G445">
            <v>986700</v>
          </cell>
          <cell r="H445" t="str">
            <v>EAST</v>
          </cell>
        </row>
        <row r="446">
          <cell r="A446" t="str">
            <v>ELEC</v>
          </cell>
          <cell r="B446">
            <v>39295</v>
          </cell>
          <cell r="C446" t="str">
            <v>PV</v>
          </cell>
          <cell r="D446">
            <v>4865120</v>
          </cell>
          <cell r="E446">
            <v>-53200</v>
          </cell>
          <cell r="F446">
            <v>800</v>
          </cell>
          <cell r="G446">
            <v>-72560</v>
          </cell>
          <cell r="H446" t="str">
            <v>EAST</v>
          </cell>
        </row>
        <row r="447">
          <cell r="A447" t="str">
            <v>ELEC</v>
          </cell>
          <cell r="B447">
            <v>39295</v>
          </cell>
          <cell r="C447" t="str">
            <v>SP15</v>
          </cell>
          <cell r="D447">
            <v>9278140</v>
          </cell>
          <cell r="E447">
            <v>-98000</v>
          </cell>
          <cell r="F447">
            <v>-94200</v>
          </cell>
          <cell r="G447">
            <v>5466840</v>
          </cell>
          <cell r="H447" t="str">
            <v>EAST</v>
          </cell>
        </row>
        <row r="448">
          <cell r="A448" t="str">
            <v>ELEC</v>
          </cell>
          <cell r="B448">
            <v>39295</v>
          </cell>
          <cell r="C448" t="str">
            <v>W.WING</v>
          </cell>
          <cell r="D448">
            <v>5416200</v>
          </cell>
          <cell r="E448">
            <v>-64800</v>
          </cell>
          <cell r="F448">
            <v>-39000</v>
          </cell>
          <cell r="G448">
            <v>1836900</v>
          </cell>
          <cell r="H448" t="str">
            <v>EAST</v>
          </cell>
        </row>
        <row r="449">
          <cell r="A449" t="str">
            <v>ELEC</v>
          </cell>
          <cell r="B449">
            <v>39326</v>
          </cell>
          <cell r="C449" t="str">
            <v>4C</v>
          </cell>
          <cell r="D449">
            <v>8683880</v>
          </cell>
          <cell r="E449">
            <v>-98400</v>
          </cell>
          <cell r="F449">
            <v>-142800</v>
          </cell>
          <cell r="G449">
            <v>8625120</v>
          </cell>
          <cell r="H449" t="str">
            <v>EAST</v>
          </cell>
        </row>
        <row r="450">
          <cell r="A450" t="str">
            <v>ELEC</v>
          </cell>
          <cell r="B450">
            <v>39326</v>
          </cell>
          <cell r="C450" t="str">
            <v>4C 345</v>
          </cell>
          <cell r="D450">
            <v>-1943520</v>
          </cell>
          <cell r="E450">
            <v>28800</v>
          </cell>
          <cell r="F450">
            <v>0</v>
          </cell>
          <cell r="G450">
            <v>0</v>
          </cell>
          <cell r="H450" t="str">
            <v>EAST</v>
          </cell>
        </row>
        <row r="451">
          <cell r="A451" t="str">
            <v>ELEC</v>
          </cell>
          <cell r="B451">
            <v>39326</v>
          </cell>
          <cell r="C451" t="str">
            <v>BORAH</v>
          </cell>
          <cell r="D451">
            <v>0</v>
          </cell>
          <cell r="E451">
            <v>0</v>
          </cell>
          <cell r="F451">
            <v>-76608</v>
          </cell>
          <cell r="G451">
            <v>3285912</v>
          </cell>
          <cell r="H451" t="str">
            <v>EAST</v>
          </cell>
        </row>
        <row r="452">
          <cell r="A452" t="str">
            <v>ELEC</v>
          </cell>
          <cell r="B452">
            <v>39326</v>
          </cell>
          <cell r="C452" t="str">
            <v>COB N-S</v>
          </cell>
          <cell r="D452">
            <v>3451680</v>
          </cell>
          <cell r="E452">
            <v>-42240</v>
          </cell>
          <cell r="F452">
            <v>0</v>
          </cell>
          <cell r="G452">
            <v>0</v>
          </cell>
          <cell r="H452" t="str">
            <v>WEST</v>
          </cell>
        </row>
        <row r="453">
          <cell r="A453" t="str">
            <v>ELEC</v>
          </cell>
          <cell r="B453">
            <v>39326</v>
          </cell>
          <cell r="C453" t="str">
            <v>GON</v>
          </cell>
          <cell r="D453">
            <v>2366400</v>
          </cell>
          <cell r="E453">
            <v>-38400</v>
          </cell>
          <cell r="F453">
            <v>-33600</v>
          </cell>
          <cell r="G453">
            <v>1902600</v>
          </cell>
          <cell r="H453" t="str">
            <v>EAST</v>
          </cell>
        </row>
        <row r="454">
          <cell r="A454" t="str">
            <v>ELEC</v>
          </cell>
          <cell r="B454">
            <v>39326</v>
          </cell>
          <cell r="C454" t="str">
            <v>MEAD</v>
          </cell>
          <cell r="D454">
            <v>6057600</v>
          </cell>
          <cell r="E454">
            <v>-76800</v>
          </cell>
          <cell r="F454">
            <v>-58800</v>
          </cell>
          <cell r="G454">
            <v>2803500</v>
          </cell>
          <cell r="H454" t="str">
            <v>EAST</v>
          </cell>
        </row>
        <row r="455">
          <cell r="A455" t="str">
            <v>ELEC</v>
          </cell>
          <cell r="B455">
            <v>39326</v>
          </cell>
          <cell r="C455" t="str">
            <v>MID-C</v>
          </cell>
          <cell r="D455">
            <v>-2605240</v>
          </cell>
          <cell r="E455">
            <v>77840</v>
          </cell>
          <cell r="F455">
            <v>84000</v>
          </cell>
          <cell r="G455">
            <v>-4674180</v>
          </cell>
          <cell r="H455" t="str">
            <v>WEST</v>
          </cell>
        </row>
        <row r="456">
          <cell r="A456" t="str">
            <v>ELEC</v>
          </cell>
          <cell r="B456">
            <v>39326</v>
          </cell>
          <cell r="C456" t="str">
            <v>MONA</v>
          </cell>
          <cell r="D456">
            <v>-3173760</v>
          </cell>
          <cell r="E456">
            <v>38400</v>
          </cell>
          <cell r="F456">
            <v>-25200</v>
          </cell>
          <cell r="G456">
            <v>919800</v>
          </cell>
          <cell r="H456" t="str">
            <v>EAST</v>
          </cell>
        </row>
        <row r="457">
          <cell r="A457" t="str">
            <v>ELEC</v>
          </cell>
          <cell r="B457">
            <v>39326</v>
          </cell>
          <cell r="C457" t="str">
            <v>PPAPS</v>
          </cell>
          <cell r="D457">
            <v>575040</v>
          </cell>
          <cell r="E457">
            <v>-3840</v>
          </cell>
          <cell r="F457">
            <v>-36960</v>
          </cell>
          <cell r="G457">
            <v>1344000</v>
          </cell>
          <cell r="H457" t="str">
            <v>EAST</v>
          </cell>
        </row>
        <row r="458">
          <cell r="A458" t="str">
            <v>ELEC</v>
          </cell>
          <cell r="B458">
            <v>39326</v>
          </cell>
          <cell r="C458" t="str">
            <v>PV</v>
          </cell>
          <cell r="D458">
            <v>5392320</v>
          </cell>
          <cell r="E458">
            <v>9600</v>
          </cell>
          <cell r="F458">
            <v>-92400</v>
          </cell>
          <cell r="G458">
            <v>6113940</v>
          </cell>
          <cell r="H458" t="str">
            <v>EAST</v>
          </cell>
        </row>
        <row r="459">
          <cell r="A459" t="str">
            <v>ELEC</v>
          </cell>
          <cell r="B459">
            <v>39326</v>
          </cell>
          <cell r="C459" t="str">
            <v>SP15</v>
          </cell>
          <cell r="D459">
            <v>11384800</v>
          </cell>
          <cell r="E459">
            <v>-160800</v>
          </cell>
          <cell r="F459">
            <v>-109200</v>
          </cell>
          <cell r="G459">
            <v>5468820</v>
          </cell>
          <cell r="H459" t="str">
            <v>EAST</v>
          </cell>
        </row>
        <row r="460">
          <cell r="A460" t="str">
            <v>ELEC</v>
          </cell>
          <cell r="B460">
            <v>39326</v>
          </cell>
          <cell r="C460" t="str">
            <v>W.WING</v>
          </cell>
          <cell r="D460">
            <v>4125600</v>
          </cell>
          <cell r="E460">
            <v>-57600</v>
          </cell>
          <cell r="F460">
            <v>0</v>
          </cell>
          <cell r="G460">
            <v>0</v>
          </cell>
          <cell r="H460" t="str">
            <v>EAST</v>
          </cell>
        </row>
        <row r="461">
          <cell r="A461" t="str">
            <v>ELEC</v>
          </cell>
          <cell r="B461">
            <v>39356</v>
          </cell>
          <cell r="C461" t="str">
            <v>4C</v>
          </cell>
          <cell r="D461">
            <v>9508860</v>
          </cell>
          <cell r="E461">
            <v>-129600</v>
          </cell>
          <cell r="F461">
            <v>-39000</v>
          </cell>
          <cell r="G461">
            <v>2397720</v>
          </cell>
          <cell r="H461" t="str">
            <v>EAST</v>
          </cell>
        </row>
        <row r="462">
          <cell r="A462" t="str">
            <v>ELEC</v>
          </cell>
          <cell r="B462">
            <v>39356</v>
          </cell>
          <cell r="C462" t="str">
            <v>BORAH</v>
          </cell>
          <cell r="D462">
            <v>0</v>
          </cell>
          <cell r="E462">
            <v>0</v>
          </cell>
          <cell r="F462">
            <v>-46800</v>
          </cell>
          <cell r="G462">
            <v>1809600</v>
          </cell>
          <cell r="H462" t="str">
            <v>EAST</v>
          </cell>
        </row>
        <row r="463">
          <cell r="A463" t="str">
            <v>ELEC</v>
          </cell>
          <cell r="B463">
            <v>39356</v>
          </cell>
          <cell r="C463" t="str">
            <v>BPA</v>
          </cell>
          <cell r="D463">
            <v>-540000</v>
          </cell>
          <cell r="E463">
            <v>10800</v>
          </cell>
          <cell r="F463">
            <v>0</v>
          </cell>
          <cell r="G463">
            <v>0</v>
          </cell>
          <cell r="H463" t="str">
            <v>WEST</v>
          </cell>
        </row>
        <row r="464">
          <cell r="A464" t="str">
            <v>ELEC</v>
          </cell>
          <cell r="B464">
            <v>39356</v>
          </cell>
          <cell r="C464" t="str">
            <v>COB N-S</v>
          </cell>
          <cell r="D464">
            <v>4319160</v>
          </cell>
          <cell r="E464">
            <v>-65920</v>
          </cell>
          <cell r="F464">
            <v>-52400</v>
          </cell>
          <cell r="G464">
            <v>2364900</v>
          </cell>
          <cell r="H464" t="str">
            <v>WEST</v>
          </cell>
        </row>
        <row r="465">
          <cell r="A465" t="str">
            <v>ELEC</v>
          </cell>
          <cell r="B465">
            <v>39356</v>
          </cell>
          <cell r="C465" t="str">
            <v>CRAIGCO</v>
          </cell>
          <cell r="D465">
            <v>0</v>
          </cell>
          <cell r="E465">
            <v>0</v>
          </cell>
          <cell r="F465">
            <v>-2</v>
          </cell>
          <cell r="G465">
            <v>80</v>
          </cell>
          <cell r="H465" t="str">
            <v>EAST</v>
          </cell>
        </row>
        <row r="466">
          <cell r="A466" t="str">
            <v>ELEC</v>
          </cell>
          <cell r="B466">
            <v>39356</v>
          </cell>
          <cell r="C466" t="str">
            <v>GON</v>
          </cell>
          <cell r="D466">
            <v>1366200</v>
          </cell>
          <cell r="E466">
            <v>-21600</v>
          </cell>
          <cell r="F466">
            <v>-7800</v>
          </cell>
          <cell r="G466">
            <v>440700</v>
          </cell>
          <cell r="H466" t="str">
            <v>EAST</v>
          </cell>
        </row>
        <row r="467">
          <cell r="A467" t="str">
            <v>ELEC</v>
          </cell>
          <cell r="B467">
            <v>39356</v>
          </cell>
          <cell r="C467" t="str">
            <v>MEAD</v>
          </cell>
          <cell r="D467">
            <v>6023600</v>
          </cell>
          <cell r="E467">
            <v>-98400</v>
          </cell>
          <cell r="F467">
            <v>-93600</v>
          </cell>
          <cell r="G467">
            <v>4613700</v>
          </cell>
          <cell r="H467" t="str">
            <v>EAST</v>
          </cell>
        </row>
        <row r="468">
          <cell r="A468" t="str">
            <v>ELEC</v>
          </cell>
          <cell r="B468">
            <v>39356</v>
          </cell>
          <cell r="C468" t="str">
            <v>MID-C</v>
          </cell>
          <cell r="D468">
            <v>-489020</v>
          </cell>
          <cell r="E468">
            <v>18400</v>
          </cell>
          <cell r="F468">
            <v>83600</v>
          </cell>
          <cell r="G468">
            <v>-4678860</v>
          </cell>
          <cell r="H468" t="str">
            <v>WEST</v>
          </cell>
        </row>
        <row r="469">
          <cell r="A469" t="str">
            <v>ELEC</v>
          </cell>
          <cell r="B469">
            <v>39356</v>
          </cell>
          <cell r="C469" t="str">
            <v>MIDPOINT</v>
          </cell>
          <cell r="D469">
            <v>1879200</v>
          </cell>
          <cell r="E469">
            <v>-32400</v>
          </cell>
          <cell r="F469">
            <v>-39000</v>
          </cell>
          <cell r="G469">
            <v>1544400</v>
          </cell>
          <cell r="H469" t="str">
            <v>WEST</v>
          </cell>
        </row>
        <row r="470">
          <cell r="A470" t="str">
            <v>ELEC</v>
          </cell>
          <cell r="B470">
            <v>39356</v>
          </cell>
          <cell r="C470" t="str">
            <v>MONA</v>
          </cell>
          <cell r="D470">
            <v>820800</v>
          </cell>
          <cell r="E470">
            <v>-21600</v>
          </cell>
          <cell r="F470">
            <v>-31200</v>
          </cell>
          <cell r="G470">
            <v>1092000</v>
          </cell>
          <cell r="H470" t="str">
            <v>EAST</v>
          </cell>
        </row>
        <row r="471">
          <cell r="A471" t="str">
            <v>ELEC</v>
          </cell>
          <cell r="B471">
            <v>39356</v>
          </cell>
          <cell r="C471" t="str">
            <v>PPAPS</v>
          </cell>
          <cell r="D471">
            <v>1096200</v>
          </cell>
          <cell r="E471">
            <v>-21600</v>
          </cell>
          <cell r="F471">
            <v>-78000</v>
          </cell>
          <cell r="G471">
            <v>2730000</v>
          </cell>
          <cell r="H471" t="str">
            <v>EAST</v>
          </cell>
        </row>
        <row r="472">
          <cell r="A472" t="str">
            <v>ELEC</v>
          </cell>
          <cell r="B472">
            <v>39356</v>
          </cell>
          <cell r="C472" t="str">
            <v>PV</v>
          </cell>
          <cell r="D472">
            <v>11929680</v>
          </cell>
          <cell r="E472">
            <v>-128400</v>
          </cell>
          <cell r="F472">
            <v>-171600</v>
          </cell>
          <cell r="G472">
            <v>11388390</v>
          </cell>
          <cell r="H472" t="str">
            <v>EAST</v>
          </cell>
        </row>
        <row r="473">
          <cell r="A473" t="str">
            <v>ELEC</v>
          </cell>
          <cell r="B473">
            <v>39356</v>
          </cell>
          <cell r="C473" t="str">
            <v>SP15</v>
          </cell>
          <cell r="D473">
            <v>7661780</v>
          </cell>
          <cell r="E473">
            <v>-107200</v>
          </cell>
          <cell r="F473">
            <v>-70200</v>
          </cell>
          <cell r="G473">
            <v>4360200</v>
          </cell>
          <cell r="H473" t="str">
            <v>EAST</v>
          </cell>
        </row>
        <row r="474">
          <cell r="A474" t="str">
            <v>ELEC</v>
          </cell>
          <cell r="B474">
            <v>39356</v>
          </cell>
          <cell r="C474" t="str">
            <v>W.WING</v>
          </cell>
          <cell r="D474">
            <v>1157760</v>
          </cell>
          <cell r="E474">
            <v>-21600</v>
          </cell>
          <cell r="F474">
            <v>-15600</v>
          </cell>
          <cell r="G474">
            <v>836160</v>
          </cell>
          <cell r="H474" t="str">
            <v>EAST</v>
          </cell>
        </row>
        <row r="475">
          <cell r="A475" t="str">
            <v>ELEC</v>
          </cell>
          <cell r="B475">
            <v>39387</v>
          </cell>
          <cell r="C475" t="str">
            <v>4C</v>
          </cell>
          <cell r="D475">
            <v>10274500</v>
          </cell>
          <cell r="E475">
            <v>-150000</v>
          </cell>
          <cell r="F475">
            <v>-80250</v>
          </cell>
          <cell r="G475">
            <v>4112010</v>
          </cell>
          <cell r="H475" t="str">
            <v>EAST</v>
          </cell>
        </row>
        <row r="476">
          <cell r="A476" t="str">
            <v>ELEC</v>
          </cell>
          <cell r="B476">
            <v>39387</v>
          </cell>
          <cell r="C476" t="str">
            <v>BORAH</v>
          </cell>
          <cell r="D476">
            <v>0</v>
          </cell>
          <cell r="E476">
            <v>0</v>
          </cell>
          <cell r="F476">
            <v>-16050</v>
          </cell>
          <cell r="G476">
            <v>834600</v>
          </cell>
          <cell r="H476" t="str">
            <v>EAST</v>
          </cell>
        </row>
        <row r="477">
          <cell r="A477" t="str">
            <v>ELEC</v>
          </cell>
          <cell r="B477">
            <v>39387</v>
          </cell>
          <cell r="C477" t="str">
            <v>COB N-S</v>
          </cell>
          <cell r="D477">
            <v>1777000</v>
          </cell>
          <cell r="E477">
            <v>-24000</v>
          </cell>
          <cell r="F477">
            <v>-16050</v>
          </cell>
          <cell r="G477">
            <v>802500</v>
          </cell>
          <cell r="H477" t="str">
            <v>WEST</v>
          </cell>
        </row>
        <row r="478">
          <cell r="A478" t="str">
            <v>ELEC</v>
          </cell>
          <cell r="B478">
            <v>39387</v>
          </cell>
          <cell r="C478" t="str">
            <v>CRAIGCO</v>
          </cell>
          <cell r="D478">
            <v>32000</v>
          </cell>
          <cell r="E478">
            <v>-800</v>
          </cell>
          <cell r="F478">
            <v>-642</v>
          </cell>
          <cell r="G478">
            <v>25680</v>
          </cell>
          <cell r="H478" t="str">
            <v>EAST</v>
          </cell>
        </row>
        <row r="479">
          <cell r="A479" t="str">
            <v>ELEC</v>
          </cell>
          <cell r="B479">
            <v>39387</v>
          </cell>
          <cell r="C479" t="str">
            <v>DJ</v>
          </cell>
          <cell r="D479">
            <v>577500</v>
          </cell>
          <cell r="E479">
            <v>-10000</v>
          </cell>
          <cell r="F479">
            <v>0</v>
          </cell>
          <cell r="G479">
            <v>0</v>
          </cell>
          <cell r="H479" t="str">
            <v>EAST</v>
          </cell>
        </row>
        <row r="480">
          <cell r="A480" t="str">
            <v>ELEC</v>
          </cell>
          <cell r="B480">
            <v>39387</v>
          </cell>
          <cell r="C480" t="str">
            <v>GON</v>
          </cell>
          <cell r="D480">
            <v>1965000</v>
          </cell>
          <cell r="E480">
            <v>-30000</v>
          </cell>
          <cell r="F480">
            <v>-40125</v>
          </cell>
          <cell r="G480">
            <v>1849762.5</v>
          </cell>
          <cell r="H480" t="str">
            <v>EAST</v>
          </cell>
        </row>
        <row r="481">
          <cell r="A481" t="str">
            <v>ELEC</v>
          </cell>
          <cell r="B481">
            <v>39387</v>
          </cell>
          <cell r="C481" t="str">
            <v>MEAD</v>
          </cell>
          <cell r="D481">
            <v>7810000</v>
          </cell>
          <cell r="E481">
            <v>-130000</v>
          </cell>
          <cell r="F481">
            <v>-96300</v>
          </cell>
          <cell r="G481">
            <v>4746787.5</v>
          </cell>
          <cell r="H481" t="str">
            <v>EAST</v>
          </cell>
        </row>
        <row r="482">
          <cell r="A482" t="str">
            <v>ELEC</v>
          </cell>
          <cell r="B482">
            <v>39387</v>
          </cell>
          <cell r="C482" t="str">
            <v>MID-C</v>
          </cell>
          <cell r="D482">
            <v>8039500</v>
          </cell>
          <cell r="E482">
            <v>-130000</v>
          </cell>
          <cell r="F482">
            <v>48150</v>
          </cell>
          <cell r="G482">
            <v>-3360870</v>
          </cell>
          <cell r="H482" t="str">
            <v>WEST</v>
          </cell>
        </row>
        <row r="483">
          <cell r="A483" t="str">
            <v>ELEC</v>
          </cell>
          <cell r="B483">
            <v>39387</v>
          </cell>
          <cell r="C483" t="str">
            <v>MONA</v>
          </cell>
          <cell r="D483">
            <v>-1595000</v>
          </cell>
          <cell r="E483">
            <v>30000</v>
          </cell>
          <cell r="F483">
            <v>0</v>
          </cell>
          <cell r="G483">
            <v>0</v>
          </cell>
          <cell r="H483" t="str">
            <v>EAST</v>
          </cell>
        </row>
        <row r="484">
          <cell r="A484" t="str">
            <v>ELEC</v>
          </cell>
          <cell r="B484">
            <v>39387</v>
          </cell>
          <cell r="C484" t="str">
            <v>PPAPS</v>
          </cell>
          <cell r="D484">
            <v>112500</v>
          </cell>
          <cell r="E484">
            <v>-2000</v>
          </cell>
          <cell r="F484">
            <v>0</v>
          </cell>
          <cell r="G484">
            <v>0</v>
          </cell>
          <cell r="H484" t="str">
            <v>EAST</v>
          </cell>
        </row>
        <row r="485">
          <cell r="A485" t="str">
            <v>ELEC</v>
          </cell>
          <cell r="B485">
            <v>39387</v>
          </cell>
          <cell r="C485" t="str">
            <v>PV</v>
          </cell>
          <cell r="D485">
            <v>5863000</v>
          </cell>
          <cell r="E485">
            <v>-40000</v>
          </cell>
          <cell r="F485">
            <v>-96300</v>
          </cell>
          <cell r="G485">
            <v>6830478.75</v>
          </cell>
          <cell r="H485" t="str">
            <v>EAST</v>
          </cell>
        </row>
        <row r="486">
          <cell r="A486" t="str">
            <v>ELEC</v>
          </cell>
          <cell r="B486">
            <v>39387</v>
          </cell>
          <cell r="C486" t="str">
            <v>SP15</v>
          </cell>
          <cell r="D486">
            <v>4526300</v>
          </cell>
          <cell r="E486">
            <v>-63600</v>
          </cell>
          <cell r="F486">
            <v>-88275</v>
          </cell>
          <cell r="G486">
            <v>4964066.25</v>
          </cell>
          <cell r="H486" t="str">
            <v>EAST</v>
          </cell>
        </row>
        <row r="487">
          <cell r="A487" t="str">
            <v>ELEC</v>
          </cell>
          <cell r="B487">
            <v>39387</v>
          </cell>
          <cell r="C487" t="str">
            <v>W.WING</v>
          </cell>
          <cell r="D487">
            <v>1072000</v>
          </cell>
          <cell r="E487">
            <v>-20000</v>
          </cell>
          <cell r="F487">
            <v>-16050</v>
          </cell>
          <cell r="G487">
            <v>860280</v>
          </cell>
          <cell r="H487" t="str">
            <v>EAST</v>
          </cell>
        </row>
        <row r="488">
          <cell r="A488" t="str">
            <v>ELEC</v>
          </cell>
          <cell r="B488">
            <v>39417</v>
          </cell>
          <cell r="C488" t="str">
            <v>4C</v>
          </cell>
          <cell r="D488">
            <v>7980700</v>
          </cell>
          <cell r="E488">
            <v>-110800</v>
          </cell>
          <cell r="F488">
            <v>-68800</v>
          </cell>
          <cell r="G488">
            <v>3630490</v>
          </cell>
          <cell r="H488" t="str">
            <v>EAST</v>
          </cell>
        </row>
        <row r="489">
          <cell r="A489" t="str">
            <v>ELEC</v>
          </cell>
          <cell r="B489">
            <v>39417</v>
          </cell>
          <cell r="C489" t="str">
            <v>BORAH</v>
          </cell>
          <cell r="D489">
            <v>0</v>
          </cell>
          <cell r="E489">
            <v>0</v>
          </cell>
          <cell r="F489">
            <v>-17200</v>
          </cell>
          <cell r="G489">
            <v>894400</v>
          </cell>
          <cell r="H489" t="str">
            <v>EAST</v>
          </cell>
        </row>
        <row r="490">
          <cell r="A490" t="str">
            <v>ELEC</v>
          </cell>
          <cell r="B490">
            <v>39417</v>
          </cell>
          <cell r="C490" t="str">
            <v>COB N-S</v>
          </cell>
          <cell r="D490">
            <v>6824500</v>
          </cell>
          <cell r="E490">
            <v>-94000</v>
          </cell>
          <cell r="F490">
            <v>0</v>
          </cell>
          <cell r="G490">
            <v>0</v>
          </cell>
          <cell r="H490" t="str">
            <v>WEST</v>
          </cell>
        </row>
        <row r="491">
          <cell r="A491" t="str">
            <v>ELEC</v>
          </cell>
          <cell r="B491">
            <v>39417</v>
          </cell>
          <cell r="C491" t="str">
            <v>CRAIGCO</v>
          </cell>
          <cell r="D491">
            <v>32000</v>
          </cell>
          <cell r="E491">
            <v>-800</v>
          </cell>
          <cell r="F491">
            <v>-688</v>
          </cell>
          <cell r="G491">
            <v>27520</v>
          </cell>
          <cell r="H491" t="str">
            <v>EAST</v>
          </cell>
        </row>
        <row r="492">
          <cell r="A492" t="str">
            <v>ELEC</v>
          </cell>
          <cell r="B492">
            <v>39417</v>
          </cell>
          <cell r="C492" t="str">
            <v>GON</v>
          </cell>
          <cell r="D492">
            <v>1905000</v>
          </cell>
          <cell r="E492">
            <v>-30000</v>
          </cell>
          <cell r="F492">
            <v>-34400</v>
          </cell>
          <cell r="G492">
            <v>1672700</v>
          </cell>
          <cell r="H492" t="str">
            <v>EAST</v>
          </cell>
        </row>
        <row r="493">
          <cell r="A493" t="str">
            <v>ELEC</v>
          </cell>
          <cell r="B493">
            <v>39417</v>
          </cell>
          <cell r="C493" t="str">
            <v>HSPRINGS</v>
          </cell>
          <cell r="D493">
            <v>1380000</v>
          </cell>
          <cell r="E493">
            <v>-20000</v>
          </cell>
          <cell r="F493">
            <v>0</v>
          </cell>
          <cell r="G493">
            <v>0</v>
          </cell>
          <cell r="H493" t="str">
            <v>EAST</v>
          </cell>
        </row>
        <row r="494">
          <cell r="A494" t="str">
            <v>ELEC</v>
          </cell>
          <cell r="B494">
            <v>39417</v>
          </cell>
          <cell r="C494" t="str">
            <v>MEAD</v>
          </cell>
          <cell r="D494">
            <v>7200000</v>
          </cell>
          <cell r="E494">
            <v>-120000</v>
          </cell>
          <cell r="F494">
            <v>-103200</v>
          </cell>
          <cell r="G494">
            <v>5086900</v>
          </cell>
          <cell r="H494" t="str">
            <v>EAST</v>
          </cell>
        </row>
        <row r="495">
          <cell r="A495" t="str">
            <v>ELEC</v>
          </cell>
          <cell r="B495">
            <v>39417</v>
          </cell>
          <cell r="C495" t="str">
            <v>MID-C</v>
          </cell>
          <cell r="D495">
            <v>4377000</v>
          </cell>
          <cell r="E495">
            <v>-82000</v>
          </cell>
          <cell r="F495">
            <v>-8600</v>
          </cell>
          <cell r="G495">
            <v>-244670</v>
          </cell>
          <cell r="H495" t="str">
            <v>WEST</v>
          </cell>
        </row>
        <row r="496">
          <cell r="A496" t="str">
            <v>ELEC</v>
          </cell>
          <cell r="B496">
            <v>39417</v>
          </cell>
          <cell r="C496" t="str">
            <v>MIDPOINT</v>
          </cell>
          <cell r="D496">
            <v>720000</v>
          </cell>
          <cell r="E496">
            <v>-10000</v>
          </cell>
          <cell r="F496">
            <v>0</v>
          </cell>
          <cell r="G496">
            <v>0</v>
          </cell>
          <cell r="H496" t="str">
            <v>WEST</v>
          </cell>
        </row>
        <row r="497">
          <cell r="A497" t="str">
            <v>ELEC</v>
          </cell>
          <cell r="B497">
            <v>39417</v>
          </cell>
          <cell r="C497" t="str">
            <v>MONA</v>
          </cell>
          <cell r="D497">
            <v>-1071000</v>
          </cell>
          <cell r="E497">
            <v>18000</v>
          </cell>
          <cell r="F497">
            <v>17200</v>
          </cell>
          <cell r="G497">
            <v>-808400</v>
          </cell>
          <cell r="H497" t="str">
            <v>EAST</v>
          </cell>
        </row>
        <row r="498">
          <cell r="A498" t="str">
            <v>ELEC</v>
          </cell>
          <cell r="B498">
            <v>39417</v>
          </cell>
          <cell r="C498" t="str">
            <v>PPAPS</v>
          </cell>
          <cell r="D498">
            <v>130500</v>
          </cell>
          <cell r="E498">
            <v>-2000</v>
          </cell>
          <cell r="F498">
            <v>0</v>
          </cell>
          <cell r="G498">
            <v>0</v>
          </cell>
          <cell r="H498" t="str">
            <v>EAST</v>
          </cell>
        </row>
        <row r="499">
          <cell r="A499" t="str">
            <v>ELEC</v>
          </cell>
          <cell r="B499">
            <v>39417</v>
          </cell>
          <cell r="C499" t="str">
            <v>PV</v>
          </cell>
          <cell r="D499">
            <v>2597600</v>
          </cell>
          <cell r="E499">
            <v>-9600</v>
          </cell>
          <cell r="F499">
            <v>-51600</v>
          </cell>
          <cell r="G499">
            <v>3264130</v>
          </cell>
          <cell r="H499" t="str">
            <v>EAST</v>
          </cell>
        </row>
        <row r="500">
          <cell r="A500" t="str">
            <v>ELEC</v>
          </cell>
          <cell r="B500">
            <v>39417</v>
          </cell>
          <cell r="C500" t="str">
            <v>SP15</v>
          </cell>
          <cell r="D500">
            <v>6517600</v>
          </cell>
          <cell r="E500">
            <v>-89600</v>
          </cell>
          <cell r="F500">
            <v>-51600</v>
          </cell>
          <cell r="G500">
            <v>2930450</v>
          </cell>
          <cell r="H500" t="str">
            <v>EAST</v>
          </cell>
        </row>
        <row r="501">
          <cell r="A501" t="str">
            <v>ELEC</v>
          </cell>
          <cell r="B501">
            <v>39417</v>
          </cell>
          <cell r="C501" t="str">
            <v>W.WING</v>
          </cell>
          <cell r="D501">
            <v>1072000</v>
          </cell>
          <cell r="E501">
            <v>-20000</v>
          </cell>
          <cell r="F501">
            <v>-17200</v>
          </cell>
          <cell r="G501">
            <v>921920</v>
          </cell>
          <cell r="H501" t="str">
            <v>EAST</v>
          </cell>
        </row>
        <row r="502">
          <cell r="A502" t="str">
            <v>ELEC</v>
          </cell>
          <cell r="B502">
            <v>39448</v>
          </cell>
          <cell r="C502" t="str">
            <v>4C</v>
          </cell>
          <cell r="D502">
            <v>2826720</v>
          </cell>
          <cell r="E502">
            <v>-41600</v>
          </cell>
          <cell r="F502">
            <v>-49200</v>
          </cell>
          <cell r="G502">
            <v>3130760</v>
          </cell>
          <cell r="H502" t="str">
            <v>EAST</v>
          </cell>
        </row>
        <row r="503">
          <cell r="A503" t="str">
            <v>ELEC</v>
          </cell>
          <cell r="B503">
            <v>39448</v>
          </cell>
          <cell r="C503" t="str">
            <v>COB N-S</v>
          </cell>
          <cell r="D503">
            <v>1305600</v>
          </cell>
          <cell r="E503">
            <v>-19200</v>
          </cell>
          <cell r="F503">
            <v>0</v>
          </cell>
          <cell r="G503">
            <v>0</v>
          </cell>
          <cell r="H503" t="str">
            <v>WEST</v>
          </cell>
        </row>
        <row r="504">
          <cell r="A504" t="str">
            <v>ELEC</v>
          </cell>
          <cell r="B504">
            <v>39448</v>
          </cell>
          <cell r="C504" t="str">
            <v>CRAIGCO</v>
          </cell>
          <cell r="D504">
            <v>33280</v>
          </cell>
          <cell r="E504">
            <v>-832</v>
          </cell>
          <cell r="F504">
            <v>-656</v>
          </cell>
          <cell r="G504">
            <v>26240</v>
          </cell>
          <cell r="H504" t="str">
            <v>EAST</v>
          </cell>
        </row>
        <row r="505">
          <cell r="A505" t="str">
            <v>ELEC</v>
          </cell>
          <cell r="B505">
            <v>39448</v>
          </cell>
          <cell r="C505" t="str">
            <v>DJ</v>
          </cell>
          <cell r="D505">
            <v>681200</v>
          </cell>
          <cell r="E505">
            <v>-10400</v>
          </cell>
          <cell r="F505">
            <v>0</v>
          </cell>
          <cell r="G505">
            <v>0</v>
          </cell>
          <cell r="H505" t="str">
            <v>EAST</v>
          </cell>
        </row>
        <row r="506">
          <cell r="A506" t="str">
            <v>ELEC</v>
          </cell>
          <cell r="B506">
            <v>39448</v>
          </cell>
          <cell r="C506" t="str">
            <v>MEAD</v>
          </cell>
          <cell r="D506">
            <v>787800</v>
          </cell>
          <cell r="E506">
            <v>-10400</v>
          </cell>
          <cell r="F506">
            <v>-41000</v>
          </cell>
          <cell r="G506">
            <v>2490750</v>
          </cell>
          <cell r="H506" t="str">
            <v>EAST</v>
          </cell>
        </row>
        <row r="507">
          <cell r="A507" t="str">
            <v>ELEC</v>
          </cell>
          <cell r="B507">
            <v>39448</v>
          </cell>
          <cell r="C507" t="str">
            <v>MID-C</v>
          </cell>
          <cell r="D507">
            <v>16358680</v>
          </cell>
          <cell r="E507">
            <v>-197600</v>
          </cell>
          <cell r="F507">
            <v>-32800</v>
          </cell>
          <cell r="G507">
            <v>2601450</v>
          </cell>
          <cell r="H507" t="str">
            <v>WEST</v>
          </cell>
        </row>
        <row r="508">
          <cell r="A508" t="str">
            <v>ELEC</v>
          </cell>
          <cell r="B508">
            <v>39448</v>
          </cell>
          <cell r="C508" t="str">
            <v>MONA</v>
          </cell>
          <cell r="D508">
            <v>0</v>
          </cell>
          <cell r="E508">
            <v>0</v>
          </cell>
          <cell r="F508">
            <v>-16400</v>
          </cell>
          <cell r="G508">
            <v>848700</v>
          </cell>
          <cell r="H508" t="str">
            <v>EAST</v>
          </cell>
        </row>
        <row r="509">
          <cell r="A509" t="str">
            <v>ELEC</v>
          </cell>
          <cell r="B509">
            <v>39448</v>
          </cell>
          <cell r="C509" t="str">
            <v>PPWALC</v>
          </cell>
          <cell r="D509">
            <v>1424800</v>
          </cell>
          <cell r="E509">
            <v>-20800</v>
          </cell>
          <cell r="F509">
            <v>0</v>
          </cell>
          <cell r="G509">
            <v>0</v>
          </cell>
          <cell r="H509" t="str">
            <v>EAST</v>
          </cell>
        </row>
        <row r="510">
          <cell r="A510" t="str">
            <v>ELEC</v>
          </cell>
          <cell r="B510">
            <v>39448</v>
          </cell>
          <cell r="C510" t="str">
            <v>PV</v>
          </cell>
          <cell r="D510">
            <v>3357840</v>
          </cell>
          <cell r="E510">
            <v>-20000</v>
          </cell>
          <cell r="F510">
            <v>-82000</v>
          </cell>
          <cell r="G510">
            <v>5726060</v>
          </cell>
          <cell r="H510" t="str">
            <v>EAST</v>
          </cell>
        </row>
        <row r="511">
          <cell r="A511" t="str">
            <v>ELEC</v>
          </cell>
          <cell r="B511">
            <v>39448</v>
          </cell>
          <cell r="C511" t="str">
            <v>SP15</v>
          </cell>
          <cell r="D511">
            <v>2418000</v>
          </cell>
          <cell r="E511">
            <v>-31200</v>
          </cell>
          <cell r="F511">
            <v>-49200</v>
          </cell>
          <cell r="G511">
            <v>3173400</v>
          </cell>
          <cell r="H511" t="str">
            <v>EAST</v>
          </cell>
        </row>
        <row r="512">
          <cell r="A512" t="str">
            <v>ELEC</v>
          </cell>
          <cell r="B512">
            <v>39448</v>
          </cell>
          <cell r="C512" t="str">
            <v>W.WING</v>
          </cell>
          <cell r="D512">
            <v>1114880</v>
          </cell>
          <cell r="E512">
            <v>-20800</v>
          </cell>
          <cell r="F512">
            <v>-16400</v>
          </cell>
          <cell r="G512">
            <v>879040</v>
          </cell>
          <cell r="H512" t="str">
            <v>EAST</v>
          </cell>
        </row>
        <row r="513">
          <cell r="A513" t="str">
            <v>ELEC</v>
          </cell>
          <cell r="B513">
            <v>39479</v>
          </cell>
          <cell r="C513" t="str">
            <v>4C</v>
          </cell>
          <cell r="D513">
            <v>4713000</v>
          </cell>
          <cell r="E513">
            <v>-70000</v>
          </cell>
          <cell r="F513">
            <v>-51800</v>
          </cell>
          <cell r="G513">
            <v>3223070</v>
          </cell>
          <cell r="H513" t="str">
            <v>EAST</v>
          </cell>
        </row>
        <row r="514">
          <cell r="A514" t="str">
            <v>ELEC</v>
          </cell>
          <cell r="B514">
            <v>39479</v>
          </cell>
          <cell r="C514" t="str">
            <v>BORAH</v>
          </cell>
          <cell r="D514">
            <v>1348800</v>
          </cell>
          <cell r="E514">
            <v>-19200</v>
          </cell>
          <cell r="F514">
            <v>-12728</v>
          </cell>
          <cell r="G514">
            <v>770044</v>
          </cell>
          <cell r="H514" t="str">
            <v>EAST</v>
          </cell>
        </row>
        <row r="515">
          <cell r="A515" t="str">
            <v>ELEC</v>
          </cell>
          <cell r="B515">
            <v>39479</v>
          </cell>
          <cell r="C515" t="str">
            <v>COB N-S</v>
          </cell>
          <cell r="D515">
            <v>0</v>
          </cell>
          <cell r="E515">
            <v>0</v>
          </cell>
          <cell r="F515">
            <v>37000</v>
          </cell>
          <cell r="G515">
            <v>-2448660</v>
          </cell>
          <cell r="H515" t="str">
            <v>WEST</v>
          </cell>
        </row>
        <row r="516">
          <cell r="A516" t="str">
            <v>ELEC</v>
          </cell>
          <cell r="B516">
            <v>39479</v>
          </cell>
          <cell r="C516" t="str">
            <v>CRAIGCO</v>
          </cell>
          <cell r="D516">
            <v>32000</v>
          </cell>
          <cell r="E516">
            <v>-800</v>
          </cell>
          <cell r="F516">
            <v>-592</v>
          </cell>
          <cell r="G516">
            <v>23680</v>
          </cell>
          <cell r="H516" t="str">
            <v>EAST</v>
          </cell>
        </row>
        <row r="517">
          <cell r="A517" t="str">
            <v>ELEC</v>
          </cell>
          <cell r="B517">
            <v>39479</v>
          </cell>
          <cell r="C517" t="str">
            <v>DJ</v>
          </cell>
          <cell r="D517">
            <v>655000</v>
          </cell>
          <cell r="E517">
            <v>-10000</v>
          </cell>
          <cell r="F517">
            <v>0</v>
          </cell>
          <cell r="G517">
            <v>0</v>
          </cell>
          <cell r="H517" t="str">
            <v>EAST</v>
          </cell>
        </row>
        <row r="518">
          <cell r="A518" t="str">
            <v>ELEC</v>
          </cell>
          <cell r="B518">
            <v>39479</v>
          </cell>
          <cell r="C518" t="str">
            <v>GON</v>
          </cell>
          <cell r="D518">
            <v>2820000</v>
          </cell>
          <cell r="E518">
            <v>-40000</v>
          </cell>
          <cell r="F518">
            <v>-29600</v>
          </cell>
          <cell r="G518">
            <v>1716800</v>
          </cell>
          <cell r="H518" t="str">
            <v>EAST</v>
          </cell>
        </row>
        <row r="519">
          <cell r="A519" t="str">
            <v>ELEC</v>
          </cell>
          <cell r="B519">
            <v>39479</v>
          </cell>
          <cell r="C519" t="str">
            <v>MEAD</v>
          </cell>
          <cell r="D519">
            <v>1465000</v>
          </cell>
          <cell r="E519">
            <v>-20000</v>
          </cell>
          <cell r="F519">
            <v>-37000</v>
          </cell>
          <cell r="G519">
            <v>2247750</v>
          </cell>
          <cell r="H519" t="str">
            <v>EAST</v>
          </cell>
        </row>
        <row r="520">
          <cell r="A520" t="str">
            <v>ELEC</v>
          </cell>
          <cell r="B520">
            <v>39479</v>
          </cell>
          <cell r="C520" t="str">
            <v>MID-C</v>
          </cell>
          <cell r="D520">
            <v>18341200</v>
          </cell>
          <cell r="E520">
            <v>-229200</v>
          </cell>
          <cell r="F520">
            <v>-113920</v>
          </cell>
          <cell r="G520">
            <v>7167690</v>
          </cell>
          <cell r="H520" t="str">
            <v>WEST</v>
          </cell>
        </row>
        <row r="521">
          <cell r="A521" t="str">
            <v>ELEC</v>
          </cell>
          <cell r="B521">
            <v>39479</v>
          </cell>
          <cell r="C521" t="str">
            <v>MONA</v>
          </cell>
          <cell r="D521">
            <v>0</v>
          </cell>
          <cell r="E521">
            <v>0</v>
          </cell>
          <cell r="F521">
            <v>-14800</v>
          </cell>
          <cell r="G521">
            <v>765900</v>
          </cell>
          <cell r="H521" t="str">
            <v>EAST</v>
          </cell>
        </row>
        <row r="522">
          <cell r="A522" t="str">
            <v>ELEC</v>
          </cell>
          <cell r="B522">
            <v>39479</v>
          </cell>
          <cell r="C522" t="str">
            <v>PPWALC</v>
          </cell>
          <cell r="D522">
            <v>1370000</v>
          </cell>
          <cell r="E522">
            <v>-20000</v>
          </cell>
          <cell r="F522">
            <v>0</v>
          </cell>
          <cell r="G522">
            <v>0</v>
          </cell>
          <cell r="H522" t="str">
            <v>EAST</v>
          </cell>
        </row>
        <row r="523">
          <cell r="A523" t="str">
            <v>ELEC</v>
          </cell>
          <cell r="B523">
            <v>39479</v>
          </cell>
          <cell r="C523" t="str">
            <v>PV</v>
          </cell>
          <cell r="D523">
            <v>2673500</v>
          </cell>
          <cell r="E523">
            <v>-10000</v>
          </cell>
          <cell r="F523">
            <v>-74000</v>
          </cell>
          <cell r="G523">
            <v>5137820</v>
          </cell>
          <cell r="H523" t="str">
            <v>EAST</v>
          </cell>
        </row>
        <row r="524">
          <cell r="A524" t="str">
            <v>ELEC</v>
          </cell>
          <cell r="B524">
            <v>39479</v>
          </cell>
          <cell r="C524" t="str">
            <v>SP15</v>
          </cell>
          <cell r="D524">
            <v>2325000</v>
          </cell>
          <cell r="E524">
            <v>-30000</v>
          </cell>
          <cell r="F524">
            <v>-37000</v>
          </cell>
          <cell r="G524">
            <v>2445700</v>
          </cell>
          <cell r="H524" t="str">
            <v>EAST</v>
          </cell>
        </row>
        <row r="525">
          <cell r="A525" t="str">
            <v>ELEC</v>
          </cell>
          <cell r="B525">
            <v>39479</v>
          </cell>
          <cell r="C525" t="str">
            <v>W.WING</v>
          </cell>
          <cell r="D525">
            <v>1072000</v>
          </cell>
          <cell r="E525">
            <v>-20000</v>
          </cell>
          <cell r="F525">
            <v>-14800</v>
          </cell>
          <cell r="G525">
            <v>793280</v>
          </cell>
          <cell r="H525" t="str">
            <v>EAST</v>
          </cell>
        </row>
        <row r="526">
          <cell r="A526" t="str">
            <v>ELEC</v>
          </cell>
          <cell r="B526">
            <v>39508</v>
          </cell>
          <cell r="C526" t="str">
            <v>4C</v>
          </cell>
          <cell r="D526">
            <v>4352920</v>
          </cell>
          <cell r="E526">
            <v>-62400</v>
          </cell>
          <cell r="F526">
            <v>-16350</v>
          </cell>
          <cell r="G526">
            <v>1355415</v>
          </cell>
          <cell r="H526" t="str">
            <v>EAST</v>
          </cell>
        </row>
        <row r="527">
          <cell r="A527" t="str">
            <v>ELEC</v>
          </cell>
          <cell r="B527">
            <v>39508</v>
          </cell>
          <cell r="C527" t="str">
            <v>COB N-S</v>
          </cell>
          <cell r="D527">
            <v>3892200</v>
          </cell>
          <cell r="E527">
            <v>-62400</v>
          </cell>
          <cell r="F527">
            <v>0</v>
          </cell>
          <cell r="G527">
            <v>0</v>
          </cell>
          <cell r="H527" t="str">
            <v>WEST</v>
          </cell>
        </row>
        <row r="528">
          <cell r="A528" t="str">
            <v>ELEC</v>
          </cell>
          <cell r="B528">
            <v>39508</v>
          </cell>
          <cell r="C528" t="str">
            <v>CRAIGCO</v>
          </cell>
          <cell r="D528">
            <v>33280</v>
          </cell>
          <cell r="E528">
            <v>-832</v>
          </cell>
          <cell r="F528">
            <v>-654</v>
          </cell>
          <cell r="G528">
            <v>26160</v>
          </cell>
          <cell r="H528" t="str">
            <v>EAST</v>
          </cell>
        </row>
        <row r="529">
          <cell r="A529" t="str">
            <v>ELEC</v>
          </cell>
          <cell r="B529">
            <v>39508</v>
          </cell>
          <cell r="C529" t="str">
            <v>DJ</v>
          </cell>
          <cell r="D529">
            <v>681200</v>
          </cell>
          <cell r="E529">
            <v>-10400</v>
          </cell>
          <cell r="F529">
            <v>0</v>
          </cell>
          <cell r="G529">
            <v>0</v>
          </cell>
          <cell r="H529" t="str">
            <v>EAST</v>
          </cell>
        </row>
        <row r="530">
          <cell r="A530" t="str">
            <v>ELEC</v>
          </cell>
          <cell r="B530">
            <v>39508</v>
          </cell>
          <cell r="C530" t="str">
            <v>GON</v>
          </cell>
          <cell r="D530">
            <v>0</v>
          </cell>
          <cell r="E530">
            <v>0</v>
          </cell>
          <cell r="F530">
            <v>-8175</v>
          </cell>
          <cell r="G530">
            <v>496631.25</v>
          </cell>
          <cell r="H530" t="str">
            <v>EAST</v>
          </cell>
        </row>
        <row r="531">
          <cell r="A531" t="str">
            <v>ELEC</v>
          </cell>
          <cell r="B531">
            <v>39508</v>
          </cell>
          <cell r="C531" t="str">
            <v>MEAD</v>
          </cell>
          <cell r="D531">
            <v>2293200</v>
          </cell>
          <cell r="E531">
            <v>-31200</v>
          </cell>
          <cell r="F531">
            <v>-40875</v>
          </cell>
          <cell r="G531">
            <v>2483156.25</v>
          </cell>
          <cell r="H531" t="str">
            <v>EAST</v>
          </cell>
        </row>
        <row r="532">
          <cell r="A532" t="str">
            <v>ELEC</v>
          </cell>
          <cell r="B532">
            <v>39508</v>
          </cell>
          <cell r="C532" t="str">
            <v>MID-C</v>
          </cell>
          <cell r="D532">
            <v>12293840</v>
          </cell>
          <cell r="E532">
            <v>-124800</v>
          </cell>
          <cell r="F532">
            <v>-81750</v>
          </cell>
          <cell r="G532">
            <v>5483381.25</v>
          </cell>
          <cell r="H532" t="str">
            <v>WEST</v>
          </cell>
        </row>
        <row r="533">
          <cell r="A533" t="str">
            <v>ELEC</v>
          </cell>
          <cell r="B533">
            <v>39508</v>
          </cell>
          <cell r="C533" t="str">
            <v>MONA</v>
          </cell>
          <cell r="D533">
            <v>0</v>
          </cell>
          <cell r="E533">
            <v>0</v>
          </cell>
          <cell r="F533">
            <v>-16350</v>
          </cell>
          <cell r="G533">
            <v>846112.5</v>
          </cell>
          <cell r="H533" t="str">
            <v>EAST</v>
          </cell>
        </row>
        <row r="534">
          <cell r="A534" t="str">
            <v>ELEC</v>
          </cell>
          <cell r="B534">
            <v>39508</v>
          </cell>
          <cell r="C534" t="str">
            <v>PPWALC</v>
          </cell>
          <cell r="D534">
            <v>1424800</v>
          </cell>
          <cell r="E534">
            <v>-20800</v>
          </cell>
          <cell r="F534">
            <v>0</v>
          </cell>
          <cell r="G534">
            <v>0</v>
          </cell>
          <cell r="H534" t="str">
            <v>EAST</v>
          </cell>
        </row>
        <row r="535">
          <cell r="A535" t="str">
            <v>ELEC</v>
          </cell>
          <cell r="B535">
            <v>39508</v>
          </cell>
          <cell r="C535" t="str">
            <v>PV</v>
          </cell>
          <cell r="D535">
            <v>3897920</v>
          </cell>
          <cell r="E535">
            <v>-31200</v>
          </cell>
          <cell r="F535">
            <v>-65400</v>
          </cell>
          <cell r="G535">
            <v>5085258.75</v>
          </cell>
          <cell r="H535" t="str">
            <v>EAST</v>
          </cell>
        </row>
        <row r="536">
          <cell r="A536" t="str">
            <v>ELEC</v>
          </cell>
          <cell r="B536">
            <v>39508</v>
          </cell>
          <cell r="C536" t="str">
            <v>SP15</v>
          </cell>
          <cell r="D536">
            <v>2418000</v>
          </cell>
          <cell r="E536">
            <v>-31200</v>
          </cell>
          <cell r="F536">
            <v>-49050</v>
          </cell>
          <cell r="G536">
            <v>3163725</v>
          </cell>
          <cell r="H536" t="str">
            <v>EAST</v>
          </cell>
        </row>
        <row r="537">
          <cell r="A537" t="str">
            <v>ELEC</v>
          </cell>
          <cell r="B537">
            <v>39508</v>
          </cell>
          <cell r="C537" t="str">
            <v>W.WING</v>
          </cell>
          <cell r="D537">
            <v>1114880</v>
          </cell>
          <cell r="E537">
            <v>-20800</v>
          </cell>
          <cell r="F537">
            <v>-16350</v>
          </cell>
          <cell r="G537">
            <v>876360</v>
          </cell>
          <cell r="H537" t="str">
            <v>EAST</v>
          </cell>
        </row>
        <row r="538">
          <cell r="A538" t="str">
            <v>ELEC</v>
          </cell>
          <cell r="B538">
            <v>39539</v>
          </cell>
          <cell r="C538" t="str">
            <v>4C</v>
          </cell>
          <cell r="D538">
            <v>3663400</v>
          </cell>
          <cell r="E538">
            <v>-52000</v>
          </cell>
          <cell r="F538">
            <v>0</v>
          </cell>
          <cell r="G538">
            <v>0</v>
          </cell>
          <cell r="H538" t="str">
            <v>EAST</v>
          </cell>
        </row>
        <row r="539">
          <cell r="A539" t="str">
            <v>ELEC</v>
          </cell>
          <cell r="B539">
            <v>39539</v>
          </cell>
          <cell r="C539" t="str">
            <v>BORAH</v>
          </cell>
          <cell r="D539">
            <v>0</v>
          </cell>
          <cell r="E539">
            <v>0</v>
          </cell>
          <cell r="F539">
            <v>-15200</v>
          </cell>
          <cell r="G539">
            <v>779000</v>
          </cell>
          <cell r="H539" t="str">
            <v>EAST</v>
          </cell>
        </row>
        <row r="540">
          <cell r="A540" t="str">
            <v>ELEC</v>
          </cell>
          <cell r="B540">
            <v>39539</v>
          </cell>
          <cell r="C540" t="str">
            <v>COB N-S</v>
          </cell>
          <cell r="D540">
            <v>5826600</v>
          </cell>
          <cell r="E540">
            <v>-93600</v>
          </cell>
          <cell r="F540">
            <v>-76000</v>
          </cell>
          <cell r="G540">
            <v>3024800</v>
          </cell>
          <cell r="H540" t="str">
            <v>WEST</v>
          </cell>
        </row>
        <row r="541">
          <cell r="A541" t="str">
            <v>ELEC</v>
          </cell>
          <cell r="B541">
            <v>39539</v>
          </cell>
          <cell r="C541" t="str">
            <v>CRAIGCO</v>
          </cell>
          <cell r="D541">
            <v>33280</v>
          </cell>
          <cell r="E541">
            <v>-832</v>
          </cell>
          <cell r="F541">
            <v>-608</v>
          </cell>
          <cell r="G541">
            <v>24320</v>
          </cell>
          <cell r="H541" t="str">
            <v>EAST</v>
          </cell>
        </row>
        <row r="542">
          <cell r="A542" t="str">
            <v>ELEC</v>
          </cell>
          <cell r="B542">
            <v>39539</v>
          </cell>
          <cell r="C542" t="str">
            <v>GON</v>
          </cell>
          <cell r="D542">
            <v>0</v>
          </cell>
          <cell r="E542">
            <v>0</v>
          </cell>
          <cell r="F542">
            <v>-7600</v>
          </cell>
          <cell r="G542">
            <v>415720</v>
          </cell>
          <cell r="H542" t="str">
            <v>EAST</v>
          </cell>
        </row>
        <row r="543">
          <cell r="A543" t="str">
            <v>ELEC</v>
          </cell>
          <cell r="B543">
            <v>39539</v>
          </cell>
          <cell r="C543" t="str">
            <v>MEAD</v>
          </cell>
          <cell r="D543">
            <v>3192800</v>
          </cell>
          <cell r="E543">
            <v>-41600</v>
          </cell>
          <cell r="F543">
            <v>-30400</v>
          </cell>
          <cell r="G543">
            <v>1440200</v>
          </cell>
          <cell r="H543" t="str">
            <v>EAST</v>
          </cell>
        </row>
        <row r="544">
          <cell r="A544" t="str">
            <v>ELEC</v>
          </cell>
          <cell r="B544">
            <v>39539</v>
          </cell>
          <cell r="C544" t="str">
            <v>MID-C</v>
          </cell>
          <cell r="D544">
            <v>4711200</v>
          </cell>
          <cell r="E544">
            <v>-93600</v>
          </cell>
          <cell r="F544">
            <v>-38000</v>
          </cell>
          <cell r="G544">
            <v>1651100</v>
          </cell>
          <cell r="H544" t="str">
            <v>WEST</v>
          </cell>
        </row>
        <row r="545">
          <cell r="A545" t="str">
            <v>ELEC</v>
          </cell>
          <cell r="B545">
            <v>39539</v>
          </cell>
          <cell r="C545" t="str">
            <v>NP15</v>
          </cell>
          <cell r="D545">
            <v>0</v>
          </cell>
          <cell r="E545">
            <v>0</v>
          </cell>
          <cell r="F545">
            <v>-15200</v>
          </cell>
          <cell r="G545">
            <v>803700</v>
          </cell>
          <cell r="H545" t="str">
            <v>WEST</v>
          </cell>
        </row>
        <row r="546">
          <cell r="A546" t="str">
            <v>ELEC</v>
          </cell>
          <cell r="B546">
            <v>39539</v>
          </cell>
          <cell r="C546" t="str">
            <v>PV</v>
          </cell>
          <cell r="D546">
            <v>-1821040</v>
          </cell>
          <cell r="E546">
            <v>20800</v>
          </cell>
          <cell r="F546">
            <v>-129200</v>
          </cell>
          <cell r="G546">
            <v>5450340</v>
          </cell>
          <cell r="H546" t="str">
            <v>EAST</v>
          </cell>
        </row>
        <row r="547">
          <cell r="A547" t="str">
            <v>ELEC</v>
          </cell>
          <cell r="B547">
            <v>39539</v>
          </cell>
          <cell r="C547" t="str">
            <v>SP15</v>
          </cell>
          <cell r="D547">
            <v>-187200</v>
          </cell>
          <cell r="E547">
            <v>0</v>
          </cell>
          <cell r="F547">
            <v>-38000</v>
          </cell>
          <cell r="G547">
            <v>1884800</v>
          </cell>
          <cell r="H547" t="str">
            <v>EAST</v>
          </cell>
        </row>
        <row r="548">
          <cell r="A548" t="str">
            <v>ELEC</v>
          </cell>
          <cell r="B548">
            <v>39539</v>
          </cell>
          <cell r="C548" t="str">
            <v>W.WING</v>
          </cell>
          <cell r="D548">
            <v>774800</v>
          </cell>
          <cell r="E548">
            <v>-10400</v>
          </cell>
          <cell r="F548">
            <v>0</v>
          </cell>
          <cell r="G548">
            <v>0</v>
          </cell>
          <cell r="H548" t="str">
            <v>EAST</v>
          </cell>
        </row>
        <row r="549">
          <cell r="A549" t="str">
            <v>ELEC</v>
          </cell>
          <cell r="B549">
            <v>39569</v>
          </cell>
          <cell r="C549" t="str">
            <v>4C</v>
          </cell>
          <cell r="D549">
            <v>6492200</v>
          </cell>
          <cell r="E549">
            <v>-83200</v>
          </cell>
          <cell r="F549">
            <v>8200</v>
          </cell>
          <cell r="G549">
            <v>-401800</v>
          </cell>
          <cell r="H549" t="str">
            <v>EAST</v>
          </cell>
        </row>
        <row r="550">
          <cell r="A550" t="str">
            <v>ELEC</v>
          </cell>
          <cell r="B550">
            <v>39569</v>
          </cell>
          <cell r="C550" t="str">
            <v>BORAH</v>
          </cell>
          <cell r="D550">
            <v>0</v>
          </cell>
          <cell r="E550">
            <v>0</v>
          </cell>
          <cell r="F550">
            <v>-16400</v>
          </cell>
          <cell r="G550">
            <v>840500</v>
          </cell>
          <cell r="H550" t="str">
            <v>EAST</v>
          </cell>
        </row>
        <row r="551">
          <cell r="A551" t="str">
            <v>ELEC</v>
          </cell>
          <cell r="B551">
            <v>39569</v>
          </cell>
          <cell r="C551" t="str">
            <v>COB N-S</v>
          </cell>
          <cell r="D551">
            <v>3980600</v>
          </cell>
          <cell r="E551">
            <v>-62400</v>
          </cell>
          <cell r="F551">
            <v>-73800</v>
          </cell>
          <cell r="G551">
            <v>2730600</v>
          </cell>
          <cell r="H551" t="str">
            <v>WEST</v>
          </cell>
        </row>
        <row r="552">
          <cell r="A552" t="str">
            <v>ELEC</v>
          </cell>
          <cell r="B552">
            <v>39569</v>
          </cell>
          <cell r="C552" t="str">
            <v>COLSTRIP</v>
          </cell>
          <cell r="D552">
            <v>1300000</v>
          </cell>
          <cell r="E552">
            <v>-20800</v>
          </cell>
          <cell r="F552">
            <v>-16400</v>
          </cell>
          <cell r="G552">
            <v>1025000</v>
          </cell>
          <cell r="H552" t="str">
            <v>WEST</v>
          </cell>
        </row>
        <row r="553">
          <cell r="A553" t="str">
            <v>ELEC</v>
          </cell>
          <cell r="B553">
            <v>39569</v>
          </cell>
          <cell r="C553" t="str">
            <v>CRAIGCO</v>
          </cell>
          <cell r="D553">
            <v>33280</v>
          </cell>
          <cell r="E553">
            <v>-832</v>
          </cell>
          <cell r="F553">
            <v>-656</v>
          </cell>
          <cell r="G553">
            <v>26240</v>
          </cell>
          <cell r="H553" t="str">
            <v>EAST</v>
          </cell>
        </row>
        <row r="554">
          <cell r="A554" t="str">
            <v>ELEC</v>
          </cell>
          <cell r="B554">
            <v>39569</v>
          </cell>
          <cell r="C554" t="str">
            <v>MEAD</v>
          </cell>
          <cell r="D554">
            <v>4857600</v>
          </cell>
          <cell r="E554">
            <v>-55200</v>
          </cell>
          <cell r="F554">
            <v>-32800</v>
          </cell>
          <cell r="G554">
            <v>1553900</v>
          </cell>
          <cell r="H554" t="str">
            <v>EAST</v>
          </cell>
        </row>
        <row r="555">
          <cell r="A555" t="str">
            <v>ELEC</v>
          </cell>
          <cell r="B555">
            <v>39569</v>
          </cell>
          <cell r="C555" t="str">
            <v>MID-C</v>
          </cell>
          <cell r="D555">
            <v>2248600</v>
          </cell>
          <cell r="E555">
            <v>-51600</v>
          </cell>
          <cell r="F555">
            <v>-24400</v>
          </cell>
          <cell r="G555">
            <v>1205250</v>
          </cell>
          <cell r="H555" t="str">
            <v>WEST</v>
          </cell>
        </row>
        <row r="556">
          <cell r="A556" t="str">
            <v>ELEC</v>
          </cell>
          <cell r="B556">
            <v>39569</v>
          </cell>
          <cell r="C556" t="str">
            <v>MONA</v>
          </cell>
          <cell r="D556">
            <v>0</v>
          </cell>
          <cell r="E556">
            <v>0</v>
          </cell>
          <cell r="F556">
            <v>-8200</v>
          </cell>
          <cell r="G556">
            <v>448950</v>
          </cell>
          <cell r="H556" t="str">
            <v>EAST</v>
          </cell>
        </row>
        <row r="557">
          <cell r="A557" t="str">
            <v>ELEC</v>
          </cell>
          <cell r="B557">
            <v>39569</v>
          </cell>
          <cell r="C557" t="str">
            <v>NP15</v>
          </cell>
          <cell r="D557">
            <v>1024400</v>
          </cell>
          <cell r="E557">
            <v>-10400</v>
          </cell>
          <cell r="F557">
            <v>-24600</v>
          </cell>
          <cell r="G557">
            <v>1303390</v>
          </cell>
          <cell r="H557" t="str">
            <v>WEST</v>
          </cell>
        </row>
        <row r="558">
          <cell r="A558" t="str">
            <v>ELEC</v>
          </cell>
          <cell r="B558">
            <v>39569</v>
          </cell>
          <cell r="C558" t="str">
            <v>PV</v>
          </cell>
          <cell r="D558">
            <v>-2068040</v>
          </cell>
          <cell r="E558">
            <v>10400</v>
          </cell>
          <cell r="F558">
            <v>-147600</v>
          </cell>
          <cell r="G558">
            <v>6110230</v>
          </cell>
          <cell r="H558" t="str">
            <v>EAST</v>
          </cell>
        </row>
        <row r="559">
          <cell r="A559" t="str">
            <v>ELEC</v>
          </cell>
          <cell r="B559">
            <v>39569</v>
          </cell>
          <cell r="C559" t="str">
            <v>SP15</v>
          </cell>
          <cell r="D559">
            <v>3140800</v>
          </cell>
          <cell r="E559">
            <v>-41600</v>
          </cell>
          <cell r="F559">
            <v>-24600</v>
          </cell>
          <cell r="G559">
            <v>1164400</v>
          </cell>
          <cell r="H559" t="str">
            <v>EAST</v>
          </cell>
        </row>
        <row r="560">
          <cell r="A560" t="str">
            <v>ELEC</v>
          </cell>
          <cell r="B560">
            <v>39569</v>
          </cell>
          <cell r="C560" t="str">
            <v>W.WING</v>
          </cell>
          <cell r="D560">
            <v>803400</v>
          </cell>
          <cell r="E560">
            <v>-10400</v>
          </cell>
          <cell r="F560">
            <v>-8200</v>
          </cell>
          <cell r="G560">
            <v>633450</v>
          </cell>
          <cell r="H560" t="str">
            <v>EAST</v>
          </cell>
        </row>
        <row r="561">
          <cell r="A561" t="str">
            <v>ELEC</v>
          </cell>
          <cell r="B561">
            <v>39600</v>
          </cell>
          <cell r="C561" t="str">
            <v>4C</v>
          </cell>
          <cell r="D561">
            <v>2410000</v>
          </cell>
          <cell r="E561">
            <v>-40000</v>
          </cell>
          <cell r="F561">
            <v>0</v>
          </cell>
          <cell r="G561">
            <v>0</v>
          </cell>
          <cell r="H561" t="str">
            <v>EAST</v>
          </cell>
        </row>
        <row r="562">
          <cell r="A562" t="str">
            <v>ELEC</v>
          </cell>
          <cell r="B562">
            <v>39600</v>
          </cell>
          <cell r="C562" t="str">
            <v>BORAH</v>
          </cell>
          <cell r="D562">
            <v>0</v>
          </cell>
          <cell r="E562">
            <v>0</v>
          </cell>
          <cell r="F562">
            <v>-16000</v>
          </cell>
          <cell r="G562">
            <v>820000</v>
          </cell>
          <cell r="H562" t="str">
            <v>EAST</v>
          </cell>
        </row>
        <row r="563">
          <cell r="A563" t="str">
            <v>ELEC</v>
          </cell>
          <cell r="B563">
            <v>39600</v>
          </cell>
          <cell r="C563" t="str">
            <v>COB N-S</v>
          </cell>
          <cell r="D563">
            <v>2237500</v>
          </cell>
          <cell r="E563">
            <v>-40000</v>
          </cell>
          <cell r="F563">
            <v>-64000</v>
          </cell>
          <cell r="G563">
            <v>2344000</v>
          </cell>
          <cell r="H563" t="str">
            <v>WEST</v>
          </cell>
        </row>
        <row r="564">
          <cell r="A564" t="str">
            <v>ELEC</v>
          </cell>
          <cell r="B564">
            <v>39600</v>
          </cell>
          <cell r="C564" t="str">
            <v>CRAIGCO</v>
          </cell>
          <cell r="D564">
            <v>32000</v>
          </cell>
          <cell r="E564">
            <v>-800</v>
          </cell>
          <cell r="F564">
            <v>-640</v>
          </cell>
          <cell r="G564">
            <v>25600</v>
          </cell>
          <cell r="H564" t="str">
            <v>EAST</v>
          </cell>
        </row>
        <row r="565">
          <cell r="A565" t="str">
            <v>ELEC</v>
          </cell>
          <cell r="B565">
            <v>39600</v>
          </cell>
          <cell r="C565" t="str">
            <v>MEAD</v>
          </cell>
          <cell r="D565">
            <v>0</v>
          </cell>
          <cell r="E565">
            <v>0</v>
          </cell>
          <cell r="F565">
            <v>-32000</v>
          </cell>
          <cell r="G565">
            <v>1516000</v>
          </cell>
          <cell r="H565" t="str">
            <v>EAST</v>
          </cell>
        </row>
        <row r="566">
          <cell r="A566" t="str">
            <v>ELEC</v>
          </cell>
          <cell r="B566">
            <v>39600</v>
          </cell>
          <cell r="C566" t="str">
            <v>MID-C</v>
          </cell>
          <cell r="D566">
            <v>5197500</v>
          </cell>
          <cell r="E566">
            <v>-100000</v>
          </cell>
          <cell r="F566">
            <v>112000</v>
          </cell>
          <cell r="G566">
            <v>-817600</v>
          </cell>
          <cell r="H566" t="str">
            <v>WEST</v>
          </cell>
        </row>
        <row r="567">
          <cell r="A567" t="str">
            <v>ELEC</v>
          </cell>
          <cell r="B567">
            <v>39600</v>
          </cell>
          <cell r="C567" t="str">
            <v>MONA</v>
          </cell>
          <cell r="D567">
            <v>1845000</v>
          </cell>
          <cell r="E567">
            <v>-20000</v>
          </cell>
          <cell r="F567">
            <v>-8000</v>
          </cell>
          <cell r="G567">
            <v>438000</v>
          </cell>
          <cell r="H567" t="str">
            <v>EAST</v>
          </cell>
        </row>
        <row r="568">
          <cell r="A568" t="str">
            <v>ELEC</v>
          </cell>
          <cell r="B568">
            <v>39600</v>
          </cell>
          <cell r="C568" t="str">
            <v>NP15</v>
          </cell>
          <cell r="D568">
            <v>0</v>
          </cell>
          <cell r="E568">
            <v>0</v>
          </cell>
          <cell r="F568">
            <v>-40000</v>
          </cell>
          <cell r="G568">
            <v>2038400</v>
          </cell>
          <cell r="H568" t="str">
            <v>WEST</v>
          </cell>
        </row>
        <row r="569">
          <cell r="A569" t="str">
            <v>ELEC</v>
          </cell>
          <cell r="B569">
            <v>39600</v>
          </cell>
          <cell r="C569" t="str">
            <v>PV</v>
          </cell>
          <cell r="D569">
            <v>1586500</v>
          </cell>
          <cell r="E569">
            <v>-30000</v>
          </cell>
          <cell r="F569">
            <v>-176000</v>
          </cell>
          <cell r="G569">
            <v>7713200</v>
          </cell>
          <cell r="H569" t="str">
            <v>EAST</v>
          </cell>
        </row>
        <row r="570">
          <cell r="A570" t="str">
            <v>ELEC</v>
          </cell>
          <cell r="B570">
            <v>39600</v>
          </cell>
          <cell r="C570" t="str">
            <v>SP15</v>
          </cell>
          <cell r="D570">
            <v>3020000</v>
          </cell>
          <cell r="E570">
            <v>-40000</v>
          </cell>
          <cell r="F570">
            <v>-16000</v>
          </cell>
          <cell r="G570">
            <v>776000</v>
          </cell>
          <cell r="H570" t="str">
            <v>EAST</v>
          </cell>
        </row>
        <row r="571">
          <cell r="A571" t="str">
            <v>ELEC</v>
          </cell>
          <cell r="B571">
            <v>39630</v>
          </cell>
          <cell r="C571" t="str">
            <v>4C</v>
          </cell>
          <cell r="D571">
            <v>16290560</v>
          </cell>
          <cell r="E571">
            <v>-145600</v>
          </cell>
          <cell r="F571">
            <v>-41000</v>
          </cell>
          <cell r="G571">
            <v>2462050</v>
          </cell>
          <cell r="H571" t="str">
            <v>EAST</v>
          </cell>
        </row>
        <row r="572">
          <cell r="A572" t="str">
            <v>ELEC</v>
          </cell>
          <cell r="B572">
            <v>39630</v>
          </cell>
          <cell r="C572" t="str">
            <v>BORAH</v>
          </cell>
          <cell r="D572">
            <v>0</v>
          </cell>
          <cell r="E572">
            <v>0</v>
          </cell>
          <cell r="F572">
            <v>-16400</v>
          </cell>
          <cell r="G572">
            <v>840500</v>
          </cell>
          <cell r="H572" t="str">
            <v>EAST</v>
          </cell>
        </row>
        <row r="573">
          <cell r="A573" t="str">
            <v>ELEC</v>
          </cell>
          <cell r="B573">
            <v>39630</v>
          </cell>
          <cell r="C573" t="str">
            <v>COB N-S</v>
          </cell>
          <cell r="D573">
            <v>4017000</v>
          </cell>
          <cell r="E573">
            <v>-41600</v>
          </cell>
          <cell r="F573">
            <v>-49200</v>
          </cell>
          <cell r="G573">
            <v>3421450</v>
          </cell>
          <cell r="H573" t="str">
            <v>WEST</v>
          </cell>
        </row>
        <row r="574">
          <cell r="A574" t="str">
            <v>ELEC</v>
          </cell>
          <cell r="B574">
            <v>39630</v>
          </cell>
          <cell r="C574" t="str">
            <v>CRAIGCO</v>
          </cell>
          <cell r="D574">
            <v>33280</v>
          </cell>
          <cell r="E574">
            <v>-832</v>
          </cell>
          <cell r="F574">
            <v>-656</v>
          </cell>
          <cell r="G574">
            <v>26240</v>
          </cell>
          <cell r="H574" t="str">
            <v>EAST</v>
          </cell>
        </row>
        <row r="575">
          <cell r="A575" t="str">
            <v>ELEC</v>
          </cell>
          <cell r="B575">
            <v>39630</v>
          </cell>
          <cell r="C575" t="str">
            <v>MEAD</v>
          </cell>
          <cell r="D575">
            <v>3056040</v>
          </cell>
          <cell r="E575">
            <v>-31200</v>
          </cell>
          <cell r="F575">
            <v>-32800</v>
          </cell>
          <cell r="G575">
            <v>1828600</v>
          </cell>
          <cell r="H575" t="str">
            <v>EAST</v>
          </cell>
        </row>
        <row r="576">
          <cell r="A576" t="str">
            <v>ELEC</v>
          </cell>
          <cell r="B576">
            <v>39630</v>
          </cell>
          <cell r="C576" t="str">
            <v>MID-C</v>
          </cell>
          <cell r="D576">
            <v>-2850640</v>
          </cell>
          <cell r="E576">
            <v>72800</v>
          </cell>
          <cell r="F576">
            <v>73800</v>
          </cell>
          <cell r="G576">
            <v>-4326320</v>
          </cell>
          <cell r="H576" t="str">
            <v>WEST</v>
          </cell>
        </row>
        <row r="577">
          <cell r="A577" t="str">
            <v>ELEC</v>
          </cell>
          <cell r="B577">
            <v>39630</v>
          </cell>
          <cell r="C577" t="str">
            <v>MONA</v>
          </cell>
          <cell r="D577">
            <v>-2641080</v>
          </cell>
          <cell r="E577">
            <v>31200</v>
          </cell>
          <cell r="F577">
            <v>0</v>
          </cell>
          <cell r="G577">
            <v>0</v>
          </cell>
          <cell r="H577" t="str">
            <v>EAST</v>
          </cell>
        </row>
        <row r="578">
          <cell r="A578" t="str">
            <v>ELEC</v>
          </cell>
          <cell r="B578">
            <v>39630</v>
          </cell>
          <cell r="C578" t="str">
            <v>PV</v>
          </cell>
          <cell r="D578">
            <v>2433600</v>
          </cell>
          <cell r="E578">
            <v>-31200</v>
          </cell>
          <cell r="F578">
            <v>-205000</v>
          </cell>
          <cell r="G578">
            <v>11181520</v>
          </cell>
          <cell r="H578" t="str">
            <v>EAST</v>
          </cell>
        </row>
        <row r="579">
          <cell r="A579" t="str">
            <v>ELEC</v>
          </cell>
          <cell r="B579">
            <v>39630</v>
          </cell>
          <cell r="C579" t="str">
            <v>SP15</v>
          </cell>
          <cell r="D579">
            <v>0</v>
          </cell>
          <cell r="E579">
            <v>0</v>
          </cell>
          <cell r="F579">
            <v>-41000</v>
          </cell>
          <cell r="G579">
            <v>2263200</v>
          </cell>
          <cell r="H579" t="str">
            <v>EAST</v>
          </cell>
        </row>
        <row r="580">
          <cell r="A580" t="str">
            <v>ELEC</v>
          </cell>
          <cell r="B580">
            <v>39661</v>
          </cell>
          <cell r="C580" t="str">
            <v>4C</v>
          </cell>
          <cell r="D580">
            <v>14496560</v>
          </cell>
          <cell r="E580">
            <v>-124800</v>
          </cell>
          <cell r="F580">
            <v>-49200</v>
          </cell>
          <cell r="G580">
            <v>3050400</v>
          </cell>
          <cell r="H580" t="str">
            <v>EAST</v>
          </cell>
        </row>
        <row r="581">
          <cell r="A581" t="str">
            <v>ELEC</v>
          </cell>
          <cell r="B581">
            <v>39661</v>
          </cell>
          <cell r="C581" t="str">
            <v>BORAH</v>
          </cell>
          <cell r="D581">
            <v>0</v>
          </cell>
          <cell r="E581">
            <v>0</v>
          </cell>
          <cell r="F581">
            <v>-16400</v>
          </cell>
          <cell r="G581">
            <v>840500</v>
          </cell>
          <cell r="H581" t="str">
            <v>EAST</v>
          </cell>
        </row>
        <row r="582">
          <cell r="A582" t="str">
            <v>ELEC</v>
          </cell>
          <cell r="B582">
            <v>39661</v>
          </cell>
          <cell r="C582" t="str">
            <v>COB N-S</v>
          </cell>
          <cell r="D582">
            <v>2883400</v>
          </cell>
          <cell r="E582">
            <v>-31200</v>
          </cell>
          <cell r="F582">
            <v>-57400</v>
          </cell>
          <cell r="G582">
            <v>4003650</v>
          </cell>
          <cell r="H582" t="str">
            <v>WEST</v>
          </cell>
        </row>
        <row r="583">
          <cell r="A583" t="str">
            <v>ELEC</v>
          </cell>
          <cell r="B583">
            <v>39661</v>
          </cell>
          <cell r="C583" t="str">
            <v>CRAIGCO</v>
          </cell>
          <cell r="D583">
            <v>33280</v>
          </cell>
          <cell r="E583">
            <v>-832</v>
          </cell>
          <cell r="F583">
            <v>-656</v>
          </cell>
          <cell r="G583">
            <v>26240</v>
          </cell>
          <cell r="H583" t="str">
            <v>EAST</v>
          </cell>
        </row>
        <row r="584">
          <cell r="A584" t="str">
            <v>ELEC</v>
          </cell>
          <cell r="B584">
            <v>39661</v>
          </cell>
          <cell r="C584" t="str">
            <v>DJ</v>
          </cell>
          <cell r="D584">
            <v>1185600</v>
          </cell>
          <cell r="E584">
            <v>-10400</v>
          </cell>
          <cell r="F584">
            <v>0</v>
          </cell>
          <cell r="G584">
            <v>0</v>
          </cell>
          <cell r="H584" t="str">
            <v>EAST</v>
          </cell>
        </row>
        <row r="585">
          <cell r="A585" t="str">
            <v>ELEC</v>
          </cell>
          <cell r="B585">
            <v>39661</v>
          </cell>
          <cell r="C585" t="str">
            <v>MEAD</v>
          </cell>
          <cell r="D585">
            <v>3056040</v>
          </cell>
          <cell r="E585">
            <v>-31200</v>
          </cell>
          <cell r="F585">
            <v>-49200</v>
          </cell>
          <cell r="G585">
            <v>2837200</v>
          </cell>
          <cell r="H585" t="str">
            <v>EAST</v>
          </cell>
        </row>
        <row r="586">
          <cell r="A586" t="str">
            <v>ELEC</v>
          </cell>
          <cell r="B586">
            <v>39661</v>
          </cell>
          <cell r="C586" t="str">
            <v>MID-C</v>
          </cell>
          <cell r="D586">
            <v>-7790120</v>
          </cell>
          <cell r="E586">
            <v>124800</v>
          </cell>
          <cell r="F586">
            <v>82000</v>
          </cell>
          <cell r="G586">
            <v>-4965920</v>
          </cell>
          <cell r="H586" t="str">
            <v>WEST</v>
          </cell>
        </row>
        <row r="587">
          <cell r="A587" t="str">
            <v>ELEC</v>
          </cell>
          <cell r="B587">
            <v>39661</v>
          </cell>
          <cell r="C587" t="str">
            <v>MONA</v>
          </cell>
          <cell r="D587">
            <v>-2641080</v>
          </cell>
          <cell r="E587">
            <v>31200</v>
          </cell>
          <cell r="F587">
            <v>0</v>
          </cell>
          <cell r="G587">
            <v>0</v>
          </cell>
          <cell r="H587" t="str">
            <v>EAST</v>
          </cell>
        </row>
        <row r="588">
          <cell r="A588" t="str">
            <v>ELEC</v>
          </cell>
          <cell r="B588">
            <v>39661</v>
          </cell>
          <cell r="C588" t="str">
            <v>PV</v>
          </cell>
          <cell r="D588">
            <v>4196400</v>
          </cell>
          <cell r="E588">
            <v>-52000</v>
          </cell>
          <cell r="F588">
            <v>-188600</v>
          </cell>
          <cell r="G588">
            <v>10232370</v>
          </cell>
          <cell r="H588" t="str">
            <v>EAST</v>
          </cell>
        </row>
        <row r="589">
          <cell r="A589" t="str">
            <v>ELEC</v>
          </cell>
          <cell r="B589">
            <v>39661</v>
          </cell>
          <cell r="C589" t="str">
            <v>SP15</v>
          </cell>
          <cell r="D589">
            <v>0</v>
          </cell>
          <cell r="E589">
            <v>0</v>
          </cell>
          <cell r="F589">
            <v>-41000</v>
          </cell>
          <cell r="G589">
            <v>2263200</v>
          </cell>
          <cell r="H589" t="str">
            <v>EAST</v>
          </cell>
        </row>
        <row r="590">
          <cell r="A590" t="str">
            <v>ELEC</v>
          </cell>
          <cell r="B590">
            <v>39692</v>
          </cell>
          <cell r="C590" t="str">
            <v>4C</v>
          </cell>
          <cell r="D590">
            <v>13582500</v>
          </cell>
          <cell r="E590">
            <v>-130000</v>
          </cell>
          <cell r="F590">
            <v>-64000</v>
          </cell>
          <cell r="G590">
            <v>3976000</v>
          </cell>
          <cell r="H590" t="str">
            <v>EAST</v>
          </cell>
        </row>
        <row r="591">
          <cell r="A591" t="str">
            <v>ELEC</v>
          </cell>
          <cell r="B591">
            <v>39692</v>
          </cell>
          <cell r="C591" t="str">
            <v>BORAH</v>
          </cell>
          <cell r="D591">
            <v>0</v>
          </cell>
          <cell r="E591">
            <v>0</v>
          </cell>
          <cell r="F591">
            <v>-16000</v>
          </cell>
          <cell r="G591">
            <v>820000</v>
          </cell>
          <cell r="H591" t="str">
            <v>EAST</v>
          </cell>
        </row>
        <row r="592">
          <cell r="A592" t="str">
            <v>ELEC</v>
          </cell>
          <cell r="B592">
            <v>39692</v>
          </cell>
          <cell r="C592" t="str">
            <v>COB N-S</v>
          </cell>
          <cell r="D592">
            <v>4682500</v>
          </cell>
          <cell r="E592">
            <v>-50000</v>
          </cell>
          <cell r="F592">
            <v>-56000</v>
          </cell>
          <cell r="G592">
            <v>3906000</v>
          </cell>
          <cell r="H592" t="str">
            <v>WEST</v>
          </cell>
        </row>
        <row r="593">
          <cell r="A593" t="str">
            <v>ELEC</v>
          </cell>
          <cell r="B593">
            <v>39692</v>
          </cell>
          <cell r="C593" t="str">
            <v>CRAIGCO</v>
          </cell>
          <cell r="D593">
            <v>32000</v>
          </cell>
          <cell r="E593">
            <v>-800</v>
          </cell>
          <cell r="F593">
            <v>-640</v>
          </cell>
          <cell r="G593">
            <v>25600</v>
          </cell>
          <cell r="H593" t="str">
            <v>EAST</v>
          </cell>
        </row>
        <row r="594">
          <cell r="A594" t="str">
            <v>ELEC</v>
          </cell>
          <cell r="B594">
            <v>39692</v>
          </cell>
          <cell r="C594" t="str">
            <v>GON</v>
          </cell>
          <cell r="D594">
            <v>1560000</v>
          </cell>
          <cell r="E594">
            <v>-20000</v>
          </cell>
          <cell r="F594">
            <v>-16000</v>
          </cell>
          <cell r="G594">
            <v>928000</v>
          </cell>
          <cell r="H594" t="str">
            <v>EAST</v>
          </cell>
        </row>
        <row r="595">
          <cell r="A595" t="str">
            <v>ELEC</v>
          </cell>
          <cell r="B595">
            <v>39692</v>
          </cell>
          <cell r="C595" t="str">
            <v>MEAD</v>
          </cell>
          <cell r="D595">
            <v>2938500</v>
          </cell>
          <cell r="E595">
            <v>-30000</v>
          </cell>
          <cell r="F595">
            <v>-40000</v>
          </cell>
          <cell r="G595">
            <v>2242000</v>
          </cell>
          <cell r="H595" t="str">
            <v>EAST</v>
          </cell>
        </row>
        <row r="596">
          <cell r="A596" t="str">
            <v>ELEC</v>
          </cell>
          <cell r="B596">
            <v>39692</v>
          </cell>
          <cell r="C596" t="str">
            <v>MID-C</v>
          </cell>
          <cell r="D596">
            <v>-3560500</v>
          </cell>
          <cell r="E596">
            <v>70000</v>
          </cell>
          <cell r="F596">
            <v>40000</v>
          </cell>
          <cell r="G596">
            <v>-2252800</v>
          </cell>
          <cell r="H596" t="str">
            <v>WEST</v>
          </cell>
        </row>
        <row r="597">
          <cell r="A597" t="str">
            <v>ELEC</v>
          </cell>
          <cell r="B597">
            <v>39692</v>
          </cell>
          <cell r="C597" t="str">
            <v>PPAPS</v>
          </cell>
          <cell r="D597">
            <v>2860000</v>
          </cell>
          <cell r="E597">
            <v>-40000</v>
          </cell>
          <cell r="F597">
            <v>-24000</v>
          </cell>
          <cell r="G597">
            <v>1676000</v>
          </cell>
          <cell r="H597" t="str">
            <v>EAST</v>
          </cell>
        </row>
        <row r="598">
          <cell r="A598" t="str">
            <v>ELEC</v>
          </cell>
          <cell r="B598">
            <v>39692</v>
          </cell>
          <cell r="C598" t="str">
            <v>PV</v>
          </cell>
          <cell r="D598">
            <v>8996000</v>
          </cell>
          <cell r="E598">
            <v>-110000</v>
          </cell>
          <cell r="F598">
            <v>-200000</v>
          </cell>
          <cell r="G598">
            <v>10990800</v>
          </cell>
          <cell r="H598" t="str">
            <v>EAST</v>
          </cell>
        </row>
        <row r="599">
          <cell r="A599" t="str">
            <v>ELEC</v>
          </cell>
          <cell r="B599">
            <v>39692</v>
          </cell>
          <cell r="C599" t="str">
            <v>SP15</v>
          </cell>
          <cell r="D599">
            <v>0</v>
          </cell>
          <cell r="E599">
            <v>0</v>
          </cell>
          <cell r="F599">
            <v>-56000</v>
          </cell>
          <cell r="G599">
            <v>3060400</v>
          </cell>
          <cell r="H599" t="str">
            <v>EAST</v>
          </cell>
        </row>
        <row r="600">
          <cell r="A600" t="str">
            <v>ELEC</v>
          </cell>
          <cell r="B600">
            <v>39722</v>
          </cell>
          <cell r="C600" t="str">
            <v>4C</v>
          </cell>
          <cell r="D600">
            <v>3661200</v>
          </cell>
          <cell r="E600">
            <v>-43200</v>
          </cell>
          <cell r="F600">
            <v>-39000</v>
          </cell>
          <cell r="G600">
            <v>2215200</v>
          </cell>
          <cell r="H600" t="str">
            <v>EAST</v>
          </cell>
        </row>
        <row r="601">
          <cell r="A601" t="str">
            <v>ELEC</v>
          </cell>
          <cell r="B601">
            <v>39722</v>
          </cell>
          <cell r="C601" t="str">
            <v>COB N-S</v>
          </cell>
          <cell r="D601">
            <v>6871500</v>
          </cell>
          <cell r="E601">
            <v>-75600</v>
          </cell>
          <cell r="F601">
            <v>-15600</v>
          </cell>
          <cell r="G601">
            <v>1246050</v>
          </cell>
          <cell r="H601" t="str">
            <v>WEST</v>
          </cell>
        </row>
        <row r="602">
          <cell r="A602" t="str">
            <v>ELEC</v>
          </cell>
          <cell r="B602">
            <v>39722</v>
          </cell>
          <cell r="C602" t="str">
            <v>CRAIGCO</v>
          </cell>
          <cell r="D602">
            <v>34560</v>
          </cell>
          <cell r="E602">
            <v>-864</v>
          </cell>
          <cell r="F602">
            <v>-624</v>
          </cell>
          <cell r="G602">
            <v>24960</v>
          </cell>
          <cell r="H602" t="str">
            <v>EAST</v>
          </cell>
        </row>
        <row r="603">
          <cell r="A603" t="str">
            <v>ELEC</v>
          </cell>
          <cell r="B603">
            <v>39722</v>
          </cell>
          <cell r="C603" t="str">
            <v>DJ</v>
          </cell>
          <cell r="D603">
            <v>129600</v>
          </cell>
          <cell r="E603">
            <v>0</v>
          </cell>
          <cell r="F603">
            <v>0</v>
          </cell>
          <cell r="G603">
            <v>0</v>
          </cell>
          <cell r="H603" t="str">
            <v>EAST</v>
          </cell>
        </row>
        <row r="604">
          <cell r="A604" t="str">
            <v>ELEC</v>
          </cell>
          <cell r="B604">
            <v>39722</v>
          </cell>
          <cell r="C604" t="str">
            <v>GON</v>
          </cell>
          <cell r="D604">
            <v>2089800</v>
          </cell>
          <cell r="E604">
            <v>-21600</v>
          </cell>
          <cell r="F604">
            <v>-15600</v>
          </cell>
          <cell r="G604">
            <v>1509300</v>
          </cell>
          <cell r="H604" t="str">
            <v>EAST</v>
          </cell>
        </row>
        <row r="605">
          <cell r="A605" t="str">
            <v>ELEC</v>
          </cell>
          <cell r="B605">
            <v>39722</v>
          </cell>
          <cell r="C605" t="str">
            <v>MEAD</v>
          </cell>
          <cell r="D605">
            <v>5000400</v>
          </cell>
          <cell r="E605">
            <v>-64800</v>
          </cell>
          <cell r="F605">
            <v>-70200</v>
          </cell>
          <cell r="G605">
            <v>4662060</v>
          </cell>
          <cell r="H605" t="str">
            <v>EAST</v>
          </cell>
        </row>
        <row r="606">
          <cell r="A606" t="str">
            <v>ELEC</v>
          </cell>
          <cell r="B606">
            <v>39722</v>
          </cell>
          <cell r="C606" t="str">
            <v>MID-C</v>
          </cell>
          <cell r="D606">
            <v>4956120</v>
          </cell>
          <cell r="E606">
            <v>-64800</v>
          </cell>
          <cell r="F606">
            <v>31200</v>
          </cell>
          <cell r="G606">
            <v>-2053350</v>
          </cell>
          <cell r="H606" t="str">
            <v>WEST</v>
          </cell>
        </row>
        <row r="607">
          <cell r="A607" t="str">
            <v>ELEC</v>
          </cell>
          <cell r="B607">
            <v>39722</v>
          </cell>
          <cell r="C607" t="str">
            <v>MONA</v>
          </cell>
          <cell r="D607">
            <v>0</v>
          </cell>
          <cell r="E607">
            <v>0</v>
          </cell>
          <cell r="F607">
            <v>-9360</v>
          </cell>
          <cell r="G607">
            <v>643500</v>
          </cell>
          <cell r="H607" t="str">
            <v>EAST</v>
          </cell>
        </row>
        <row r="608">
          <cell r="A608" t="str">
            <v>ELEC</v>
          </cell>
          <cell r="B608">
            <v>39722</v>
          </cell>
          <cell r="C608" t="str">
            <v>PPAPS</v>
          </cell>
          <cell r="D608">
            <v>1638000</v>
          </cell>
          <cell r="E608">
            <v>-31200</v>
          </cell>
          <cell r="F608">
            <v>0</v>
          </cell>
          <cell r="G608">
            <v>0</v>
          </cell>
          <cell r="H608" t="str">
            <v>EAST</v>
          </cell>
        </row>
        <row r="609">
          <cell r="A609" t="str">
            <v>ELEC</v>
          </cell>
          <cell r="B609">
            <v>39722</v>
          </cell>
          <cell r="C609" t="str">
            <v>PV</v>
          </cell>
          <cell r="D609">
            <v>811680</v>
          </cell>
          <cell r="E609">
            <v>-12000</v>
          </cell>
          <cell r="F609">
            <v>-171600</v>
          </cell>
          <cell r="G609">
            <v>8858850</v>
          </cell>
          <cell r="H609" t="str">
            <v>EAST</v>
          </cell>
        </row>
        <row r="610">
          <cell r="A610" t="str">
            <v>ELEC</v>
          </cell>
          <cell r="B610">
            <v>39722</v>
          </cell>
          <cell r="C610" t="str">
            <v>SP15</v>
          </cell>
          <cell r="D610">
            <v>6706800</v>
          </cell>
          <cell r="E610">
            <v>-86400</v>
          </cell>
          <cell r="F610">
            <v>-54600</v>
          </cell>
          <cell r="G610">
            <v>3389100</v>
          </cell>
          <cell r="H610" t="str">
            <v>EAST</v>
          </cell>
        </row>
        <row r="611">
          <cell r="A611" t="str">
            <v>ELEC</v>
          </cell>
          <cell r="B611">
            <v>39753</v>
          </cell>
          <cell r="C611" t="str">
            <v>4C</v>
          </cell>
          <cell r="D611">
            <v>4826400</v>
          </cell>
          <cell r="E611">
            <v>-67200</v>
          </cell>
          <cell r="F611">
            <v>-42125</v>
          </cell>
          <cell r="G611">
            <v>2392700</v>
          </cell>
          <cell r="H611" t="str">
            <v>EAST</v>
          </cell>
        </row>
        <row r="612">
          <cell r="A612" t="str">
            <v>ELEC</v>
          </cell>
          <cell r="B612">
            <v>39753</v>
          </cell>
          <cell r="C612" t="str">
            <v>COB N-S</v>
          </cell>
          <cell r="D612">
            <v>6664800</v>
          </cell>
          <cell r="E612">
            <v>-76800</v>
          </cell>
          <cell r="F612">
            <v>-25275</v>
          </cell>
          <cell r="G612">
            <v>1735550</v>
          </cell>
          <cell r="H612" t="str">
            <v>WEST</v>
          </cell>
        </row>
        <row r="613">
          <cell r="A613" t="str">
            <v>ELEC</v>
          </cell>
          <cell r="B613">
            <v>39753</v>
          </cell>
          <cell r="C613" t="str">
            <v>CRAIGCO</v>
          </cell>
          <cell r="D613">
            <v>30720</v>
          </cell>
          <cell r="E613">
            <v>-768</v>
          </cell>
          <cell r="F613">
            <v>-674</v>
          </cell>
          <cell r="G613">
            <v>26960</v>
          </cell>
          <cell r="H613" t="str">
            <v>EAST</v>
          </cell>
        </row>
        <row r="614">
          <cell r="A614" t="str">
            <v>ELEC</v>
          </cell>
          <cell r="B614">
            <v>39753</v>
          </cell>
          <cell r="C614" t="str">
            <v>DJ</v>
          </cell>
          <cell r="D614">
            <v>115200</v>
          </cell>
          <cell r="E614">
            <v>0</v>
          </cell>
          <cell r="F614">
            <v>0</v>
          </cell>
          <cell r="G614">
            <v>0</v>
          </cell>
          <cell r="H614" t="str">
            <v>EAST</v>
          </cell>
        </row>
        <row r="615">
          <cell r="A615" t="str">
            <v>ELEC</v>
          </cell>
          <cell r="B615">
            <v>39753</v>
          </cell>
          <cell r="C615" t="str">
            <v>GON</v>
          </cell>
          <cell r="D615">
            <v>1857600</v>
          </cell>
          <cell r="E615">
            <v>-19200</v>
          </cell>
          <cell r="F615">
            <v>-16850</v>
          </cell>
          <cell r="G615">
            <v>1630237.5</v>
          </cell>
          <cell r="H615" t="str">
            <v>EAST</v>
          </cell>
        </row>
        <row r="616">
          <cell r="A616" t="str">
            <v>ELEC</v>
          </cell>
          <cell r="B616">
            <v>39753</v>
          </cell>
          <cell r="C616" t="str">
            <v>MEAD</v>
          </cell>
          <cell r="D616">
            <v>5937600</v>
          </cell>
          <cell r="E616">
            <v>-96000</v>
          </cell>
          <cell r="F616">
            <v>-84250</v>
          </cell>
          <cell r="G616">
            <v>5220972.5</v>
          </cell>
          <cell r="H616" t="str">
            <v>EAST</v>
          </cell>
        </row>
        <row r="617">
          <cell r="A617" t="str">
            <v>ELEC</v>
          </cell>
          <cell r="B617">
            <v>39753</v>
          </cell>
          <cell r="C617" t="str">
            <v>MID-C</v>
          </cell>
          <cell r="D617">
            <v>4346360</v>
          </cell>
          <cell r="E617">
            <v>-57600</v>
          </cell>
          <cell r="F617">
            <v>25675</v>
          </cell>
          <cell r="G617">
            <v>-2003893.75</v>
          </cell>
          <cell r="H617" t="str">
            <v>WEST</v>
          </cell>
        </row>
        <row r="618">
          <cell r="A618" t="str">
            <v>ELEC</v>
          </cell>
          <cell r="B618">
            <v>39753</v>
          </cell>
          <cell r="C618" t="str">
            <v>MONA</v>
          </cell>
          <cell r="D618">
            <v>0</v>
          </cell>
          <cell r="E618">
            <v>0</v>
          </cell>
          <cell r="F618">
            <v>-10110</v>
          </cell>
          <cell r="G618">
            <v>695062.5</v>
          </cell>
          <cell r="H618" t="str">
            <v>EAST</v>
          </cell>
        </row>
        <row r="619">
          <cell r="A619" t="str">
            <v>ELEC</v>
          </cell>
          <cell r="B619">
            <v>39753</v>
          </cell>
          <cell r="C619" t="str">
            <v>PPAPS</v>
          </cell>
          <cell r="D619">
            <v>1144800</v>
          </cell>
          <cell r="E619">
            <v>-28800</v>
          </cell>
          <cell r="F619">
            <v>-8425</v>
          </cell>
          <cell r="G619">
            <v>252750</v>
          </cell>
          <cell r="H619" t="str">
            <v>EAST</v>
          </cell>
        </row>
        <row r="620">
          <cell r="A620" t="str">
            <v>ELEC</v>
          </cell>
          <cell r="B620">
            <v>39753</v>
          </cell>
          <cell r="C620" t="str">
            <v>PV</v>
          </cell>
          <cell r="D620">
            <v>-1287360</v>
          </cell>
          <cell r="E620">
            <v>48000</v>
          </cell>
          <cell r="F620">
            <v>-84250</v>
          </cell>
          <cell r="G620">
            <v>5981750</v>
          </cell>
          <cell r="H620" t="str">
            <v>EAST</v>
          </cell>
        </row>
        <row r="621">
          <cell r="A621" t="str">
            <v>ELEC</v>
          </cell>
          <cell r="B621">
            <v>39753</v>
          </cell>
          <cell r="C621" t="str">
            <v>SP15</v>
          </cell>
          <cell r="D621">
            <v>3686400</v>
          </cell>
          <cell r="E621">
            <v>-28800</v>
          </cell>
          <cell r="F621">
            <v>-58975</v>
          </cell>
          <cell r="G621">
            <v>3660662.5</v>
          </cell>
          <cell r="H621" t="str">
            <v>EAST</v>
          </cell>
        </row>
        <row r="622">
          <cell r="A622" t="str">
            <v>ELEC</v>
          </cell>
          <cell r="B622">
            <v>39783</v>
          </cell>
          <cell r="C622" t="str">
            <v>4C</v>
          </cell>
          <cell r="D622">
            <v>4524000</v>
          </cell>
          <cell r="E622">
            <v>-62400</v>
          </cell>
          <cell r="F622">
            <v>-32800</v>
          </cell>
          <cell r="G622">
            <v>1738400</v>
          </cell>
          <cell r="H622" t="str">
            <v>EAST</v>
          </cell>
        </row>
        <row r="623">
          <cell r="A623" t="str">
            <v>ELEC</v>
          </cell>
          <cell r="B623">
            <v>39783</v>
          </cell>
          <cell r="C623" t="str">
            <v>BORAH</v>
          </cell>
          <cell r="D623">
            <v>0</v>
          </cell>
          <cell r="E623">
            <v>0</v>
          </cell>
          <cell r="F623">
            <v>-16400</v>
          </cell>
          <cell r="G623">
            <v>754400</v>
          </cell>
          <cell r="H623" t="str">
            <v>EAST</v>
          </cell>
        </row>
        <row r="624">
          <cell r="A624" t="str">
            <v>ELEC</v>
          </cell>
          <cell r="B624">
            <v>39783</v>
          </cell>
          <cell r="C624" t="str">
            <v>COB N-S</v>
          </cell>
          <cell r="D624">
            <v>6617000</v>
          </cell>
          <cell r="E624">
            <v>-72800</v>
          </cell>
          <cell r="F624">
            <v>-16400</v>
          </cell>
          <cell r="G624">
            <v>1309950</v>
          </cell>
          <cell r="H624" t="str">
            <v>WEST</v>
          </cell>
        </row>
        <row r="625">
          <cell r="A625" t="str">
            <v>ELEC</v>
          </cell>
          <cell r="B625">
            <v>39783</v>
          </cell>
          <cell r="C625" t="str">
            <v>CRAIGCO</v>
          </cell>
          <cell r="D625">
            <v>33280</v>
          </cell>
          <cell r="E625">
            <v>-832</v>
          </cell>
          <cell r="F625">
            <v>-656</v>
          </cell>
          <cell r="G625">
            <v>26240</v>
          </cell>
          <cell r="H625" t="str">
            <v>EAST</v>
          </cell>
        </row>
        <row r="626">
          <cell r="A626" t="str">
            <v>ELEC</v>
          </cell>
          <cell r="B626">
            <v>39783</v>
          </cell>
          <cell r="C626" t="str">
            <v>DJ</v>
          </cell>
          <cell r="D626">
            <v>124800</v>
          </cell>
          <cell r="E626">
            <v>0</v>
          </cell>
          <cell r="F626">
            <v>0</v>
          </cell>
          <cell r="G626">
            <v>0</v>
          </cell>
          <cell r="H626" t="str">
            <v>EAST</v>
          </cell>
        </row>
        <row r="627">
          <cell r="A627" t="str">
            <v>ELEC</v>
          </cell>
          <cell r="B627">
            <v>39783</v>
          </cell>
          <cell r="C627" t="str">
            <v>GON</v>
          </cell>
          <cell r="D627">
            <v>2012400</v>
          </cell>
          <cell r="E627">
            <v>-20800</v>
          </cell>
          <cell r="F627">
            <v>-16400</v>
          </cell>
          <cell r="G627">
            <v>1586700</v>
          </cell>
          <cell r="H627" t="str">
            <v>EAST</v>
          </cell>
        </row>
        <row r="628">
          <cell r="A628" t="str">
            <v>ELEC</v>
          </cell>
          <cell r="B628">
            <v>39783</v>
          </cell>
          <cell r="C628" t="str">
            <v>MEAD</v>
          </cell>
          <cell r="D628">
            <v>6871600</v>
          </cell>
          <cell r="E628">
            <v>-101600</v>
          </cell>
          <cell r="F628">
            <v>-65600</v>
          </cell>
          <cell r="G628">
            <v>4581340</v>
          </cell>
          <cell r="H628" t="str">
            <v>EAST</v>
          </cell>
        </row>
        <row r="629">
          <cell r="A629" t="str">
            <v>ELEC</v>
          </cell>
          <cell r="B629">
            <v>39783</v>
          </cell>
          <cell r="C629" t="str">
            <v>MID-C</v>
          </cell>
          <cell r="D629">
            <v>5293080</v>
          </cell>
          <cell r="E629">
            <v>-62400</v>
          </cell>
          <cell r="F629">
            <v>65600</v>
          </cell>
          <cell r="G629">
            <v>-4387000</v>
          </cell>
          <cell r="H629" t="str">
            <v>WEST</v>
          </cell>
        </row>
        <row r="630">
          <cell r="A630" t="str">
            <v>ELEC</v>
          </cell>
          <cell r="B630">
            <v>39783</v>
          </cell>
          <cell r="C630" t="str">
            <v>MONA</v>
          </cell>
          <cell r="D630">
            <v>0</v>
          </cell>
          <cell r="E630">
            <v>0</v>
          </cell>
          <cell r="F630">
            <v>-9840</v>
          </cell>
          <cell r="G630">
            <v>676500</v>
          </cell>
          <cell r="H630" t="str">
            <v>EAST</v>
          </cell>
        </row>
        <row r="631">
          <cell r="A631" t="str">
            <v>ELEC</v>
          </cell>
          <cell r="B631">
            <v>39783</v>
          </cell>
          <cell r="C631" t="str">
            <v>PPAPS</v>
          </cell>
          <cell r="D631">
            <v>2433600</v>
          </cell>
          <cell r="E631">
            <v>-52000</v>
          </cell>
          <cell r="F631">
            <v>-8200</v>
          </cell>
          <cell r="G631">
            <v>688800</v>
          </cell>
          <cell r="H631" t="str">
            <v>EAST</v>
          </cell>
        </row>
        <row r="632">
          <cell r="A632" t="str">
            <v>ELEC</v>
          </cell>
          <cell r="B632">
            <v>39783</v>
          </cell>
          <cell r="C632" t="str">
            <v>PV</v>
          </cell>
          <cell r="D632">
            <v>-3382960</v>
          </cell>
          <cell r="E632">
            <v>80800</v>
          </cell>
          <cell r="F632">
            <v>-123000</v>
          </cell>
          <cell r="G632">
            <v>5438650</v>
          </cell>
          <cell r="H632" t="str">
            <v>EAST</v>
          </cell>
        </row>
        <row r="633">
          <cell r="A633" t="str">
            <v>ELEC</v>
          </cell>
          <cell r="B633">
            <v>39783</v>
          </cell>
          <cell r="C633" t="str">
            <v>SP15</v>
          </cell>
          <cell r="D633">
            <v>6458400</v>
          </cell>
          <cell r="E633">
            <v>-83200</v>
          </cell>
          <cell r="F633">
            <v>-41000</v>
          </cell>
          <cell r="G633">
            <v>2841300</v>
          </cell>
          <cell r="H633" t="str">
            <v>EAST</v>
          </cell>
        </row>
        <row r="634">
          <cell r="A634" t="str">
            <v>ELEC</v>
          </cell>
          <cell r="B634">
            <v>39814</v>
          </cell>
          <cell r="C634" t="str">
            <v>4C</v>
          </cell>
          <cell r="D634">
            <v>5941000</v>
          </cell>
          <cell r="E634">
            <v>-72800</v>
          </cell>
          <cell r="F634">
            <v>-49200</v>
          </cell>
          <cell r="G634">
            <v>2751100</v>
          </cell>
          <cell r="H634" t="str">
            <v>EAST</v>
          </cell>
        </row>
        <row r="635">
          <cell r="A635" t="str">
            <v>ELEC</v>
          </cell>
          <cell r="B635">
            <v>39814</v>
          </cell>
          <cell r="C635" t="str">
            <v>BPA</v>
          </cell>
          <cell r="D635">
            <v>750</v>
          </cell>
          <cell r="E635">
            <v>-15</v>
          </cell>
          <cell r="F635">
            <v>0</v>
          </cell>
          <cell r="G635">
            <v>0</v>
          </cell>
          <cell r="H635" t="str">
            <v>WEST</v>
          </cell>
        </row>
        <row r="636">
          <cell r="A636" t="str">
            <v>ELEC</v>
          </cell>
          <cell r="B636">
            <v>39814</v>
          </cell>
          <cell r="C636" t="str">
            <v>COB N-S</v>
          </cell>
          <cell r="D636">
            <v>826800</v>
          </cell>
          <cell r="E636">
            <v>-10400</v>
          </cell>
          <cell r="F636">
            <v>-8200</v>
          </cell>
          <cell r="G636">
            <v>586300</v>
          </cell>
          <cell r="H636" t="str">
            <v>WEST</v>
          </cell>
        </row>
        <row r="637">
          <cell r="A637" t="str">
            <v>ELEC</v>
          </cell>
          <cell r="B637">
            <v>39814</v>
          </cell>
          <cell r="C637" t="str">
            <v>CRAIGCO</v>
          </cell>
          <cell r="D637">
            <v>33280</v>
          </cell>
          <cell r="E637">
            <v>-832</v>
          </cell>
          <cell r="F637">
            <v>-656</v>
          </cell>
          <cell r="G637">
            <v>26240</v>
          </cell>
          <cell r="H637" t="str">
            <v>EAST</v>
          </cell>
        </row>
        <row r="638">
          <cell r="A638" t="str">
            <v>ELEC</v>
          </cell>
          <cell r="B638">
            <v>39814</v>
          </cell>
          <cell r="C638" t="str">
            <v>GON</v>
          </cell>
          <cell r="D638">
            <v>2407600</v>
          </cell>
          <cell r="E638">
            <v>-41600</v>
          </cell>
          <cell r="F638">
            <v>-32800</v>
          </cell>
          <cell r="G638">
            <v>1898300</v>
          </cell>
          <cell r="H638" t="str">
            <v>EAST</v>
          </cell>
        </row>
        <row r="639">
          <cell r="A639" t="str">
            <v>ELEC</v>
          </cell>
          <cell r="B639">
            <v>39814</v>
          </cell>
          <cell r="C639" t="str">
            <v>MEAD</v>
          </cell>
          <cell r="D639">
            <v>0</v>
          </cell>
          <cell r="E639">
            <v>0</v>
          </cell>
          <cell r="F639">
            <v>-24600</v>
          </cell>
          <cell r="G639">
            <v>1127500</v>
          </cell>
          <cell r="H639" t="str">
            <v>EAST</v>
          </cell>
        </row>
        <row r="640">
          <cell r="A640" t="str">
            <v>ELEC</v>
          </cell>
          <cell r="B640">
            <v>39814</v>
          </cell>
          <cell r="C640" t="str">
            <v>MID-C</v>
          </cell>
          <cell r="D640">
            <v>16392480</v>
          </cell>
          <cell r="E640">
            <v>-218400</v>
          </cell>
          <cell r="F640">
            <v>-65600</v>
          </cell>
          <cell r="G640">
            <v>4165600</v>
          </cell>
          <cell r="H640" t="str">
            <v>WEST</v>
          </cell>
        </row>
        <row r="641">
          <cell r="A641" t="str">
            <v>ELEC</v>
          </cell>
          <cell r="B641">
            <v>39814</v>
          </cell>
          <cell r="C641" t="str">
            <v>PPAPS</v>
          </cell>
          <cell r="D641">
            <v>845000</v>
          </cell>
          <cell r="E641">
            <v>-10400</v>
          </cell>
          <cell r="F641">
            <v>-8200</v>
          </cell>
          <cell r="G641">
            <v>533000</v>
          </cell>
          <cell r="H641" t="str">
            <v>EAST</v>
          </cell>
        </row>
        <row r="642">
          <cell r="A642" t="str">
            <v>ELEC</v>
          </cell>
          <cell r="B642">
            <v>39814</v>
          </cell>
          <cell r="C642" t="str">
            <v>PV</v>
          </cell>
          <cell r="D642">
            <v>7508800</v>
          </cell>
          <cell r="E642">
            <v>-93600</v>
          </cell>
          <cell r="F642">
            <v>-139400</v>
          </cell>
          <cell r="G642">
            <v>8146700</v>
          </cell>
          <cell r="H642" t="str">
            <v>EAST</v>
          </cell>
        </row>
        <row r="643">
          <cell r="A643" t="str">
            <v>ELEC</v>
          </cell>
          <cell r="B643">
            <v>39814</v>
          </cell>
          <cell r="C643" t="str">
            <v>SP15</v>
          </cell>
          <cell r="D643">
            <v>777400</v>
          </cell>
          <cell r="E643">
            <v>-10400</v>
          </cell>
          <cell r="F643">
            <v>-32800</v>
          </cell>
          <cell r="G643">
            <v>1877800</v>
          </cell>
          <cell r="H643" t="str">
            <v>EAST</v>
          </cell>
        </row>
        <row r="644">
          <cell r="A644" t="str">
            <v>ELEC</v>
          </cell>
          <cell r="B644">
            <v>39845</v>
          </cell>
          <cell r="C644" t="str">
            <v>4C</v>
          </cell>
          <cell r="D644">
            <v>5477363</v>
          </cell>
          <cell r="E644">
            <v>-66951</v>
          </cell>
          <cell r="F644">
            <v>21550</v>
          </cell>
          <cell r="G644">
            <v>772150</v>
          </cell>
          <cell r="H644" t="str">
            <v>EAST</v>
          </cell>
        </row>
        <row r="645">
          <cell r="A645" t="str">
            <v>ELEC</v>
          </cell>
          <cell r="B645">
            <v>39845</v>
          </cell>
          <cell r="C645" t="str">
            <v>BORAH</v>
          </cell>
          <cell r="D645">
            <v>0</v>
          </cell>
          <cell r="E645">
            <v>0</v>
          </cell>
          <cell r="F645">
            <v>-100</v>
          </cell>
          <cell r="G645">
            <v>2200</v>
          </cell>
          <cell r="H645" t="str">
            <v>EAST</v>
          </cell>
        </row>
        <row r="646">
          <cell r="A646" t="str">
            <v>ELEC</v>
          </cell>
          <cell r="B646">
            <v>39845</v>
          </cell>
          <cell r="C646" t="str">
            <v>COB N-S</v>
          </cell>
          <cell r="D646">
            <v>763200</v>
          </cell>
          <cell r="E646">
            <v>-9600</v>
          </cell>
          <cell r="F646">
            <v>-7200</v>
          </cell>
          <cell r="G646">
            <v>514800</v>
          </cell>
          <cell r="H646" t="str">
            <v>WEST</v>
          </cell>
        </row>
        <row r="647">
          <cell r="A647" t="str">
            <v>ELEC</v>
          </cell>
          <cell r="B647">
            <v>39845</v>
          </cell>
          <cell r="C647" t="str">
            <v>CRAIGCO</v>
          </cell>
          <cell r="D647">
            <v>30720</v>
          </cell>
          <cell r="E647">
            <v>-768</v>
          </cell>
          <cell r="F647">
            <v>-576</v>
          </cell>
          <cell r="G647">
            <v>23040</v>
          </cell>
          <cell r="H647" t="str">
            <v>EAST</v>
          </cell>
        </row>
        <row r="648">
          <cell r="A648" t="str">
            <v>ELEC</v>
          </cell>
          <cell r="B648">
            <v>39845</v>
          </cell>
          <cell r="C648" t="str">
            <v>GON</v>
          </cell>
          <cell r="D648">
            <v>2222400</v>
          </cell>
          <cell r="E648">
            <v>-38400</v>
          </cell>
          <cell r="F648">
            <v>-28800</v>
          </cell>
          <cell r="G648">
            <v>1666800</v>
          </cell>
          <cell r="H648" t="str">
            <v>EAST</v>
          </cell>
        </row>
        <row r="649">
          <cell r="A649" t="str">
            <v>ELEC</v>
          </cell>
          <cell r="B649">
            <v>39845</v>
          </cell>
          <cell r="C649" t="str">
            <v>MEAD</v>
          </cell>
          <cell r="D649">
            <v>0</v>
          </cell>
          <cell r="E649">
            <v>0</v>
          </cell>
          <cell r="F649">
            <v>-21600</v>
          </cell>
          <cell r="G649">
            <v>990000</v>
          </cell>
          <cell r="H649" t="str">
            <v>EAST</v>
          </cell>
        </row>
        <row r="650">
          <cell r="A650" t="str">
            <v>ELEC</v>
          </cell>
          <cell r="B650">
            <v>39845</v>
          </cell>
          <cell r="C650" t="str">
            <v>MID-C</v>
          </cell>
          <cell r="D650">
            <v>14747520</v>
          </cell>
          <cell r="E650">
            <v>-192000</v>
          </cell>
          <cell r="F650">
            <v>-43200</v>
          </cell>
          <cell r="G650">
            <v>3106800</v>
          </cell>
          <cell r="H650" t="str">
            <v>WEST</v>
          </cell>
        </row>
        <row r="651">
          <cell r="A651" t="str">
            <v>ELEC</v>
          </cell>
          <cell r="B651">
            <v>39845</v>
          </cell>
          <cell r="C651" t="str">
            <v>PACEW</v>
          </cell>
          <cell r="D651">
            <v>-135</v>
          </cell>
          <cell r="E651">
            <v>10</v>
          </cell>
          <cell r="F651">
            <v>0</v>
          </cell>
          <cell r="G651">
            <v>0</v>
          </cell>
          <cell r="H651" t="str">
            <v>EAST</v>
          </cell>
        </row>
        <row r="652">
          <cell r="A652" t="str">
            <v>ELEC</v>
          </cell>
          <cell r="B652">
            <v>39845</v>
          </cell>
          <cell r="C652" t="str">
            <v>PPAPS</v>
          </cell>
          <cell r="D652">
            <v>780000</v>
          </cell>
          <cell r="E652">
            <v>-9600</v>
          </cell>
          <cell r="F652">
            <v>-7180</v>
          </cell>
          <cell r="G652">
            <v>467540</v>
          </cell>
          <cell r="H652" t="str">
            <v>EAST</v>
          </cell>
        </row>
        <row r="653">
          <cell r="A653" t="str">
            <v>ELEC</v>
          </cell>
          <cell r="B653">
            <v>39845</v>
          </cell>
          <cell r="C653" t="str">
            <v>PV</v>
          </cell>
          <cell r="D653">
            <v>6931200</v>
          </cell>
          <cell r="E653">
            <v>-86400</v>
          </cell>
          <cell r="F653">
            <v>-43200</v>
          </cell>
          <cell r="G653">
            <v>4921560</v>
          </cell>
          <cell r="H653" t="str">
            <v>EAST</v>
          </cell>
        </row>
        <row r="654">
          <cell r="A654" t="str">
            <v>ELEC</v>
          </cell>
          <cell r="B654">
            <v>39845</v>
          </cell>
          <cell r="C654" t="str">
            <v>SP15</v>
          </cell>
          <cell r="D654">
            <v>1221600</v>
          </cell>
          <cell r="E654">
            <v>-19200</v>
          </cell>
          <cell r="F654">
            <v>-28800</v>
          </cell>
          <cell r="G654">
            <v>1648800</v>
          </cell>
          <cell r="H654" t="str">
            <v>EAST</v>
          </cell>
        </row>
        <row r="655">
          <cell r="A655" t="str">
            <v>ELEC</v>
          </cell>
          <cell r="B655">
            <v>39845</v>
          </cell>
          <cell r="C655" t="str">
            <v>WYODAK</v>
          </cell>
          <cell r="D655">
            <v>-405</v>
          </cell>
          <cell r="E655">
            <v>15</v>
          </cell>
          <cell r="F655">
            <v>0</v>
          </cell>
          <cell r="G655">
            <v>0</v>
          </cell>
          <cell r="H655" t="str">
            <v>EAST</v>
          </cell>
        </row>
        <row r="656">
          <cell r="A656" t="str">
            <v>ELEC</v>
          </cell>
          <cell r="B656">
            <v>39873</v>
          </cell>
          <cell r="C656" t="str">
            <v>4C</v>
          </cell>
          <cell r="D656">
            <v>6273800</v>
          </cell>
          <cell r="E656">
            <v>-83200</v>
          </cell>
          <cell r="F656">
            <v>-49050</v>
          </cell>
          <cell r="G656">
            <v>2742712.5</v>
          </cell>
          <cell r="H656" t="str">
            <v>EAST</v>
          </cell>
        </row>
        <row r="657">
          <cell r="A657" t="str">
            <v>ELEC</v>
          </cell>
          <cell r="B657">
            <v>39873</v>
          </cell>
          <cell r="C657" t="str">
            <v>COB N-S</v>
          </cell>
          <cell r="D657">
            <v>826800</v>
          </cell>
          <cell r="E657">
            <v>-10400</v>
          </cell>
          <cell r="F657">
            <v>-8175</v>
          </cell>
          <cell r="G657">
            <v>584512.5</v>
          </cell>
          <cell r="H657" t="str">
            <v>WEST</v>
          </cell>
        </row>
        <row r="658">
          <cell r="A658" t="str">
            <v>ELEC</v>
          </cell>
          <cell r="B658">
            <v>39873</v>
          </cell>
          <cell r="C658" t="str">
            <v>CRAIGCO</v>
          </cell>
          <cell r="D658">
            <v>33280</v>
          </cell>
          <cell r="E658">
            <v>-832</v>
          </cell>
          <cell r="F658">
            <v>-654</v>
          </cell>
          <cell r="G658">
            <v>26160</v>
          </cell>
          <cell r="H658" t="str">
            <v>EAST</v>
          </cell>
        </row>
        <row r="659">
          <cell r="A659" t="str">
            <v>ELEC</v>
          </cell>
          <cell r="B659">
            <v>39873</v>
          </cell>
          <cell r="C659" t="str">
            <v>DJ</v>
          </cell>
          <cell r="D659">
            <v>686400</v>
          </cell>
          <cell r="E659">
            <v>-20800</v>
          </cell>
          <cell r="F659">
            <v>0</v>
          </cell>
          <cell r="G659">
            <v>0</v>
          </cell>
          <cell r="H659" t="str">
            <v>EAST</v>
          </cell>
        </row>
        <row r="660">
          <cell r="A660" t="str">
            <v>ELEC</v>
          </cell>
          <cell r="B660">
            <v>39873</v>
          </cell>
          <cell r="C660" t="str">
            <v>GON</v>
          </cell>
          <cell r="D660">
            <v>2407600</v>
          </cell>
          <cell r="E660">
            <v>-41600</v>
          </cell>
          <cell r="F660">
            <v>-32700</v>
          </cell>
          <cell r="G660">
            <v>1892512.5</v>
          </cell>
          <cell r="H660" t="str">
            <v>EAST</v>
          </cell>
        </row>
        <row r="661">
          <cell r="A661" t="str">
            <v>ELEC</v>
          </cell>
          <cell r="B661">
            <v>39873</v>
          </cell>
          <cell r="C661" t="str">
            <v>MEAD</v>
          </cell>
          <cell r="D661">
            <v>0</v>
          </cell>
          <cell r="E661">
            <v>0</v>
          </cell>
          <cell r="F661">
            <v>-24525</v>
          </cell>
          <cell r="G661">
            <v>1124062.5</v>
          </cell>
          <cell r="H661" t="str">
            <v>EAST</v>
          </cell>
        </row>
        <row r="662">
          <cell r="A662" t="str">
            <v>ELEC</v>
          </cell>
          <cell r="B662">
            <v>39873</v>
          </cell>
          <cell r="C662" t="str">
            <v>MID-C</v>
          </cell>
          <cell r="D662">
            <v>14600480</v>
          </cell>
          <cell r="E662">
            <v>-166800</v>
          </cell>
          <cell r="F662">
            <v>-32700</v>
          </cell>
          <cell r="G662">
            <v>3051318.75</v>
          </cell>
          <cell r="H662" t="str">
            <v>WEST</v>
          </cell>
        </row>
        <row r="663">
          <cell r="A663" t="str">
            <v>ELEC</v>
          </cell>
          <cell r="B663">
            <v>39873</v>
          </cell>
          <cell r="C663" t="str">
            <v>PPAPS</v>
          </cell>
          <cell r="D663">
            <v>1495000</v>
          </cell>
          <cell r="E663">
            <v>-31200</v>
          </cell>
          <cell r="F663">
            <v>-16350</v>
          </cell>
          <cell r="G663">
            <v>717356.25</v>
          </cell>
          <cell r="H663" t="str">
            <v>EAST</v>
          </cell>
        </row>
        <row r="664">
          <cell r="A664" t="str">
            <v>ELEC</v>
          </cell>
          <cell r="B664">
            <v>39873</v>
          </cell>
          <cell r="C664" t="str">
            <v>PV</v>
          </cell>
          <cell r="D664">
            <v>6533800</v>
          </cell>
          <cell r="E664">
            <v>-62400</v>
          </cell>
          <cell r="F664">
            <v>-49050</v>
          </cell>
          <cell r="G664">
            <v>5690372.25</v>
          </cell>
          <cell r="H664" t="str">
            <v>EAST</v>
          </cell>
        </row>
        <row r="665">
          <cell r="A665" t="str">
            <v>ELEC</v>
          </cell>
          <cell r="B665">
            <v>39873</v>
          </cell>
          <cell r="C665" t="str">
            <v>SP15</v>
          </cell>
          <cell r="D665">
            <v>777400</v>
          </cell>
          <cell r="E665">
            <v>-10400</v>
          </cell>
          <cell r="F665">
            <v>-32700</v>
          </cell>
          <cell r="G665">
            <v>1872075</v>
          </cell>
          <cell r="H665" t="str">
            <v>EAST</v>
          </cell>
        </row>
        <row r="666">
          <cell r="A666" t="str">
            <v>ELEC</v>
          </cell>
          <cell r="B666">
            <v>39904</v>
          </cell>
          <cell r="C666" t="str">
            <v>4C</v>
          </cell>
          <cell r="D666">
            <v>6224400</v>
          </cell>
          <cell r="E666">
            <v>-83200</v>
          </cell>
          <cell r="F666">
            <v>-38000</v>
          </cell>
          <cell r="G666">
            <v>1875300</v>
          </cell>
          <cell r="H666" t="str">
            <v>EAST</v>
          </cell>
        </row>
        <row r="667">
          <cell r="A667" t="str">
            <v>ELEC</v>
          </cell>
          <cell r="B667">
            <v>39904</v>
          </cell>
          <cell r="C667" t="str">
            <v>COB N-S</v>
          </cell>
          <cell r="D667">
            <v>743600</v>
          </cell>
          <cell r="E667">
            <v>-10400</v>
          </cell>
          <cell r="F667">
            <v>-7600</v>
          </cell>
          <cell r="G667">
            <v>543400</v>
          </cell>
          <cell r="H667" t="str">
            <v>WEST</v>
          </cell>
        </row>
        <row r="668">
          <cell r="A668" t="str">
            <v>ELEC</v>
          </cell>
          <cell r="B668">
            <v>39904</v>
          </cell>
          <cell r="C668" t="str">
            <v>CRAIGCO</v>
          </cell>
          <cell r="D668">
            <v>33280</v>
          </cell>
          <cell r="E668">
            <v>-832</v>
          </cell>
          <cell r="F668">
            <v>-608</v>
          </cell>
          <cell r="G668">
            <v>24320</v>
          </cell>
          <cell r="H668" t="str">
            <v>EAST</v>
          </cell>
        </row>
        <row r="669">
          <cell r="A669" t="str">
            <v>ELEC</v>
          </cell>
          <cell r="B669">
            <v>39904</v>
          </cell>
          <cell r="C669" t="str">
            <v>DJ</v>
          </cell>
          <cell r="D669">
            <v>748800</v>
          </cell>
          <cell r="E669">
            <v>-20800</v>
          </cell>
          <cell r="F669">
            <v>0</v>
          </cell>
          <cell r="G669">
            <v>0</v>
          </cell>
          <cell r="H669" t="str">
            <v>EAST</v>
          </cell>
        </row>
        <row r="670">
          <cell r="A670" t="str">
            <v>ELEC</v>
          </cell>
          <cell r="B670">
            <v>39904</v>
          </cell>
          <cell r="C670" t="str">
            <v>GON</v>
          </cell>
          <cell r="D670">
            <v>1378000</v>
          </cell>
          <cell r="E670">
            <v>-20800</v>
          </cell>
          <cell r="F670">
            <v>-15200</v>
          </cell>
          <cell r="G670">
            <v>1007000</v>
          </cell>
          <cell r="H670" t="str">
            <v>EAST</v>
          </cell>
        </row>
        <row r="671">
          <cell r="A671" t="str">
            <v>ELEC</v>
          </cell>
          <cell r="B671">
            <v>39904</v>
          </cell>
          <cell r="C671" t="str">
            <v>MEAD</v>
          </cell>
          <cell r="D671">
            <v>0</v>
          </cell>
          <cell r="E671">
            <v>0</v>
          </cell>
          <cell r="F671">
            <v>-15200</v>
          </cell>
          <cell r="G671">
            <v>370120</v>
          </cell>
          <cell r="H671" t="str">
            <v>EAST</v>
          </cell>
        </row>
        <row r="672">
          <cell r="A672" t="str">
            <v>ELEC</v>
          </cell>
          <cell r="B672">
            <v>39904</v>
          </cell>
          <cell r="C672" t="str">
            <v>MID-C</v>
          </cell>
          <cell r="D672">
            <v>-761800</v>
          </cell>
          <cell r="E672">
            <v>20800</v>
          </cell>
          <cell r="F672">
            <v>30400</v>
          </cell>
          <cell r="G672">
            <v>-400900</v>
          </cell>
          <cell r="H672" t="str">
            <v>WEST</v>
          </cell>
        </row>
        <row r="673">
          <cell r="A673" t="str">
            <v>ELEC</v>
          </cell>
          <cell r="B673">
            <v>39904</v>
          </cell>
          <cell r="C673" t="str">
            <v>PPAPS</v>
          </cell>
          <cell r="D673">
            <v>1489800</v>
          </cell>
          <cell r="E673">
            <v>-31200</v>
          </cell>
          <cell r="F673">
            <v>-15200</v>
          </cell>
          <cell r="G673">
            <v>657400</v>
          </cell>
          <cell r="H673" t="str">
            <v>EAST</v>
          </cell>
        </row>
        <row r="674">
          <cell r="A674" t="str">
            <v>ELEC</v>
          </cell>
          <cell r="B674">
            <v>39904</v>
          </cell>
          <cell r="C674" t="str">
            <v>PV</v>
          </cell>
          <cell r="D674">
            <v>8333000</v>
          </cell>
          <cell r="E674">
            <v>-83200</v>
          </cell>
          <cell r="F674">
            <v>-38000</v>
          </cell>
          <cell r="G674">
            <v>4347580</v>
          </cell>
          <cell r="H674" t="str">
            <v>EAST</v>
          </cell>
        </row>
        <row r="675">
          <cell r="A675" t="str">
            <v>ELEC</v>
          </cell>
          <cell r="B675">
            <v>39904</v>
          </cell>
          <cell r="C675" t="str">
            <v>SP15</v>
          </cell>
          <cell r="D675">
            <v>0</v>
          </cell>
          <cell r="E675">
            <v>0</v>
          </cell>
          <cell r="F675">
            <v>-30400</v>
          </cell>
          <cell r="G675">
            <v>1740400</v>
          </cell>
          <cell r="H675" t="str">
            <v>EAST</v>
          </cell>
        </row>
        <row r="676">
          <cell r="A676" t="str">
            <v>ELEC</v>
          </cell>
          <cell r="B676">
            <v>39934</v>
          </cell>
          <cell r="C676" t="str">
            <v>4C</v>
          </cell>
          <cell r="D676">
            <v>6332500</v>
          </cell>
          <cell r="E676">
            <v>-90000</v>
          </cell>
          <cell r="F676">
            <v>0</v>
          </cell>
          <cell r="G676">
            <v>1496400</v>
          </cell>
          <cell r="H676" t="str">
            <v>EAST</v>
          </cell>
        </row>
        <row r="677">
          <cell r="A677" t="str">
            <v>ELEC</v>
          </cell>
          <cell r="B677">
            <v>39934</v>
          </cell>
          <cell r="C677" t="str">
            <v>COB N-S</v>
          </cell>
          <cell r="D677">
            <v>715000</v>
          </cell>
          <cell r="E677">
            <v>-10000</v>
          </cell>
          <cell r="F677">
            <v>-8600</v>
          </cell>
          <cell r="G677">
            <v>614900</v>
          </cell>
          <cell r="H677" t="str">
            <v>WEST</v>
          </cell>
        </row>
        <row r="678">
          <cell r="A678" t="str">
            <v>ELEC</v>
          </cell>
          <cell r="B678">
            <v>39934</v>
          </cell>
          <cell r="C678" t="str">
            <v>CRAIGCO</v>
          </cell>
          <cell r="D678">
            <v>32000</v>
          </cell>
          <cell r="E678">
            <v>-800</v>
          </cell>
          <cell r="F678">
            <v>-688</v>
          </cell>
          <cell r="G678">
            <v>27520</v>
          </cell>
          <cell r="H678" t="str">
            <v>EAST</v>
          </cell>
        </row>
        <row r="679">
          <cell r="A679" t="str">
            <v>ELEC</v>
          </cell>
          <cell r="B679">
            <v>39934</v>
          </cell>
          <cell r="C679" t="str">
            <v>DJ</v>
          </cell>
          <cell r="D679">
            <v>720000</v>
          </cell>
          <cell r="E679">
            <v>-20000</v>
          </cell>
          <cell r="F679">
            <v>0</v>
          </cell>
          <cell r="G679">
            <v>0</v>
          </cell>
          <cell r="H679" t="str">
            <v>EAST</v>
          </cell>
        </row>
        <row r="680">
          <cell r="A680" t="str">
            <v>ELEC</v>
          </cell>
          <cell r="B680">
            <v>39934</v>
          </cell>
          <cell r="C680" t="str">
            <v>GON</v>
          </cell>
          <cell r="D680">
            <v>1325000</v>
          </cell>
          <cell r="E680">
            <v>-20000</v>
          </cell>
          <cell r="F680">
            <v>-17200</v>
          </cell>
          <cell r="G680">
            <v>1139500</v>
          </cell>
          <cell r="H680" t="str">
            <v>EAST</v>
          </cell>
        </row>
        <row r="681">
          <cell r="A681" t="str">
            <v>ELEC</v>
          </cell>
          <cell r="B681">
            <v>39934</v>
          </cell>
          <cell r="C681" t="str">
            <v>MEAD</v>
          </cell>
          <cell r="D681">
            <v>295000</v>
          </cell>
          <cell r="E681">
            <v>-10000</v>
          </cell>
          <cell r="F681">
            <v>-43000</v>
          </cell>
          <cell r="G681">
            <v>896120</v>
          </cell>
          <cell r="H681" t="str">
            <v>EAST</v>
          </cell>
        </row>
        <row r="682">
          <cell r="A682" t="str">
            <v>ELEC</v>
          </cell>
          <cell r="B682">
            <v>39934</v>
          </cell>
          <cell r="C682" t="str">
            <v>MID-C</v>
          </cell>
          <cell r="D682">
            <v>-1067500</v>
          </cell>
          <cell r="E682">
            <v>40000</v>
          </cell>
          <cell r="F682">
            <v>68800</v>
          </cell>
          <cell r="G682">
            <v>-774000</v>
          </cell>
          <cell r="H682" t="str">
            <v>WEST</v>
          </cell>
        </row>
        <row r="683">
          <cell r="A683" t="str">
            <v>ELEC</v>
          </cell>
          <cell r="B683">
            <v>39934</v>
          </cell>
          <cell r="C683" t="str">
            <v>MONA</v>
          </cell>
          <cell r="D683">
            <v>0</v>
          </cell>
          <cell r="E683">
            <v>0</v>
          </cell>
          <cell r="F683">
            <v>8600</v>
          </cell>
          <cell r="G683">
            <v>-152650</v>
          </cell>
          <cell r="H683" t="str">
            <v>EAST</v>
          </cell>
        </row>
        <row r="684">
          <cell r="A684" t="str">
            <v>ELEC</v>
          </cell>
          <cell r="B684">
            <v>39934</v>
          </cell>
          <cell r="C684" t="str">
            <v>PPAPS</v>
          </cell>
          <cell r="D684">
            <v>1745000</v>
          </cell>
          <cell r="E684">
            <v>-40000</v>
          </cell>
          <cell r="F684">
            <v>-17200</v>
          </cell>
          <cell r="G684">
            <v>713800</v>
          </cell>
          <cell r="H684" t="str">
            <v>EAST</v>
          </cell>
        </row>
        <row r="685">
          <cell r="A685" t="str">
            <v>ELEC</v>
          </cell>
          <cell r="B685">
            <v>39934</v>
          </cell>
          <cell r="C685" t="str">
            <v>PV</v>
          </cell>
          <cell r="D685">
            <v>8037500</v>
          </cell>
          <cell r="E685">
            <v>-80000</v>
          </cell>
          <cell r="F685">
            <v>-25800</v>
          </cell>
          <cell r="G685">
            <v>4825030</v>
          </cell>
          <cell r="H685" t="str">
            <v>EAST</v>
          </cell>
        </row>
        <row r="686">
          <cell r="A686" t="str">
            <v>ELEC</v>
          </cell>
          <cell r="B686">
            <v>39934</v>
          </cell>
          <cell r="C686" t="str">
            <v>SP15</v>
          </cell>
          <cell r="D686">
            <v>0</v>
          </cell>
          <cell r="E686">
            <v>0</v>
          </cell>
          <cell r="F686">
            <v>-34400</v>
          </cell>
          <cell r="G686">
            <v>1969400</v>
          </cell>
          <cell r="H686" t="str">
            <v>EAST</v>
          </cell>
        </row>
        <row r="687">
          <cell r="A687" t="str">
            <v>ELEC</v>
          </cell>
          <cell r="B687">
            <v>39965</v>
          </cell>
          <cell r="C687" t="str">
            <v>4C</v>
          </cell>
          <cell r="D687">
            <v>6224400</v>
          </cell>
          <cell r="E687">
            <v>-83200</v>
          </cell>
          <cell r="F687">
            <v>-38000</v>
          </cell>
          <cell r="G687">
            <v>1875300</v>
          </cell>
          <cell r="H687" t="str">
            <v>EAST</v>
          </cell>
        </row>
        <row r="688">
          <cell r="A688" t="str">
            <v>ELEC</v>
          </cell>
          <cell r="B688">
            <v>39965</v>
          </cell>
          <cell r="C688" t="str">
            <v>COB N-S</v>
          </cell>
          <cell r="D688">
            <v>743600</v>
          </cell>
          <cell r="E688">
            <v>-10400</v>
          </cell>
          <cell r="F688">
            <v>-7600</v>
          </cell>
          <cell r="G688">
            <v>543400</v>
          </cell>
          <cell r="H688" t="str">
            <v>WEST</v>
          </cell>
        </row>
        <row r="689">
          <cell r="A689" t="str">
            <v>ELEC</v>
          </cell>
          <cell r="B689">
            <v>39965</v>
          </cell>
          <cell r="C689" t="str">
            <v>CRAIGCO</v>
          </cell>
          <cell r="D689">
            <v>33280</v>
          </cell>
          <cell r="E689">
            <v>-832</v>
          </cell>
          <cell r="F689">
            <v>-608</v>
          </cell>
          <cell r="G689">
            <v>24320</v>
          </cell>
          <cell r="H689" t="str">
            <v>EAST</v>
          </cell>
        </row>
        <row r="690">
          <cell r="A690" t="str">
            <v>ELEC</v>
          </cell>
          <cell r="B690">
            <v>39965</v>
          </cell>
          <cell r="C690" t="str">
            <v>DJ</v>
          </cell>
          <cell r="D690">
            <v>748800</v>
          </cell>
          <cell r="E690">
            <v>-20800</v>
          </cell>
          <cell r="F690">
            <v>0</v>
          </cell>
          <cell r="G690">
            <v>0</v>
          </cell>
          <cell r="H690" t="str">
            <v>EAST</v>
          </cell>
        </row>
        <row r="691">
          <cell r="A691" t="str">
            <v>ELEC</v>
          </cell>
          <cell r="B691">
            <v>39965</v>
          </cell>
          <cell r="C691" t="str">
            <v>GON</v>
          </cell>
          <cell r="D691">
            <v>1378000</v>
          </cell>
          <cell r="E691">
            <v>-20800</v>
          </cell>
          <cell r="F691">
            <v>-15200</v>
          </cell>
          <cell r="G691">
            <v>1007000</v>
          </cell>
          <cell r="H691" t="str">
            <v>EAST</v>
          </cell>
        </row>
        <row r="692">
          <cell r="A692" t="str">
            <v>ELEC</v>
          </cell>
          <cell r="B692">
            <v>39965</v>
          </cell>
          <cell r="C692" t="str">
            <v>MEAD</v>
          </cell>
          <cell r="D692">
            <v>0</v>
          </cell>
          <cell r="E692">
            <v>0</v>
          </cell>
          <cell r="F692">
            <v>-15200</v>
          </cell>
          <cell r="G692">
            <v>548720</v>
          </cell>
          <cell r="H692" t="str">
            <v>EAST</v>
          </cell>
        </row>
        <row r="693">
          <cell r="A693" t="str">
            <v>ELEC</v>
          </cell>
          <cell r="B693">
            <v>39965</v>
          </cell>
          <cell r="C693" t="str">
            <v>MID-C</v>
          </cell>
          <cell r="D693">
            <v>-761800</v>
          </cell>
          <cell r="E693">
            <v>20800</v>
          </cell>
          <cell r="F693">
            <v>106400</v>
          </cell>
          <cell r="G693">
            <v>-1311000</v>
          </cell>
          <cell r="H693" t="str">
            <v>WEST</v>
          </cell>
        </row>
        <row r="694">
          <cell r="A694" t="str">
            <v>ELEC</v>
          </cell>
          <cell r="B694">
            <v>39965</v>
          </cell>
          <cell r="C694" t="str">
            <v>PPAPS</v>
          </cell>
          <cell r="D694">
            <v>1240200</v>
          </cell>
          <cell r="E694">
            <v>-20800</v>
          </cell>
          <cell r="F694">
            <v>-7600</v>
          </cell>
          <cell r="G694">
            <v>150100</v>
          </cell>
          <cell r="H694" t="str">
            <v>EAST</v>
          </cell>
        </row>
        <row r="695">
          <cell r="A695" t="str">
            <v>ELEC</v>
          </cell>
          <cell r="B695">
            <v>39965</v>
          </cell>
          <cell r="C695" t="str">
            <v>PV</v>
          </cell>
          <cell r="D695">
            <v>9510800</v>
          </cell>
          <cell r="E695">
            <v>-124800</v>
          </cell>
          <cell r="F695">
            <v>-98800</v>
          </cell>
          <cell r="G695">
            <v>5939020</v>
          </cell>
          <cell r="H695" t="str">
            <v>EAST</v>
          </cell>
        </row>
        <row r="696">
          <cell r="A696" t="str">
            <v>ELEC</v>
          </cell>
          <cell r="B696">
            <v>39965</v>
          </cell>
          <cell r="C696" t="str">
            <v>SP15</v>
          </cell>
          <cell r="D696">
            <v>0</v>
          </cell>
          <cell r="E696">
            <v>0</v>
          </cell>
          <cell r="F696">
            <v>-30400</v>
          </cell>
          <cell r="G696">
            <v>1740400</v>
          </cell>
          <cell r="H696" t="str">
            <v>EAST</v>
          </cell>
        </row>
        <row r="697">
          <cell r="A697" t="str">
            <v>ELEC</v>
          </cell>
          <cell r="B697">
            <v>39995</v>
          </cell>
          <cell r="C697" t="str">
            <v>4C</v>
          </cell>
          <cell r="D697">
            <v>5331560</v>
          </cell>
          <cell r="E697">
            <v>-52000</v>
          </cell>
          <cell r="F697">
            <v>0</v>
          </cell>
          <cell r="G697">
            <v>0</v>
          </cell>
          <cell r="H697" t="str">
            <v>EAST</v>
          </cell>
        </row>
        <row r="698">
          <cell r="A698" t="str">
            <v>ELEC</v>
          </cell>
          <cell r="B698">
            <v>39995</v>
          </cell>
          <cell r="C698" t="str">
            <v>COB N-S</v>
          </cell>
          <cell r="D698">
            <v>1040000</v>
          </cell>
          <cell r="E698">
            <v>-10400</v>
          </cell>
          <cell r="F698">
            <v>-8200</v>
          </cell>
          <cell r="G698">
            <v>586300</v>
          </cell>
          <cell r="H698" t="str">
            <v>WEST</v>
          </cell>
        </row>
        <row r="699">
          <cell r="A699" t="str">
            <v>ELEC</v>
          </cell>
          <cell r="B699">
            <v>39995</v>
          </cell>
          <cell r="C699" t="str">
            <v>CRAIGCO</v>
          </cell>
          <cell r="D699">
            <v>33280</v>
          </cell>
          <cell r="E699">
            <v>-832</v>
          </cell>
          <cell r="F699">
            <v>-656</v>
          </cell>
          <cell r="G699">
            <v>26240</v>
          </cell>
          <cell r="H699" t="str">
            <v>EAST</v>
          </cell>
        </row>
        <row r="700">
          <cell r="A700" t="str">
            <v>ELEC</v>
          </cell>
          <cell r="B700">
            <v>39995</v>
          </cell>
          <cell r="C700" t="str">
            <v>GON</v>
          </cell>
          <cell r="D700">
            <v>1378000</v>
          </cell>
          <cell r="E700">
            <v>-20800</v>
          </cell>
          <cell r="F700">
            <v>-16400</v>
          </cell>
          <cell r="G700">
            <v>1086500</v>
          </cell>
          <cell r="H700" t="str">
            <v>EAST</v>
          </cell>
        </row>
        <row r="701">
          <cell r="A701" t="str">
            <v>ELEC</v>
          </cell>
          <cell r="B701">
            <v>39995</v>
          </cell>
          <cell r="C701" t="str">
            <v>MID-C</v>
          </cell>
          <cell r="D701">
            <v>-10649600</v>
          </cell>
          <cell r="E701">
            <v>145600</v>
          </cell>
          <cell r="F701">
            <v>39360</v>
          </cell>
          <cell r="G701">
            <v>-2407930</v>
          </cell>
          <cell r="H701" t="str">
            <v>WEST</v>
          </cell>
        </row>
        <row r="702">
          <cell r="A702" t="str">
            <v>ELEC</v>
          </cell>
          <cell r="B702">
            <v>39995</v>
          </cell>
          <cell r="C702" t="str">
            <v>MONA</v>
          </cell>
          <cell r="D702">
            <v>-2641080</v>
          </cell>
          <cell r="E702">
            <v>31200</v>
          </cell>
          <cell r="F702">
            <v>0</v>
          </cell>
          <cell r="G702">
            <v>0</v>
          </cell>
          <cell r="H702" t="str">
            <v>EAST</v>
          </cell>
        </row>
        <row r="703">
          <cell r="A703" t="str">
            <v>ELEC</v>
          </cell>
          <cell r="B703">
            <v>39995</v>
          </cell>
          <cell r="C703" t="str">
            <v>PPAPS</v>
          </cell>
          <cell r="D703">
            <v>1248000</v>
          </cell>
          <cell r="E703">
            <v>-20800</v>
          </cell>
          <cell r="F703">
            <v>0</v>
          </cell>
          <cell r="G703">
            <v>0</v>
          </cell>
          <cell r="H703" t="str">
            <v>EAST</v>
          </cell>
        </row>
        <row r="704">
          <cell r="A704" t="str">
            <v>ELEC</v>
          </cell>
          <cell r="B704">
            <v>39995</v>
          </cell>
          <cell r="C704" t="str">
            <v>PV</v>
          </cell>
          <cell r="D704">
            <v>6068400</v>
          </cell>
          <cell r="E704">
            <v>-62400</v>
          </cell>
          <cell r="F704">
            <v>-180400</v>
          </cell>
          <cell r="G704">
            <v>10432040</v>
          </cell>
          <cell r="H704" t="str">
            <v>EAST</v>
          </cell>
        </row>
        <row r="705">
          <cell r="A705" t="str">
            <v>ELEC</v>
          </cell>
          <cell r="B705">
            <v>39995</v>
          </cell>
          <cell r="C705" t="str">
            <v>SP15</v>
          </cell>
          <cell r="D705">
            <v>0</v>
          </cell>
          <cell r="E705">
            <v>0</v>
          </cell>
          <cell r="F705">
            <v>-49200</v>
          </cell>
          <cell r="G705">
            <v>2845400</v>
          </cell>
          <cell r="H705" t="str">
            <v>EAST</v>
          </cell>
        </row>
        <row r="706">
          <cell r="A706" t="str">
            <v>ELEC</v>
          </cell>
          <cell r="B706">
            <v>40026</v>
          </cell>
          <cell r="C706" t="str">
            <v>4C</v>
          </cell>
          <cell r="D706">
            <v>5331560</v>
          </cell>
          <cell r="E706">
            <v>-52000</v>
          </cell>
          <cell r="F706">
            <v>0</v>
          </cell>
          <cell r="G706">
            <v>0</v>
          </cell>
          <cell r="H706" t="str">
            <v>EAST</v>
          </cell>
        </row>
        <row r="707">
          <cell r="A707" t="str">
            <v>ELEC</v>
          </cell>
          <cell r="B707">
            <v>40026</v>
          </cell>
          <cell r="C707" t="str">
            <v>COB N-S</v>
          </cell>
          <cell r="D707">
            <v>1040000</v>
          </cell>
          <cell r="E707">
            <v>-10400</v>
          </cell>
          <cell r="F707">
            <v>-8200</v>
          </cell>
          <cell r="G707">
            <v>586300</v>
          </cell>
          <cell r="H707" t="str">
            <v>WEST</v>
          </cell>
        </row>
        <row r="708">
          <cell r="A708" t="str">
            <v>ELEC</v>
          </cell>
          <cell r="B708">
            <v>40026</v>
          </cell>
          <cell r="C708" t="str">
            <v>CRAIGCO</v>
          </cell>
          <cell r="D708">
            <v>33280</v>
          </cell>
          <cell r="E708">
            <v>-832</v>
          </cell>
          <cell r="F708">
            <v>-656</v>
          </cell>
          <cell r="G708">
            <v>26240</v>
          </cell>
          <cell r="H708" t="str">
            <v>EAST</v>
          </cell>
        </row>
        <row r="709">
          <cell r="A709" t="str">
            <v>ELEC</v>
          </cell>
          <cell r="B709">
            <v>40026</v>
          </cell>
          <cell r="C709" t="str">
            <v>GON</v>
          </cell>
          <cell r="D709">
            <v>1378000</v>
          </cell>
          <cell r="E709">
            <v>-20800</v>
          </cell>
          <cell r="F709">
            <v>-16400</v>
          </cell>
          <cell r="G709">
            <v>1086500</v>
          </cell>
          <cell r="H709" t="str">
            <v>EAST</v>
          </cell>
        </row>
        <row r="710">
          <cell r="A710" t="str">
            <v>ELEC</v>
          </cell>
          <cell r="B710">
            <v>40026</v>
          </cell>
          <cell r="C710" t="str">
            <v>MID-C</v>
          </cell>
          <cell r="D710">
            <v>-10649600</v>
          </cell>
          <cell r="E710">
            <v>145600</v>
          </cell>
          <cell r="F710">
            <v>39360</v>
          </cell>
          <cell r="G710">
            <v>-2407930</v>
          </cell>
          <cell r="H710" t="str">
            <v>WEST</v>
          </cell>
        </row>
        <row r="711">
          <cell r="A711" t="str">
            <v>ELEC</v>
          </cell>
          <cell r="B711">
            <v>40026</v>
          </cell>
          <cell r="C711" t="str">
            <v>MONA</v>
          </cell>
          <cell r="D711">
            <v>-2641080</v>
          </cell>
          <cell r="E711">
            <v>31200</v>
          </cell>
          <cell r="F711">
            <v>0</v>
          </cell>
          <cell r="G711">
            <v>0</v>
          </cell>
          <cell r="H711" t="str">
            <v>EAST</v>
          </cell>
        </row>
        <row r="712">
          <cell r="A712" t="str">
            <v>ELEC</v>
          </cell>
          <cell r="B712">
            <v>40026</v>
          </cell>
          <cell r="C712" t="str">
            <v>PPAPS</v>
          </cell>
          <cell r="D712">
            <v>1248000</v>
          </cell>
          <cell r="E712">
            <v>-20800</v>
          </cell>
          <cell r="F712">
            <v>0</v>
          </cell>
          <cell r="G712">
            <v>0</v>
          </cell>
          <cell r="H712" t="str">
            <v>EAST</v>
          </cell>
        </row>
        <row r="713">
          <cell r="A713" t="str">
            <v>ELEC</v>
          </cell>
          <cell r="B713">
            <v>40026</v>
          </cell>
          <cell r="C713" t="str">
            <v>PV</v>
          </cell>
          <cell r="D713">
            <v>6068400</v>
          </cell>
          <cell r="E713">
            <v>-62400</v>
          </cell>
          <cell r="F713">
            <v>-213200</v>
          </cell>
          <cell r="G713">
            <v>11209400</v>
          </cell>
          <cell r="H713" t="str">
            <v>EAST</v>
          </cell>
        </row>
        <row r="714">
          <cell r="A714" t="str">
            <v>ELEC</v>
          </cell>
          <cell r="B714">
            <v>40026</v>
          </cell>
          <cell r="C714" t="str">
            <v>SP15</v>
          </cell>
          <cell r="D714">
            <v>0</v>
          </cell>
          <cell r="E714">
            <v>0</v>
          </cell>
          <cell r="F714">
            <v>-49200</v>
          </cell>
          <cell r="G714">
            <v>2845400</v>
          </cell>
          <cell r="H714" t="str">
            <v>EAST</v>
          </cell>
        </row>
        <row r="715">
          <cell r="A715" t="str">
            <v>ELEC</v>
          </cell>
          <cell r="B715">
            <v>40057</v>
          </cell>
          <cell r="C715" t="str">
            <v>4C</v>
          </cell>
          <cell r="D715">
            <v>5965000</v>
          </cell>
          <cell r="E715">
            <v>-60000</v>
          </cell>
          <cell r="F715">
            <v>0</v>
          </cell>
          <cell r="G715">
            <v>0</v>
          </cell>
          <cell r="H715" t="str">
            <v>EAST</v>
          </cell>
        </row>
        <row r="716">
          <cell r="A716" t="str">
            <v>ELEC</v>
          </cell>
          <cell r="B716">
            <v>40057</v>
          </cell>
          <cell r="C716" t="str">
            <v>COB N-S</v>
          </cell>
          <cell r="D716">
            <v>1000000</v>
          </cell>
          <cell r="E716">
            <v>-10000</v>
          </cell>
          <cell r="F716">
            <v>-8000</v>
          </cell>
          <cell r="G716">
            <v>572000</v>
          </cell>
          <cell r="H716" t="str">
            <v>WEST</v>
          </cell>
        </row>
        <row r="717">
          <cell r="A717" t="str">
            <v>ELEC</v>
          </cell>
          <cell r="B717">
            <v>40057</v>
          </cell>
          <cell r="C717" t="str">
            <v>CRAIGCO</v>
          </cell>
          <cell r="D717">
            <v>32000</v>
          </cell>
          <cell r="E717">
            <v>-800</v>
          </cell>
          <cell r="F717">
            <v>-640</v>
          </cell>
          <cell r="G717">
            <v>25600</v>
          </cell>
          <cell r="H717" t="str">
            <v>EAST</v>
          </cell>
        </row>
        <row r="718">
          <cell r="A718" t="str">
            <v>ELEC</v>
          </cell>
          <cell r="B718">
            <v>40057</v>
          </cell>
          <cell r="C718" t="str">
            <v>GON</v>
          </cell>
          <cell r="D718">
            <v>1325000</v>
          </cell>
          <cell r="E718">
            <v>-20000</v>
          </cell>
          <cell r="F718">
            <v>-16000</v>
          </cell>
          <cell r="G718">
            <v>1060000</v>
          </cell>
          <cell r="H718" t="str">
            <v>EAST</v>
          </cell>
        </row>
        <row r="719">
          <cell r="A719" t="str">
            <v>ELEC</v>
          </cell>
          <cell r="B719">
            <v>40057</v>
          </cell>
          <cell r="C719" t="str">
            <v>MID-C</v>
          </cell>
          <cell r="D719">
            <v>-10240000</v>
          </cell>
          <cell r="E719">
            <v>140000</v>
          </cell>
          <cell r="F719">
            <v>38400</v>
          </cell>
          <cell r="G719">
            <v>-2349200</v>
          </cell>
          <cell r="H719" t="str">
            <v>WEST</v>
          </cell>
        </row>
        <row r="720">
          <cell r="A720" t="str">
            <v>ELEC</v>
          </cell>
          <cell r="B720">
            <v>40057</v>
          </cell>
          <cell r="C720" t="str">
            <v>PPAPS</v>
          </cell>
          <cell r="D720">
            <v>1200000</v>
          </cell>
          <cell r="E720">
            <v>-20000</v>
          </cell>
          <cell r="F720">
            <v>0</v>
          </cell>
          <cell r="G720">
            <v>0</v>
          </cell>
          <cell r="H720" t="str">
            <v>EAST</v>
          </cell>
        </row>
        <row r="721">
          <cell r="A721" t="str">
            <v>ELEC</v>
          </cell>
          <cell r="B721">
            <v>40057</v>
          </cell>
          <cell r="C721" t="str">
            <v>PV</v>
          </cell>
          <cell r="D721">
            <v>5835000</v>
          </cell>
          <cell r="E721">
            <v>-60000</v>
          </cell>
          <cell r="F721">
            <v>-208000</v>
          </cell>
          <cell r="G721">
            <v>10936000</v>
          </cell>
          <cell r="H721" t="str">
            <v>EAST</v>
          </cell>
        </row>
        <row r="722">
          <cell r="A722" t="str">
            <v>ELEC</v>
          </cell>
          <cell r="B722">
            <v>40057</v>
          </cell>
          <cell r="C722" t="str">
            <v>SP15</v>
          </cell>
          <cell r="D722">
            <v>0</v>
          </cell>
          <cell r="E722">
            <v>0</v>
          </cell>
          <cell r="F722">
            <v>-48000</v>
          </cell>
          <cell r="G722">
            <v>2776000</v>
          </cell>
          <cell r="H722" t="str">
            <v>EAST</v>
          </cell>
        </row>
        <row r="723">
          <cell r="A723" t="str">
            <v>ELEC</v>
          </cell>
          <cell r="B723">
            <v>40087</v>
          </cell>
          <cell r="C723" t="str">
            <v>4C</v>
          </cell>
          <cell r="D723">
            <v>3302100</v>
          </cell>
          <cell r="E723">
            <v>-43200</v>
          </cell>
          <cell r="F723">
            <v>-31200</v>
          </cell>
          <cell r="G723">
            <v>1848600</v>
          </cell>
          <cell r="H723" t="str">
            <v>EAST</v>
          </cell>
        </row>
        <row r="724">
          <cell r="A724" t="str">
            <v>ELEC</v>
          </cell>
          <cell r="B724">
            <v>40087</v>
          </cell>
          <cell r="C724" t="str">
            <v>BORAH</v>
          </cell>
          <cell r="D724">
            <v>0</v>
          </cell>
          <cell r="E724">
            <v>0</v>
          </cell>
          <cell r="F724">
            <v>-31200</v>
          </cell>
          <cell r="G724">
            <v>1712880</v>
          </cell>
          <cell r="H724" t="str">
            <v>EAST</v>
          </cell>
        </row>
        <row r="725">
          <cell r="A725" t="str">
            <v>ELEC</v>
          </cell>
          <cell r="B725">
            <v>40087</v>
          </cell>
          <cell r="C725" t="str">
            <v>COB N-S</v>
          </cell>
          <cell r="D725">
            <v>0</v>
          </cell>
          <cell r="E725">
            <v>0</v>
          </cell>
          <cell r="F725">
            <v>-7800</v>
          </cell>
          <cell r="G725">
            <v>557700</v>
          </cell>
          <cell r="H725" t="str">
            <v>WEST</v>
          </cell>
        </row>
        <row r="726">
          <cell r="A726" t="str">
            <v>ELEC</v>
          </cell>
          <cell r="B726">
            <v>40087</v>
          </cell>
          <cell r="C726" t="str">
            <v>CRAIGCO</v>
          </cell>
          <cell r="D726">
            <v>34560</v>
          </cell>
          <cell r="E726">
            <v>-864</v>
          </cell>
          <cell r="F726">
            <v>-624</v>
          </cell>
          <cell r="G726">
            <v>24960</v>
          </cell>
          <cell r="H726" t="str">
            <v>EAST</v>
          </cell>
        </row>
        <row r="727">
          <cell r="A727" t="str">
            <v>ELEC</v>
          </cell>
          <cell r="B727">
            <v>40087</v>
          </cell>
          <cell r="C727" t="str">
            <v>GON</v>
          </cell>
          <cell r="D727">
            <v>1431000</v>
          </cell>
          <cell r="E727">
            <v>-21600</v>
          </cell>
          <cell r="F727">
            <v>-15600</v>
          </cell>
          <cell r="G727">
            <v>1033500</v>
          </cell>
          <cell r="H727" t="str">
            <v>EAST</v>
          </cell>
        </row>
        <row r="728">
          <cell r="A728" t="str">
            <v>ELEC</v>
          </cell>
          <cell r="B728">
            <v>40087</v>
          </cell>
          <cell r="C728" t="str">
            <v>MEAD</v>
          </cell>
          <cell r="D728">
            <v>612900</v>
          </cell>
          <cell r="E728">
            <v>-10800</v>
          </cell>
          <cell r="F728">
            <v>-23400</v>
          </cell>
          <cell r="G728">
            <v>799500</v>
          </cell>
          <cell r="H728" t="str">
            <v>EAST</v>
          </cell>
        </row>
        <row r="729">
          <cell r="A729" t="str">
            <v>ELEC</v>
          </cell>
          <cell r="B729">
            <v>40087</v>
          </cell>
          <cell r="C729" t="str">
            <v>MID-C</v>
          </cell>
          <cell r="D729">
            <v>7308900</v>
          </cell>
          <cell r="E729">
            <v>-97200</v>
          </cell>
          <cell r="F729">
            <v>31200</v>
          </cell>
          <cell r="G729">
            <v>-2100150</v>
          </cell>
          <cell r="H729" t="str">
            <v>WEST</v>
          </cell>
        </row>
        <row r="730">
          <cell r="A730" t="str">
            <v>ELEC</v>
          </cell>
          <cell r="B730">
            <v>40087</v>
          </cell>
          <cell r="C730" t="str">
            <v>PPAPS</v>
          </cell>
          <cell r="D730">
            <v>877500</v>
          </cell>
          <cell r="E730">
            <v>-10800</v>
          </cell>
          <cell r="F730">
            <v>-7800</v>
          </cell>
          <cell r="G730">
            <v>224250</v>
          </cell>
          <cell r="H730" t="str">
            <v>EAST</v>
          </cell>
        </row>
        <row r="731">
          <cell r="A731" t="str">
            <v>ELEC</v>
          </cell>
          <cell r="B731">
            <v>40087</v>
          </cell>
          <cell r="C731" t="str">
            <v>PV</v>
          </cell>
          <cell r="D731">
            <v>1096200</v>
          </cell>
          <cell r="E731">
            <v>-10800</v>
          </cell>
          <cell r="F731">
            <v>-93600</v>
          </cell>
          <cell r="G731">
            <v>5484570</v>
          </cell>
          <cell r="H731" t="str">
            <v>EAST</v>
          </cell>
        </row>
        <row r="732">
          <cell r="A732" t="str">
            <v>ELEC</v>
          </cell>
          <cell r="B732">
            <v>40087</v>
          </cell>
          <cell r="C732" t="str">
            <v>SP15</v>
          </cell>
          <cell r="D732">
            <v>0</v>
          </cell>
          <cell r="E732">
            <v>0</v>
          </cell>
          <cell r="F732">
            <v>-31200</v>
          </cell>
          <cell r="G732">
            <v>1786200</v>
          </cell>
          <cell r="H732" t="str">
            <v>EAST</v>
          </cell>
        </row>
        <row r="733">
          <cell r="A733" t="str">
            <v>ELEC</v>
          </cell>
          <cell r="B733">
            <v>40118</v>
          </cell>
          <cell r="C733" t="str">
            <v>4C</v>
          </cell>
          <cell r="D733">
            <v>2935200</v>
          </cell>
          <cell r="E733">
            <v>-38400</v>
          </cell>
          <cell r="F733">
            <v>-33700</v>
          </cell>
          <cell r="G733">
            <v>1996725</v>
          </cell>
          <cell r="H733" t="str">
            <v>EAST</v>
          </cell>
        </row>
        <row r="734">
          <cell r="A734" t="str">
            <v>ELEC</v>
          </cell>
          <cell r="B734">
            <v>40118</v>
          </cell>
          <cell r="C734" t="str">
            <v>BORAH</v>
          </cell>
          <cell r="D734">
            <v>0</v>
          </cell>
          <cell r="E734">
            <v>0</v>
          </cell>
          <cell r="F734">
            <v>-33700</v>
          </cell>
          <cell r="G734">
            <v>1850130</v>
          </cell>
          <cell r="H734" t="str">
            <v>EAST</v>
          </cell>
        </row>
        <row r="735">
          <cell r="A735" t="str">
            <v>ELEC</v>
          </cell>
          <cell r="B735">
            <v>40118</v>
          </cell>
          <cell r="C735" t="str">
            <v>COB N-S</v>
          </cell>
          <cell r="D735">
            <v>0</v>
          </cell>
          <cell r="E735">
            <v>0</v>
          </cell>
          <cell r="F735">
            <v>-8425</v>
          </cell>
          <cell r="G735">
            <v>602387.5</v>
          </cell>
          <cell r="H735" t="str">
            <v>WEST</v>
          </cell>
        </row>
        <row r="736">
          <cell r="A736" t="str">
            <v>ELEC</v>
          </cell>
          <cell r="B736">
            <v>40118</v>
          </cell>
          <cell r="C736" t="str">
            <v>CRAIGCO</v>
          </cell>
          <cell r="D736">
            <v>30720</v>
          </cell>
          <cell r="E736">
            <v>-768</v>
          </cell>
          <cell r="F736">
            <v>-672</v>
          </cell>
          <cell r="G736">
            <v>26880</v>
          </cell>
          <cell r="H736" t="str">
            <v>EAST</v>
          </cell>
        </row>
        <row r="737">
          <cell r="A737" t="str">
            <v>ELEC</v>
          </cell>
          <cell r="B737">
            <v>40118</v>
          </cell>
          <cell r="C737" t="str">
            <v>GON</v>
          </cell>
          <cell r="D737">
            <v>1272000</v>
          </cell>
          <cell r="E737">
            <v>-19200</v>
          </cell>
          <cell r="F737">
            <v>-16850</v>
          </cell>
          <cell r="G737">
            <v>1116312.5</v>
          </cell>
          <cell r="H737" t="str">
            <v>EAST</v>
          </cell>
        </row>
        <row r="738">
          <cell r="A738" t="str">
            <v>ELEC</v>
          </cell>
          <cell r="B738">
            <v>40118</v>
          </cell>
          <cell r="C738" t="str">
            <v>MEAD</v>
          </cell>
          <cell r="D738">
            <v>544800</v>
          </cell>
          <cell r="E738">
            <v>-9600</v>
          </cell>
          <cell r="F738">
            <v>-25275</v>
          </cell>
          <cell r="G738">
            <v>863562.5</v>
          </cell>
          <cell r="H738" t="str">
            <v>EAST</v>
          </cell>
        </row>
        <row r="739">
          <cell r="A739" t="str">
            <v>ELEC</v>
          </cell>
          <cell r="B739">
            <v>40118</v>
          </cell>
          <cell r="C739" t="str">
            <v>MID-C</v>
          </cell>
          <cell r="D739">
            <v>6496800</v>
          </cell>
          <cell r="E739">
            <v>-86400</v>
          </cell>
          <cell r="F739">
            <v>33700</v>
          </cell>
          <cell r="G739">
            <v>-2268431.25</v>
          </cell>
          <cell r="H739" t="str">
            <v>WEST</v>
          </cell>
        </row>
        <row r="740">
          <cell r="A740" t="str">
            <v>ELEC</v>
          </cell>
          <cell r="B740">
            <v>40118</v>
          </cell>
          <cell r="C740" t="str">
            <v>PPAPS</v>
          </cell>
          <cell r="D740">
            <v>780000</v>
          </cell>
          <cell r="E740">
            <v>-9600</v>
          </cell>
          <cell r="F740">
            <v>-8425</v>
          </cell>
          <cell r="G740">
            <v>242218.75</v>
          </cell>
          <cell r="H740" t="str">
            <v>EAST</v>
          </cell>
        </row>
        <row r="741">
          <cell r="A741" t="str">
            <v>ELEC</v>
          </cell>
          <cell r="B741">
            <v>40118</v>
          </cell>
          <cell r="C741" t="str">
            <v>PV</v>
          </cell>
          <cell r="D741">
            <v>974400</v>
          </cell>
          <cell r="E741">
            <v>-9600</v>
          </cell>
          <cell r="F741">
            <v>-101100</v>
          </cell>
          <cell r="G741">
            <v>5924038.75</v>
          </cell>
          <cell r="H741" t="str">
            <v>EAST</v>
          </cell>
        </row>
        <row r="742">
          <cell r="A742" t="str">
            <v>ELEC</v>
          </cell>
          <cell r="B742">
            <v>40118</v>
          </cell>
          <cell r="C742" t="str">
            <v>SP15</v>
          </cell>
          <cell r="D742">
            <v>0</v>
          </cell>
          <cell r="E742">
            <v>0</v>
          </cell>
          <cell r="F742">
            <v>-33700</v>
          </cell>
          <cell r="G742">
            <v>1929325</v>
          </cell>
          <cell r="H742" t="str">
            <v>EAST</v>
          </cell>
        </row>
        <row r="743">
          <cell r="A743" t="str">
            <v>ELEC</v>
          </cell>
          <cell r="B743">
            <v>40148</v>
          </cell>
          <cell r="C743" t="str">
            <v>4C</v>
          </cell>
          <cell r="D743">
            <v>2789800</v>
          </cell>
          <cell r="E743">
            <v>-31200</v>
          </cell>
          <cell r="F743">
            <v>-32800</v>
          </cell>
          <cell r="G743">
            <v>1943400</v>
          </cell>
          <cell r="H743" t="str">
            <v>EAST</v>
          </cell>
        </row>
        <row r="744">
          <cell r="A744" t="str">
            <v>ELEC</v>
          </cell>
          <cell r="B744">
            <v>40148</v>
          </cell>
          <cell r="C744" t="str">
            <v>BORAH</v>
          </cell>
          <cell r="D744">
            <v>0</v>
          </cell>
          <cell r="E744">
            <v>0</v>
          </cell>
          <cell r="F744">
            <v>-32800</v>
          </cell>
          <cell r="G744">
            <v>1800720</v>
          </cell>
          <cell r="H744" t="str">
            <v>EAST</v>
          </cell>
        </row>
        <row r="745">
          <cell r="A745" t="str">
            <v>ELEC</v>
          </cell>
          <cell r="B745">
            <v>40148</v>
          </cell>
          <cell r="C745" t="str">
            <v>COB N-S</v>
          </cell>
          <cell r="D745">
            <v>0</v>
          </cell>
          <cell r="E745">
            <v>0</v>
          </cell>
          <cell r="F745">
            <v>-8200</v>
          </cell>
          <cell r="G745">
            <v>586300</v>
          </cell>
          <cell r="H745" t="str">
            <v>WEST</v>
          </cell>
        </row>
        <row r="746">
          <cell r="A746" t="str">
            <v>ELEC</v>
          </cell>
          <cell r="B746">
            <v>40148</v>
          </cell>
          <cell r="C746" t="str">
            <v>GON</v>
          </cell>
          <cell r="D746">
            <v>1378000</v>
          </cell>
          <cell r="E746">
            <v>-20800</v>
          </cell>
          <cell r="F746">
            <v>-16400</v>
          </cell>
          <cell r="G746">
            <v>1086500</v>
          </cell>
          <cell r="H746" t="str">
            <v>EAST</v>
          </cell>
        </row>
        <row r="747">
          <cell r="A747" t="str">
            <v>ELEC</v>
          </cell>
          <cell r="B747">
            <v>40148</v>
          </cell>
          <cell r="C747" t="str">
            <v>MEAD</v>
          </cell>
          <cell r="D747">
            <v>590200</v>
          </cell>
          <cell r="E747">
            <v>-10400</v>
          </cell>
          <cell r="F747">
            <v>-24600</v>
          </cell>
          <cell r="G747">
            <v>840500</v>
          </cell>
          <cell r="H747" t="str">
            <v>EAST</v>
          </cell>
        </row>
        <row r="748">
          <cell r="A748" t="str">
            <v>ELEC</v>
          </cell>
          <cell r="B748">
            <v>40148</v>
          </cell>
          <cell r="C748" t="str">
            <v>MID-C</v>
          </cell>
          <cell r="D748">
            <v>7038200</v>
          </cell>
          <cell r="E748">
            <v>-93600</v>
          </cell>
          <cell r="F748">
            <v>32800</v>
          </cell>
          <cell r="G748">
            <v>-2207850</v>
          </cell>
          <cell r="H748" t="str">
            <v>WEST</v>
          </cell>
        </row>
        <row r="749">
          <cell r="A749" t="str">
            <v>ELEC</v>
          </cell>
          <cell r="B749">
            <v>40148</v>
          </cell>
          <cell r="C749" t="str">
            <v>PPAPS</v>
          </cell>
          <cell r="D749">
            <v>845000</v>
          </cell>
          <cell r="E749">
            <v>-10400</v>
          </cell>
          <cell r="F749">
            <v>-8200</v>
          </cell>
          <cell r="G749">
            <v>235750</v>
          </cell>
          <cell r="H749" t="str">
            <v>EAST</v>
          </cell>
        </row>
        <row r="750">
          <cell r="A750" t="str">
            <v>ELEC</v>
          </cell>
          <cell r="B750">
            <v>40148</v>
          </cell>
          <cell r="C750" t="str">
            <v>PV</v>
          </cell>
          <cell r="D750">
            <v>1055600</v>
          </cell>
          <cell r="E750">
            <v>-10400</v>
          </cell>
          <cell r="F750">
            <v>-98400</v>
          </cell>
          <cell r="G750">
            <v>5765830</v>
          </cell>
          <cell r="H750" t="str">
            <v>EAST</v>
          </cell>
        </row>
        <row r="751">
          <cell r="A751" t="str">
            <v>ELEC</v>
          </cell>
          <cell r="B751">
            <v>40148</v>
          </cell>
          <cell r="C751" t="str">
            <v>SP15</v>
          </cell>
          <cell r="D751">
            <v>0</v>
          </cell>
          <cell r="E751">
            <v>0</v>
          </cell>
          <cell r="F751">
            <v>-32800</v>
          </cell>
          <cell r="G751">
            <v>1877800</v>
          </cell>
          <cell r="H751" t="str">
            <v>EAST</v>
          </cell>
        </row>
        <row r="752">
          <cell r="A752" t="str">
            <v>ELEC</v>
          </cell>
          <cell r="B752">
            <v>40179</v>
          </cell>
          <cell r="C752" t="str">
            <v>4C</v>
          </cell>
          <cell r="D752">
            <v>0</v>
          </cell>
          <cell r="E752">
            <v>0</v>
          </cell>
          <cell r="F752">
            <v>-51600</v>
          </cell>
          <cell r="G752">
            <v>2957110</v>
          </cell>
          <cell r="H752" t="str">
            <v>EAST</v>
          </cell>
        </row>
        <row r="753">
          <cell r="A753" t="str">
            <v>ELEC</v>
          </cell>
          <cell r="B753">
            <v>40179</v>
          </cell>
          <cell r="C753" t="str">
            <v>COB N-S</v>
          </cell>
          <cell r="D753">
            <v>4140000</v>
          </cell>
          <cell r="E753">
            <v>-50000</v>
          </cell>
          <cell r="F753">
            <v>-68800</v>
          </cell>
          <cell r="G753">
            <v>4794930</v>
          </cell>
          <cell r="H753" t="str">
            <v>WEST</v>
          </cell>
        </row>
        <row r="754">
          <cell r="A754" t="str">
            <v>ELEC</v>
          </cell>
          <cell r="B754">
            <v>40179</v>
          </cell>
          <cell r="C754" t="str">
            <v>MID-C</v>
          </cell>
          <cell r="D754">
            <v>2595000</v>
          </cell>
          <cell r="E754">
            <v>-30000</v>
          </cell>
          <cell r="F754">
            <v>-8600</v>
          </cell>
          <cell r="G754">
            <v>503100</v>
          </cell>
          <cell r="H754" t="str">
            <v>WEST</v>
          </cell>
        </row>
        <row r="755">
          <cell r="A755" t="str">
            <v>ELEC</v>
          </cell>
          <cell r="B755">
            <v>40179</v>
          </cell>
          <cell r="C755" t="str">
            <v>PPAPS</v>
          </cell>
          <cell r="D755">
            <v>1327500</v>
          </cell>
          <cell r="E755">
            <v>-20000</v>
          </cell>
          <cell r="F755">
            <v>-8600</v>
          </cell>
          <cell r="G755">
            <v>309600</v>
          </cell>
          <cell r="H755" t="str">
            <v>EAST</v>
          </cell>
        </row>
        <row r="756">
          <cell r="A756" t="str">
            <v>ELEC</v>
          </cell>
          <cell r="B756">
            <v>40179</v>
          </cell>
          <cell r="C756" t="str">
            <v>PV</v>
          </cell>
          <cell r="D756">
            <v>2282500</v>
          </cell>
          <cell r="E756">
            <v>-30000</v>
          </cell>
          <cell r="F756">
            <v>-51600</v>
          </cell>
          <cell r="G756">
            <v>2878850</v>
          </cell>
          <cell r="H756" t="str">
            <v>EAST</v>
          </cell>
        </row>
        <row r="757">
          <cell r="A757" t="str">
            <v>ELEC</v>
          </cell>
          <cell r="B757">
            <v>40210</v>
          </cell>
          <cell r="C757" t="str">
            <v>4C</v>
          </cell>
          <cell r="D757">
            <v>0</v>
          </cell>
          <cell r="E757">
            <v>0</v>
          </cell>
          <cell r="F757">
            <v>-43200</v>
          </cell>
          <cell r="G757">
            <v>2475720</v>
          </cell>
          <cell r="H757" t="str">
            <v>EAST</v>
          </cell>
        </row>
        <row r="758">
          <cell r="A758" t="str">
            <v>ELEC</v>
          </cell>
          <cell r="B758">
            <v>40210</v>
          </cell>
          <cell r="C758" t="str">
            <v>COB N-S</v>
          </cell>
          <cell r="D758">
            <v>3974400</v>
          </cell>
          <cell r="E758">
            <v>-48000</v>
          </cell>
          <cell r="F758">
            <v>-57600</v>
          </cell>
          <cell r="G758">
            <v>4014360</v>
          </cell>
          <cell r="H758" t="str">
            <v>WEST</v>
          </cell>
        </row>
        <row r="759">
          <cell r="A759" t="str">
            <v>ELEC</v>
          </cell>
          <cell r="B759">
            <v>40210</v>
          </cell>
          <cell r="C759" t="str">
            <v>MID-C</v>
          </cell>
          <cell r="D759">
            <v>2491200</v>
          </cell>
          <cell r="E759">
            <v>-28800</v>
          </cell>
          <cell r="F759">
            <v>-7200</v>
          </cell>
          <cell r="G759">
            <v>421200</v>
          </cell>
          <cell r="H759" t="str">
            <v>WEST</v>
          </cell>
        </row>
        <row r="760">
          <cell r="A760" t="str">
            <v>ELEC</v>
          </cell>
          <cell r="B760">
            <v>40210</v>
          </cell>
          <cell r="C760" t="str">
            <v>PPAPS</v>
          </cell>
          <cell r="D760">
            <v>1274400</v>
          </cell>
          <cell r="E760">
            <v>-19200</v>
          </cell>
          <cell r="F760">
            <v>-7200</v>
          </cell>
          <cell r="G760">
            <v>259200</v>
          </cell>
          <cell r="H760" t="str">
            <v>EAST</v>
          </cell>
        </row>
        <row r="761">
          <cell r="A761" t="str">
            <v>ELEC</v>
          </cell>
          <cell r="B761">
            <v>40210</v>
          </cell>
          <cell r="C761" t="str">
            <v>PV</v>
          </cell>
          <cell r="D761">
            <v>2191200</v>
          </cell>
          <cell r="E761">
            <v>-28800</v>
          </cell>
          <cell r="F761">
            <v>-43200</v>
          </cell>
          <cell r="G761">
            <v>2410200</v>
          </cell>
          <cell r="H761" t="str">
            <v>EAST</v>
          </cell>
        </row>
        <row r="762">
          <cell r="A762" t="str">
            <v>ELEC</v>
          </cell>
          <cell r="B762">
            <v>40238</v>
          </cell>
          <cell r="C762" t="str">
            <v>4C</v>
          </cell>
          <cell r="D762">
            <v>0</v>
          </cell>
          <cell r="E762">
            <v>0</v>
          </cell>
          <cell r="F762">
            <v>-46650</v>
          </cell>
          <cell r="G762">
            <v>2673433.75</v>
          </cell>
          <cell r="H762" t="str">
            <v>EAST</v>
          </cell>
        </row>
        <row r="763">
          <cell r="A763" t="str">
            <v>ELEC</v>
          </cell>
          <cell r="B763">
            <v>40238</v>
          </cell>
          <cell r="C763" t="str">
            <v>COB N-S</v>
          </cell>
          <cell r="D763">
            <v>4471200</v>
          </cell>
          <cell r="E763">
            <v>-54000</v>
          </cell>
          <cell r="F763">
            <v>-62200</v>
          </cell>
          <cell r="G763">
            <v>4334951.25</v>
          </cell>
          <cell r="H763" t="str">
            <v>WEST</v>
          </cell>
        </row>
        <row r="764">
          <cell r="A764" t="str">
            <v>ELEC</v>
          </cell>
          <cell r="B764">
            <v>40238</v>
          </cell>
          <cell r="C764" t="str">
            <v>MID-C</v>
          </cell>
          <cell r="D764">
            <v>2802600</v>
          </cell>
          <cell r="E764">
            <v>-32400</v>
          </cell>
          <cell r="F764">
            <v>-7775</v>
          </cell>
          <cell r="G764">
            <v>454837.5</v>
          </cell>
          <cell r="H764" t="str">
            <v>WEST</v>
          </cell>
        </row>
        <row r="765">
          <cell r="A765" t="str">
            <v>ELEC</v>
          </cell>
          <cell r="B765">
            <v>40238</v>
          </cell>
          <cell r="C765" t="str">
            <v>PPAPS</v>
          </cell>
          <cell r="D765">
            <v>1433700</v>
          </cell>
          <cell r="E765">
            <v>-21600</v>
          </cell>
          <cell r="F765">
            <v>-7775</v>
          </cell>
          <cell r="G765">
            <v>279900</v>
          </cell>
          <cell r="H765" t="str">
            <v>EAST</v>
          </cell>
        </row>
        <row r="766">
          <cell r="A766" t="str">
            <v>ELEC</v>
          </cell>
          <cell r="B766">
            <v>40238</v>
          </cell>
          <cell r="C766" t="str">
            <v>PV</v>
          </cell>
          <cell r="D766">
            <v>2465100</v>
          </cell>
          <cell r="E766">
            <v>-32400</v>
          </cell>
          <cell r="F766">
            <v>-46650</v>
          </cell>
          <cell r="G766">
            <v>2602681.25</v>
          </cell>
          <cell r="H766" t="str">
            <v>EAST</v>
          </cell>
        </row>
        <row r="767">
          <cell r="A767" t="str">
            <v>ELEC</v>
          </cell>
          <cell r="B767">
            <v>40269</v>
          </cell>
          <cell r="C767" t="str">
            <v>4C</v>
          </cell>
          <cell r="D767">
            <v>0</v>
          </cell>
          <cell r="E767">
            <v>0</v>
          </cell>
          <cell r="F767">
            <v>-22800</v>
          </cell>
          <cell r="G767">
            <v>1285160</v>
          </cell>
          <cell r="H767" t="str">
            <v>EAST</v>
          </cell>
        </row>
        <row r="768">
          <cell r="A768" t="str">
            <v>ELEC</v>
          </cell>
          <cell r="B768">
            <v>40269</v>
          </cell>
          <cell r="C768" t="str">
            <v>COB N-S</v>
          </cell>
          <cell r="D768">
            <v>4305600</v>
          </cell>
          <cell r="E768">
            <v>-52000</v>
          </cell>
          <cell r="F768">
            <v>0</v>
          </cell>
          <cell r="G768">
            <v>0</v>
          </cell>
          <cell r="H768" t="str">
            <v>WEST</v>
          </cell>
        </row>
        <row r="769">
          <cell r="A769" t="str">
            <v>ELEC</v>
          </cell>
          <cell r="B769">
            <v>40269</v>
          </cell>
          <cell r="C769" t="str">
            <v>MID-C</v>
          </cell>
          <cell r="D769">
            <v>551200</v>
          </cell>
          <cell r="E769">
            <v>0</v>
          </cell>
          <cell r="F769">
            <v>0</v>
          </cell>
          <cell r="G769">
            <v>0</v>
          </cell>
          <cell r="H769" t="str">
            <v>WEST</v>
          </cell>
        </row>
        <row r="770">
          <cell r="A770" t="str">
            <v>ELEC</v>
          </cell>
          <cell r="B770">
            <v>40269</v>
          </cell>
          <cell r="C770" t="str">
            <v>PPAPS</v>
          </cell>
          <cell r="D770">
            <v>1380600</v>
          </cell>
          <cell r="E770">
            <v>-20800</v>
          </cell>
          <cell r="F770">
            <v>-7600</v>
          </cell>
          <cell r="G770">
            <v>273600</v>
          </cell>
          <cell r="H770" t="str">
            <v>EAST</v>
          </cell>
        </row>
        <row r="771">
          <cell r="A771" t="str">
            <v>ELEC</v>
          </cell>
          <cell r="B771">
            <v>40269</v>
          </cell>
          <cell r="C771" t="str">
            <v>PV</v>
          </cell>
          <cell r="D771">
            <v>2163200</v>
          </cell>
          <cell r="E771">
            <v>-31200</v>
          </cell>
          <cell r="F771">
            <v>-38000</v>
          </cell>
          <cell r="G771">
            <v>1976380</v>
          </cell>
          <cell r="H771" t="str">
            <v>EAST</v>
          </cell>
        </row>
        <row r="772">
          <cell r="A772" t="str">
            <v>ELEC</v>
          </cell>
          <cell r="B772">
            <v>40299</v>
          </cell>
          <cell r="C772" t="str">
            <v>4C</v>
          </cell>
          <cell r="D772">
            <v>0</v>
          </cell>
          <cell r="E772">
            <v>0</v>
          </cell>
          <cell r="F772">
            <v>-25800</v>
          </cell>
          <cell r="G772">
            <v>1454260</v>
          </cell>
          <cell r="H772" t="str">
            <v>EAST</v>
          </cell>
        </row>
        <row r="773">
          <cell r="A773" t="str">
            <v>ELEC</v>
          </cell>
          <cell r="B773">
            <v>40299</v>
          </cell>
          <cell r="C773" t="str">
            <v>COB N-S</v>
          </cell>
          <cell r="D773">
            <v>4140000</v>
          </cell>
          <cell r="E773">
            <v>-50000</v>
          </cell>
          <cell r="F773">
            <v>0</v>
          </cell>
          <cell r="G773">
            <v>0</v>
          </cell>
          <cell r="H773" t="str">
            <v>WEST</v>
          </cell>
        </row>
        <row r="774">
          <cell r="A774" t="str">
            <v>ELEC</v>
          </cell>
          <cell r="B774">
            <v>40299</v>
          </cell>
          <cell r="C774" t="str">
            <v>MID-C</v>
          </cell>
          <cell r="D774">
            <v>530000</v>
          </cell>
          <cell r="E774">
            <v>0</v>
          </cell>
          <cell r="F774">
            <v>0</v>
          </cell>
          <cell r="G774">
            <v>0</v>
          </cell>
          <cell r="H774" t="str">
            <v>WEST</v>
          </cell>
        </row>
        <row r="775">
          <cell r="A775" t="str">
            <v>ELEC</v>
          </cell>
          <cell r="B775">
            <v>40299</v>
          </cell>
          <cell r="C775" t="str">
            <v>PPAPS</v>
          </cell>
          <cell r="D775">
            <v>1327500</v>
          </cell>
          <cell r="E775">
            <v>-20000</v>
          </cell>
          <cell r="F775">
            <v>-8600</v>
          </cell>
          <cell r="G775">
            <v>309600</v>
          </cell>
          <cell r="H775" t="str">
            <v>EAST</v>
          </cell>
        </row>
        <row r="776">
          <cell r="A776" t="str">
            <v>ELEC</v>
          </cell>
          <cell r="B776">
            <v>40299</v>
          </cell>
          <cell r="C776" t="str">
            <v>PV</v>
          </cell>
          <cell r="D776">
            <v>2080000</v>
          </cell>
          <cell r="E776">
            <v>-30000</v>
          </cell>
          <cell r="F776">
            <v>-43000</v>
          </cell>
          <cell r="G776">
            <v>2236430</v>
          </cell>
          <cell r="H776" t="str">
            <v>EAST</v>
          </cell>
        </row>
        <row r="777">
          <cell r="A777" t="str">
            <v>ELEC</v>
          </cell>
          <cell r="B777">
            <v>40330</v>
          </cell>
          <cell r="C777" t="str">
            <v>4C</v>
          </cell>
          <cell r="D777">
            <v>0</v>
          </cell>
          <cell r="E777">
            <v>0</v>
          </cell>
          <cell r="F777">
            <v>-22800</v>
          </cell>
          <cell r="G777">
            <v>1285160</v>
          </cell>
          <cell r="H777" t="str">
            <v>EAST</v>
          </cell>
        </row>
        <row r="778">
          <cell r="A778" t="str">
            <v>ELEC</v>
          </cell>
          <cell r="B778">
            <v>40330</v>
          </cell>
          <cell r="C778" t="str">
            <v>COB N-S</v>
          </cell>
          <cell r="D778">
            <v>4305600</v>
          </cell>
          <cell r="E778">
            <v>-52000</v>
          </cell>
          <cell r="F778">
            <v>0</v>
          </cell>
          <cell r="G778">
            <v>0</v>
          </cell>
          <cell r="H778" t="str">
            <v>WEST</v>
          </cell>
        </row>
        <row r="779">
          <cell r="A779" t="str">
            <v>ELEC</v>
          </cell>
          <cell r="B779">
            <v>40330</v>
          </cell>
          <cell r="C779" t="str">
            <v>MID-C</v>
          </cell>
          <cell r="D779">
            <v>551200</v>
          </cell>
          <cell r="E779">
            <v>0</v>
          </cell>
          <cell r="F779">
            <v>0</v>
          </cell>
          <cell r="G779">
            <v>0</v>
          </cell>
          <cell r="H779" t="str">
            <v>WEST</v>
          </cell>
        </row>
        <row r="780">
          <cell r="A780" t="str">
            <v>ELEC</v>
          </cell>
          <cell r="B780">
            <v>40330</v>
          </cell>
          <cell r="C780" t="str">
            <v>PPAPS</v>
          </cell>
          <cell r="D780">
            <v>1380600</v>
          </cell>
          <cell r="E780">
            <v>-20800</v>
          </cell>
          <cell r="F780">
            <v>-7600</v>
          </cell>
          <cell r="G780">
            <v>273600</v>
          </cell>
          <cell r="H780" t="str">
            <v>EAST</v>
          </cell>
        </row>
        <row r="781">
          <cell r="A781" t="str">
            <v>ELEC</v>
          </cell>
          <cell r="B781">
            <v>40330</v>
          </cell>
          <cell r="C781" t="str">
            <v>PV</v>
          </cell>
          <cell r="D781">
            <v>2163200</v>
          </cell>
          <cell r="E781">
            <v>-31200</v>
          </cell>
          <cell r="F781">
            <v>-38000</v>
          </cell>
          <cell r="G781">
            <v>1976380</v>
          </cell>
          <cell r="H781" t="str">
            <v>EAST</v>
          </cell>
        </row>
        <row r="782">
          <cell r="A782" t="str">
            <v>ELEC</v>
          </cell>
          <cell r="B782">
            <v>40360</v>
          </cell>
          <cell r="C782" t="str">
            <v>4C</v>
          </cell>
          <cell r="D782">
            <v>0</v>
          </cell>
          <cell r="E782">
            <v>0</v>
          </cell>
          <cell r="F782">
            <v>-24600</v>
          </cell>
          <cell r="G782">
            <v>1386620</v>
          </cell>
          <cell r="H782" t="str">
            <v>EAST</v>
          </cell>
        </row>
        <row r="783">
          <cell r="A783" t="str">
            <v>ELEC</v>
          </cell>
          <cell r="B783">
            <v>40360</v>
          </cell>
          <cell r="C783" t="str">
            <v>COB N-S</v>
          </cell>
          <cell r="D783">
            <v>5114200</v>
          </cell>
          <cell r="E783">
            <v>-62400</v>
          </cell>
          <cell r="F783">
            <v>0</v>
          </cell>
          <cell r="G783">
            <v>0</v>
          </cell>
          <cell r="H783" t="str">
            <v>WEST</v>
          </cell>
        </row>
        <row r="784">
          <cell r="A784" t="str">
            <v>ELEC</v>
          </cell>
          <cell r="B784">
            <v>40360</v>
          </cell>
          <cell r="C784" t="str">
            <v>MID-C</v>
          </cell>
          <cell r="D784">
            <v>-10171200</v>
          </cell>
          <cell r="E784">
            <v>145600</v>
          </cell>
          <cell r="F784">
            <v>800</v>
          </cell>
          <cell r="G784">
            <v>-60600</v>
          </cell>
          <cell r="H784" t="str">
            <v>WEST</v>
          </cell>
        </row>
        <row r="785">
          <cell r="A785" t="str">
            <v>ELEC</v>
          </cell>
          <cell r="B785">
            <v>40360</v>
          </cell>
          <cell r="C785" t="str">
            <v>PPAPS</v>
          </cell>
          <cell r="D785">
            <v>535600</v>
          </cell>
          <cell r="E785">
            <v>-10400</v>
          </cell>
          <cell r="F785">
            <v>-8200</v>
          </cell>
          <cell r="G785">
            <v>295200</v>
          </cell>
          <cell r="H785" t="str">
            <v>EAST</v>
          </cell>
        </row>
        <row r="786">
          <cell r="A786" t="str">
            <v>ELEC</v>
          </cell>
          <cell r="B786">
            <v>40360</v>
          </cell>
          <cell r="C786" t="str">
            <v>PV</v>
          </cell>
          <cell r="D786">
            <v>499200</v>
          </cell>
          <cell r="E786">
            <v>0</v>
          </cell>
          <cell r="F786">
            <v>-24600</v>
          </cell>
          <cell r="G786">
            <v>1441150</v>
          </cell>
          <cell r="H786" t="str">
            <v>EAST</v>
          </cell>
        </row>
        <row r="787">
          <cell r="A787" t="str">
            <v>ELEC</v>
          </cell>
          <cell r="B787">
            <v>40391</v>
          </cell>
          <cell r="C787" t="str">
            <v>4C</v>
          </cell>
          <cell r="D787">
            <v>0</v>
          </cell>
          <cell r="E787">
            <v>0</v>
          </cell>
          <cell r="F787">
            <v>-24600</v>
          </cell>
          <cell r="G787">
            <v>1386620</v>
          </cell>
          <cell r="H787" t="str">
            <v>EAST</v>
          </cell>
        </row>
        <row r="788">
          <cell r="A788" t="str">
            <v>ELEC</v>
          </cell>
          <cell r="B788">
            <v>40391</v>
          </cell>
          <cell r="C788" t="str">
            <v>COB N-S</v>
          </cell>
          <cell r="D788">
            <v>5114200</v>
          </cell>
          <cell r="E788">
            <v>-62400</v>
          </cell>
          <cell r="F788">
            <v>0</v>
          </cell>
          <cell r="G788">
            <v>0</v>
          </cell>
          <cell r="H788" t="str">
            <v>WEST</v>
          </cell>
        </row>
        <row r="789">
          <cell r="A789" t="str">
            <v>ELEC</v>
          </cell>
          <cell r="B789">
            <v>40391</v>
          </cell>
          <cell r="C789" t="str">
            <v>MID-C</v>
          </cell>
          <cell r="D789">
            <v>-10171200</v>
          </cell>
          <cell r="E789">
            <v>145600</v>
          </cell>
          <cell r="F789">
            <v>0</v>
          </cell>
          <cell r="G789">
            <v>0</v>
          </cell>
          <cell r="H789" t="str">
            <v>WEST</v>
          </cell>
        </row>
        <row r="790">
          <cell r="A790" t="str">
            <v>ELEC</v>
          </cell>
          <cell r="B790">
            <v>40391</v>
          </cell>
          <cell r="C790" t="str">
            <v>PPAPS</v>
          </cell>
          <cell r="D790">
            <v>535600</v>
          </cell>
          <cell r="E790">
            <v>-10400</v>
          </cell>
          <cell r="F790">
            <v>-8200</v>
          </cell>
          <cell r="G790">
            <v>295200</v>
          </cell>
          <cell r="H790" t="str">
            <v>EAST</v>
          </cell>
        </row>
        <row r="791">
          <cell r="A791" t="str">
            <v>ELEC</v>
          </cell>
          <cell r="B791">
            <v>40391</v>
          </cell>
          <cell r="C791" t="str">
            <v>PV</v>
          </cell>
          <cell r="D791">
            <v>499200</v>
          </cell>
          <cell r="E791">
            <v>0</v>
          </cell>
          <cell r="F791">
            <v>-24600</v>
          </cell>
          <cell r="G791">
            <v>1441150</v>
          </cell>
          <cell r="H791" t="str">
            <v>EAST</v>
          </cell>
        </row>
        <row r="792">
          <cell r="A792" t="str">
            <v>ELEC</v>
          </cell>
          <cell r="B792">
            <v>40422</v>
          </cell>
          <cell r="C792" t="str">
            <v>4C</v>
          </cell>
          <cell r="D792">
            <v>0</v>
          </cell>
          <cell r="E792">
            <v>0</v>
          </cell>
          <cell r="F792">
            <v>-24000</v>
          </cell>
          <cell r="G792">
            <v>1352800</v>
          </cell>
          <cell r="H792" t="str">
            <v>EAST</v>
          </cell>
        </row>
        <row r="793">
          <cell r="A793" t="str">
            <v>ELEC</v>
          </cell>
          <cell r="B793">
            <v>40422</v>
          </cell>
          <cell r="C793" t="str">
            <v>COB N-S</v>
          </cell>
          <cell r="D793">
            <v>4917500</v>
          </cell>
          <cell r="E793">
            <v>-60000</v>
          </cell>
          <cell r="F793">
            <v>0</v>
          </cell>
          <cell r="G793">
            <v>0</v>
          </cell>
          <cell r="H793" t="str">
            <v>WEST</v>
          </cell>
        </row>
        <row r="794">
          <cell r="A794" t="str">
            <v>ELEC</v>
          </cell>
          <cell r="B794">
            <v>40422</v>
          </cell>
          <cell r="C794" t="str">
            <v>MID-C</v>
          </cell>
          <cell r="D794">
            <v>-9780000</v>
          </cell>
          <cell r="E794">
            <v>140000</v>
          </cell>
          <cell r="F794">
            <v>800</v>
          </cell>
          <cell r="G794">
            <v>-60600</v>
          </cell>
          <cell r="H794" t="str">
            <v>WEST</v>
          </cell>
        </row>
        <row r="795">
          <cell r="A795" t="str">
            <v>ELEC</v>
          </cell>
          <cell r="B795">
            <v>40422</v>
          </cell>
          <cell r="C795" t="str">
            <v>PPAPS</v>
          </cell>
          <cell r="D795">
            <v>515000</v>
          </cell>
          <cell r="E795">
            <v>-10000</v>
          </cell>
          <cell r="F795">
            <v>-8000</v>
          </cell>
          <cell r="G795">
            <v>288000</v>
          </cell>
          <cell r="H795" t="str">
            <v>EAST</v>
          </cell>
        </row>
        <row r="796">
          <cell r="A796" t="str">
            <v>ELEC</v>
          </cell>
          <cell r="B796">
            <v>40422</v>
          </cell>
          <cell r="C796" t="str">
            <v>PV</v>
          </cell>
          <cell r="D796">
            <v>480000</v>
          </cell>
          <cell r="E796">
            <v>0</v>
          </cell>
          <cell r="F796">
            <v>-24000</v>
          </cell>
          <cell r="G796">
            <v>1406000</v>
          </cell>
          <cell r="H796" t="str">
            <v>EAST</v>
          </cell>
        </row>
        <row r="797">
          <cell r="A797" t="str">
            <v>ELEC</v>
          </cell>
          <cell r="B797">
            <v>40452</v>
          </cell>
          <cell r="C797" t="str">
            <v>4C</v>
          </cell>
          <cell r="D797">
            <v>0</v>
          </cell>
          <cell r="E797">
            <v>0</v>
          </cell>
          <cell r="F797">
            <v>-24600</v>
          </cell>
          <cell r="G797">
            <v>1386620</v>
          </cell>
          <cell r="H797" t="str">
            <v>EAST</v>
          </cell>
        </row>
        <row r="798">
          <cell r="A798" t="str">
            <v>ELEC</v>
          </cell>
          <cell r="B798">
            <v>40452</v>
          </cell>
          <cell r="C798" t="str">
            <v>COB N-S</v>
          </cell>
          <cell r="D798">
            <v>4305600</v>
          </cell>
          <cell r="E798">
            <v>-52000</v>
          </cell>
          <cell r="F798">
            <v>0</v>
          </cell>
          <cell r="G798">
            <v>0</v>
          </cell>
          <cell r="H798" t="str">
            <v>WEST</v>
          </cell>
        </row>
        <row r="799">
          <cell r="A799" t="str">
            <v>ELEC</v>
          </cell>
          <cell r="B799">
            <v>40452</v>
          </cell>
          <cell r="C799" t="str">
            <v>MID-C</v>
          </cell>
          <cell r="D799">
            <v>-904800</v>
          </cell>
          <cell r="E799">
            <v>20800</v>
          </cell>
          <cell r="F799">
            <v>0</v>
          </cell>
          <cell r="G799">
            <v>0</v>
          </cell>
          <cell r="H799" t="str">
            <v>WEST</v>
          </cell>
        </row>
        <row r="800">
          <cell r="A800" t="str">
            <v>ELEC</v>
          </cell>
          <cell r="B800">
            <v>40452</v>
          </cell>
          <cell r="C800" t="str">
            <v>PPAPS</v>
          </cell>
          <cell r="D800">
            <v>1380600</v>
          </cell>
          <cell r="E800">
            <v>-20800</v>
          </cell>
          <cell r="F800">
            <v>-8200</v>
          </cell>
          <cell r="G800">
            <v>295200</v>
          </cell>
          <cell r="H800" t="str">
            <v>EAST</v>
          </cell>
        </row>
        <row r="801">
          <cell r="A801" t="str">
            <v>ELEC</v>
          </cell>
          <cell r="B801">
            <v>40452</v>
          </cell>
          <cell r="C801" t="str">
            <v>PV</v>
          </cell>
          <cell r="D801">
            <v>-499200</v>
          </cell>
          <cell r="E801">
            <v>10400</v>
          </cell>
          <cell r="F801">
            <v>-24600</v>
          </cell>
          <cell r="G801">
            <v>1441150</v>
          </cell>
          <cell r="H801" t="str">
            <v>EAST</v>
          </cell>
        </row>
        <row r="802">
          <cell r="A802" t="str">
            <v>ELEC</v>
          </cell>
          <cell r="B802">
            <v>40483</v>
          </cell>
          <cell r="C802" t="str">
            <v>4C</v>
          </cell>
          <cell r="D802">
            <v>0</v>
          </cell>
          <cell r="E802">
            <v>0</v>
          </cell>
          <cell r="F802">
            <v>-24075</v>
          </cell>
          <cell r="G802">
            <v>1357027.5</v>
          </cell>
          <cell r="H802" t="str">
            <v>EAST</v>
          </cell>
        </row>
        <row r="803">
          <cell r="A803" t="str">
            <v>ELEC</v>
          </cell>
          <cell r="B803">
            <v>40483</v>
          </cell>
          <cell r="C803" t="str">
            <v>COB N-S</v>
          </cell>
          <cell r="D803">
            <v>4140000</v>
          </cell>
          <cell r="E803">
            <v>-50000</v>
          </cell>
          <cell r="F803">
            <v>0</v>
          </cell>
          <cell r="G803">
            <v>0</v>
          </cell>
          <cell r="H803" t="str">
            <v>WEST</v>
          </cell>
        </row>
        <row r="804">
          <cell r="A804" t="str">
            <v>ELEC</v>
          </cell>
          <cell r="B804">
            <v>40483</v>
          </cell>
          <cell r="C804" t="str">
            <v>MID-C</v>
          </cell>
          <cell r="D804">
            <v>-870000</v>
          </cell>
          <cell r="E804">
            <v>20000</v>
          </cell>
          <cell r="F804">
            <v>0</v>
          </cell>
          <cell r="G804">
            <v>0</v>
          </cell>
          <cell r="H804" t="str">
            <v>WEST</v>
          </cell>
        </row>
        <row r="805">
          <cell r="A805" t="str">
            <v>ELEC</v>
          </cell>
          <cell r="B805">
            <v>40483</v>
          </cell>
          <cell r="C805" t="str">
            <v>PPAPS</v>
          </cell>
          <cell r="D805">
            <v>1327500</v>
          </cell>
          <cell r="E805">
            <v>-20000</v>
          </cell>
          <cell r="F805">
            <v>-8025</v>
          </cell>
          <cell r="G805">
            <v>288900</v>
          </cell>
          <cell r="H805" t="str">
            <v>EAST</v>
          </cell>
        </row>
        <row r="806">
          <cell r="A806" t="str">
            <v>ELEC</v>
          </cell>
          <cell r="B806">
            <v>40483</v>
          </cell>
          <cell r="C806" t="str">
            <v>PV</v>
          </cell>
          <cell r="D806">
            <v>-480000</v>
          </cell>
          <cell r="E806">
            <v>10000</v>
          </cell>
          <cell r="F806">
            <v>-24075</v>
          </cell>
          <cell r="G806">
            <v>1410393.75</v>
          </cell>
          <cell r="H806" t="str">
            <v>EAST</v>
          </cell>
        </row>
        <row r="807">
          <cell r="A807" t="str">
            <v>ELEC</v>
          </cell>
          <cell r="B807">
            <v>40513</v>
          </cell>
          <cell r="C807" t="str">
            <v>4C</v>
          </cell>
          <cell r="D807">
            <v>0</v>
          </cell>
          <cell r="E807">
            <v>0</v>
          </cell>
          <cell r="F807">
            <v>-24600</v>
          </cell>
          <cell r="G807">
            <v>1386620</v>
          </cell>
          <cell r="H807" t="str">
            <v>EAST</v>
          </cell>
        </row>
        <row r="808">
          <cell r="A808" t="str">
            <v>ELEC</v>
          </cell>
          <cell r="B808">
            <v>40513</v>
          </cell>
          <cell r="C808" t="str">
            <v>COB N-S</v>
          </cell>
          <cell r="D808">
            <v>4305600</v>
          </cell>
          <cell r="E808">
            <v>-52000</v>
          </cell>
          <cell r="F808">
            <v>0</v>
          </cell>
          <cell r="G808">
            <v>0</v>
          </cell>
          <cell r="H808" t="str">
            <v>WEST</v>
          </cell>
        </row>
        <row r="809">
          <cell r="A809" t="str">
            <v>ELEC</v>
          </cell>
          <cell r="B809">
            <v>40513</v>
          </cell>
          <cell r="C809" t="str">
            <v>MID-C</v>
          </cell>
          <cell r="D809">
            <v>-904800</v>
          </cell>
          <cell r="E809">
            <v>20800</v>
          </cell>
          <cell r="F809">
            <v>0</v>
          </cell>
          <cell r="G809">
            <v>0</v>
          </cell>
          <cell r="H809" t="str">
            <v>WEST</v>
          </cell>
        </row>
        <row r="810">
          <cell r="A810" t="str">
            <v>ELEC</v>
          </cell>
          <cell r="B810">
            <v>40513</v>
          </cell>
          <cell r="C810" t="str">
            <v>PPAPS</v>
          </cell>
          <cell r="D810">
            <v>1380600</v>
          </cell>
          <cell r="E810">
            <v>-20800</v>
          </cell>
          <cell r="F810">
            <v>-8200</v>
          </cell>
          <cell r="G810">
            <v>295200</v>
          </cell>
          <cell r="H810" t="str">
            <v>EAST</v>
          </cell>
        </row>
        <row r="811">
          <cell r="A811" t="str">
            <v>ELEC</v>
          </cell>
          <cell r="B811">
            <v>40513</v>
          </cell>
          <cell r="C811" t="str">
            <v>PV</v>
          </cell>
          <cell r="D811">
            <v>-499200</v>
          </cell>
          <cell r="E811">
            <v>10400</v>
          </cell>
          <cell r="F811">
            <v>-24600</v>
          </cell>
          <cell r="G811">
            <v>1441150</v>
          </cell>
          <cell r="H811" t="str">
            <v>EAST</v>
          </cell>
        </row>
        <row r="812">
          <cell r="A812" t="str">
            <v>ELEC</v>
          </cell>
          <cell r="B812">
            <v>40544</v>
          </cell>
          <cell r="C812" t="str">
            <v>4C</v>
          </cell>
          <cell r="D812">
            <v>0</v>
          </cell>
          <cell r="E812">
            <v>0</v>
          </cell>
          <cell r="F812">
            <v>-34400</v>
          </cell>
          <cell r="G812">
            <v>1958650</v>
          </cell>
          <cell r="H812" t="str">
            <v>EAST</v>
          </cell>
        </row>
        <row r="813">
          <cell r="A813" t="str">
            <v>ELEC</v>
          </cell>
          <cell r="B813">
            <v>40544</v>
          </cell>
          <cell r="C813" t="str">
            <v>COB N-S</v>
          </cell>
          <cell r="D813">
            <v>0</v>
          </cell>
          <cell r="E813">
            <v>0</v>
          </cell>
          <cell r="F813">
            <v>-34400</v>
          </cell>
          <cell r="G813">
            <v>2376180</v>
          </cell>
          <cell r="H813" t="str">
            <v>WEST</v>
          </cell>
        </row>
        <row r="814">
          <cell r="A814" t="str">
            <v>ELEC</v>
          </cell>
          <cell r="B814">
            <v>40544</v>
          </cell>
          <cell r="C814" t="str">
            <v>PPAPS</v>
          </cell>
          <cell r="D814">
            <v>812500</v>
          </cell>
          <cell r="E814">
            <v>-10000</v>
          </cell>
          <cell r="F814">
            <v>0</v>
          </cell>
          <cell r="G814">
            <v>0</v>
          </cell>
          <cell r="H814" t="str">
            <v>EAST</v>
          </cell>
        </row>
        <row r="815">
          <cell r="A815" t="str">
            <v>ELEC</v>
          </cell>
          <cell r="B815">
            <v>40575</v>
          </cell>
          <cell r="C815" t="str">
            <v>4C</v>
          </cell>
          <cell r="D815">
            <v>0</v>
          </cell>
          <cell r="E815">
            <v>0</v>
          </cell>
          <cell r="F815">
            <v>-28800</v>
          </cell>
          <cell r="G815">
            <v>1639800</v>
          </cell>
          <cell r="H815" t="str">
            <v>EAST</v>
          </cell>
        </row>
        <row r="816">
          <cell r="A816" t="str">
            <v>ELEC</v>
          </cell>
          <cell r="B816">
            <v>40575</v>
          </cell>
          <cell r="C816" t="str">
            <v>COB N-S</v>
          </cell>
          <cell r="D816">
            <v>0</v>
          </cell>
          <cell r="E816">
            <v>0</v>
          </cell>
          <cell r="F816">
            <v>-28800</v>
          </cell>
          <cell r="G816">
            <v>1989360</v>
          </cell>
          <cell r="H816" t="str">
            <v>WEST</v>
          </cell>
        </row>
        <row r="817">
          <cell r="A817" t="str">
            <v>ELEC</v>
          </cell>
          <cell r="B817">
            <v>40575</v>
          </cell>
          <cell r="C817" t="str">
            <v>PPAPS</v>
          </cell>
          <cell r="D817">
            <v>780000</v>
          </cell>
          <cell r="E817">
            <v>-9600</v>
          </cell>
          <cell r="F817">
            <v>0</v>
          </cell>
          <cell r="G817">
            <v>0</v>
          </cell>
          <cell r="H817" t="str">
            <v>EAST</v>
          </cell>
        </row>
        <row r="818">
          <cell r="A818" t="str">
            <v>ELEC</v>
          </cell>
          <cell r="B818">
            <v>40603</v>
          </cell>
          <cell r="C818" t="str">
            <v>4C</v>
          </cell>
          <cell r="D818">
            <v>0</v>
          </cell>
          <cell r="E818">
            <v>0</v>
          </cell>
          <cell r="F818">
            <v>-31100</v>
          </cell>
          <cell r="G818">
            <v>1770756.25</v>
          </cell>
          <cell r="H818" t="str">
            <v>EAST</v>
          </cell>
        </row>
        <row r="819">
          <cell r="A819" t="str">
            <v>ELEC</v>
          </cell>
          <cell r="B819">
            <v>40603</v>
          </cell>
          <cell r="C819" t="str">
            <v>COB N-S</v>
          </cell>
          <cell r="D819">
            <v>0</v>
          </cell>
          <cell r="E819">
            <v>0</v>
          </cell>
          <cell r="F819">
            <v>-31100</v>
          </cell>
          <cell r="G819">
            <v>2148232.5</v>
          </cell>
          <cell r="H819" t="str">
            <v>WEST</v>
          </cell>
        </row>
        <row r="820">
          <cell r="A820" t="str">
            <v>ELEC</v>
          </cell>
          <cell r="B820">
            <v>40603</v>
          </cell>
          <cell r="C820" t="str">
            <v>PPAPS</v>
          </cell>
          <cell r="D820">
            <v>877500</v>
          </cell>
          <cell r="E820">
            <v>-10800</v>
          </cell>
          <cell r="F820">
            <v>0</v>
          </cell>
          <cell r="G820">
            <v>0</v>
          </cell>
          <cell r="H820" t="str">
            <v>EAST</v>
          </cell>
        </row>
        <row r="821">
          <cell r="A821" t="str">
            <v>ELEC</v>
          </cell>
          <cell r="B821">
            <v>40634</v>
          </cell>
          <cell r="C821" t="str">
            <v>4C</v>
          </cell>
          <cell r="D821">
            <v>0</v>
          </cell>
          <cell r="E821">
            <v>0</v>
          </cell>
          <cell r="F821">
            <v>-7600</v>
          </cell>
          <cell r="G821">
            <v>402800</v>
          </cell>
          <cell r="H821" t="str">
            <v>EAST</v>
          </cell>
        </row>
        <row r="822">
          <cell r="A822" t="str">
            <v>ELEC</v>
          </cell>
          <cell r="B822">
            <v>40634</v>
          </cell>
          <cell r="C822" t="str">
            <v>MID-C</v>
          </cell>
          <cell r="D822">
            <v>0</v>
          </cell>
          <cell r="E822">
            <v>0</v>
          </cell>
          <cell r="F822">
            <v>-15200</v>
          </cell>
          <cell r="G822">
            <v>612560</v>
          </cell>
          <cell r="H822" t="str">
            <v>WEST</v>
          </cell>
        </row>
        <row r="823">
          <cell r="A823" t="str">
            <v>ELEC</v>
          </cell>
          <cell r="B823">
            <v>40634</v>
          </cell>
          <cell r="C823" t="str">
            <v>PPAPS</v>
          </cell>
          <cell r="D823">
            <v>845000</v>
          </cell>
          <cell r="E823">
            <v>-10400</v>
          </cell>
          <cell r="F823">
            <v>0</v>
          </cell>
          <cell r="G823">
            <v>0</v>
          </cell>
          <cell r="H823" t="str">
            <v>EAST</v>
          </cell>
        </row>
        <row r="824">
          <cell r="A824" t="str">
            <v>ELEC</v>
          </cell>
          <cell r="B824">
            <v>40664</v>
          </cell>
          <cell r="C824" t="str">
            <v>4C</v>
          </cell>
          <cell r="D824">
            <v>0</v>
          </cell>
          <cell r="E824">
            <v>0</v>
          </cell>
          <cell r="F824">
            <v>-8600</v>
          </cell>
          <cell r="G824">
            <v>455800</v>
          </cell>
          <cell r="H824" t="str">
            <v>EAST</v>
          </cell>
        </row>
        <row r="825">
          <cell r="A825" t="str">
            <v>ELEC</v>
          </cell>
          <cell r="B825">
            <v>40664</v>
          </cell>
          <cell r="C825" t="str">
            <v>MID-C</v>
          </cell>
          <cell r="D825">
            <v>0</v>
          </cell>
          <cell r="E825">
            <v>0</v>
          </cell>
          <cell r="F825">
            <v>-17200</v>
          </cell>
          <cell r="G825">
            <v>693160</v>
          </cell>
          <cell r="H825" t="str">
            <v>WEST</v>
          </cell>
        </row>
        <row r="826">
          <cell r="A826" t="str">
            <v>ELEC</v>
          </cell>
          <cell r="B826">
            <v>40664</v>
          </cell>
          <cell r="C826" t="str">
            <v>PPAPS</v>
          </cell>
          <cell r="D826">
            <v>812500</v>
          </cell>
          <cell r="E826">
            <v>-10000</v>
          </cell>
          <cell r="F826">
            <v>0</v>
          </cell>
          <cell r="G826">
            <v>0</v>
          </cell>
          <cell r="H826" t="str">
            <v>EAST</v>
          </cell>
        </row>
        <row r="827">
          <cell r="A827" t="str">
            <v>ELEC</v>
          </cell>
          <cell r="B827">
            <v>40695</v>
          </cell>
          <cell r="C827" t="str">
            <v>4C</v>
          </cell>
          <cell r="D827">
            <v>0</v>
          </cell>
          <cell r="E827">
            <v>0</v>
          </cell>
          <cell r="F827">
            <v>-7600</v>
          </cell>
          <cell r="G827">
            <v>402800</v>
          </cell>
          <cell r="H827" t="str">
            <v>EAST</v>
          </cell>
        </row>
        <row r="828">
          <cell r="A828" t="str">
            <v>ELEC</v>
          </cell>
          <cell r="B828">
            <v>40695</v>
          </cell>
          <cell r="C828" t="str">
            <v>MID-C</v>
          </cell>
          <cell r="D828">
            <v>0</v>
          </cell>
          <cell r="E828">
            <v>0</v>
          </cell>
          <cell r="F828">
            <v>-15200</v>
          </cell>
          <cell r="G828">
            <v>612560</v>
          </cell>
          <cell r="H828" t="str">
            <v>WEST</v>
          </cell>
        </row>
        <row r="829">
          <cell r="A829" t="str">
            <v>ELEC</v>
          </cell>
          <cell r="B829">
            <v>40695</v>
          </cell>
          <cell r="C829" t="str">
            <v>PPAPS</v>
          </cell>
          <cell r="D829">
            <v>845000</v>
          </cell>
          <cell r="E829">
            <v>-10400</v>
          </cell>
          <cell r="F829">
            <v>0</v>
          </cell>
          <cell r="G829">
            <v>0</v>
          </cell>
          <cell r="H829" t="str">
            <v>EAST</v>
          </cell>
        </row>
        <row r="830">
          <cell r="A830" t="str">
            <v>ELEC</v>
          </cell>
          <cell r="B830">
            <v>40725</v>
          </cell>
          <cell r="C830" t="str">
            <v>4C</v>
          </cell>
          <cell r="D830">
            <v>0</v>
          </cell>
          <cell r="E830">
            <v>0</v>
          </cell>
          <cell r="F830">
            <v>-8600</v>
          </cell>
          <cell r="G830">
            <v>455800</v>
          </cell>
          <cell r="H830" t="str">
            <v>EAST</v>
          </cell>
        </row>
        <row r="831">
          <cell r="A831" t="str">
            <v>ELEC</v>
          </cell>
          <cell r="B831">
            <v>40756</v>
          </cell>
          <cell r="C831" t="str">
            <v>4C</v>
          </cell>
          <cell r="D831">
            <v>0</v>
          </cell>
          <cell r="E831">
            <v>0</v>
          </cell>
          <cell r="F831">
            <v>-7800</v>
          </cell>
          <cell r="G831">
            <v>413400</v>
          </cell>
          <cell r="H831" t="str">
            <v>EAST</v>
          </cell>
        </row>
        <row r="832">
          <cell r="A832" t="str">
            <v>ELEC</v>
          </cell>
          <cell r="B832">
            <v>40787</v>
          </cell>
          <cell r="C832" t="str">
            <v>4C</v>
          </cell>
          <cell r="D832">
            <v>0</v>
          </cell>
          <cell r="E832">
            <v>0</v>
          </cell>
          <cell r="F832">
            <v>-8000</v>
          </cell>
          <cell r="G832">
            <v>424000</v>
          </cell>
          <cell r="H832" t="str">
            <v>EAST</v>
          </cell>
        </row>
        <row r="833">
          <cell r="A833" t="str">
            <v>ELEC</v>
          </cell>
          <cell r="B833">
            <v>40817</v>
          </cell>
          <cell r="C833" t="str">
            <v>4C</v>
          </cell>
          <cell r="D833">
            <v>0</v>
          </cell>
          <cell r="E833">
            <v>0</v>
          </cell>
          <cell r="F833">
            <v>-8200</v>
          </cell>
          <cell r="G833">
            <v>434600</v>
          </cell>
          <cell r="H833" t="str">
            <v>EAST</v>
          </cell>
        </row>
        <row r="834">
          <cell r="A834" t="str">
            <v>ELEC</v>
          </cell>
          <cell r="B834">
            <v>40817</v>
          </cell>
          <cell r="C834" t="str">
            <v>PPAPS</v>
          </cell>
          <cell r="D834">
            <v>845000</v>
          </cell>
          <cell r="E834">
            <v>-10400</v>
          </cell>
          <cell r="F834">
            <v>0</v>
          </cell>
          <cell r="G834">
            <v>0</v>
          </cell>
          <cell r="H834" t="str">
            <v>EAST</v>
          </cell>
        </row>
        <row r="835">
          <cell r="A835" t="str">
            <v>ELEC</v>
          </cell>
          <cell r="B835">
            <v>40848</v>
          </cell>
          <cell r="C835" t="str">
            <v>4C</v>
          </cell>
          <cell r="D835">
            <v>0</v>
          </cell>
          <cell r="E835">
            <v>0</v>
          </cell>
          <cell r="F835">
            <v>-8025</v>
          </cell>
          <cell r="G835">
            <v>425325</v>
          </cell>
          <cell r="H835" t="str">
            <v>EAST</v>
          </cell>
        </row>
        <row r="836">
          <cell r="A836" t="str">
            <v>ELEC</v>
          </cell>
          <cell r="B836">
            <v>40848</v>
          </cell>
          <cell r="C836" t="str">
            <v>PPAPS</v>
          </cell>
          <cell r="D836">
            <v>812500</v>
          </cell>
          <cell r="E836">
            <v>-10000</v>
          </cell>
          <cell r="F836">
            <v>0</v>
          </cell>
          <cell r="G836">
            <v>0</v>
          </cell>
          <cell r="H836" t="str">
            <v>EAST</v>
          </cell>
        </row>
        <row r="837">
          <cell r="A837" t="str">
            <v>ELEC</v>
          </cell>
          <cell r="B837">
            <v>40878</v>
          </cell>
          <cell r="C837" t="str">
            <v>4C</v>
          </cell>
          <cell r="D837">
            <v>0</v>
          </cell>
          <cell r="E837">
            <v>0</v>
          </cell>
          <cell r="F837">
            <v>-8200</v>
          </cell>
          <cell r="G837">
            <v>434600</v>
          </cell>
          <cell r="H837" t="str">
            <v>EAST</v>
          </cell>
        </row>
        <row r="838">
          <cell r="A838" t="str">
            <v>ELEC</v>
          </cell>
          <cell r="B838">
            <v>40878</v>
          </cell>
          <cell r="C838" t="str">
            <v>PPAPS</v>
          </cell>
          <cell r="D838">
            <v>845000</v>
          </cell>
          <cell r="E838">
            <v>-10400</v>
          </cell>
          <cell r="F838">
            <v>0</v>
          </cell>
          <cell r="G838">
            <v>0</v>
          </cell>
          <cell r="H838" t="str">
            <v>EAST</v>
          </cell>
        </row>
        <row r="839">
          <cell r="A839" t="str">
            <v>ELEC</v>
          </cell>
          <cell r="B839">
            <v>40909</v>
          </cell>
          <cell r="C839" t="str">
            <v>4C</v>
          </cell>
          <cell r="D839">
            <v>0</v>
          </cell>
          <cell r="E839">
            <v>0</v>
          </cell>
          <cell r="F839">
            <v>-25800</v>
          </cell>
          <cell r="G839">
            <v>1502850</v>
          </cell>
          <cell r="H839" t="str">
            <v>EAST</v>
          </cell>
        </row>
        <row r="840">
          <cell r="A840" t="str">
            <v>ELEC</v>
          </cell>
          <cell r="B840">
            <v>40909</v>
          </cell>
          <cell r="C840" t="str">
            <v>COB N-S</v>
          </cell>
          <cell r="D840">
            <v>0</v>
          </cell>
          <cell r="E840">
            <v>0</v>
          </cell>
          <cell r="F840">
            <v>-17200</v>
          </cell>
          <cell r="G840">
            <v>1176480</v>
          </cell>
          <cell r="H840" t="str">
            <v>WEST</v>
          </cell>
        </row>
        <row r="841">
          <cell r="A841" t="str">
            <v>ELEC</v>
          </cell>
          <cell r="B841">
            <v>40940</v>
          </cell>
          <cell r="C841" t="str">
            <v>4C</v>
          </cell>
          <cell r="D841">
            <v>0</v>
          </cell>
          <cell r="E841">
            <v>0</v>
          </cell>
          <cell r="F841">
            <v>-22200</v>
          </cell>
          <cell r="G841">
            <v>1293150</v>
          </cell>
          <cell r="H841" t="str">
            <v>EAST</v>
          </cell>
        </row>
        <row r="842">
          <cell r="A842" t="str">
            <v>ELEC</v>
          </cell>
          <cell r="B842">
            <v>40940</v>
          </cell>
          <cell r="C842" t="str">
            <v>COB N-S</v>
          </cell>
          <cell r="D842">
            <v>0</v>
          </cell>
          <cell r="E842">
            <v>0</v>
          </cell>
          <cell r="F842">
            <v>-14800</v>
          </cell>
          <cell r="G842">
            <v>1012320</v>
          </cell>
          <cell r="H842" t="str">
            <v>WEST</v>
          </cell>
        </row>
        <row r="843">
          <cell r="A843" t="str">
            <v>ELEC</v>
          </cell>
          <cell r="B843">
            <v>40969</v>
          </cell>
          <cell r="C843" t="str">
            <v>4C</v>
          </cell>
          <cell r="D843">
            <v>0</v>
          </cell>
          <cell r="E843">
            <v>0</v>
          </cell>
          <cell r="F843">
            <v>-23325</v>
          </cell>
          <cell r="G843">
            <v>1358681.25</v>
          </cell>
          <cell r="H843" t="str">
            <v>EAST</v>
          </cell>
        </row>
        <row r="844">
          <cell r="A844" t="str">
            <v>ELEC</v>
          </cell>
          <cell r="B844">
            <v>40969</v>
          </cell>
          <cell r="C844" t="str">
            <v>COB N-S</v>
          </cell>
          <cell r="D844">
            <v>0</v>
          </cell>
          <cell r="E844">
            <v>0</v>
          </cell>
          <cell r="F844">
            <v>-15550</v>
          </cell>
          <cell r="G844">
            <v>1063620</v>
          </cell>
          <cell r="H844" t="str">
            <v>WEST</v>
          </cell>
        </row>
        <row r="845">
          <cell r="A845" t="str">
            <v>ELEC</v>
          </cell>
          <cell r="B845">
            <v>41091</v>
          </cell>
          <cell r="C845" t="str">
            <v>4C</v>
          </cell>
          <cell r="D845">
            <v>-2860000</v>
          </cell>
          <cell r="E845">
            <v>40000</v>
          </cell>
          <cell r="F845">
            <v>0</v>
          </cell>
          <cell r="G845">
            <v>0</v>
          </cell>
          <cell r="H845" t="str">
            <v>EAST</v>
          </cell>
        </row>
        <row r="846">
          <cell r="A846" t="str">
            <v>ELEC</v>
          </cell>
          <cell r="B846">
            <v>41091</v>
          </cell>
          <cell r="C846" t="str">
            <v>MONA</v>
          </cell>
          <cell r="D846">
            <v>-2990000</v>
          </cell>
          <cell r="E846">
            <v>40000</v>
          </cell>
          <cell r="F846">
            <v>0</v>
          </cell>
          <cell r="G846">
            <v>0</v>
          </cell>
          <cell r="H846" t="str">
            <v>EAST</v>
          </cell>
        </row>
        <row r="847">
          <cell r="A847" t="str">
            <v>ELEC</v>
          </cell>
          <cell r="B847">
            <v>41091</v>
          </cell>
          <cell r="C847" t="str">
            <v>PV</v>
          </cell>
          <cell r="D847">
            <v>5390000</v>
          </cell>
          <cell r="E847">
            <v>-80000</v>
          </cell>
          <cell r="F847">
            <v>0</v>
          </cell>
          <cell r="G847">
            <v>0</v>
          </cell>
          <cell r="H847" t="str">
            <v>EAST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 GRID Coal EFOR"/>
      <sheetName val="GRID Yearly OEA"/>
      <sheetName val="GRID Phantom 5"/>
      <sheetName val="GRID Station Service"/>
      <sheetName val="GRID Over MDC"/>
      <sheetName val="GRID Planned Maintenance"/>
      <sheetName val="GRID Forced Outage"/>
      <sheetName val="YearlyOEA"/>
      <sheetName val="Previous"/>
      <sheetName val="Delta"/>
      <sheetName val="AdjFactors"/>
      <sheetName val="PlannedMaint"/>
      <sheetName val="Sheet3"/>
      <sheetName val="Ratin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4">
          <cell r="B4">
            <v>39448</v>
          </cell>
          <cell r="C4">
            <v>39814</v>
          </cell>
          <cell r="D4">
            <v>40179</v>
          </cell>
          <cell r="E4">
            <v>40544</v>
          </cell>
          <cell r="F4">
            <v>40909</v>
          </cell>
          <cell r="G4">
            <v>41275</v>
          </cell>
          <cell r="H4">
            <v>41640</v>
          </cell>
          <cell r="I4">
            <v>42005</v>
          </cell>
          <cell r="J4">
            <v>42370</v>
          </cell>
          <cell r="K4">
            <v>42736</v>
          </cell>
        </row>
        <row r="10">
          <cell r="B10">
            <v>0.9562511333440199</v>
          </cell>
          <cell r="C10">
            <v>0.95614101731431855</v>
          </cell>
          <cell r="D10">
            <v>0.95614101731431855</v>
          </cell>
          <cell r="E10">
            <v>0.95614101731431855</v>
          </cell>
          <cell r="F10">
            <v>0.9562511333440199</v>
          </cell>
          <cell r="G10">
            <v>0.95355312723943908</v>
          </cell>
          <cell r="H10">
            <v>0.95614101731431855</v>
          </cell>
          <cell r="I10">
            <v>0.95614101731431855</v>
          </cell>
          <cell r="J10">
            <v>0.9562511333440199</v>
          </cell>
          <cell r="K10">
            <v>0.95614101731431855</v>
          </cell>
        </row>
        <row r="11">
          <cell r="B11">
            <v>0.96690495680684996</v>
          </cell>
          <cell r="C11">
            <v>0.96679361394802399</v>
          </cell>
          <cell r="D11">
            <v>0.96679361394802399</v>
          </cell>
          <cell r="E11">
            <v>0.96679361394802399</v>
          </cell>
          <cell r="F11">
            <v>0.96690495680684996</v>
          </cell>
          <cell r="G11">
            <v>0.96417689156849395</v>
          </cell>
          <cell r="H11">
            <v>0.96679361394802399</v>
          </cell>
          <cell r="I11">
            <v>0.96679361394802399</v>
          </cell>
          <cell r="J11">
            <v>0.96690495680684996</v>
          </cell>
          <cell r="K11">
            <v>0.96679361394802399</v>
          </cell>
        </row>
        <row r="12">
          <cell r="B12">
            <v>0.96282249435020695</v>
          </cell>
          <cell r="C12">
            <v>0.96271162160277901</v>
          </cell>
          <cell r="D12">
            <v>0.96271162160277901</v>
          </cell>
          <cell r="E12">
            <v>0.96271162160277901</v>
          </cell>
          <cell r="F12">
            <v>0.96282249435020695</v>
          </cell>
          <cell r="G12">
            <v>0.96010594753859657</v>
          </cell>
          <cell r="H12">
            <v>0.96271162160277901</v>
          </cell>
          <cell r="I12">
            <v>0.96271162160277901</v>
          </cell>
          <cell r="J12">
            <v>0.96282249435020695</v>
          </cell>
          <cell r="K12">
            <v>0.96271162160277901</v>
          </cell>
        </row>
        <row r="20">
          <cell r="B20">
            <v>0.93051165220984955</v>
          </cell>
          <cell r="C20">
            <v>0.94495881752329236</v>
          </cell>
          <cell r="D20">
            <v>0.93567270700087268</v>
          </cell>
          <cell r="E20">
            <v>0.93451815072358957</v>
          </cell>
          <cell r="F20">
            <v>0.92541575050004754</v>
          </cell>
          <cell r="G20">
            <v>0.93556319790081244</v>
          </cell>
          <cell r="H20">
            <v>0.94804993091629697</v>
          </cell>
          <cell r="I20">
            <v>0.94227492922934786</v>
          </cell>
          <cell r="J20">
            <v>0.92824680700549311</v>
          </cell>
          <cell r="K20">
            <v>0.92920392535672214</v>
          </cell>
        </row>
        <row r="21">
          <cell r="B21">
            <v>0.9465949316002602</v>
          </cell>
          <cell r="C21">
            <v>0.9612918066251116</v>
          </cell>
          <cell r="D21">
            <v>0.95184519181494054</v>
          </cell>
          <cell r="E21">
            <v>0.95067067979488362</v>
          </cell>
          <cell r="F21">
            <v>0.94141095059478241</v>
          </cell>
          <cell r="G21">
            <v>0.95173378992240654</v>
          </cell>
          <cell r="H21">
            <v>0.96443634787171584</v>
          </cell>
          <cell r="I21">
            <v>0.95856152909446957</v>
          </cell>
          <cell r="J21">
            <v>0.9442909400422701</v>
          </cell>
          <cell r="K21">
            <v>0.94526460155211078</v>
          </cell>
        </row>
        <row r="22">
          <cell r="B22">
            <v>0.93379686514570026</v>
          </cell>
          <cell r="C22">
            <v>0.94829503682135408</v>
          </cell>
          <cell r="D22">
            <v>0.9389761412711064</v>
          </cell>
          <cell r="E22">
            <v>0.93781750878133485</v>
          </cell>
          <cell r="F22">
            <v>0.92868297212737783</v>
          </cell>
          <cell r="G22">
            <v>0.93886624554427878</v>
          </cell>
          <cell r="H22">
            <v>0.95139706352821207</v>
          </cell>
          <cell r="I22">
            <v>0.94560167293995101</v>
          </cell>
          <cell r="J22">
            <v>0.93152402380422361</v>
          </cell>
          <cell r="K22">
            <v>0.93248452130452741</v>
          </cell>
        </row>
        <row r="30">
          <cell r="B30">
            <v>0.94161687269631522</v>
          </cell>
          <cell r="C30">
            <v>0.94878931750080409</v>
          </cell>
          <cell r="D30">
            <v>0.9368057195046392</v>
          </cell>
          <cell r="E30">
            <v>0.91095205676673607</v>
          </cell>
          <cell r="F30">
            <v>0.93051631300070869</v>
          </cell>
          <cell r="G30">
            <v>0.95210436451375891</v>
          </cell>
          <cell r="H30">
            <v>0.94554675321487147</v>
          </cell>
          <cell r="I30">
            <v>0.92444086875048226</v>
          </cell>
          <cell r="J30">
            <v>0.91843083053995345</v>
          </cell>
          <cell r="K30">
            <v>0.94273078330471483</v>
          </cell>
        </row>
        <row r="31">
          <cell r="B31">
            <v>0.93913632151852178</v>
          </cell>
          <cell r="C31">
            <v>0.94628987157194644</v>
          </cell>
          <cell r="D31">
            <v>0.93433784260240538</v>
          </cell>
          <cell r="E31">
            <v>0.90855228753696904</v>
          </cell>
          <cell r="F31">
            <v>0.92806500461499497</v>
          </cell>
          <cell r="G31">
            <v>0.94959618558105341</v>
          </cell>
          <cell r="H31">
            <v>0.94305584934477649</v>
          </cell>
          <cell r="I31">
            <v>0.92200556522919652</v>
          </cell>
          <cell r="J31">
            <v>0.9160113595805025</v>
          </cell>
          <cell r="K31">
            <v>0.94024729769323423</v>
          </cell>
        </row>
        <row r="32">
          <cell r="B32">
            <v>0.93854288793760998</v>
          </cell>
          <cell r="C32">
            <v>0.94569191771349115</v>
          </cell>
          <cell r="D32">
            <v>0.93374744114628827</v>
          </cell>
          <cell r="E32">
            <v>0.90797817979021833</v>
          </cell>
          <cell r="F32">
            <v>0.92747856692071318</v>
          </cell>
          <cell r="G32">
            <v>0.94899614248622521</v>
          </cell>
          <cell r="H32">
            <v>0.94245993904202985</v>
          </cell>
          <cell r="I32">
            <v>0.92142295645168715</v>
          </cell>
          <cell r="J32">
            <v>0.91543253849902972</v>
          </cell>
          <cell r="K32">
            <v>0.93965316209435701</v>
          </cell>
        </row>
        <row r="40">
          <cell r="B40">
            <v>0.94915698786752778</v>
          </cell>
          <cell r="C40">
            <v>0.95450341578171993</v>
          </cell>
          <cell r="D40">
            <v>0.95391661270714734</v>
          </cell>
          <cell r="E40">
            <v>0.95450341578171993</v>
          </cell>
          <cell r="F40">
            <v>0.95085685387102692</v>
          </cell>
          <cell r="G40">
            <v>0.95450341578171993</v>
          </cell>
          <cell r="H40">
            <v>0.95391661270714734</v>
          </cell>
          <cell r="I40">
            <v>0.95450341578171993</v>
          </cell>
          <cell r="J40">
            <v>0.95461885246752776</v>
          </cell>
          <cell r="K40">
            <v>0.95450341578171993</v>
          </cell>
        </row>
        <row r="41">
          <cell r="B41">
            <v>0.96068419668989169</v>
          </cell>
          <cell r="C41">
            <v>0.96609555526551127</v>
          </cell>
          <cell r="D41">
            <v>0.96550162565479702</v>
          </cell>
          <cell r="E41">
            <v>0.96609555526551127</v>
          </cell>
          <cell r="F41">
            <v>0.96240470702372061</v>
          </cell>
          <cell r="G41">
            <v>0.96609555526551127</v>
          </cell>
          <cell r="H41">
            <v>0.96550162565479702</v>
          </cell>
          <cell r="I41">
            <v>0.96609555526551127</v>
          </cell>
          <cell r="J41">
            <v>0.96621239389304214</v>
          </cell>
          <cell r="K41">
            <v>0.96609555526551127</v>
          </cell>
        </row>
        <row r="42">
          <cell r="B42">
            <v>0.94894062899730003</v>
          </cell>
          <cell r="C42">
            <v>0.95428583820150215</v>
          </cell>
          <cell r="D42">
            <v>0.95369916888778461</v>
          </cell>
          <cell r="E42">
            <v>0.95428583820150215</v>
          </cell>
          <cell r="F42">
            <v>0.95064010751896766</v>
          </cell>
          <cell r="G42">
            <v>0.95428583820150215</v>
          </cell>
          <cell r="H42">
            <v>0.95369916888778461</v>
          </cell>
          <cell r="I42">
            <v>0.95428583820150215</v>
          </cell>
          <cell r="J42">
            <v>0.95440124857369557</v>
          </cell>
          <cell r="K42">
            <v>0.95428583820150215</v>
          </cell>
        </row>
        <row r="50">
          <cell r="B50">
            <v>0.95611845695507258</v>
          </cell>
          <cell r="C50">
            <v>0.95600892154574602</v>
          </cell>
          <cell r="D50">
            <v>0.95051351868545031</v>
          </cell>
          <cell r="E50">
            <v>0.95600892154574602</v>
          </cell>
          <cell r="F50">
            <v>0.95611845695507258</v>
          </cell>
          <cell r="G50">
            <v>0.95051351868545031</v>
          </cell>
          <cell r="H50">
            <v>0.95600892154574602</v>
          </cell>
          <cell r="I50">
            <v>0.95600892154574602</v>
          </cell>
          <cell r="J50">
            <v>0.95065509786563818</v>
          </cell>
          <cell r="K50">
            <v>0.95600892154574602</v>
          </cell>
        </row>
        <row r="51">
          <cell r="B51">
            <v>0.96833500681934226</v>
          </cell>
          <cell r="C51">
            <v>0.96822407185038994</v>
          </cell>
          <cell r="D51">
            <v>0.96265845293832908</v>
          </cell>
          <cell r="E51">
            <v>0.96822407185038994</v>
          </cell>
          <cell r="F51">
            <v>0.96833500681934226</v>
          </cell>
          <cell r="G51">
            <v>0.96265845293832908</v>
          </cell>
          <cell r="H51">
            <v>0.96822407185038994</v>
          </cell>
          <cell r="I51">
            <v>0.96822407185038994</v>
          </cell>
          <cell r="J51">
            <v>0.96280184110892186</v>
          </cell>
          <cell r="K51">
            <v>0.96822407185038994</v>
          </cell>
        </row>
        <row r="52">
          <cell r="B52">
            <v>0.95830451101166303</v>
          </cell>
          <cell r="C52">
            <v>0.95819472516231607</v>
          </cell>
          <cell r="D52">
            <v>0.95268675770018885</v>
          </cell>
          <cell r="E52">
            <v>0.95819472516231607</v>
          </cell>
          <cell r="F52">
            <v>0.95830451101166303</v>
          </cell>
          <cell r="G52">
            <v>0.95268675770018885</v>
          </cell>
          <cell r="H52">
            <v>0.95819472516231607</v>
          </cell>
          <cell r="I52">
            <v>0.95819472516231607</v>
          </cell>
          <cell r="J52">
            <v>0.95282866058476612</v>
          </cell>
          <cell r="K52">
            <v>0.95819472516231607</v>
          </cell>
        </row>
        <row r="60">
          <cell r="B60">
            <v>0.96665154945382392</v>
          </cell>
          <cell r="C60">
            <v>0.961467344138772</v>
          </cell>
          <cell r="D60">
            <v>0.96656578335957066</v>
          </cell>
          <cell r="E60">
            <v>0.96656578335957066</v>
          </cell>
          <cell r="F60">
            <v>0.96237389891436165</v>
          </cell>
          <cell r="G60">
            <v>0.96656578335957066</v>
          </cell>
          <cell r="H60">
            <v>0.96656578335957066</v>
          </cell>
          <cell r="I60">
            <v>0.96226305070581986</v>
          </cell>
          <cell r="J60">
            <v>0.96665154945382392</v>
          </cell>
          <cell r="K60">
            <v>0.96656578335957066</v>
          </cell>
        </row>
        <row r="61">
          <cell r="B61">
            <v>0.9745326708372295</v>
          </cell>
          <cell r="C61">
            <v>0.96930619863563772</v>
          </cell>
          <cell r="D61">
            <v>0.97444620549100713</v>
          </cell>
          <cell r="E61">
            <v>0.97444620549100713</v>
          </cell>
          <cell r="F61">
            <v>0.97022014456291084</v>
          </cell>
          <cell r="G61">
            <v>0.97444620549100713</v>
          </cell>
          <cell r="H61">
            <v>0.97444620549100713</v>
          </cell>
          <cell r="I61">
            <v>0.97010839260762893</v>
          </cell>
          <cell r="J61">
            <v>0.9745326708372295</v>
          </cell>
          <cell r="K61">
            <v>0.97444620549100713</v>
          </cell>
        </row>
        <row r="62">
          <cell r="B62">
            <v>0.96616687978029003</v>
          </cell>
          <cell r="C62">
            <v>0.96098527377529874</v>
          </cell>
          <cell r="D62">
            <v>0.96608115668832117</v>
          </cell>
          <cell r="E62">
            <v>0.96608115668832117</v>
          </cell>
          <cell r="F62">
            <v>0.96189137401315195</v>
          </cell>
          <cell r="G62">
            <v>0.96608115668832117</v>
          </cell>
          <cell r="H62">
            <v>0.96608115668832117</v>
          </cell>
          <cell r="I62">
            <v>0.96178058138282241</v>
          </cell>
          <cell r="J62">
            <v>0.96616687978029003</v>
          </cell>
          <cell r="K62">
            <v>0.96608115668832117</v>
          </cell>
        </row>
        <row r="70">
          <cell r="B70">
            <v>0.95959670837677302</v>
          </cell>
          <cell r="C70">
            <v>0.95753834573959495</v>
          </cell>
          <cell r="D70">
            <v>0.95948093584488348</v>
          </cell>
          <cell r="E70">
            <v>0.95948093584488348</v>
          </cell>
          <cell r="F70">
            <v>0.9538224634632716</v>
          </cell>
          <cell r="G70">
            <v>0.95948093584488348</v>
          </cell>
          <cell r="H70">
            <v>0.95948093584488348</v>
          </cell>
          <cell r="I70">
            <v>0.95753834573959495</v>
          </cell>
          <cell r="J70">
            <v>0.95959670837677302</v>
          </cell>
          <cell r="K70">
            <v>0.95948093584488348</v>
          </cell>
        </row>
        <row r="71">
          <cell r="B71">
            <v>0.95689016009865502</v>
          </cell>
          <cell r="C71">
            <v>0.95483760308565491</v>
          </cell>
          <cell r="D71">
            <v>0.9567747141038867</v>
          </cell>
          <cell r="E71">
            <v>0.9567747141038867</v>
          </cell>
          <cell r="F71">
            <v>0.95113220147760502</v>
          </cell>
          <cell r="G71">
            <v>0.9567747141038867</v>
          </cell>
          <cell r="H71">
            <v>0.9567747141038867</v>
          </cell>
          <cell r="I71">
            <v>0.95483760308565491</v>
          </cell>
          <cell r="J71">
            <v>0.95689016009865502</v>
          </cell>
          <cell r="K71">
            <v>0.9567747141038867</v>
          </cell>
        </row>
        <row r="72">
          <cell r="B72">
            <v>0.95302507147069648</v>
          </cell>
          <cell r="C72">
            <v>0.95098080518436501</v>
          </cell>
          <cell r="D72">
            <v>0.95291009178754904</v>
          </cell>
          <cell r="E72">
            <v>0.95291009178754904</v>
          </cell>
          <cell r="F72">
            <v>0.94729037050377907</v>
          </cell>
          <cell r="G72">
            <v>0.95291009178754904</v>
          </cell>
          <cell r="H72">
            <v>0.95291009178754904</v>
          </cell>
          <cell r="I72">
            <v>0.95098080518436501</v>
          </cell>
          <cell r="J72">
            <v>0.95302507147069648</v>
          </cell>
          <cell r="K72">
            <v>0.95291009178754904</v>
          </cell>
        </row>
        <row r="80">
          <cell r="B80">
            <v>0.98117532087301529</v>
          </cell>
          <cell r="C80">
            <v>0.98113124107590222</v>
          </cell>
          <cell r="D80">
            <v>0.98039160986703677</v>
          </cell>
          <cell r="E80">
            <v>0.98113124107590222</v>
          </cell>
          <cell r="F80">
            <v>0.98117532087301529</v>
          </cell>
          <cell r="G80">
            <v>0.97891983592727727</v>
          </cell>
          <cell r="H80">
            <v>0.98113124107590222</v>
          </cell>
          <cell r="I80">
            <v>0.98113124107590222</v>
          </cell>
          <cell r="J80">
            <v>0.98043981797261459</v>
          </cell>
          <cell r="K80">
            <v>0.98113124107590222</v>
          </cell>
        </row>
        <row r="81">
          <cell r="B81">
            <v>0.98833401461312254</v>
          </cell>
          <cell r="C81">
            <v>0.98828961320807562</v>
          </cell>
          <cell r="D81">
            <v>0.98754458562081349</v>
          </cell>
          <cell r="E81">
            <v>0.98828961320807562</v>
          </cell>
          <cell r="F81">
            <v>0.98833401461312254</v>
          </cell>
          <cell r="G81">
            <v>0.98606207356049058</v>
          </cell>
          <cell r="H81">
            <v>0.98828961320807562</v>
          </cell>
          <cell r="I81">
            <v>0.98828961320807562</v>
          </cell>
          <cell r="J81">
            <v>0.98759314545462618</v>
          </cell>
          <cell r="K81">
            <v>0.98828961320807562</v>
          </cell>
        </row>
        <row r="82">
          <cell r="B82">
            <v>0.98600510614889925</v>
          </cell>
          <cell r="C82">
            <v>0.98596080937124198</v>
          </cell>
          <cell r="D82">
            <v>0.98521753736562379</v>
          </cell>
          <cell r="E82">
            <v>0.98596080937124198</v>
          </cell>
          <cell r="F82">
            <v>0.98600510614889925</v>
          </cell>
          <cell r="G82">
            <v>0.98373851869400797</v>
          </cell>
          <cell r="H82">
            <v>0.98596080937124198</v>
          </cell>
          <cell r="I82">
            <v>0.98596080937124198</v>
          </cell>
          <cell r="J82">
            <v>0.98526598277313282</v>
          </cell>
          <cell r="K82">
            <v>0.98596080937124198</v>
          </cell>
        </row>
        <row r="93">
          <cell r="B93">
            <v>0.90838544553890221</v>
          </cell>
          <cell r="C93">
            <v>0.96178363623435181</v>
          </cell>
          <cell r="D93">
            <v>0.93856103349477027</v>
          </cell>
          <cell r="E93">
            <v>0.92775447578427195</v>
          </cell>
          <cell r="F93">
            <v>0.91535979007167279</v>
          </cell>
          <cell r="G93">
            <v>0.92952163733596893</v>
          </cell>
          <cell r="H93">
            <v>0.92683476874508053</v>
          </cell>
          <cell r="I93">
            <v>0.92189134340942713</v>
          </cell>
          <cell r="J93">
            <v>0.91856996969617255</v>
          </cell>
          <cell r="K93">
            <v>0.91487857723559307</v>
          </cell>
        </row>
        <row r="94">
          <cell r="B94">
            <v>0.89757019918126146</v>
          </cell>
          <cell r="C94">
            <v>0.95033263047495076</v>
          </cell>
          <cell r="D94">
            <v>0.92738651627988256</v>
          </cell>
          <cell r="E94">
            <v>0.91670862155544497</v>
          </cell>
          <cell r="F94">
            <v>0.90446150709705908</v>
          </cell>
          <cell r="G94">
            <v>0.91845474326372611</v>
          </cell>
          <cell r="H94">
            <v>0.91579986455762041</v>
          </cell>
          <cell r="I94">
            <v>0.91091529569431384</v>
          </cell>
          <cell r="J94">
            <v>0.90763346629028518</v>
          </cell>
          <cell r="K94">
            <v>0.90398602358590219</v>
          </cell>
        </row>
        <row r="95">
          <cell r="B95">
            <v>0.88950848618116551</v>
          </cell>
          <cell r="C95">
            <v>0.94179702074937865</v>
          </cell>
          <cell r="D95">
            <v>0.9190570018405364</v>
          </cell>
          <cell r="E95">
            <v>0.90847501284335241</v>
          </cell>
          <cell r="F95">
            <v>0.89633789838489175</v>
          </cell>
          <cell r="G95">
            <v>0.91020545139717024</v>
          </cell>
          <cell r="H95">
            <v>0.90757441803508132</v>
          </cell>
          <cell r="I95">
            <v>0.90273372094062487</v>
          </cell>
          <cell r="J95">
            <v>0.89948136796840583</v>
          </cell>
          <cell r="K95">
            <v>0.89586668552755866</v>
          </cell>
        </row>
        <row r="103">
          <cell r="B103">
            <v>0.96506607295026403</v>
          </cell>
          <cell r="C103">
            <v>0.96446509876030118</v>
          </cell>
          <cell r="D103">
            <v>0.94896252773661594</v>
          </cell>
          <cell r="E103">
            <v>0.92924234547854567</v>
          </cell>
          <cell r="F103">
            <v>0.91276734557165728</v>
          </cell>
          <cell r="G103">
            <v>0.9450868849806946</v>
          </cell>
          <cell r="H103">
            <v>0.93152213533497008</v>
          </cell>
          <cell r="I103">
            <v>0.91647552228256968</v>
          </cell>
          <cell r="J103">
            <v>0.90669609584927402</v>
          </cell>
          <cell r="K103">
            <v>0.92370838499269592</v>
          </cell>
        </row>
        <row r="104">
          <cell r="B104">
            <v>0.97816409288950867</v>
          </cell>
          <cell r="C104">
            <v>0.97755496218866667</v>
          </cell>
          <cell r="D104">
            <v>0.96184198797076592</v>
          </cell>
          <cell r="E104">
            <v>0.94185416047299508</v>
          </cell>
          <cell r="F104">
            <v>0.92515555942279848</v>
          </cell>
          <cell r="G104">
            <v>0.95791374441629074</v>
          </cell>
          <cell r="H104">
            <v>0.94416489197562747</v>
          </cell>
          <cell r="I104">
            <v>0.92891406405825327</v>
          </cell>
          <cell r="J104">
            <v>0.91900190979832697</v>
          </cell>
          <cell r="K104">
            <v>0.93624509225429842</v>
          </cell>
        </row>
        <row r="105">
          <cell r="B105">
            <v>0.95294536202374369</v>
          </cell>
          <cell r="C105">
            <v>0.95235193574644195</v>
          </cell>
          <cell r="D105">
            <v>0.93704406867854029</v>
          </cell>
          <cell r="E105">
            <v>0.91757156130540063</v>
          </cell>
          <cell r="F105">
            <v>0.90130347853815984</v>
          </cell>
          <cell r="G105">
            <v>0.93321710191156493</v>
          </cell>
          <cell r="H105">
            <v>0.91982271822715089</v>
          </cell>
          <cell r="I105">
            <v>0.90496508254359931</v>
          </cell>
          <cell r="J105">
            <v>0.89530848044756672</v>
          </cell>
          <cell r="K105">
            <v>0.91210710438744924</v>
          </cell>
        </row>
        <row r="113">
          <cell r="B113">
            <v>0.90823465010999549</v>
          </cell>
          <cell r="C113">
            <v>0.90273516726519454</v>
          </cell>
          <cell r="D113">
            <v>0.91779713150902453</v>
          </cell>
          <cell r="E113">
            <v>0.92373166211752622</v>
          </cell>
          <cell r="F113">
            <v>0.91676962050947552</v>
          </cell>
          <cell r="G113">
            <v>0.90935362759908178</v>
          </cell>
          <cell r="H113">
            <v>0.93396515721431395</v>
          </cell>
          <cell r="I113">
            <v>0.927839671979939</v>
          </cell>
          <cell r="J113">
            <v>0.91950081103730907</v>
          </cell>
          <cell r="K113">
            <v>0.91072296421988597</v>
          </cell>
        </row>
        <row r="114">
          <cell r="B114">
            <v>0.90680970091525148</v>
          </cell>
          <cell r="C114">
            <v>0.90131884632929327</v>
          </cell>
          <cell r="D114">
            <v>0.91635717952819684</v>
          </cell>
          <cell r="E114">
            <v>0.92228239932190992</v>
          </cell>
          <cell r="F114">
            <v>0.91533128061311431</v>
          </cell>
          <cell r="G114">
            <v>0.90792692281609644</v>
          </cell>
          <cell r="H114">
            <v>0.93249983886455656</v>
          </cell>
          <cell r="I114">
            <v>0.92638396403785661</v>
          </cell>
          <cell r="J114">
            <v>0.91805818611643042</v>
          </cell>
          <cell r="K114">
            <v>0.90929411105474534</v>
          </cell>
        </row>
        <row r="115">
          <cell r="B115">
            <v>0.91451674805217742</v>
          </cell>
          <cell r="C115">
            <v>0.90897922626021865</v>
          </cell>
          <cell r="D115">
            <v>0.92414537143853515</v>
          </cell>
          <cell r="E115">
            <v>0.93012095014239293</v>
          </cell>
          <cell r="F115">
            <v>0.92311075332769599</v>
          </cell>
          <cell r="G115">
            <v>0.91564346531003449</v>
          </cell>
          <cell r="H115">
            <v>0.94042522850921006</v>
          </cell>
          <cell r="I115">
            <v>0.93425737438020962</v>
          </cell>
          <cell r="J115">
            <v>0.9258608350158618</v>
          </cell>
          <cell r="K115">
            <v>0.91702227338930675</v>
          </cell>
        </row>
        <row r="123">
          <cell r="B123">
            <v>0.86548608754872536</v>
          </cell>
          <cell r="C123">
            <v>0.86205162329188301</v>
          </cell>
          <cell r="D123">
            <v>0.89657855262920061</v>
          </cell>
          <cell r="E123">
            <v>0.8962393250269951</v>
          </cell>
          <cell r="F123">
            <v>0.88965579674715467</v>
          </cell>
          <cell r="G123">
            <v>0.90370233227551677</v>
          </cell>
          <cell r="H123">
            <v>0.91048688431962721</v>
          </cell>
          <cell r="I123">
            <v>0.91184379472844934</v>
          </cell>
          <cell r="J123">
            <v>0.89721060892145599</v>
          </cell>
          <cell r="K123">
            <v>0.91184379472844934</v>
          </cell>
        </row>
        <row r="124">
          <cell r="B124">
            <v>0.88914571280153454</v>
          </cell>
          <cell r="C124">
            <v>0.88561736126166113</v>
          </cell>
          <cell r="D124">
            <v>0.92108814656732219</v>
          </cell>
          <cell r="E124">
            <v>0.92073964556597254</v>
          </cell>
          <cell r="F124">
            <v>0.91397614465088906</v>
          </cell>
          <cell r="G124">
            <v>0.92840666759566659</v>
          </cell>
          <cell r="H124">
            <v>0.93537668762266102</v>
          </cell>
          <cell r="I124">
            <v>0.93677069162805993</v>
          </cell>
          <cell r="J124">
            <v>0.92173748125980681</v>
          </cell>
          <cell r="K124">
            <v>0.93677069162805993</v>
          </cell>
        </row>
        <row r="125">
          <cell r="B125">
            <v>0.87732735041410703</v>
          </cell>
          <cell r="C125">
            <v>0.87384589707835048</v>
          </cell>
          <cell r="D125">
            <v>0.90884521118545158</v>
          </cell>
          <cell r="E125">
            <v>0.90850134239574842</v>
          </cell>
          <cell r="F125">
            <v>0.90182774069928717</v>
          </cell>
          <cell r="G125">
            <v>0.91606645576921808</v>
          </cell>
          <cell r="H125">
            <v>0.9229438315632813</v>
          </cell>
          <cell r="I125">
            <v>0.92431930672209395</v>
          </cell>
          <cell r="J125">
            <v>0.90948591503982257</v>
          </cell>
          <cell r="K125">
            <v>0.92431930672209395</v>
          </cell>
        </row>
        <row r="128">
          <cell r="B128">
            <v>0.95515695067264572</v>
          </cell>
          <cell r="C128">
            <v>0.96306818181818177</v>
          </cell>
          <cell r="D128">
            <v>0.92391304347826086</v>
          </cell>
          <cell r="E128">
            <v>0.95738636363636365</v>
          </cell>
          <cell r="F128">
            <v>0.95515695067264572</v>
          </cell>
          <cell r="G128">
            <v>0.95170454545454541</v>
          </cell>
          <cell r="H128">
            <v>0.94886363636363635</v>
          </cell>
          <cell r="I128">
            <v>0.89673913043478259</v>
          </cell>
          <cell r="J128">
            <v>0.9467488789237668</v>
          </cell>
          <cell r="K128">
            <v>0.94602272727272729</v>
          </cell>
        </row>
        <row r="129">
          <cell r="B129">
            <v>0.87802419354838712</v>
          </cell>
          <cell r="C129">
            <v>0.90869565217391302</v>
          </cell>
          <cell r="D129">
            <v>0.87908163265306127</v>
          </cell>
          <cell r="E129">
            <v>0.77946428571428572</v>
          </cell>
          <cell r="F129">
            <v>0.87046370967741937</v>
          </cell>
          <cell r="G129">
            <v>0.86377551020408161</v>
          </cell>
          <cell r="H129">
            <v>0.85867346938775513</v>
          </cell>
          <cell r="I129">
            <v>0.89601449275362322</v>
          </cell>
          <cell r="J129">
            <v>0.85236625514403297</v>
          </cell>
          <cell r="K129">
            <v>0.85052083333333328</v>
          </cell>
        </row>
        <row r="130">
          <cell r="B130">
            <v>0.95328065956715902</v>
          </cell>
          <cell r="C130">
            <v>0.93111871030776749</v>
          </cell>
          <cell r="D130">
            <v>0.94942847246276407</v>
          </cell>
          <cell r="E130">
            <v>0.94769657083477654</v>
          </cell>
          <cell r="F130">
            <v>0.94641016832703539</v>
          </cell>
          <cell r="G130">
            <v>0.94423276757880148</v>
          </cell>
          <cell r="H130">
            <v>0.91890571568148505</v>
          </cell>
          <cell r="I130">
            <v>0.94076896432282642</v>
          </cell>
          <cell r="J130">
            <v>0.94125729989694262</v>
          </cell>
          <cell r="K130">
            <v>0.94076896432282642</v>
          </cell>
        </row>
        <row r="131">
          <cell r="B131">
            <v>0.97706422018348627</v>
          </cell>
          <cell r="C131">
            <v>0.97826086956521741</v>
          </cell>
          <cell r="D131">
            <v>0.97826086956521741</v>
          </cell>
          <cell r="E131">
            <v>0.97826086956521741</v>
          </cell>
          <cell r="F131">
            <v>0.97844827586206895</v>
          </cell>
          <cell r="G131">
            <v>0.97826086956521741</v>
          </cell>
          <cell r="H131">
            <v>0.97619047619047616</v>
          </cell>
          <cell r="I131">
            <v>0.97681159420289854</v>
          </cell>
          <cell r="J131">
            <v>0.97701149425287359</v>
          </cell>
          <cell r="K131">
            <v>0.97681159420289854</v>
          </cell>
        </row>
        <row r="132">
          <cell r="B132">
            <v>0.97706422018348627</v>
          </cell>
          <cell r="C132">
            <v>0.97826086956521741</v>
          </cell>
          <cell r="D132">
            <v>0.97826086956521741</v>
          </cell>
          <cell r="E132">
            <v>0.97826086956521741</v>
          </cell>
          <cell r="F132">
            <v>0.97844827586206895</v>
          </cell>
          <cell r="G132">
            <v>0.97826086956521741</v>
          </cell>
          <cell r="H132">
            <v>0.97619047619047616</v>
          </cell>
          <cell r="I132">
            <v>0.97826086956521741</v>
          </cell>
          <cell r="J132">
            <v>0.97844827586206895</v>
          </cell>
          <cell r="K132">
            <v>0.97826086956521741</v>
          </cell>
        </row>
        <row r="133">
          <cell r="B133">
            <v>0.97844827586206895</v>
          </cell>
          <cell r="C133">
            <v>0.97685185185185186</v>
          </cell>
          <cell r="D133">
            <v>0.97826086956521741</v>
          </cell>
          <cell r="E133">
            <v>0.97826086956521741</v>
          </cell>
          <cell r="F133">
            <v>0.97844827586206895</v>
          </cell>
          <cell r="G133">
            <v>0.97826086956521741</v>
          </cell>
          <cell r="H133">
            <v>0.97826086956521741</v>
          </cell>
          <cell r="I133">
            <v>0.97619047619047616</v>
          </cell>
          <cell r="J133">
            <v>0.97844827586206895</v>
          </cell>
          <cell r="K133">
            <v>0.97826086956521741</v>
          </cell>
        </row>
        <row r="139">
          <cell r="B139">
            <v>0.95560489813347671</v>
          </cell>
          <cell r="C139">
            <v>0.98071488106430804</v>
          </cell>
          <cell r="D139">
            <v>0.96347103014345115</v>
          </cell>
          <cell r="E139">
            <v>0.95548488779767937</v>
          </cell>
          <cell r="F139">
            <v>0.98154448711320352</v>
          </cell>
          <cell r="G139">
            <v>0.98286594726889653</v>
          </cell>
          <cell r="H139">
            <v>0.98286594726889653</v>
          </cell>
          <cell r="I139">
            <v>0.98149147766636002</v>
          </cell>
          <cell r="J139">
            <v>0.98291114596679408</v>
          </cell>
          <cell r="K139">
            <v>0.98286594726889653</v>
          </cell>
        </row>
        <row r="140">
          <cell r="B140">
            <v>0.9575696149623929</v>
          </cell>
          <cell r="C140">
            <v>0.98273122383835521</v>
          </cell>
          <cell r="D140">
            <v>0.96545191968346233</v>
          </cell>
          <cell r="E140">
            <v>0.95744935788620444</v>
          </cell>
          <cell r="F140">
            <v>0.98356253555134776</v>
          </cell>
          <cell r="G140">
            <v>0.98488671261965988</v>
          </cell>
          <cell r="H140">
            <v>0.98488671261965988</v>
          </cell>
          <cell r="I140">
            <v>0.98350941711746109</v>
          </cell>
          <cell r="J140">
            <v>0.98493200424575678</v>
          </cell>
          <cell r="K140">
            <v>0.98488671261965988</v>
          </cell>
        </row>
        <row r="141">
          <cell r="B141">
            <v>0.95594497881552343</v>
          </cell>
          <cell r="C141">
            <v>0.98106389788736659</v>
          </cell>
          <cell r="D141">
            <v>0.96381391022464735</v>
          </cell>
          <cell r="E141">
            <v>0.95582492577044642</v>
          </cell>
          <cell r="F141">
            <v>0.98189379917647224</v>
          </cell>
          <cell r="G141">
            <v>0.98321572961342052</v>
          </cell>
          <cell r="H141">
            <v>0.98321572961342052</v>
          </cell>
          <cell r="I141">
            <v>0.98184077086462618</v>
          </cell>
          <cell r="J141">
            <v>0.98326094439663125</v>
          </cell>
          <cell r="K141">
            <v>0.98321572961342052</v>
          </cell>
        </row>
        <row r="149">
          <cell r="B149">
            <v>0.97172704409007615</v>
          </cell>
          <cell r="C149">
            <v>0.96781451870842361</v>
          </cell>
          <cell r="D149">
            <v>0.98486351199160216</v>
          </cell>
          <cell r="E149">
            <v>0.97006074155765254</v>
          </cell>
          <cell r="F149">
            <v>0.96789060255823023</v>
          </cell>
          <cell r="G149">
            <v>0.96781451870842361</v>
          </cell>
          <cell r="H149">
            <v>0.96532078536252597</v>
          </cell>
          <cell r="I149">
            <v>0.96781451870842361</v>
          </cell>
          <cell r="J149">
            <v>0.96789060255823023</v>
          </cell>
          <cell r="K149">
            <v>0.96532078536252597</v>
          </cell>
        </row>
        <row r="150">
          <cell r="B150">
            <v>0.98418806126765257</v>
          </cell>
          <cell r="C150">
            <v>0.9802253633130692</v>
          </cell>
          <cell r="D150">
            <v>0.99749298568499667</v>
          </cell>
          <cell r="E150">
            <v>0.98250039077536222</v>
          </cell>
          <cell r="F150">
            <v>0.98030242283002966</v>
          </cell>
          <cell r="G150">
            <v>0.9802253633130692</v>
          </cell>
          <cell r="H150">
            <v>0.97769965138404114</v>
          </cell>
          <cell r="I150">
            <v>0.9802253633130692</v>
          </cell>
          <cell r="J150">
            <v>0.98030242283002966</v>
          </cell>
          <cell r="K150">
            <v>0.97769965138404114</v>
          </cell>
        </row>
        <row r="151">
          <cell r="B151">
            <v>0.97650098586207679</v>
          </cell>
          <cell r="C151">
            <v>0.97256923886004532</v>
          </cell>
          <cell r="D151">
            <v>0.98970199115940027</v>
          </cell>
          <cell r="E151">
            <v>0.97482649704800883</v>
          </cell>
          <cell r="F151">
            <v>0.97264569649781107</v>
          </cell>
          <cell r="G151">
            <v>0.97256923886004532</v>
          </cell>
          <cell r="H151">
            <v>0.97006325419536366</v>
          </cell>
          <cell r="I151">
            <v>0.97256923886004532</v>
          </cell>
          <cell r="J151">
            <v>0.97264569649781107</v>
          </cell>
          <cell r="K151">
            <v>0.97006325419536366</v>
          </cell>
        </row>
        <row r="159">
          <cell r="B159">
            <v>0.97698691872998777</v>
          </cell>
          <cell r="C159">
            <v>0.97863460540093772</v>
          </cell>
          <cell r="D159">
            <v>0.97690490428394172</v>
          </cell>
          <cell r="E159">
            <v>0.97690490428394172</v>
          </cell>
          <cell r="F159">
            <v>0.97371347257911378</v>
          </cell>
          <cell r="G159">
            <v>0.97690490428394172</v>
          </cell>
          <cell r="H159">
            <v>0.97690490428394172</v>
          </cell>
          <cell r="I159">
            <v>0.97743323711539776</v>
          </cell>
          <cell r="J159">
            <v>0.97815808501952239</v>
          </cell>
          <cell r="K159">
            <v>0.9780793511513185</v>
          </cell>
        </row>
        <row r="160">
          <cell r="B160">
            <v>0.96379635680416886</v>
          </cell>
          <cell r="C160">
            <v>0.96542179761629432</v>
          </cell>
          <cell r="D160">
            <v>0.96371544965711387</v>
          </cell>
          <cell r="E160">
            <v>0.96371544965711387</v>
          </cell>
          <cell r="F160">
            <v>0.96056710632606812</v>
          </cell>
          <cell r="G160">
            <v>0.96371544965711387</v>
          </cell>
          <cell r="H160">
            <v>0.96371544965711387</v>
          </cell>
          <cell r="I160">
            <v>0.96423664932557951</v>
          </cell>
          <cell r="J160">
            <v>0.96495171086411125</v>
          </cell>
          <cell r="K160">
            <v>0.96487404000293886</v>
          </cell>
        </row>
        <row r="161">
          <cell r="B161">
            <v>0.96165635511543945</v>
          </cell>
          <cell r="C161">
            <v>0.96327818681858846</v>
          </cell>
          <cell r="D161">
            <v>0.96157562761362825</v>
          </cell>
          <cell r="E161">
            <v>0.96157562761362825</v>
          </cell>
          <cell r="F161">
            <v>0.95843427482575838</v>
          </cell>
          <cell r="G161">
            <v>0.96157562761362825</v>
          </cell>
          <cell r="H161">
            <v>0.96157562761362825</v>
          </cell>
          <cell r="I161">
            <v>0.96209567001669971</v>
          </cell>
          <cell r="J161">
            <v>0.96280914384130289</v>
          </cell>
          <cell r="K161">
            <v>0.96273164543956435</v>
          </cell>
        </row>
        <row r="169">
          <cell r="B169">
            <v>0.97662378345163436</v>
          </cell>
          <cell r="C169">
            <v>0.97420613386044386</v>
          </cell>
          <cell r="D169">
            <v>0.97353495771545895</v>
          </cell>
          <cell r="E169">
            <v>0.97420613386044386</v>
          </cell>
          <cell r="F169">
            <v>0.97428792173565337</v>
          </cell>
          <cell r="G169">
            <v>0.97092238888941917</v>
          </cell>
          <cell r="H169">
            <v>0.97420613386044386</v>
          </cell>
          <cell r="I169">
            <v>0.97420613386044386</v>
          </cell>
          <cell r="J169">
            <v>0.97362053267394444</v>
          </cell>
          <cell r="K169">
            <v>0.97420613386044386</v>
          </cell>
        </row>
        <row r="170">
          <cell r="B170">
            <v>0.97589643257238445</v>
          </cell>
          <cell r="C170">
            <v>0.97348058355126577</v>
          </cell>
          <cell r="D170">
            <v>0.97280990727180483</v>
          </cell>
          <cell r="E170">
            <v>0.97348058355126577</v>
          </cell>
          <cell r="F170">
            <v>0.97356231051409126</v>
          </cell>
          <cell r="G170">
            <v>0.97019928418399592</v>
          </cell>
          <cell r="H170">
            <v>0.97348058355126577</v>
          </cell>
          <cell r="I170">
            <v>0.97348058355126577</v>
          </cell>
          <cell r="J170">
            <v>0.97289541849743588</v>
          </cell>
          <cell r="K170">
            <v>0.97348058355126577</v>
          </cell>
        </row>
        <row r="171">
          <cell r="B171">
            <v>0.95809047468667996</v>
          </cell>
          <cell r="C171">
            <v>0.95571870463182507</v>
          </cell>
          <cell r="D171">
            <v>0.95506026534103261</v>
          </cell>
          <cell r="E171">
            <v>0.95571870463182507</v>
          </cell>
          <cell r="F171">
            <v>0.95579894042529112</v>
          </cell>
          <cell r="G171">
            <v>0.95249727501752679</v>
          </cell>
          <cell r="H171">
            <v>0.95571870463182507</v>
          </cell>
          <cell r="I171">
            <v>0.95571870463182507</v>
          </cell>
          <cell r="J171">
            <v>0.95514421635060853</v>
          </cell>
          <cell r="K171">
            <v>0.95571870463182507</v>
          </cell>
        </row>
        <row r="179">
          <cell r="B179">
            <v>0.90187815589653231</v>
          </cell>
          <cell r="C179">
            <v>0.90907240670577105</v>
          </cell>
          <cell r="D179">
            <v>0.92564266622788793</v>
          </cell>
          <cell r="E179">
            <v>0.92635296189597072</v>
          </cell>
          <cell r="F179">
            <v>0.92370705393734009</v>
          </cell>
          <cell r="G179">
            <v>0.91506299917170697</v>
          </cell>
          <cell r="H179">
            <v>0.92649591283016608</v>
          </cell>
          <cell r="I179">
            <v>0.92520092488329064</v>
          </cell>
          <cell r="J179">
            <v>0.92026038582563363</v>
          </cell>
          <cell r="K179">
            <v>0.92024716572876675</v>
          </cell>
        </row>
        <row r="180">
          <cell r="B180">
            <v>0.87933824688891671</v>
          </cell>
          <cell r="C180">
            <v>0.88635269762476632</v>
          </cell>
          <cell r="D180">
            <v>0.90250883009499805</v>
          </cell>
          <cell r="E180">
            <v>0.90320137391974986</v>
          </cell>
          <cell r="F180">
            <v>0.90062159299196054</v>
          </cell>
          <cell r="G180">
            <v>0.89219357207369399</v>
          </cell>
          <cell r="H180">
            <v>0.90334075219723076</v>
          </cell>
          <cell r="I180">
            <v>0.90207812883341754</v>
          </cell>
          <cell r="J180">
            <v>0.89726106465990096</v>
          </cell>
          <cell r="K180">
            <v>0.897248174962189</v>
          </cell>
        </row>
        <row r="181">
          <cell r="B181">
            <v>0.88916182031651858</v>
          </cell>
          <cell r="C181">
            <v>0.89625463335731936</v>
          </cell>
          <cell r="D181">
            <v>0.91259125491032311</v>
          </cell>
          <cell r="E181">
            <v>0.91329153552480113</v>
          </cell>
          <cell r="F181">
            <v>0.91068293443882919</v>
          </cell>
          <cell r="G181">
            <v>0.90216075944204643</v>
          </cell>
          <cell r="H181">
            <v>0.91343247087403201</v>
          </cell>
          <cell r="I181">
            <v>0.91215574204696892</v>
          </cell>
          <cell r="J181">
            <v>0.90728486378793816</v>
          </cell>
          <cell r="K181">
            <v>0.90727183009229084</v>
          </cell>
        </row>
        <row r="189">
          <cell r="B189">
            <v>0.93136565655589609</v>
          </cell>
          <cell r="C189">
            <v>0.92836389277737164</v>
          </cell>
          <cell r="D189">
            <v>0.92229615491608163</v>
          </cell>
          <cell r="E189">
            <v>0.92735260313382328</v>
          </cell>
          <cell r="F189">
            <v>0.92836389277737164</v>
          </cell>
          <cell r="G189">
            <v>0.92533002384672658</v>
          </cell>
          <cell r="H189">
            <v>0.91723970669833987</v>
          </cell>
          <cell r="I189">
            <v>0.92836389277737164</v>
          </cell>
          <cell r="J189">
            <v>0.92735260313382328</v>
          </cell>
          <cell r="K189">
            <v>0.92229615491608163</v>
          </cell>
        </row>
        <row r="190">
          <cell r="B190">
            <v>0.90852074537048344</v>
          </cell>
          <cell r="C190">
            <v>0.90559261006047431</v>
          </cell>
          <cell r="D190">
            <v>0.89967370411236658</v>
          </cell>
          <cell r="E190">
            <v>0.90460612573578969</v>
          </cell>
          <cell r="F190">
            <v>0.90559261006047431</v>
          </cell>
          <cell r="G190">
            <v>0.90263315708642045</v>
          </cell>
          <cell r="H190">
            <v>0.89474128248894347</v>
          </cell>
          <cell r="I190">
            <v>0.90559261006047431</v>
          </cell>
          <cell r="J190">
            <v>0.90460612573578969</v>
          </cell>
          <cell r="K190">
            <v>0.89967370411236658</v>
          </cell>
        </row>
        <row r="191">
          <cell r="B191">
            <v>0.9064969667569116</v>
          </cell>
          <cell r="C191">
            <v>0.90357535402511346</v>
          </cell>
          <cell r="D191">
            <v>0.89766963275697542</v>
          </cell>
          <cell r="E191">
            <v>0.90259106714709048</v>
          </cell>
          <cell r="F191">
            <v>0.90357535402511346</v>
          </cell>
          <cell r="G191">
            <v>0.9006224933910445</v>
          </cell>
          <cell r="H191">
            <v>0.89274819836686037</v>
          </cell>
          <cell r="I191">
            <v>0.90357535402511346</v>
          </cell>
          <cell r="J191">
            <v>0.90259106714709048</v>
          </cell>
          <cell r="K191">
            <v>0.89766963275697542</v>
          </cell>
        </row>
        <row r="199">
          <cell r="B199">
            <v>0.92568435011361971</v>
          </cell>
          <cell r="C199">
            <v>0.92266048344797214</v>
          </cell>
          <cell r="D199">
            <v>0.91765146887985072</v>
          </cell>
          <cell r="E199">
            <v>0.91063884848448073</v>
          </cell>
          <cell r="F199">
            <v>0.92375116492696852</v>
          </cell>
          <cell r="G199">
            <v>0.918653271793475</v>
          </cell>
          <cell r="H199">
            <v>0.91464606013897787</v>
          </cell>
          <cell r="I199">
            <v>0.90963704557085645</v>
          </cell>
          <cell r="J199">
            <v>0.9056773277425163</v>
          </cell>
          <cell r="K199">
            <v>0.90562983391635921</v>
          </cell>
        </row>
        <row r="200">
          <cell r="B200">
            <v>0.92184475140940259</v>
          </cell>
          <cell r="C200">
            <v>0.91883342728542128</v>
          </cell>
          <cell r="D200">
            <v>0.91384518935227577</v>
          </cell>
          <cell r="E200">
            <v>0.90686165624587201</v>
          </cell>
          <cell r="F200">
            <v>0.91991958478257341</v>
          </cell>
          <cell r="G200">
            <v>0.91484283693890478</v>
          </cell>
          <cell r="H200">
            <v>0.9108522465923885</v>
          </cell>
          <cell r="I200">
            <v>0.90586400865924277</v>
          </cell>
          <cell r="J200">
            <v>0.90192071514167438</v>
          </cell>
          <cell r="K200">
            <v>0.90187341831272627</v>
          </cell>
        </row>
        <row r="201">
          <cell r="B201">
            <v>0.92122379348584937</v>
          </cell>
          <cell r="C201">
            <v>0.91821449780057462</v>
          </cell>
          <cell r="D201">
            <v>0.91322961996235219</v>
          </cell>
          <cell r="E201">
            <v>0.90625079098884087</v>
          </cell>
          <cell r="F201">
            <v>0.91929992365814961</v>
          </cell>
          <cell r="G201">
            <v>0.91422659552999663</v>
          </cell>
          <cell r="H201">
            <v>0.91023869325941886</v>
          </cell>
          <cell r="I201">
            <v>0.90525381542119632</v>
          </cell>
          <cell r="J201">
            <v>0.90131317812025313</v>
          </cell>
          <cell r="K201">
            <v>0.90126591315061833</v>
          </cell>
        </row>
        <row r="209">
          <cell r="B209">
            <v>0.91935280679365539</v>
          </cell>
          <cell r="C209">
            <v>0.90935233790595582</v>
          </cell>
          <cell r="D209">
            <v>0.89576516478033974</v>
          </cell>
          <cell r="E209">
            <v>0.92938312782728838</v>
          </cell>
          <cell r="F209">
            <v>0.92162281372401011</v>
          </cell>
          <cell r="G209">
            <v>0.90889709268047103</v>
          </cell>
          <cell r="H209">
            <v>0.90368127296699163</v>
          </cell>
          <cell r="I209">
            <v>0.92710690169986432</v>
          </cell>
          <cell r="J209">
            <v>0.91821780332847802</v>
          </cell>
          <cell r="K209">
            <v>0.90889709268047103</v>
          </cell>
        </row>
        <row r="210">
          <cell r="B210">
            <v>0.92875715598631647</v>
          </cell>
          <cell r="C210">
            <v>0.91865438915509046</v>
          </cell>
          <cell r="D210">
            <v>0.90492822855951704</v>
          </cell>
          <cell r="E210">
            <v>0.93889008033047161</v>
          </cell>
          <cell r="F210">
            <v>0.93105038353196168</v>
          </cell>
          <cell r="G210">
            <v>0.91819448708292273</v>
          </cell>
          <cell r="H210">
            <v>0.91292531310810976</v>
          </cell>
          <cell r="I210">
            <v>0.93659056996963286</v>
          </cell>
          <cell r="J210">
            <v>0.92761054221349393</v>
          </cell>
          <cell r="K210">
            <v>0.91819448708292273</v>
          </cell>
        </row>
        <row r="211">
          <cell r="B211">
            <v>0.92058388679212633</v>
          </cell>
          <cell r="C211">
            <v>0.9105700265522364</v>
          </cell>
          <cell r="D211">
            <v>0.89696465921766477</v>
          </cell>
          <cell r="E211">
            <v>0.93062763915213542</v>
          </cell>
          <cell r="F211">
            <v>0.92285693342618103</v>
          </cell>
          <cell r="G211">
            <v>0.91011417172042053</v>
          </cell>
          <cell r="H211">
            <v>0.90489136764655487</v>
          </cell>
          <cell r="I211">
            <v>0.92834836499305606</v>
          </cell>
          <cell r="J211">
            <v>0.91944736347509903</v>
          </cell>
          <cell r="K211">
            <v>0.91011417172042053</v>
          </cell>
        </row>
        <row r="219">
          <cell r="B219">
            <v>0.92076488175301263</v>
          </cell>
          <cell r="C219">
            <v>0.90985706076993722</v>
          </cell>
          <cell r="D219">
            <v>0.89790622371954387</v>
          </cell>
          <cell r="E219">
            <v>0.88874981439176437</v>
          </cell>
          <cell r="F219">
            <v>0.92724837411565231</v>
          </cell>
          <cell r="G219">
            <v>0.91896246042737961</v>
          </cell>
          <cell r="H219">
            <v>0.90758071085557657</v>
          </cell>
          <cell r="I219">
            <v>0.88923552888998392</v>
          </cell>
          <cell r="J219">
            <v>0.93098046845885229</v>
          </cell>
          <cell r="K219">
            <v>0.91896246042737961</v>
          </cell>
        </row>
        <row r="220">
          <cell r="B220">
            <v>0.92883191208749005</v>
          </cell>
          <cell r="C220">
            <v>0.91782852520643421</v>
          </cell>
          <cell r="D220">
            <v>0.90577298415731289</v>
          </cell>
          <cell r="E220">
            <v>0.89653635344700033</v>
          </cell>
          <cell r="F220">
            <v>0.93537220779982211</v>
          </cell>
          <cell r="G220">
            <v>0.92701369933909794</v>
          </cell>
          <cell r="H220">
            <v>0.91553223167326814</v>
          </cell>
          <cell r="I220">
            <v>0.89702632340029709</v>
          </cell>
          <cell r="J220">
            <v>0.93913699986952581</v>
          </cell>
          <cell r="K220">
            <v>0.92701369933909794</v>
          </cell>
        </row>
        <row r="221">
          <cell r="B221">
            <v>0.92456297171145441</v>
          </cell>
          <cell r="C221">
            <v>0.91361015673896284</v>
          </cell>
          <cell r="D221">
            <v>0.90161002333170848</v>
          </cell>
          <cell r="E221">
            <v>0.89241584446361255</v>
          </cell>
          <cell r="F221">
            <v>0.93107320802113869</v>
          </cell>
          <cell r="G221">
            <v>0.92275311552544226</v>
          </cell>
          <cell r="H221">
            <v>0.9113244170423429</v>
          </cell>
          <cell r="I221">
            <v>0.89290356249975478</v>
          </cell>
          <cell r="J221">
            <v>0.93482069698931813</v>
          </cell>
          <cell r="K221">
            <v>0.92275311552544226</v>
          </cell>
        </row>
        <row r="229">
          <cell r="B229">
            <v>0.88020870814256247</v>
          </cell>
          <cell r="C229">
            <v>0.86287123710717195</v>
          </cell>
          <cell r="D229">
            <v>0.84261586367772223</v>
          </cell>
          <cell r="E229">
            <v>0.88427351310254798</v>
          </cell>
          <cell r="F229">
            <v>0.88708027962600577</v>
          </cell>
          <cell r="G229">
            <v>0.87779405036773328</v>
          </cell>
          <cell r="H229">
            <v>0.87582257753114856</v>
          </cell>
          <cell r="I229">
            <v>0.89502705181855557</v>
          </cell>
          <cell r="J229">
            <v>0.90366988372942358</v>
          </cell>
          <cell r="K229">
            <v>0.90231758654127259</v>
          </cell>
        </row>
        <row r="230">
          <cell r="B230">
            <v>0.88489154113625634</v>
          </cell>
          <cell r="C230">
            <v>0.86746183233879792</v>
          </cell>
          <cell r="D230">
            <v>0.84709869749990341</v>
          </cell>
          <cell r="E230">
            <v>0.88897797142510249</v>
          </cell>
          <cell r="F230">
            <v>0.89179967033761753</v>
          </cell>
          <cell r="G230">
            <v>0.88246403704555698</v>
          </cell>
          <cell r="H230">
            <v>0.88048207569873616</v>
          </cell>
          <cell r="I230">
            <v>0.89978872046569836</v>
          </cell>
          <cell r="J230">
            <v>0.90847753344680204</v>
          </cell>
          <cell r="K230">
            <v>0.90711804184915323</v>
          </cell>
        </row>
        <row r="231">
          <cell r="B231">
            <v>0.88356339128009587</v>
          </cell>
          <cell r="C231">
            <v>0.86615984305052196</v>
          </cell>
          <cell r="D231">
            <v>0.84582727161216853</v>
          </cell>
          <cell r="E231">
            <v>0.88764368817117745</v>
          </cell>
          <cell r="F231">
            <v>0.89046115194432163</v>
          </cell>
          <cell r="G231">
            <v>0.88113953067456852</v>
          </cell>
          <cell r="H231">
            <v>0.87916054408968769</v>
          </cell>
          <cell r="I231">
            <v>0.89843821116133016</v>
          </cell>
          <cell r="J231">
            <v>0.90711398294453027</v>
          </cell>
          <cell r="K231">
            <v>0.90575653183262006</v>
          </cell>
        </row>
        <row r="239">
          <cell r="B239">
            <v>0.88704766847354533</v>
          </cell>
          <cell r="C239">
            <v>0.88225493479097616</v>
          </cell>
          <cell r="D239">
            <v>0.90476168861494122</v>
          </cell>
          <cell r="E239">
            <v>0.90340164093366704</v>
          </cell>
          <cell r="F239">
            <v>0.88636457942351077</v>
          </cell>
          <cell r="G239">
            <v>0.90626509838197655</v>
          </cell>
          <cell r="H239">
            <v>0.91914585967950402</v>
          </cell>
          <cell r="I239">
            <v>0.91779831829998459</v>
          </cell>
          <cell r="J239">
            <v>0.90184793122429341</v>
          </cell>
          <cell r="K239">
            <v>0.90562990886898698</v>
          </cell>
        </row>
        <row r="240">
          <cell r="B240">
            <v>0.89131625770514611</v>
          </cell>
          <cell r="C240">
            <v>0.88650046076215194</v>
          </cell>
          <cell r="D240">
            <v>0.90911552002496288</v>
          </cell>
          <cell r="E240">
            <v>0.90774892761662052</v>
          </cell>
          <cell r="F240">
            <v>0.89062988154138945</v>
          </cell>
          <cell r="G240">
            <v>0.91062616439614674</v>
          </cell>
          <cell r="H240">
            <v>0.92356890959930127</v>
          </cell>
          <cell r="I240">
            <v>0.92221488367467108</v>
          </cell>
          <cell r="J240">
            <v>0.90618774125320645</v>
          </cell>
          <cell r="K240">
            <v>0.9099879182682632</v>
          </cell>
        </row>
        <row r="241">
          <cell r="B241">
            <v>0.87983514363271531</v>
          </cell>
          <cell r="C241">
            <v>0.87508137934488062</v>
          </cell>
          <cell r="D241">
            <v>0.89740513226955787</v>
          </cell>
          <cell r="E241">
            <v>0.89605614304436731</v>
          </cell>
          <cell r="F241">
            <v>0.87915760873373372</v>
          </cell>
          <cell r="G241">
            <v>0.89889631791304703</v>
          </cell>
          <cell r="H241">
            <v>0.91167234660811236</v>
          </cell>
          <cell r="I241">
            <v>0.91033576199677946</v>
          </cell>
          <cell r="J241">
            <v>0.89451506644398271</v>
          </cell>
          <cell r="K241">
            <v>0.89826629308320127</v>
          </cell>
        </row>
        <row r="249">
          <cell r="B249">
            <v>0.89814745064437185</v>
          </cell>
          <cell r="C249">
            <v>0.89751081861390014</v>
          </cell>
          <cell r="D249">
            <v>0.87848023709285394</v>
          </cell>
          <cell r="E249">
            <v>0.87817162396586712</v>
          </cell>
          <cell r="F249">
            <v>0.903724633469567</v>
          </cell>
          <cell r="G249">
            <v>0.91927602716744183</v>
          </cell>
          <cell r="H249">
            <v>0.90027942873826017</v>
          </cell>
          <cell r="I249">
            <v>0.89950364036700181</v>
          </cell>
          <cell r="J249">
            <v>0.91549362743130536</v>
          </cell>
          <cell r="K249">
            <v>0.91526266370794052</v>
          </cell>
        </row>
        <row r="250">
          <cell r="B250">
            <v>0.89815228345750053</v>
          </cell>
          <cell r="C250">
            <v>0.89751564800139572</v>
          </cell>
          <cell r="D250">
            <v>0.8784849640792971</v>
          </cell>
          <cell r="E250">
            <v>0.87817634929170363</v>
          </cell>
          <cell r="F250">
            <v>0.90372949629278188</v>
          </cell>
          <cell r="G250">
            <v>0.91928097367065775</v>
          </cell>
          <cell r="H250">
            <v>0.90028427302328218</v>
          </cell>
          <cell r="I250">
            <v>0.89950848047760879</v>
          </cell>
          <cell r="J250">
            <v>0.91549855358192644</v>
          </cell>
          <cell r="K250">
            <v>0.9152675886157764</v>
          </cell>
        </row>
        <row r="251">
          <cell r="B251">
            <v>0.89973220557290023</v>
          </cell>
          <cell r="C251">
            <v>0.89909445022381607</v>
          </cell>
          <cell r="D251">
            <v>0.88003028979784004</v>
          </cell>
          <cell r="E251">
            <v>0.87972113213200975</v>
          </cell>
          <cell r="F251">
            <v>0.90531922917419871</v>
          </cell>
          <cell r="G251">
            <v>0.9208980628517679</v>
          </cell>
          <cell r="H251">
            <v>0.90186794547982874</v>
          </cell>
          <cell r="I251">
            <v>0.90109078825266142</v>
          </cell>
          <cell r="J251">
            <v>0.91710898918183659</v>
          </cell>
          <cell r="K251">
            <v>0.91687761792973177</v>
          </cell>
        </row>
        <row r="259">
          <cell r="B259">
            <v>0.85718690301471978</v>
          </cell>
          <cell r="C259">
            <v>0.8923463119502999</v>
          </cell>
          <cell r="D259">
            <v>0.89305702794132658</v>
          </cell>
          <cell r="E259">
            <v>0.8728874836341437</v>
          </cell>
          <cell r="F259">
            <v>0.84936877224782192</v>
          </cell>
          <cell r="G259">
            <v>0.90219714333238954</v>
          </cell>
          <cell r="H259">
            <v>0.91490093121184124</v>
          </cell>
          <cell r="I259">
            <v>0.9160127739833992</v>
          </cell>
          <cell r="J259">
            <v>0.90382231678880021</v>
          </cell>
          <cell r="K259">
            <v>0.922198179734944</v>
          </cell>
        </row>
        <row r="260">
          <cell r="B260">
            <v>0.85140226164234456</v>
          </cell>
          <cell r="C260">
            <v>0.88632440077032304</v>
          </cell>
          <cell r="D260">
            <v>0.88703032056449782</v>
          </cell>
          <cell r="E260">
            <v>0.86699688844014333</v>
          </cell>
          <cell r="F260">
            <v>0.84363689076075266</v>
          </cell>
          <cell r="G260">
            <v>0.89610875478724905</v>
          </cell>
          <cell r="H260">
            <v>0.90872681240566333</v>
          </cell>
          <cell r="I260">
            <v>0.90983115201580644</v>
          </cell>
          <cell r="J260">
            <v>0.89772296092068715</v>
          </cell>
          <cell r="K260">
            <v>0.91597481616596954</v>
          </cell>
        </row>
        <row r="261">
          <cell r="B261">
            <v>0.84926954118889841</v>
          </cell>
          <cell r="C261">
            <v>0.88410420208977814</v>
          </cell>
          <cell r="D261">
            <v>0.88480835358986754</v>
          </cell>
          <cell r="E261">
            <v>0.86482510421974013</v>
          </cell>
          <cell r="F261">
            <v>0.8415236221763629</v>
          </cell>
          <cell r="G261">
            <v>0.89386404678499365</v>
          </cell>
          <cell r="H261">
            <v>0.90645049679466883</v>
          </cell>
          <cell r="I261">
            <v>0.90755207008884098</v>
          </cell>
          <cell r="J261">
            <v>0.89547420941209876</v>
          </cell>
          <cell r="K261">
            <v>0.91368034466490677</v>
          </cell>
        </row>
        <row r="267">
          <cell r="B267">
            <v>0.9663569118666927</v>
          </cell>
          <cell r="C267">
            <v>0.96886577747699998</v>
          </cell>
          <cell r="D267">
            <v>0.96886577747699998</v>
          </cell>
          <cell r="E267">
            <v>0.96886577747699998</v>
          </cell>
          <cell r="F267">
            <v>0.96898143483152688</v>
          </cell>
          <cell r="G267">
            <v>0.96622081172198504</v>
          </cell>
          <cell r="H267">
            <v>0.96622081172198504</v>
          </cell>
          <cell r="I267">
            <v>0.96886577747699998</v>
          </cell>
          <cell r="J267">
            <v>0.96898143483152688</v>
          </cell>
          <cell r="K267">
            <v>0.96886577747699998</v>
          </cell>
        </row>
        <row r="273">
          <cell r="B273">
            <v>0.94504399539432149</v>
          </cell>
          <cell r="C273">
            <v>0.9443221496094254</v>
          </cell>
          <cell r="D273">
            <v>0.93861351613336796</v>
          </cell>
          <cell r="E273">
            <v>0.94203869621900249</v>
          </cell>
          <cell r="F273">
            <v>0.9572696986320578</v>
          </cell>
          <cell r="G273">
            <v>0.96373150342802083</v>
          </cell>
          <cell r="H273">
            <v>0.95688114325675189</v>
          </cell>
          <cell r="I273">
            <v>0.95461661174133383</v>
          </cell>
          <cell r="J273">
            <v>0.95699937123967127</v>
          </cell>
          <cell r="K273">
            <v>0.96420182666366039</v>
          </cell>
        </row>
        <row r="274">
          <cell r="B274">
            <v>0.94840053764424981</v>
          </cell>
          <cell r="C274">
            <v>0.94767612805715329</v>
          </cell>
          <cell r="D274">
            <v>0.94194721904943268</v>
          </cell>
          <cell r="E274">
            <v>0.94538456445406505</v>
          </cell>
          <cell r="F274">
            <v>0.96066966329369663</v>
          </cell>
          <cell r="G274">
            <v>0.96715441868340368</v>
          </cell>
          <cell r="H274">
            <v>0.96027972787413884</v>
          </cell>
          <cell r="I274">
            <v>0.95800715335146946</v>
          </cell>
          <cell r="J274">
            <v>0.96039837577107467</v>
          </cell>
          <cell r="K274">
            <v>0.96762641238075631</v>
          </cell>
        </row>
        <row r="275">
          <cell r="B275">
            <v>0.93805369187527132</v>
          </cell>
          <cell r="C275">
            <v>0.9373371854408763</v>
          </cell>
          <cell r="D275">
            <v>0.93167077759756312</v>
          </cell>
          <cell r="E275">
            <v>0.93507062230355109</v>
          </cell>
          <cell r="F275">
            <v>0.95018896400421049</v>
          </cell>
          <cell r="G275">
            <v>0.95660297210814138</v>
          </cell>
          <cell r="H275">
            <v>0.94980328269616554</v>
          </cell>
          <cell r="I275">
            <v>0.94755550147247825</v>
          </cell>
          <cell r="J275">
            <v>0.94992063617007894</v>
          </cell>
          <cell r="K275">
            <v>0.95706981645582945</v>
          </cell>
        </row>
        <row r="283">
          <cell r="B283">
            <v>0.92296342936883791</v>
          </cell>
          <cell r="C283">
            <v>0.91417633521011832</v>
          </cell>
          <cell r="D283">
            <v>0.92732090617150398</v>
          </cell>
          <cell r="E283">
            <v>0.92539481130739998</v>
          </cell>
          <cell r="F283">
            <v>0.94633103502779947</v>
          </cell>
          <cell r="G283">
            <v>0.93589345245066868</v>
          </cell>
          <cell r="H283">
            <v>0.93365463727446585</v>
          </cell>
          <cell r="I283">
            <v>0.92732090617150398</v>
          </cell>
          <cell r="J283">
            <v>0.93707966153302769</v>
          </cell>
          <cell r="K283">
            <v>0.93520764874833551</v>
          </cell>
        </row>
        <row r="284">
          <cell r="B284">
            <v>0.92406748754629975</v>
          </cell>
          <cell r="C284">
            <v>0.91526988217678529</v>
          </cell>
          <cell r="D284">
            <v>0.9284301768067339</v>
          </cell>
          <cell r="E284">
            <v>0.92650177792849719</v>
          </cell>
          <cell r="F284">
            <v>0.94746304577119689</v>
          </cell>
          <cell r="G284">
            <v>0.9370129776523527</v>
          </cell>
          <cell r="H284">
            <v>0.93477148438282087</v>
          </cell>
          <cell r="I284">
            <v>0.9284301768067339</v>
          </cell>
          <cell r="J284">
            <v>0.93820060568999852</v>
          </cell>
          <cell r="K284">
            <v>0.93632635358470329</v>
          </cell>
        </row>
        <row r="285">
          <cell r="B285">
            <v>0.91369300900698291</v>
          </cell>
          <cell r="C285">
            <v>0.90499417409453298</v>
          </cell>
          <cell r="D285">
            <v>0.918006718483239</v>
          </cell>
          <cell r="E285">
            <v>0.9160999696825638</v>
          </cell>
          <cell r="F285">
            <v>0.93682590598690541</v>
          </cell>
          <cell r="G285">
            <v>0.92649316047587338</v>
          </cell>
          <cell r="H285">
            <v>0.92427683238543745</v>
          </cell>
          <cell r="I285">
            <v>0.918006718483239</v>
          </cell>
          <cell r="J285">
            <v>0.92766745504842563</v>
          </cell>
          <cell r="K285">
            <v>0.92581424511646271</v>
          </cell>
        </row>
        <row r="293">
          <cell r="B293">
            <v>0.83319460880394358</v>
          </cell>
          <cell r="C293">
            <v>0.8947865539743125</v>
          </cell>
          <cell r="D293">
            <v>0.92542298836859904</v>
          </cell>
          <cell r="E293">
            <v>0.92056903015338154</v>
          </cell>
          <cell r="F293">
            <v>0.91824030670103418</v>
          </cell>
          <cell r="G293">
            <v>0.90948704514945944</v>
          </cell>
          <cell r="H293">
            <v>0.92944243466118792</v>
          </cell>
          <cell r="I293">
            <v>0.93361861630987075</v>
          </cell>
          <cell r="J293">
            <v>0.93379215761190593</v>
          </cell>
          <cell r="K293">
            <v>0.93089649702937682</v>
          </cell>
        </row>
        <row r="294">
          <cell r="B294">
            <v>0.84338514110342133</v>
          </cell>
          <cell r="C294">
            <v>0.90573039732503113</v>
          </cell>
          <cell r="D294">
            <v>0.93674153598520815</v>
          </cell>
          <cell r="E294">
            <v>0.93182821058560195</v>
          </cell>
          <cell r="F294">
            <v>0.92947100527402637</v>
          </cell>
          <cell r="G294">
            <v>0.92061068542703717</v>
          </cell>
          <cell r="H294">
            <v>0.94081014281824915</v>
          </cell>
          <cell r="I294">
            <v>0.94503740198655306</v>
          </cell>
          <cell r="J294">
            <v>0.94521306581581666</v>
          </cell>
          <cell r="K294">
            <v>0.94228198935039209</v>
          </cell>
        </row>
        <row r="295">
          <cell r="B295">
            <v>0.83040898000304531</v>
          </cell>
          <cell r="C295">
            <v>0.89179500413821189</v>
          </cell>
          <cell r="D295">
            <v>0.922329011400705</v>
          </cell>
          <cell r="E295">
            <v>0.91749128147796544</v>
          </cell>
          <cell r="F295">
            <v>0.91517034367263217</v>
          </cell>
          <cell r="G295">
            <v>0.90644634699774074</v>
          </cell>
          <cell r="H295">
            <v>0.92633501943380692</v>
          </cell>
          <cell r="I295">
            <v>0.93049723880794366</v>
          </cell>
          <cell r="J295">
            <v>0.93067019990741395</v>
          </cell>
          <cell r="K295">
            <v>0.92778422041911079</v>
          </cell>
        </row>
        <row r="298">
          <cell r="B298">
            <v>0.98304208107581037</v>
          </cell>
          <cell r="C298">
            <v>0.98452902483865057</v>
          </cell>
          <cell r="D298">
            <v>0.97780958404065288</v>
          </cell>
          <cell r="E298">
            <v>0.97888550665986307</v>
          </cell>
          <cell r="F298">
            <v>0.98070541020297908</v>
          </cell>
          <cell r="G298">
            <v>0.97744471134869348</v>
          </cell>
          <cell r="H298">
            <v>0.97744471134869348</v>
          </cell>
          <cell r="I298">
            <v>0.97744471134869348</v>
          </cell>
          <cell r="J298">
            <v>0.97744471134869348</v>
          </cell>
          <cell r="K298">
            <v>0.97744471134869348</v>
          </cell>
        </row>
        <row r="299">
          <cell r="B299">
            <v>0.98304208107581037</v>
          </cell>
          <cell r="C299">
            <v>0.98452902483865057</v>
          </cell>
          <cell r="D299">
            <v>0.97780958404065288</v>
          </cell>
          <cell r="E299">
            <v>0.97888550665986307</v>
          </cell>
          <cell r="F299">
            <v>0.98070541020297908</v>
          </cell>
          <cell r="G299">
            <v>0.97744471134869348</v>
          </cell>
          <cell r="H299">
            <v>0.97744471134869348</v>
          </cell>
          <cell r="I299">
            <v>0.97744471134869348</v>
          </cell>
          <cell r="J299">
            <v>0.97744471134869348</v>
          </cell>
          <cell r="K299">
            <v>0.97744471134869348</v>
          </cell>
        </row>
        <row r="300">
          <cell r="B300">
            <v>0.98219674378443822</v>
          </cell>
          <cell r="C300">
            <v>0.98452902483865057</v>
          </cell>
          <cell r="D300">
            <v>0.97780958404065288</v>
          </cell>
          <cell r="E300">
            <v>0.97888550665986307</v>
          </cell>
          <cell r="F300">
            <v>0.98070541020297908</v>
          </cell>
          <cell r="G300">
            <v>0.97744471134869348</v>
          </cell>
          <cell r="H300">
            <v>0.97744471134869348</v>
          </cell>
          <cell r="I300">
            <v>0.97520794337494265</v>
          </cell>
          <cell r="J300">
            <v>0.97520794337494265</v>
          </cell>
          <cell r="K300">
            <v>0.97744471134869348</v>
          </cell>
        </row>
        <row r="301">
          <cell r="B301">
            <v>0.98219674378443822</v>
          </cell>
          <cell r="C301">
            <v>0.98452902483865057</v>
          </cell>
          <cell r="D301">
            <v>0.97780958404065288</v>
          </cell>
          <cell r="E301">
            <v>0.97888550665986307</v>
          </cell>
          <cell r="F301">
            <v>0.98070541020297908</v>
          </cell>
          <cell r="G301">
            <v>0.97744471134869348</v>
          </cell>
          <cell r="H301">
            <v>0.97744471134869348</v>
          </cell>
          <cell r="I301">
            <v>0.97355513959993889</v>
          </cell>
          <cell r="J301">
            <v>0.97355513959993889</v>
          </cell>
          <cell r="K301">
            <v>0.97594102543860639</v>
          </cell>
        </row>
        <row r="302">
          <cell r="B302">
            <v>0.98219674378443822</v>
          </cell>
          <cell r="C302">
            <v>0.98452902483865057</v>
          </cell>
          <cell r="D302">
            <v>0.97780958404065288</v>
          </cell>
          <cell r="E302">
            <v>0.97888550665986307</v>
          </cell>
          <cell r="F302">
            <v>0.98169436918796227</v>
          </cell>
          <cell r="G302">
            <v>0.9759242094112266</v>
          </cell>
          <cell r="H302">
            <v>0.97744471134869348</v>
          </cell>
          <cell r="I302">
            <v>0.97744471134869348</v>
          </cell>
          <cell r="J302">
            <v>0.97744471134869348</v>
          </cell>
          <cell r="K302">
            <v>0.97744471134869348</v>
          </cell>
        </row>
        <row r="308">
          <cell r="B308">
            <v>0.9709899612847307</v>
          </cell>
          <cell r="C308">
            <v>0.96965140967005758</v>
          </cell>
          <cell r="D308">
            <v>0.964395846474014</v>
          </cell>
          <cell r="E308">
            <v>0.95552527076864424</v>
          </cell>
          <cell r="F308">
            <v>0.97406631999802418</v>
          </cell>
          <cell r="G308">
            <v>0.97216493989425234</v>
          </cell>
          <cell r="H308">
            <v>0.9703369179130199</v>
          </cell>
          <cell r="I308">
            <v>0.96850889593178735</v>
          </cell>
          <cell r="J308">
            <v>0.96783339762792164</v>
          </cell>
          <cell r="K308">
            <v>0.97422146462313919</v>
          </cell>
        </row>
        <row r="309">
          <cell r="B309">
            <v>0.97745018351350399</v>
          </cell>
          <cell r="C309">
            <v>0.97610272620336513</v>
          </cell>
          <cell r="D309">
            <v>0.97081219652204609</v>
          </cell>
          <cell r="E309">
            <v>0.96188260281171367</v>
          </cell>
          <cell r="F309">
            <v>0.98054700995739796</v>
          </cell>
          <cell r="G309">
            <v>0.97863297952921335</v>
          </cell>
          <cell r="H309">
            <v>0.97679279529223295</v>
          </cell>
          <cell r="I309">
            <v>0.97495261105525244</v>
          </cell>
          <cell r="J309">
            <v>0.97427261850393609</v>
          </cell>
          <cell r="K309">
            <v>0.98070318679581669</v>
          </cell>
        </row>
        <row r="310">
          <cell r="B310">
            <v>0.95511211490879444</v>
          </cell>
          <cell r="C310">
            <v>0.95379545159137613</v>
          </cell>
          <cell r="D310">
            <v>0.94862582854752053</v>
          </cell>
          <cell r="E310">
            <v>0.93990030649247858</v>
          </cell>
          <cell r="F310">
            <v>0.95813816831204923</v>
          </cell>
          <cell r="G310">
            <v>0.95626788000365492</v>
          </cell>
          <cell r="H310">
            <v>0.9544697502492705</v>
          </cell>
          <cell r="I310">
            <v>0.95267162049488596</v>
          </cell>
          <cell r="J310">
            <v>0.95200716809131136</v>
          </cell>
          <cell r="K310">
            <v>0.95829077597733781</v>
          </cell>
        </row>
        <row r="313">
          <cell r="B313">
            <v>0.97299999999999986</v>
          </cell>
          <cell r="C313">
            <v>0.97299999999999986</v>
          </cell>
          <cell r="D313">
            <v>0.97299999999999986</v>
          </cell>
          <cell r="E313">
            <v>0.97299999999999986</v>
          </cell>
          <cell r="F313">
            <v>0.97299999999999986</v>
          </cell>
          <cell r="G313">
            <v>0.97299999999999986</v>
          </cell>
          <cell r="H313">
            <v>0.97299999999999986</v>
          </cell>
          <cell r="I313">
            <v>0.97299999999999986</v>
          </cell>
          <cell r="J313">
            <v>0.97299999999999986</v>
          </cell>
          <cell r="K313">
            <v>0.97299999999999986</v>
          </cell>
        </row>
        <row r="314">
          <cell r="B314">
            <v>0.97299999999999986</v>
          </cell>
          <cell r="C314">
            <v>0.97299999999999986</v>
          </cell>
          <cell r="D314">
            <v>0.97299999999999986</v>
          </cell>
          <cell r="E314">
            <v>0.97299999999999986</v>
          </cell>
          <cell r="F314">
            <v>0.97299999999999986</v>
          </cell>
          <cell r="G314">
            <v>0.97299999999999986</v>
          </cell>
          <cell r="H314">
            <v>0.97299999999999986</v>
          </cell>
          <cell r="I314">
            <v>0.97299999999999986</v>
          </cell>
          <cell r="J314">
            <v>0.97299999999999986</v>
          </cell>
          <cell r="K314">
            <v>0.97299999999999986</v>
          </cell>
        </row>
        <row r="315">
          <cell r="B315">
            <v>0.97299999999999998</v>
          </cell>
          <cell r="C315">
            <v>0.97299999999999998</v>
          </cell>
          <cell r="D315">
            <v>0.97299999999999998</v>
          </cell>
          <cell r="E315">
            <v>0.97299999999999998</v>
          </cell>
          <cell r="F315">
            <v>0.97299999999999998</v>
          </cell>
          <cell r="G315">
            <v>0.97299999999999998</v>
          </cell>
          <cell r="H315">
            <v>0.97299999999999998</v>
          </cell>
          <cell r="I315">
            <v>0.97299999999999998</v>
          </cell>
          <cell r="J315">
            <v>0.97299999999999998</v>
          </cell>
          <cell r="K315">
            <v>0.97299999999999998</v>
          </cell>
        </row>
        <row r="319">
          <cell r="B319">
            <v>0.92</v>
          </cell>
          <cell r="C319">
            <v>0.92</v>
          </cell>
          <cell r="D319">
            <v>0.92</v>
          </cell>
          <cell r="E319">
            <v>0.92</v>
          </cell>
          <cell r="F319">
            <v>0.92</v>
          </cell>
          <cell r="G319">
            <v>0.92</v>
          </cell>
          <cell r="H319">
            <v>0.92</v>
          </cell>
          <cell r="I319">
            <v>0.92</v>
          </cell>
          <cell r="J319">
            <v>0.92</v>
          </cell>
          <cell r="K319">
            <v>0.92</v>
          </cell>
        </row>
        <row r="320">
          <cell r="B320">
            <v>0.92</v>
          </cell>
          <cell r="C320">
            <v>0.92</v>
          </cell>
          <cell r="D320">
            <v>0.92</v>
          </cell>
          <cell r="E320">
            <v>0.92</v>
          </cell>
          <cell r="F320">
            <v>0.92</v>
          </cell>
          <cell r="G320">
            <v>0.92</v>
          </cell>
          <cell r="H320">
            <v>0.92</v>
          </cell>
          <cell r="I320">
            <v>0.92</v>
          </cell>
          <cell r="J320">
            <v>0.92</v>
          </cell>
          <cell r="K320">
            <v>0.92</v>
          </cell>
        </row>
        <row r="321">
          <cell r="B321">
            <v>0.92</v>
          </cell>
          <cell r="C321">
            <v>0.92</v>
          </cell>
          <cell r="D321">
            <v>0.92</v>
          </cell>
          <cell r="E321">
            <v>0.92</v>
          </cell>
          <cell r="F321">
            <v>0.92</v>
          </cell>
          <cell r="G321">
            <v>0.92</v>
          </cell>
          <cell r="H321">
            <v>0.92</v>
          </cell>
          <cell r="I321">
            <v>0.92</v>
          </cell>
          <cell r="J321">
            <v>0.92</v>
          </cell>
          <cell r="K321">
            <v>0.92</v>
          </cell>
        </row>
        <row r="322">
          <cell r="B322">
            <v>0.92</v>
          </cell>
          <cell r="C322">
            <v>0.92</v>
          </cell>
          <cell r="D322">
            <v>0.92</v>
          </cell>
          <cell r="E322">
            <v>0.92</v>
          </cell>
          <cell r="F322">
            <v>0.92</v>
          </cell>
          <cell r="G322">
            <v>0.92</v>
          </cell>
          <cell r="H322">
            <v>0.92</v>
          </cell>
          <cell r="I322">
            <v>0.92</v>
          </cell>
          <cell r="J322">
            <v>0.92</v>
          </cell>
          <cell r="K322">
            <v>0.92</v>
          </cell>
        </row>
      </sheetData>
      <sheetData sheetId="8" refreshError="1"/>
      <sheetData sheetId="9" refreshError="1"/>
      <sheetData sheetId="10" refreshError="1">
        <row r="6">
          <cell r="D6">
            <v>1.888041442223579E-2</v>
          </cell>
          <cell r="E6">
            <v>1.6325938831142479E-2</v>
          </cell>
          <cell r="F6">
            <v>1.2639180544498233E-2</v>
          </cell>
          <cell r="H6">
            <v>1.8986513687600624E-4</v>
          </cell>
          <cell r="I6">
            <v>1.9039400912357208E-4</v>
          </cell>
          <cell r="J6">
            <v>1.9039400912357208E-4</v>
          </cell>
          <cell r="K6">
            <v>1.9039400912357208E-4</v>
          </cell>
          <cell r="L6">
            <v>1.8986513687600624E-4</v>
          </cell>
          <cell r="M6">
            <v>2.0282329161828589E-4</v>
          </cell>
          <cell r="N6">
            <v>1.9039400912357208E-4</v>
          </cell>
          <cell r="O6">
            <v>1.9039400912357208E-4</v>
          </cell>
          <cell r="P6">
            <v>1.8986513687600624E-4</v>
          </cell>
          <cell r="Q6">
            <v>1.9039400912357208E-4</v>
          </cell>
        </row>
        <row r="7">
          <cell r="D7">
            <v>1.888041442223579E-2</v>
          </cell>
          <cell r="E7">
            <v>1.6325938831142479E-2</v>
          </cell>
          <cell r="F7">
            <v>1.2639180544498233E-2</v>
          </cell>
          <cell r="H7">
            <v>1.8986513687600624E-4</v>
          </cell>
          <cell r="I7">
            <v>1.9039400912357208E-4</v>
          </cell>
          <cell r="J7">
            <v>1.9039400912357208E-4</v>
          </cell>
          <cell r="K7">
            <v>1.9039400912357208E-4</v>
          </cell>
          <cell r="L7">
            <v>1.8986513687600624E-4</v>
          </cell>
          <cell r="M7">
            <v>2.0282329161828589E-4</v>
          </cell>
          <cell r="N7">
            <v>1.9039400912357208E-4</v>
          </cell>
          <cell r="O7">
            <v>1.9039400912357208E-4</v>
          </cell>
          <cell r="P7">
            <v>1.8986513687600624E-4</v>
          </cell>
          <cell r="Q7">
            <v>1.9039400912357208E-4</v>
          </cell>
        </row>
        <row r="8">
          <cell r="D8">
            <v>1.9831430773621411E-2</v>
          </cell>
          <cell r="E8">
            <v>2.7822070314313958E-2</v>
          </cell>
          <cell r="F8">
            <v>4.7793974012998161E-2</v>
          </cell>
          <cell r="H8">
            <v>9.0079826278443816E-4</v>
          </cell>
          <cell r="I8">
            <v>6.9811466981203364E-4</v>
          </cell>
          <cell r="J8">
            <v>8.2839228514959519E-4</v>
          </cell>
          <cell r="K8">
            <v>8.4458989966369302E-4</v>
          </cell>
          <cell r="L8">
            <v>9.7229018840225138E-4</v>
          </cell>
          <cell r="M8">
            <v>8.2992862099000569E-4</v>
          </cell>
          <cell r="N8">
            <v>6.547485176855455E-4</v>
          </cell>
          <cell r="O8">
            <v>7.3576773951471728E-4</v>
          </cell>
          <cell r="P8">
            <v>9.3257245194791074E-4</v>
          </cell>
          <cell r="Q8">
            <v>9.1914475301056774E-4</v>
          </cell>
        </row>
        <row r="9">
          <cell r="D9">
            <v>2.728889936313604E-2</v>
          </cell>
          <cell r="E9">
            <v>3.9122053998925203E-2</v>
          </cell>
          <cell r="F9">
            <v>5.196878726217706E-2</v>
          </cell>
          <cell r="H9">
            <v>8.1270341995894003E-4</v>
          </cell>
          <cell r="I9">
            <v>7.151554685801265E-4</v>
          </cell>
          <cell r="J9">
            <v>8.7813691584641288E-4</v>
          </cell>
          <cell r="K9">
            <v>1.2297564687975642E-3</v>
          </cell>
          <cell r="L9">
            <v>9.6367521367521304E-4</v>
          </cell>
          <cell r="M9">
            <v>6.7006958034355319E-4</v>
          </cell>
          <cell r="N9">
            <v>7.5925556442316253E-4</v>
          </cell>
          <cell r="O9">
            <v>1.0463035442487502E-3</v>
          </cell>
          <cell r="P9">
            <v>1.128042328042328E-3</v>
          </cell>
          <cell r="Q9">
            <v>7.975538160469672E-4</v>
          </cell>
        </row>
        <row r="10">
          <cell r="D10">
            <v>2.3544566351618532E-2</v>
          </cell>
          <cell r="E10">
            <v>2.8904187592866476E-2</v>
          </cell>
          <cell r="F10">
            <v>3.8028880235886638E-2</v>
          </cell>
          <cell r="H10">
            <v>6.6349163302552967E-4</v>
          </cell>
          <cell r="I10">
            <v>5.8896244593680837E-4</v>
          </cell>
          <cell r="J10">
            <v>5.9714247881688452E-4</v>
          </cell>
          <cell r="K10">
            <v>5.8896244593680837E-4</v>
          </cell>
          <cell r="L10">
            <v>6.3979550667091298E-4</v>
          </cell>
          <cell r="M10">
            <v>5.8896244593680837E-4</v>
          </cell>
          <cell r="N10">
            <v>5.9714247881688452E-4</v>
          </cell>
          <cell r="O10">
            <v>5.8896244593680837E-4</v>
          </cell>
          <cell r="P10">
            <v>5.8735325892605192E-4</v>
          </cell>
          <cell r="Q10">
            <v>5.8896244593680837E-4</v>
          </cell>
        </row>
        <row r="11">
          <cell r="D11">
            <v>2.0100784355773452E-2</v>
          </cell>
          <cell r="E11">
            <v>1.2511588523907793E-2</v>
          </cell>
          <cell r="F11">
            <v>1.4070073219123617E-2</v>
          </cell>
          <cell r="H11">
            <v>5.6665382580883207E-5</v>
          </cell>
          <cell r="I11">
            <v>5.6820671806305066E-5</v>
          </cell>
          <cell r="J11">
            <v>6.4611548371281633E-5</v>
          </cell>
          <cell r="K11">
            <v>5.6820671806305066E-5</v>
          </cell>
          <cell r="L11">
            <v>5.6665382580883207E-5</v>
          </cell>
          <cell r="M11">
            <v>6.4611548371281633E-5</v>
          </cell>
          <cell r="N11">
            <v>5.6820671806305066E-5</v>
          </cell>
          <cell r="O11">
            <v>5.6820671806305066E-5</v>
          </cell>
          <cell r="P11">
            <v>6.4410830435753368E-5</v>
          </cell>
          <cell r="Q11">
            <v>5.6820671806305066E-5</v>
          </cell>
        </row>
        <row r="12">
          <cell r="D12">
            <v>1.2836928130132284E-2</v>
          </cell>
          <cell r="E12">
            <v>1.7324959114657333E-2</v>
          </cell>
          <cell r="F12">
            <v>1.4611287464959308E-2</v>
          </cell>
          <cell r="H12">
            <v>4.429774296699208E-5</v>
          </cell>
          <cell r="I12">
            <v>5.1633674923309398E-5</v>
          </cell>
          <cell r="J12">
            <v>4.4419106646353684E-5</v>
          </cell>
          <cell r="K12">
            <v>4.4419106646353684E-5</v>
          </cell>
          <cell r="L12">
            <v>5.0350850701612341E-5</v>
          </cell>
          <cell r="M12">
            <v>4.4419106646353684E-5</v>
          </cell>
          <cell r="N12">
            <v>4.4419106646353684E-5</v>
          </cell>
          <cell r="O12">
            <v>5.0507706934327696E-5</v>
          </cell>
          <cell r="P12">
            <v>4.429774296699208E-5</v>
          </cell>
          <cell r="Q12">
            <v>4.4419106646353684E-5</v>
          </cell>
        </row>
        <row r="13">
          <cell r="D13">
            <v>4.8972775072221126E-3</v>
          </cell>
          <cell r="E13">
            <v>8.3254930630333075E-3</v>
          </cell>
          <cell r="F13">
            <v>3.8167247300351045E-3</v>
          </cell>
          <cell r="H13">
            <v>1.1382359861372323E-4</v>
          </cell>
          <cell r="I13">
            <v>1.1936801459204219E-4</v>
          </cell>
          <cell r="J13">
            <v>1.1413544408937747E-4</v>
          </cell>
          <cell r="K13">
            <v>1.1413544408937747E-4</v>
          </cell>
          <cell r="L13">
            <v>1.2937713382802103E-4</v>
          </cell>
          <cell r="M13">
            <v>1.1413544408937747E-4</v>
          </cell>
          <cell r="N13">
            <v>1.1413544408937747E-4</v>
          </cell>
          <cell r="O13">
            <v>1.1936801459204219E-4</v>
          </cell>
          <cell r="P13">
            <v>1.1382359861372323E-4</v>
          </cell>
          <cell r="Q13">
            <v>1.1413544408937747E-4</v>
          </cell>
        </row>
        <row r="14">
          <cell r="D14">
            <v>7.4844751487801965E-3</v>
          </cell>
          <cell r="E14">
            <v>1.0314316101786179E-2</v>
          </cell>
          <cell r="F14">
            <v>1.1714014794614085E-2</v>
          </cell>
          <cell r="H14">
            <v>4.3537183486223977E-5</v>
          </cell>
          <cell r="I14">
            <v>4.3656463440980711E-5</v>
          </cell>
          <cell r="J14">
            <v>4.5657905890997117E-5</v>
          </cell>
          <cell r="K14">
            <v>4.3656463440980711E-5</v>
          </cell>
          <cell r="L14">
            <v>4.3537183486223977E-5</v>
          </cell>
          <cell r="M14">
            <v>4.9640526965601308E-5</v>
          </cell>
          <cell r="N14">
            <v>4.3656463440980711E-5</v>
          </cell>
          <cell r="O14">
            <v>4.3656463440980711E-5</v>
          </cell>
          <cell r="P14">
            <v>4.5527454731308719E-5</v>
          </cell>
          <cell r="Q14">
            <v>4.3656463440980711E-5</v>
          </cell>
        </row>
        <row r="15">
          <cell r="D15">
            <v>0</v>
          </cell>
          <cell r="E15">
            <v>0</v>
          </cell>
          <cell r="F15">
            <v>0</v>
          </cell>
          <cell r="H15">
            <v>2.121428571428582E-4</v>
          </cell>
          <cell r="I15">
            <v>2.121428571428582E-4</v>
          </cell>
          <cell r="J15">
            <v>2.121428571428582E-4</v>
          </cell>
          <cell r="K15">
            <v>2.121428571428582E-4</v>
          </cell>
          <cell r="L15">
            <v>2.121428571428582E-4</v>
          </cell>
          <cell r="M15">
            <v>2.121428571428582E-4</v>
          </cell>
          <cell r="N15">
            <v>2.121428571428582E-4</v>
          </cell>
          <cell r="O15">
            <v>2.121428571428582E-4</v>
          </cell>
          <cell r="P15">
            <v>2.121428571428582E-4</v>
          </cell>
          <cell r="Q15">
            <v>2.121428571428582E-4</v>
          </cell>
        </row>
        <row r="16">
          <cell r="D16">
            <v>0</v>
          </cell>
          <cell r="E16">
            <v>0</v>
          </cell>
          <cell r="F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H17">
            <v>2.121428571428582E-4</v>
          </cell>
          <cell r="I17">
            <v>2.121428571428582E-4</v>
          </cell>
          <cell r="J17">
            <v>2.121428571428582E-4</v>
          </cell>
          <cell r="K17">
            <v>2.121428571428582E-4</v>
          </cell>
          <cell r="L17">
            <v>2.121428571428582E-4</v>
          </cell>
          <cell r="M17">
            <v>2.121428571428582E-4</v>
          </cell>
          <cell r="N17">
            <v>2.121428571428582E-4</v>
          </cell>
          <cell r="O17">
            <v>2.121428571428582E-4</v>
          </cell>
          <cell r="P17">
            <v>2.121428571428582E-4</v>
          </cell>
          <cell r="Q17">
            <v>2.121428571428582E-4</v>
          </cell>
        </row>
        <row r="18">
          <cell r="D18">
            <v>0</v>
          </cell>
          <cell r="E18">
            <v>0</v>
          </cell>
          <cell r="F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</row>
        <row r="19">
          <cell r="D19">
            <v>4.136916356734277E-2</v>
          </cell>
          <cell r="E19">
            <v>4.2712172636638006E-2</v>
          </cell>
          <cell r="F19">
            <v>3.7615780373938909E-2</v>
          </cell>
          <cell r="H19">
            <v>1.3729245283018866E-3</v>
          </cell>
          <cell r="I19">
            <v>6.301046782114238E-4</v>
          </cell>
          <cell r="J19">
            <v>9.531532695787031E-4</v>
          </cell>
          <cell r="K19">
            <v>1.1034828120961488E-3</v>
          </cell>
          <cell r="L19">
            <v>1.2759047324466435E-3</v>
          </cell>
          <cell r="M19">
            <v>1.078899906536597E-3</v>
          </cell>
          <cell r="N19">
            <v>1.1162768157146554E-3</v>
          </cell>
          <cell r="O19">
            <v>1.185044585164125E-3</v>
          </cell>
          <cell r="P19">
            <v>1.2312480668110113E-3</v>
          </cell>
          <cell r="Q19">
            <v>1.2825988627552343E-3</v>
          </cell>
        </row>
        <row r="20">
          <cell r="D20">
            <v>3.6691804129612315E-2</v>
          </cell>
          <cell r="E20">
            <v>3.7233393670811847E-2</v>
          </cell>
          <cell r="F20">
            <v>3.4179765693202045E-2</v>
          </cell>
          <cell r="H20">
            <v>4.6974433404041465E-4</v>
          </cell>
          <cell r="I20">
            <v>4.7817588524166492E-4</v>
          </cell>
          <cell r="J20">
            <v>6.9567394675626828E-4</v>
          </cell>
          <cell r="K20">
            <v>9.7234427500646138E-4</v>
          </cell>
          <cell r="L20">
            <v>1.2034853249475893E-3</v>
          </cell>
          <cell r="M20">
            <v>7.5004846213491802E-4</v>
          </cell>
          <cell r="N20">
            <v>9.4035926596019667E-4</v>
          </cell>
          <cell r="O20">
            <v>1.1514603256655468E-3</v>
          </cell>
          <cell r="P20">
            <v>1.288663779771111E-3</v>
          </cell>
          <cell r="Q20">
            <v>1.0499846661604069E-3</v>
          </cell>
        </row>
        <row r="21">
          <cell r="D21">
            <v>2.4605679673954942E-2</v>
          </cell>
          <cell r="E21">
            <v>3.2778493827522209E-2</v>
          </cell>
          <cell r="F21">
            <v>3.534086409769107E-2</v>
          </cell>
          <cell r="H21">
            <v>1.256972905282332E-3</v>
          </cell>
          <cell r="I21">
            <v>1.3326198630136984E-3</v>
          </cell>
          <cell r="J21">
            <v>1.1254382416396986E-3</v>
          </cell>
          <cell r="K21">
            <v>1.0438070776255706E-3</v>
          </cell>
          <cell r="L21">
            <v>1.1395719489981793E-3</v>
          </cell>
          <cell r="M21">
            <v>1.2415810502283101E-3</v>
          </cell>
          <cell r="N21">
            <v>9.030424288617887E-4</v>
          </cell>
          <cell r="O21">
            <v>9.8730022831050178E-4</v>
          </cell>
          <cell r="P21">
            <v>1.1020036429872505E-3</v>
          </cell>
          <cell r="Q21">
            <v>1.2227454337899548E-3</v>
          </cell>
        </row>
        <row r="22">
          <cell r="D22">
            <v>1.6919615080308703E-2</v>
          </cell>
          <cell r="E22">
            <v>2.4131664321721022E-2</v>
          </cell>
          <cell r="F22">
            <v>2.7414813774461616E-2</v>
          </cell>
          <cell r="H22">
            <v>1.746489829993929E-3</v>
          </cell>
          <cell r="I22">
            <v>1.7944534340165407E-3</v>
          </cell>
          <cell r="J22">
            <v>1.3122716894977172E-3</v>
          </cell>
          <cell r="K22">
            <v>1.3170091324200919E-3</v>
          </cell>
          <cell r="L22">
            <v>1.4089506172839511E-3</v>
          </cell>
          <cell r="M22">
            <v>1.2127853881278537E-3</v>
          </cell>
          <cell r="N22">
            <v>1.1180365296803649E-3</v>
          </cell>
          <cell r="O22">
            <v>1.0990867579908678E-3</v>
          </cell>
          <cell r="P22">
            <v>1.3034447821681872E-3</v>
          </cell>
          <cell r="Q22">
            <v>1.0990867579908678E-3</v>
          </cell>
        </row>
        <row r="23">
          <cell r="D23">
            <v>0</v>
          </cell>
          <cell r="E23">
            <v>0</v>
          </cell>
          <cell r="F23">
            <v>0</v>
          </cell>
          <cell r="H23">
            <v>5.343796711509719E-4</v>
          </cell>
          <cell r="I23">
            <v>4.4010416666666731E-4</v>
          </cell>
          <cell r="J23">
            <v>9.0670289855072483E-4</v>
          </cell>
          <cell r="K23">
            <v>5.0781249999999991E-4</v>
          </cell>
          <cell r="L23">
            <v>5.343796711509719E-4</v>
          </cell>
          <cell r="M23">
            <v>5.7552083333333392E-4</v>
          </cell>
          <cell r="N23">
            <v>6.0937500000000022E-4</v>
          </cell>
          <cell r="O23">
            <v>1.2305253623188408E-3</v>
          </cell>
          <cell r="P23">
            <v>6.3457585949177903E-4</v>
          </cell>
          <cell r="Q23">
            <v>6.4322916666666652E-4</v>
          </cell>
        </row>
        <row r="24">
          <cell r="D24">
            <v>0</v>
          </cell>
          <cell r="E24">
            <v>0</v>
          </cell>
          <cell r="F24">
            <v>0</v>
          </cell>
          <cell r="H24">
            <v>1.1628360215053762E-3</v>
          </cell>
          <cell r="I24">
            <v>8.7043478260869596E-4</v>
          </cell>
          <cell r="J24">
            <v>1.152755102040816E-3</v>
          </cell>
          <cell r="K24">
            <v>2.1024404761904761E-3</v>
          </cell>
          <cell r="L24">
            <v>1.2349126344086022E-3</v>
          </cell>
          <cell r="M24">
            <v>1.2986734693877554E-3</v>
          </cell>
          <cell r="N24">
            <v>1.3473129251700678E-3</v>
          </cell>
          <cell r="O24">
            <v>9.9132850241545872E-4</v>
          </cell>
          <cell r="P24">
            <v>1.4074417009602191E-3</v>
          </cell>
          <cell r="Q24">
            <v>1.4250347222222227E-3</v>
          </cell>
        </row>
        <row r="25">
          <cell r="D25">
            <v>0</v>
          </cell>
          <cell r="E25">
            <v>0</v>
          </cell>
          <cell r="F25">
            <v>0</v>
          </cell>
          <cell r="H25">
            <v>3.8543455857093813E-4</v>
          </cell>
          <cell r="I25">
            <v>5.6827063996091819E-4</v>
          </cell>
          <cell r="J25">
            <v>4.1721510218219643E-4</v>
          </cell>
          <cell r="K25">
            <v>4.3150329061309356E-4</v>
          </cell>
          <cell r="L25">
            <v>4.4211611130195804E-4</v>
          </cell>
          <cell r="M25">
            <v>4.6007966747488782E-4</v>
          </cell>
          <cell r="N25">
            <v>6.6902784562774837E-4</v>
          </cell>
          <cell r="O25">
            <v>4.8865604433668208E-4</v>
          </cell>
          <cell r="P25">
            <v>4.8462727585022337E-4</v>
          </cell>
          <cell r="Q25">
            <v>4.8865604433668208E-4</v>
          </cell>
        </row>
        <row r="26">
          <cell r="D26">
            <v>0</v>
          </cell>
          <cell r="E26">
            <v>0</v>
          </cell>
          <cell r="F26">
            <v>0</v>
          </cell>
          <cell r="H26">
            <v>1.2614678899082555E-4</v>
          </cell>
          <cell r="I26">
            <v>1.1956521739130428E-4</v>
          </cell>
          <cell r="J26">
            <v>1.1956521739130428E-4</v>
          </cell>
          <cell r="K26">
            <v>1.1956521739130428E-4</v>
          </cell>
          <cell r="L26">
            <v>1.1853448275862079E-4</v>
          </cell>
          <cell r="M26">
            <v>1.1956521739130428E-4</v>
          </cell>
          <cell r="N26">
            <v>1.3095238095238112E-4</v>
          </cell>
          <cell r="O26">
            <v>1.2753623188405805E-4</v>
          </cell>
          <cell r="P26">
            <v>1.2643678160919526E-4</v>
          </cell>
          <cell r="Q26">
            <v>1.2753623188405805E-4</v>
          </cell>
        </row>
        <row r="27">
          <cell r="D27">
            <v>0</v>
          </cell>
          <cell r="E27">
            <v>0</v>
          </cell>
          <cell r="F27">
            <v>0</v>
          </cell>
          <cell r="H27">
            <v>1.2614678899082555E-4</v>
          </cell>
          <cell r="I27">
            <v>1.1956521739130428E-4</v>
          </cell>
          <cell r="J27">
            <v>1.1956521739130428E-4</v>
          </cell>
          <cell r="K27">
            <v>1.1956521739130428E-4</v>
          </cell>
          <cell r="L27">
            <v>1.1853448275862079E-4</v>
          </cell>
          <cell r="M27">
            <v>1.1956521739130428E-4</v>
          </cell>
          <cell r="N27">
            <v>1.3095238095238112E-4</v>
          </cell>
          <cell r="O27">
            <v>1.1956521739130428E-4</v>
          </cell>
          <cell r="P27">
            <v>1.1853448275862079E-4</v>
          </cell>
          <cell r="Q27">
            <v>1.1956521739130428E-4</v>
          </cell>
        </row>
        <row r="28">
          <cell r="D28">
            <v>0</v>
          </cell>
          <cell r="E28">
            <v>0</v>
          </cell>
          <cell r="F28">
            <v>0</v>
          </cell>
          <cell r="H28">
            <v>1.1853448275862079E-4</v>
          </cell>
          <cell r="I28">
            <v>1.2731481481481478E-4</v>
          </cell>
          <cell r="J28">
            <v>1.1956521739130428E-4</v>
          </cell>
          <cell r="K28">
            <v>1.1956521739130428E-4</v>
          </cell>
          <cell r="L28">
            <v>1.1853448275862079E-4</v>
          </cell>
          <cell r="M28">
            <v>1.1956521739130428E-4</v>
          </cell>
          <cell r="N28">
            <v>1.1956521739130428E-4</v>
          </cell>
          <cell r="O28">
            <v>1.3095238095238112E-4</v>
          </cell>
          <cell r="P28">
            <v>1.1853448275862079E-4</v>
          </cell>
          <cell r="Q28">
            <v>1.1956521739130428E-4</v>
          </cell>
        </row>
        <row r="29">
          <cell r="D29">
            <v>2.7284451739501884E-3</v>
          </cell>
          <cell r="E29">
            <v>0</v>
          </cell>
          <cell r="F29">
            <v>3.0125028357803489E-4</v>
          </cell>
          <cell r="H29">
            <v>1.441139274966341E-4</v>
          </cell>
          <cell r="I29">
            <v>6.1502361241979494E-5</v>
          </cell>
          <cell r="J29">
            <v>1.1823444014294216E-4</v>
          </cell>
          <cell r="K29">
            <v>1.4450876017470734E-4</v>
          </cell>
          <cell r="L29">
            <v>5.8772966512306053E-5</v>
          </cell>
          <cell r="M29">
            <v>5.4425377208656103E-5</v>
          </cell>
          <cell r="N29">
            <v>5.4425377208656103E-5</v>
          </cell>
          <cell r="O29">
            <v>5.8947367006407886E-5</v>
          </cell>
          <cell r="P29">
            <v>5.4276673992238993E-5</v>
          </cell>
          <cell r="Q29">
            <v>5.4425377208656103E-5</v>
          </cell>
        </row>
        <row r="30">
          <cell r="D30">
            <v>1.3728279373707755E-3</v>
          </cell>
          <cell r="E30">
            <v>1.9196376622399151E-3</v>
          </cell>
          <cell r="F30">
            <v>0</v>
          </cell>
          <cell r="H30">
            <v>4.0369935408103391E-5</v>
          </cell>
          <cell r="I30">
            <v>4.6969221652898357E-5</v>
          </cell>
          <cell r="J30">
            <v>1.8212555334797229E-5</v>
          </cell>
          <cell r="K30">
            <v>4.3180500531452267E-5</v>
          </cell>
          <cell r="L30">
            <v>4.6840890446196479E-5</v>
          </cell>
          <cell r="M30">
            <v>4.6969221652898357E-5</v>
          </cell>
          <cell r="N30">
            <v>5.1175420606889199E-5</v>
          </cell>
          <cell r="O30">
            <v>4.6969221652898357E-5</v>
          </cell>
          <cell r="P30">
            <v>4.6840890446196479E-5</v>
          </cell>
          <cell r="Q30">
            <v>5.1175420606889199E-5</v>
          </cell>
        </row>
        <row r="31">
          <cell r="D31">
            <v>2.1653990050321904E-2</v>
          </cell>
          <cell r="E31">
            <v>2.6161137254866341E-2</v>
          </cell>
          <cell r="F31">
            <v>3.3007472010193342E-2</v>
          </cell>
          <cell r="H31">
            <v>4.0008147113593999E-4</v>
          </cell>
          <cell r="I31">
            <v>3.7756685768863476E-4</v>
          </cell>
          <cell r="J31">
            <v>4.0120214752567708E-4</v>
          </cell>
          <cell r="K31">
            <v>4.0120214752567708E-4</v>
          </cell>
          <cell r="L31">
            <v>4.4481107660455493E-4</v>
          </cell>
          <cell r="M31">
            <v>4.0120214752567708E-4</v>
          </cell>
          <cell r="N31">
            <v>4.0120214752567708E-4</v>
          </cell>
          <cell r="O31">
            <v>3.9398280802292344E-4</v>
          </cell>
          <cell r="P31">
            <v>3.840782122905032E-4</v>
          </cell>
          <cell r="Q31">
            <v>3.8515406162465006E-4</v>
          </cell>
        </row>
        <row r="32">
          <cell r="D32">
            <v>2.389210728478364E-2</v>
          </cell>
          <cell r="E32">
            <v>2.8920486272036975E-2</v>
          </cell>
          <cell r="F32">
            <v>3.5353190451099775E-2</v>
          </cell>
          <cell r="H32">
            <v>3.6807495344506495E-4</v>
          </cell>
          <cell r="I32">
            <v>4.0120214752567708E-4</v>
          </cell>
          <cell r="J32">
            <v>4.1039875835721055E-4</v>
          </cell>
          <cell r="K32">
            <v>4.0120214752567708E-4</v>
          </cell>
          <cell r="L32">
            <v>4.0008147113593999E-4</v>
          </cell>
          <cell r="M32">
            <v>4.4619678089304201E-4</v>
          </cell>
          <cell r="N32">
            <v>4.0120214752567708E-4</v>
          </cell>
          <cell r="O32">
            <v>4.0120214752567708E-4</v>
          </cell>
          <cell r="P32">
            <v>4.0922619047619059E-4</v>
          </cell>
          <cell r="Q32">
            <v>4.0120214752567708E-4</v>
          </cell>
        </row>
        <row r="33">
          <cell r="D33">
            <v>1.8790039327377005E-2</v>
          </cell>
          <cell r="E33">
            <v>3.14088476032802E-2</v>
          </cell>
          <cell r="F33">
            <v>4.4287445713489235E-2</v>
          </cell>
          <cell r="H33">
            <v>1.3872315414919297E-3</v>
          </cell>
          <cell r="I33">
            <v>1.2942258681108627E-3</v>
          </cell>
          <cell r="J33">
            <v>1.0800092407207758E-3</v>
          </cell>
          <cell r="K33">
            <v>1.0708266964001272E-3</v>
          </cell>
          <cell r="L33">
            <v>1.105032405642394E-3</v>
          </cell>
          <cell r="M33">
            <v>1.2167808219178077E-3</v>
          </cell>
          <cell r="N33">
            <v>1.068978658536585E-3</v>
          </cell>
          <cell r="O33">
            <v>1.0857199745141768E-3</v>
          </cell>
          <cell r="P33">
            <v>1.1495901639344264E-3</v>
          </cell>
          <cell r="Q33">
            <v>1.1497610704045873E-3</v>
          </cell>
        </row>
        <row r="34">
          <cell r="D34">
            <v>2.0077618424270444E-2</v>
          </cell>
          <cell r="E34">
            <v>3.3979453272111326E-2</v>
          </cell>
          <cell r="F34">
            <v>4.5646874036433763E-2</v>
          </cell>
          <cell r="H34">
            <v>6.570662665237063E-4</v>
          </cell>
          <cell r="I34">
            <v>6.8174418604651128E-4</v>
          </cell>
          <cell r="J34">
            <v>7.3162790697674392E-4</v>
          </cell>
          <cell r="K34">
            <v>6.9005813953488344E-4</v>
          </cell>
          <cell r="L34">
            <v>6.8174418604651128E-4</v>
          </cell>
          <cell r="M34">
            <v>7.0668604651162766E-4</v>
          </cell>
          <cell r="N34">
            <v>7.7319767441860439E-4</v>
          </cell>
          <cell r="O34">
            <v>6.8174418604651128E-4</v>
          </cell>
          <cell r="P34">
            <v>6.9005813953488344E-4</v>
          </cell>
          <cell r="Q34">
            <v>7.3162790697674392E-4</v>
          </cell>
        </row>
        <row r="35">
          <cell r="D35">
            <v>2.0961582935209618E-2</v>
          </cell>
          <cell r="E35">
            <v>2.4227448069953694E-2</v>
          </cell>
          <cell r="F35">
            <v>3.621773190716198E-2</v>
          </cell>
          <cell r="H35">
            <v>1.0538314138516605E-3</v>
          </cell>
          <cell r="I35">
            <v>1.0956956521739141E-3</v>
          </cell>
          <cell r="J35">
            <v>1.1650434782608692E-3</v>
          </cell>
          <cell r="K35">
            <v>1.2621304347826085E-3</v>
          </cell>
          <cell r="L35">
            <v>1.0805955983623171E-3</v>
          </cell>
          <cell r="M35">
            <v>1.1511739130434795E-3</v>
          </cell>
          <cell r="N35">
            <v>1.2066521739130432E-3</v>
          </cell>
          <cell r="O35">
            <v>1.2759999999999996E-3</v>
          </cell>
          <cell r="P35">
            <v>1.3308207276258996E-3</v>
          </cell>
          <cell r="Q35">
            <v>1.331478260869565E-3</v>
          </cell>
        </row>
        <row r="36">
          <cell r="D36">
            <v>7.8449663949515074E-3</v>
          </cell>
          <cell r="E36">
            <v>1.2458652066573862E-2</v>
          </cell>
          <cell r="F36">
            <v>1.845059275159985E-2</v>
          </cell>
          <cell r="H36">
            <v>1.080430327868853E-3</v>
          </cell>
          <cell r="I36">
            <v>1.2196061643835615E-3</v>
          </cell>
          <cell r="J36">
            <v>1.4086979166666666E-3</v>
          </cell>
          <cell r="K36">
            <v>9.4083904109589075E-4</v>
          </cell>
          <cell r="L36">
            <v>1.0488387978142078E-3</v>
          </cell>
          <cell r="M36">
            <v>1.2259417808219179E-3</v>
          </cell>
          <cell r="N36">
            <v>1.2985299844236761E-3</v>
          </cell>
          <cell r="O36">
            <v>9.725171232876712E-4</v>
          </cell>
          <cell r="P36">
            <v>1.0962260928961754E-3</v>
          </cell>
          <cell r="Q36">
            <v>1.2259417808219179E-3</v>
          </cell>
        </row>
        <row r="37">
          <cell r="D37">
            <v>7.5250219074909251E-3</v>
          </cell>
          <cell r="E37">
            <v>1.3540559677095235E-2</v>
          </cell>
          <cell r="F37">
            <v>1.9547084414757356E-2</v>
          </cell>
          <cell r="H37">
            <v>1.063472047078604E-3</v>
          </cell>
          <cell r="I37">
            <v>1.2155527121280542E-3</v>
          </cell>
          <cell r="J37">
            <v>1.3821754729288972E-3</v>
          </cell>
          <cell r="K37">
            <v>1.5098373425355138E-3</v>
          </cell>
          <cell r="L37">
            <v>9.7307692307692254E-4</v>
          </cell>
          <cell r="M37">
            <v>1.0886020372321739E-3</v>
          </cell>
          <cell r="N37">
            <v>1.2472903808520256E-3</v>
          </cell>
          <cell r="O37">
            <v>1.5030653406821639E-3</v>
          </cell>
          <cell r="P37">
            <v>9.2104275505914851E-4</v>
          </cell>
          <cell r="Q37">
            <v>1.0886020372321739E-3</v>
          </cell>
        </row>
        <row r="38">
          <cell r="D38">
            <v>1.6625549999069643E-2</v>
          </cell>
          <cell r="E38">
            <v>2.1027009715521412E-2</v>
          </cell>
          <cell r="F38">
            <v>2.7161974982835256E-2</v>
          </cell>
          <cell r="H38">
            <v>1.0892006676884597E-3</v>
          </cell>
          <cell r="I38">
            <v>1.2496652020332554E-3</v>
          </cell>
          <cell r="J38">
            <v>1.4371359732144675E-3</v>
          </cell>
          <cell r="K38">
            <v>1.051579434823813E-3</v>
          </cell>
          <cell r="L38">
            <v>1.025601800468616E-3</v>
          </cell>
          <cell r="M38">
            <v>1.1115491944516237E-3</v>
          </cell>
          <cell r="N38">
            <v>1.1297958851050776E-3</v>
          </cell>
          <cell r="O38">
            <v>9.5205156371155333E-4</v>
          </cell>
          <cell r="P38">
            <v>8.7205904374328363E-4</v>
          </cell>
          <cell r="Q38">
            <v>8.8457504092358111E-4</v>
          </cell>
        </row>
        <row r="39">
          <cell r="D39">
            <v>1.8308431530807096E-2</v>
          </cell>
          <cell r="E39">
            <v>2.5667713904755137E-2</v>
          </cell>
          <cell r="F39">
            <v>2.9102598608743157E-2</v>
          </cell>
          <cell r="H39">
            <v>1.0435577858112514E-3</v>
          </cell>
          <cell r="I39">
            <v>1.0878208752780336E-3</v>
          </cell>
          <cell r="J39">
            <v>8.7996070108555273E-4</v>
          </cell>
          <cell r="K39">
            <v>8.9252136399371003E-4</v>
          </cell>
          <cell r="L39">
            <v>1.0498664258772378E-3</v>
          </cell>
          <cell r="M39">
            <v>8.6607602369036642E-4</v>
          </cell>
          <cell r="N39">
            <v>7.4711629684673061E-4</v>
          </cell>
          <cell r="O39">
            <v>7.5956145833333403E-4</v>
          </cell>
          <cell r="P39">
            <v>9.0687058438155145E-4</v>
          </cell>
          <cell r="Q39">
            <v>8.7194228960538384E-4</v>
          </cell>
        </row>
        <row r="40">
          <cell r="D40">
            <v>2.0861008215264029E-2</v>
          </cell>
          <cell r="E40">
            <v>2.6469016297356859E-2</v>
          </cell>
          <cell r="F40">
            <v>3.7658965852702224E-2</v>
          </cell>
          <cell r="H40">
            <v>9.3899712362958488E-4</v>
          </cell>
          <cell r="I40">
            <v>9.4487816430817656E-4</v>
          </cell>
          <cell r="J40">
            <v>1.120677713664169E-3</v>
          </cell>
          <cell r="K40">
            <v>1.1235286012521092E-3</v>
          </cell>
          <cell r="L40">
            <v>8.8747656309069636E-4</v>
          </cell>
          <cell r="M40">
            <v>7.4381684355345962E-4</v>
          </cell>
          <cell r="N40">
            <v>9.1930246596881257E-4</v>
          </cell>
          <cell r="O40">
            <v>9.2646899663483635E-4</v>
          </cell>
          <cell r="P40">
            <v>7.7875766595353509E-4</v>
          </cell>
          <cell r="Q40">
            <v>7.8089124859998243E-4</v>
          </cell>
        </row>
        <row r="41">
          <cell r="D41">
            <v>1.8527179448928528E-2</v>
          </cell>
          <cell r="E41">
            <v>2.3885241804704683E-2</v>
          </cell>
          <cell r="F41">
            <v>3.0655749438521774E-2</v>
          </cell>
          <cell r="H41">
            <v>1.3459070110160558E-3</v>
          </cell>
          <cell r="I41">
            <v>1.0222836589988795E-3</v>
          </cell>
          <cell r="J41">
            <v>1.0157419025157229E-3</v>
          </cell>
          <cell r="K41">
            <v>1.2013916541742048E-3</v>
          </cell>
          <cell r="L41">
            <v>1.4178686782308787E-3</v>
          </cell>
          <cell r="M41">
            <v>9.3161208150254176E-4</v>
          </cell>
          <cell r="N41">
            <v>8.1468058176100593E-4</v>
          </cell>
          <cell r="O41">
            <v>8.0444667011286266E-4</v>
          </cell>
          <cell r="P41">
            <v>9.1665323840775048E-4</v>
          </cell>
          <cell r="Q41">
            <v>7.4751335401051057E-4</v>
          </cell>
        </row>
        <row r="42">
          <cell r="D42">
            <v>0</v>
          </cell>
          <cell r="E42">
            <v>0</v>
          </cell>
          <cell r="F42">
            <v>0</v>
          </cell>
          <cell r="H42">
            <v>2.1214285714285733E-4</v>
          </cell>
          <cell r="I42">
            <v>2.1214285714285733E-4</v>
          </cell>
          <cell r="J42">
            <v>2.1214285714285733E-4</v>
          </cell>
          <cell r="K42">
            <v>2.1214285714285733E-4</v>
          </cell>
          <cell r="L42">
            <v>2.1214285714285733E-4</v>
          </cell>
          <cell r="M42">
            <v>2.1214285714285733E-4</v>
          </cell>
          <cell r="N42">
            <v>2.1214285714285733E-4</v>
          </cell>
          <cell r="O42">
            <v>2.1214285714285733E-4</v>
          </cell>
          <cell r="P42">
            <v>2.1214285714285733E-4</v>
          </cell>
          <cell r="Q42">
            <v>2.1214285714285733E-4</v>
          </cell>
        </row>
        <row r="43">
          <cell r="D43">
            <v>0</v>
          </cell>
          <cell r="E43">
            <v>0</v>
          </cell>
          <cell r="F43">
            <v>0</v>
          </cell>
        </row>
        <row r="44">
          <cell r="D44">
            <v>0</v>
          </cell>
          <cell r="E44">
            <v>0</v>
          </cell>
          <cell r="F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</row>
        <row r="45">
          <cell r="D45">
            <v>0</v>
          </cell>
          <cell r="E45">
            <v>0</v>
          </cell>
          <cell r="F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H46">
            <v>5.2867709923768618E-4</v>
          </cell>
          <cell r="I46">
            <v>4.8925206821857188E-4</v>
          </cell>
          <cell r="J46">
            <v>4.8925206821857188E-4</v>
          </cell>
          <cell r="K46">
            <v>4.8925206821857188E-4</v>
          </cell>
          <cell r="L46">
            <v>4.8743459550457769E-4</v>
          </cell>
          <cell r="M46">
            <v>5.3081581579737802E-4</v>
          </cell>
          <cell r="N46">
            <v>5.3081581579737802E-4</v>
          </cell>
          <cell r="O46">
            <v>4.8925206821857188E-4</v>
          </cell>
          <cell r="P46">
            <v>4.8743459550457769E-4</v>
          </cell>
          <cell r="Q46">
            <v>4.8925206821857188E-4</v>
          </cell>
        </row>
        <row r="47">
          <cell r="D47">
            <v>3.8586286605100252E-2</v>
          </cell>
          <cell r="E47">
            <v>4.5035221644411948E-2</v>
          </cell>
          <cell r="F47">
            <v>5.2810260838735211E-2</v>
          </cell>
          <cell r="H47">
            <v>7.5762750455373471E-4</v>
          </cell>
          <cell r="I47">
            <v>7.6755136986301434E-4</v>
          </cell>
          <cell r="J47">
            <v>8.4603310502283152E-4</v>
          </cell>
          <cell r="K47">
            <v>7.9894406392694089E-4</v>
          </cell>
          <cell r="L47">
            <v>5.8954973118279538E-4</v>
          </cell>
          <cell r="M47">
            <v>5.0071347031963465E-4</v>
          </cell>
          <cell r="N47">
            <v>5.9489155251141591E-4</v>
          </cell>
          <cell r="O47">
            <v>6.2602411048689099E-4</v>
          </cell>
          <cell r="P47">
            <v>5.9326616575592055E-4</v>
          </cell>
          <cell r="Q47">
            <v>4.9424751243781035E-4</v>
          </cell>
        </row>
        <row r="48">
          <cell r="D48">
            <v>3.646049286819824E-2</v>
          </cell>
          <cell r="E48">
            <v>4.6051144552089487E-2</v>
          </cell>
          <cell r="F48">
            <v>6.4442565213570183E-2</v>
          </cell>
          <cell r="H48">
            <v>1.0856345953682018E-3</v>
          </cell>
          <cell r="I48">
            <v>1.2074527071102407E-3</v>
          </cell>
          <cell r="J48">
            <v>1.0252255925201133E-3</v>
          </cell>
          <cell r="K48">
            <v>1.0519276211023781E-3</v>
          </cell>
          <cell r="L48">
            <v>7.6168249631364379E-4</v>
          </cell>
          <cell r="M48">
            <v>9.0638182213524752E-4</v>
          </cell>
          <cell r="N48">
            <v>9.3741918583913021E-4</v>
          </cell>
          <cell r="O48">
            <v>1.0252255925201133E-3</v>
          </cell>
          <cell r="P48">
            <v>8.8993705120937218E-4</v>
          </cell>
          <cell r="Q48">
            <v>9.158893237660356E-4</v>
          </cell>
        </row>
        <row r="49">
          <cell r="D49">
            <v>2.5498639393450859E-2</v>
          </cell>
          <cell r="E49">
            <v>3.3877854050771539E-2</v>
          </cell>
          <cell r="F49">
            <v>4.8220036760761836E-2</v>
          </cell>
          <cell r="H49">
            <v>2.2743550174105735E-3</v>
          </cell>
          <cell r="I49">
            <v>1.4198848238482389E-3</v>
          </cell>
          <cell r="J49">
            <v>9.948630136986296E-4</v>
          </cell>
          <cell r="K49">
            <v>1.0622023809523803E-3</v>
          </cell>
          <cell r="L49">
            <v>1.094508955676988E-3</v>
          </cell>
          <cell r="M49">
            <v>1.2159436834094368E-3</v>
          </cell>
          <cell r="N49">
            <v>9.3910089996538651E-4</v>
          </cell>
          <cell r="O49">
            <v>8.8116438356164375E-4</v>
          </cell>
          <cell r="P49">
            <v>8.7875683060109286E-4</v>
          </cell>
          <cell r="Q49">
            <v>9.1892857142857108E-4</v>
          </cell>
        </row>
        <row r="50">
          <cell r="D50">
            <v>0</v>
          </cell>
          <cell r="E50">
            <v>0</v>
          </cell>
          <cell r="F50">
            <v>0</v>
          </cell>
          <cell r="H50">
            <v>6.9951415562282226E-5</v>
          </cell>
          <cell r="I50">
            <v>6.3817772540566406E-5</v>
          </cell>
          <cell r="J50">
            <v>9.1535465832306875E-5</v>
          </cell>
          <cell r="K50">
            <v>8.7097285028064854E-5</v>
          </cell>
          <cell r="L50">
            <v>7.9590182912711306E-5</v>
          </cell>
          <cell r="M50">
            <v>9.304056568663938E-5</v>
          </cell>
          <cell r="N50">
            <v>9.304056568663938E-5</v>
          </cell>
          <cell r="O50">
            <v>9.304056568663938E-5</v>
          </cell>
          <cell r="P50">
            <v>9.304056568663938E-5</v>
          </cell>
          <cell r="Q50">
            <v>9.304056568663938E-5</v>
          </cell>
        </row>
        <row r="51">
          <cell r="D51">
            <v>0</v>
          </cell>
          <cell r="E51">
            <v>0</v>
          </cell>
          <cell r="F51">
            <v>0</v>
          </cell>
          <cell r="H51">
            <v>6.9951415562282226E-5</v>
          </cell>
          <cell r="I51">
            <v>6.3817772540566406E-5</v>
          </cell>
          <cell r="J51">
            <v>9.1535465832306875E-5</v>
          </cell>
          <cell r="K51">
            <v>8.7097285028064854E-5</v>
          </cell>
          <cell r="L51">
            <v>7.9590182912711306E-5</v>
          </cell>
          <cell r="M51">
            <v>9.304056568663938E-5</v>
          </cell>
          <cell r="N51">
            <v>9.304056568663938E-5</v>
          </cell>
          <cell r="O51">
            <v>9.304056568663938E-5</v>
          </cell>
          <cell r="P51">
            <v>9.304056568663938E-5</v>
          </cell>
          <cell r="Q51">
            <v>9.304056568663938E-5</v>
          </cell>
        </row>
        <row r="52">
          <cell r="D52">
            <v>0</v>
          </cell>
          <cell r="E52">
            <v>0</v>
          </cell>
          <cell r="F52">
            <v>0</v>
          </cell>
          <cell r="H52">
            <v>7.3438431889192348E-5</v>
          </cell>
          <cell r="I52">
            <v>6.3817772540566406E-5</v>
          </cell>
          <cell r="J52">
            <v>9.1535465832306875E-5</v>
          </cell>
          <cell r="K52">
            <v>8.7097285028064854E-5</v>
          </cell>
          <cell r="L52">
            <v>7.9590182912711306E-5</v>
          </cell>
          <cell r="M52">
            <v>9.304056568663938E-5</v>
          </cell>
          <cell r="N52">
            <v>9.304056568663938E-5</v>
          </cell>
          <cell r="O52">
            <v>1.0226723357836156E-4</v>
          </cell>
          <cell r="P52">
            <v>1.0226723357836156E-4</v>
          </cell>
          <cell r="Q52">
            <v>9.304056568663938E-5</v>
          </cell>
        </row>
        <row r="53">
          <cell r="D53">
            <v>0</v>
          </cell>
          <cell r="E53">
            <v>0</v>
          </cell>
          <cell r="F53">
            <v>0</v>
          </cell>
          <cell r="H53">
            <v>7.3438431889192348E-5</v>
          </cell>
          <cell r="I53">
            <v>6.3817772540566406E-5</v>
          </cell>
          <cell r="J53">
            <v>9.1535465832306875E-5</v>
          </cell>
          <cell r="K53">
            <v>8.7097285028064854E-5</v>
          </cell>
          <cell r="L53">
            <v>7.9590182912711306E-5</v>
          </cell>
          <cell r="M53">
            <v>9.304056568663938E-5</v>
          </cell>
          <cell r="N53">
            <v>9.304056568663938E-5</v>
          </cell>
          <cell r="O53">
            <v>1.0908504915025208E-4</v>
          </cell>
          <cell r="P53">
            <v>1.0908504915025208E-4</v>
          </cell>
          <cell r="Q53">
            <v>9.9243270065748639E-5</v>
          </cell>
        </row>
        <row r="54">
          <cell r="D54">
            <v>0</v>
          </cell>
          <cell r="E54">
            <v>0</v>
          </cell>
          <cell r="F54">
            <v>0</v>
          </cell>
          <cell r="H54">
            <v>7.3438431889192348E-5</v>
          </cell>
          <cell r="I54">
            <v>6.3817772540566406E-5</v>
          </cell>
          <cell r="J54">
            <v>9.1535465832306875E-5</v>
          </cell>
          <cell r="K54">
            <v>8.7097285028064854E-5</v>
          </cell>
          <cell r="L54">
            <v>7.5510727099655645E-5</v>
          </cell>
          <cell r="M54">
            <v>9.9312636178690308E-5</v>
          </cell>
          <cell r="N54">
            <v>9.304056568663938E-5</v>
          </cell>
          <cell r="O54">
            <v>9.304056568663938E-5</v>
          </cell>
          <cell r="P54">
            <v>9.304056568663938E-5</v>
          </cell>
          <cell r="Q54">
            <v>9.304056568663938E-5</v>
          </cell>
        </row>
        <row r="55">
          <cell r="D55">
            <v>7.6270963397521508E-3</v>
          </cell>
          <cell r="E55">
            <v>9.2651070029787543E-3</v>
          </cell>
          <cell r="F55">
            <v>6.5482399399978131E-3</v>
          </cell>
          <cell r="H55">
            <v>4.9949025364978369E-4</v>
          </cell>
          <cell r="I55">
            <v>5.2188713964424491E-4</v>
          </cell>
          <cell r="J55">
            <v>6.0982416683704756E-4</v>
          </cell>
          <cell r="K55">
            <v>7.582482325216019E-4</v>
          </cell>
          <cell r="L55">
            <v>4.4801606720495924E-4</v>
          </cell>
          <cell r="M55">
            <v>4.7983030055203507E-4</v>
          </cell>
          <cell r="N55">
            <v>5.104170926190963E-4</v>
          </cell>
          <cell r="O55">
            <v>5.4100388468615742E-4</v>
          </cell>
          <cell r="P55">
            <v>5.5230644361275278E-4</v>
          </cell>
          <cell r="Q55">
            <v>4.4542015947658913E-4</v>
          </cell>
        </row>
        <row r="56">
          <cell r="D56">
            <v>0</v>
          </cell>
          <cell r="E56">
            <v>0</v>
          </cell>
          <cell r="F56">
            <v>0</v>
          </cell>
          <cell r="H56" t="e">
            <v>#N/A</v>
          </cell>
          <cell r="I56" t="e">
            <v>#N/A</v>
          </cell>
          <cell r="J56" t="e">
            <v>#N/A</v>
          </cell>
          <cell r="K56" t="e">
            <v>#N/A</v>
          </cell>
          <cell r="L56" t="e">
            <v>#N/A</v>
          </cell>
          <cell r="M56" t="e">
            <v>#N/A</v>
          </cell>
          <cell r="N56" t="e">
            <v>#N/A</v>
          </cell>
          <cell r="O56" t="e">
            <v>#N/A</v>
          </cell>
          <cell r="P56" t="e">
            <v>#N/A</v>
          </cell>
          <cell r="Q56" t="e">
            <v>#N/A</v>
          </cell>
        </row>
        <row r="57">
          <cell r="D57">
            <v>0</v>
          </cell>
          <cell r="E57">
            <v>0</v>
          </cell>
          <cell r="F57">
            <v>0</v>
          </cell>
          <cell r="H57" t="e">
            <v>#N/A</v>
          </cell>
          <cell r="I57" t="e">
            <v>#N/A</v>
          </cell>
          <cell r="J57" t="e">
            <v>#N/A</v>
          </cell>
          <cell r="K57" t="e">
            <v>#N/A</v>
          </cell>
          <cell r="L57" t="e">
            <v>#N/A</v>
          </cell>
          <cell r="M57" t="e">
            <v>#N/A</v>
          </cell>
          <cell r="N57" t="e">
            <v>#N/A</v>
          </cell>
          <cell r="O57" t="e">
            <v>#N/A</v>
          </cell>
          <cell r="P57" t="e">
            <v>#N/A</v>
          </cell>
          <cell r="Q57" t="e">
            <v>#N/A</v>
          </cell>
        </row>
        <row r="58">
          <cell r="D58">
            <v>0</v>
          </cell>
          <cell r="E58">
            <v>0</v>
          </cell>
          <cell r="F58">
            <v>0</v>
          </cell>
          <cell r="H58" t="e">
            <v>#N/A</v>
          </cell>
          <cell r="I58" t="e">
            <v>#N/A</v>
          </cell>
          <cell r="J58" t="e">
            <v>#N/A</v>
          </cell>
          <cell r="K58" t="e">
            <v>#N/A</v>
          </cell>
          <cell r="L58" t="e">
            <v>#N/A</v>
          </cell>
          <cell r="M58" t="e">
            <v>#N/A</v>
          </cell>
          <cell r="N58" t="e">
            <v>#N/A</v>
          </cell>
          <cell r="O58" t="e">
            <v>#N/A</v>
          </cell>
          <cell r="P58" t="e">
            <v>#N/A</v>
          </cell>
          <cell r="Q58" t="e">
            <v>#N/A</v>
          </cell>
        </row>
        <row r="59">
          <cell r="D59">
            <v>0</v>
          </cell>
          <cell r="E59">
            <v>0</v>
          </cell>
          <cell r="F59">
            <v>0</v>
          </cell>
          <cell r="H59" t="e">
            <v>#N/A</v>
          </cell>
          <cell r="I59" t="e">
            <v>#N/A</v>
          </cell>
          <cell r="J59" t="e">
            <v>#N/A</v>
          </cell>
          <cell r="K59" t="e">
            <v>#N/A</v>
          </cell>
          <cell r="L59" t="e">
            <v>#N/A</v>
          </cell>
          <cell r="M59" t="e">
            <v>#N/A</v>
          </cell>
          <cell r="N59" t="e">
            <v>#N/A</v>
          </cell>
          <cell r="O59" t="e">
            <v>#N/A</v>
          </cell>
          <cell r="P59" t="e">
            <v>#N/A</v>
          </cell>
          <cell r="Q59" t="e">
            <v>#N/A</v>
          </cell>
        </row>
        <row r="60">
          <cell r="D60">
            <v>0</v>
          </cell>
          <cell r="E60">
            <v>0</v>
          </cell>
          <cell r="F60">
            <v>0</v>
          </cell>
          <cell r="H60" t="e">
            <v>#N/A</v>
          </cell>
          <cell r="I60" t="e">
            <v>#N/A</v>
          </cell>
          <cell r="J60" t="e">
            <v>#N/A</v>
          </cell>
          <cell r="K60" t="e">
            <v>#N/A</v>
          </cell>
          <cell r="L60" t="e">
            <v>#N/A</v>
          </cell>
          <cell r="M60" t="e">
            <v>#N/A</v>
          </cell>
          <cell r="N60" t="e">
            <v>#N/A</v>
          </cell>
          <cell r="O60" t="e">
            <v>#N/A</v>
          </cell>
          <cell r="P60" t="e">
            <v>#N/A</v>
          </cell>
          <cell r="Q60" t="e">
            <v>#N/A</v>
          </cell>
        </row>
      </sheetData>
      <sheetData sheetId="11" refreshError="1"/>
      <sheetData sheetId="12" refreshError="1"/>
      <sheetData sheetId="13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"/>
    </sheetNames>
    <sheetDataSet>
      <sheetData sheetId="0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0YR2006"/>
      <sheetName val="FY's Detail"/>
      <sheetName val="CY06 MW"/>
      <sheetName val="CY07 MW"/>
      <sheetName val="CY08 MW"/>
      <sheetName val="CY09MW"/>
      <sheetName val="CY10 MW"/>
      <sheetName val="CY11 MW"/>
      <sheetName val="CY12 MW"/>
      <sheetName val="CY13 MW"/>
      <sheetName val="CY14 MW"/>
      <sheetName val="CY15 MW"/>
      <sheetName val="CY16 MW"/>
      <sheetName val="MWCalc"/>
    </sheetNames>
    <sheetDataSet>
      <sheetData sheetId="0" refreshError="1"/>
      <sheetData sheetId="1" refreshError="1">
        <row r="6">
          <cell r="A6" t="str">
            <v>CY</v>
          </cell>
          <cell r="B6" t="str">
            <v>Unit</v>
          </cell>
          <cell r="C6" t="str">
            <v>MW</v>
          </cell>
          <cell r="D6" t="str">
            <v>Off-Line</v>
          </cell>
          <cell r="E6" t="str">
            <v>On-Line</v>
          </cell>
          <cell r="F6" t="str">
            <v>Days</v>
          </cell>
          <cell r="G6" t="str">
            <v>Comments</v>
          </cell>
          <cell r="H6" t="str">
            <v>Change since last version</v>
          </cell>
          <cell r="I6" t="str">
            <v>Weeks (calc)</v>
          </cell>
          <cell r="J6" t="str">
            <v>CYQuarter</v>
          </cell>
        </row>
        <row r="7">
          <cell r="A7" t="str">
            <v>CY1998</v>
          </cell>
          <cell r="B7" t="str">
            <v>Hermiston 2</v>
          </cell>
          <cell r="C7">
            <v>237</v>
          </cell>
          <cell r="D7">
            <v>35856</v>
          </cell>
          <cell r="E7">
            <v>35863</v>
          </cell>
          <cell r="F7">
            <v>7</v>
          </cell>
          <cell r="G7" t="str">
            <v>Combustion Inspection</v>
          </cell>
          <cell r="I7">
            <v>1</v>
          </cell>
          <cell r="J7">
            <v>1</v>
          </cell>
        </row>
        <row r="8">
          <cell r="A8" t="str">
            <v>CY1998</v>
          </cell>
          <cell r="B8" t="str">
            <v>Huntington 2</v>
          </cell>
          <cell r="C8">
            <v>425</v>
          </cell>
          <cell r="D8">
            <v>35861</v>
          </cell>
          <cell r="E8">
            <v>35903</v>
          </cell>
          <cell r="F8">
            <v>42</v>
          </cell>
          <cell r="G8" t="str">
            <v>Turbine Upgrade</v>
          </cell>
          <cell r="I8">
            <v>6</v>
          </cell>
          <cell r="J8">
            <v>1</v>
          </cell>
        </row>
        <row r="9">
          <cell r="A9" t="str">
            <v>CY1998</v>
          </cell>
          <cell r="B9" t="str">
            <v>Craig 1</v>
          </cell>
          <cell r="C9">
            <v>83</v>
          </cell>
          <cell r="D9">
            <v>35863</v>
          </cell>
          <cell r="E9">
            <v>35911</v>
          </cell>
          <cell r="F9">
            <v>48</v>
          </cell>
          <cell r="G9" t="str">
            <v>Boiler Inspection</v>
          </cell>
          <cell r="I9">
            <v>6.8571428571428568</v>
          </cell>
          <cell r="J9">
            <v>1</v>
          </cell>
        </row>
        <row r="10">
          <cell r="A10" t="str">
            <v>CY1998</v>
          </cell>
          <cell r="B10" t="str">
            <v>Jim Bridger 3</v>
          </cell>
          <cell r="C10">
            <v>347</v>
          </cell>
          <cell r="D10">
            <v>35905</v>
          </cell>
          <cell r="E10">
            <v>35910</v>
          </cell>
          <cell r="F10">
            <v>5</v>
          </cell>
          <cell r="G10" t="str">
            <v>*Inspection and Minor Work</v>
          </cell>
          <cell r="I10">
            <v>0.7142857142857143</v>
          </cell>
          <cell r="J10">
            <v>2</v>
          </cell>
        </row>
        <row r="11">
          <cell r="A11" t="str">
            <v>CY1998</v>
          </cell>
          <cell r="B11" t="str">
            <v>Hunter 3</v>
          </cell>
          <cell r="C11">
            <v>405</v>
          </cell>
          <cell r="D11">
            <v>35910</v>
          </cell>
          <cell r="E11">
            <v>35959</v>
          </cell>
          <cell r="F11">
            <v>49</v>
          </cell>
          <cell r="G11" t="str">
            <v>Turbine Upgrade</v>
          </cell>
          <cell r="I11">
            <v>7</v>
          </cell>
          <cell r="J11">
            <v>2</v>
          </cell>
        </row>
        <row r="12">
          <cell r="A12" t="str">
            <v>CY1998</v>
          </cell>
          <cell r="B12" t="str">
            <v>Jim Bridger 1</v>
          </cell>
          <cell r="C12">
            <v>347</v>
          </cell>
          <cell r="D12">
            <v>35910</v>
          </cell>
          <cell r="E12">
            <v>35945</v>
          </cell>
          <cell r="F12">
            <v>35</v>
          </cell>
          <cell r="G12" t="str">
            <v>Boiler, Exciter, Turbine Valves, Turbine Upgrade</v>
          </cell>
          <cell r="I12">
            <v>5</v>
          </cell>
          <cell r="J12">
            <v>2</v>
          </cell>
        </row>
        <row r="13">
          <cell r="A13" t="str">
            <v>CY1998</v>
          </cell>
          <cell r="B13" t="str">
            <v>Hayden 2</v>
          </cell>
          <cell r="C13">
            <v>33</v>
          </cell>
          <cell r="D13">
            <v>35917</v>
          </cell>
          <cell r="E13">
            <v>35924</v>
          </cell>
          <cell r="F13">
            <v>7</v>
          </cell>
          <cell r="G13" t="str">
            <v>Boiler Inspection</v>
          </cell>
          <cell r="I13">
            <v>1</v>
          </cell>
          <cell r="J13">
            <v>2</v>
          </cell>
        </row>
        <row r="14">
          <cell r="A14" t="str">
            <v>CY1998</v>
          </cell>
          <cell r="B14" t="str">
            <v>Centralia 2</v>
          </cell>
          <cell r="C14">
            <v>318</v>
          </cell>
          <cell r="D14">
            <v>35923</v>
          </cell>
          <cell r="E14">
            <v>35926</v>
          </cell>
          <cell r="F14">
            <v>3</v>
          </cell>
          <cell r="G14" t="str">
            <v>Misc Work and Inspections</v>
          </cell>
          <cell r="I14">
            <v>0.42857142857142855</v>
          </cell>
          <cell r="J14">
            <v>2</v>
          </cell>
        </row>
        <row r="15">
          <cell r="A15" t="str">
            <v>CY1998</v>
          </cell>
          <cell r="B15" t="str">
            <v>Craig 1</v>
          </cell>
          <cell r="C15">
            <v>83</v>
          </cell>
          <cell r="D15">
            <v>35924</v>
          </cell>
          <cell r="E15">
            <v>35927</v>
          </cell>
          <cell r="F15">
            <v>3</v>
          </cell>
          <cell r="G15" t="str">
            <v>Remove Screens</v>
          </cell>
          <cell r="I15">
            <v>0.42857142857142855</v>
          </cell>
          <cell r="J15">
            <v>2</v>
          </cell>
        </row>
        <row r="16">
          <cell r="A16" t="str">
            <v>CY1998</v>
          </cell>
          <cell r="B16" t="str">
            <v>Centralia 1</v>
          </cell>
          <cell r="C16">
            <v>318</v>
          </cell>
          <cell r="D16">
            <v>35928</v>
          </cell>
          <cell r="E16">
            <v>35958</v>
          </cell>
          <cell r="F16">
            <v>30</v>
          </cell>
          <cell r="G16" t="str">
            <v>Boiler Insp. &amp; Work, Turb. Valve Insp., Gen Insp.</v>
          </cell>
          <cell r="I16">
            <v>4.2857142857142856</v>
          </cell>
          <cell r="J16">
            <v>2</v>
          </cell>
        </row>
        <row r="17">
          <cell r="A17" t="str">
            <v>CY1998</v>
          </cell>
          <cell r="B17" t="str">
            <v>Hermiston 1</v>
          </cell>
          <cell r="C17">
            <v>237</v>
          </cell>
          <cell r="D17">
            <v>35933</v>
          </cell>
          <cell r="E17">
            <v>35940</v>
          </cell>
          <cell r="F17">
            <v>7</v>
          </cell>
          <cell r="G17" t="str">
            <v>Combustion Inspection</v>
          </cell>
          <cell r="I17">
            <v>1</v>
          </cell>
          <cell r="J17">
            <v>2</v>
          </cell>
        </row>
        <row r="18">
          <cell r="A18" t="str">
            <v>CY1998</v>
          </cell>
          <cell r="B18" t="str">
            <v>Hayden 1</v>
          </cell>
          <cell r="C18">
            <v>45</v>
          </cell>
          <cell r="D18">
            <v>35945</v>
          </cell>
          <cell r="E18">
            <v>35952</v>
          </cell>
          <cell r="F18">
            <v>7</v>
          </cell>
          <cell r="G18" t="str">
            <v>Precipitator Cleaning</v>
          </cell>
          <cell r="I18">
            <v>1</v>
          </cell>
          <cell r="J18">
            <v>2</v>
          </cell>
        </row>
        <row r="19">
          <cell r="A19" t="str">
            <v>CY1998</v>
          </cell>
          <cell r="B19" t="str">
            <v>Little Mountain</v>
          </cell>
          <cell r="C19">
            <v>14</v>
          </cell>
          <cell r="D19">
            <v>35959</v>
          </cell>
          <cell r="E19">
            <v>36022</v>
          </cell>
          <cell r="F19">
            <v>63</v>
          </cell>
          <cell r="G19" t="str">
            <v>GSL Off</v>
          </cell>
          <cell r="I19">
            <v>9</v>
          </cell>
          <cell r="J19">
            <v>2</v>
          </cell>
        </row>
        <row r="20">
          <cell r="A20" t="str">
            <v>CY1998</v>
          </cell>
          <cell r="B20" t="str">
            <v>Dave Johnston 2</v>
          </cell>
          <cell r="C20">
            <v>106</v>
          </cell>
          <cell r="D20">
            <v>35980</v>
          </cell>
          <cell r="E20">
            <v>35987</v>
          </cell>
          <cell r="F20">
            <v>7</v>
          </cell>
          <cell r="G20" t="str">
            <v>* 7 Day Inspection, July 98</v>
          </cell>
          <cell r="I20">
            <v>1</v>
          </cell>
          <cell r="J20">
            <v>3</v>
          </cell>
        </row>
        <row r="21">
          <cell r="A21" t="str">
            <v>CY1998</v>
          </cell>
          <cell r="B21" t="str">
            <v>Hayden 1</v>
          </cell>
          <cell r="C21">
            <v>45</v>
          </cell>
          <cell r="D21">
            <v>36064</v>
          </cell>
          <cell r="E21">
            <v>36134</v>
          </cell>
          <cell r="F21">
            <v>70</v>
          </cell>
          <cell r="G21" t="str">
            <v>Turbine-Boiler Inspection, Install Baghouse</v>
          </cell>
          <cell r="I21">
            <v>10</v>
          </cell>
          <cell r="J21">
            <v>3</v>
          </cell>
        </row>
        <row r="22">
          <cell r="A22" t="str">
            <v>CY1998</v>
          </cell>
          <cell r="B22" t="str">
            <v>Hayden 2</v>
          </cell>
          <cell r="C22">
            <v>33</v>
          </cell>
          <cell r="D22">
            <v>36076</v>
          </cell>
          <cell r="E22">
            <v>36081</v>
          </cell>
          <cell r="F22">
            <v>5</v>
          </cell>
          <cell r="G22" t="str">
            <v>Precipitator Cleaning</v>
          </cell>
          <cell r="I22">
            <v>0.7142857142857143</v>
          </cell>
          <cell r="J22">
            <v>4</v>
          </cell>
        </row>
        <row r="23">
          <cell r="A23" t="str">
            <v>CY1999</v>
          </cell>
          <cell r="B23" t="str">
            <v>Hermiston 2</v>
          </cell>
          <cell r="C23">
            <v>237</v>
          </cell>
          <cell r="D23">
            <v>36219</v>
          </cell>
          <cell r="E23">
            <v>36226</v>
          </cell>
          <cell r="F23">
            <v>7</v>
          </cell>
          <cell r="G23" t="str">
            <v>Inspection</v>
          </cell>
          <cell r="I23">
            <v>1</v>
          </cell>
          <cell r="J23">
            <v>1</v>
          </cell>
        </row>
        <row r="24">
          <cell r="A24" t="str">
            <v>CY1999</v>
          </cell>
          <cell r="B24" t="str">
            <v>Carbon 1</v>
          </cell>
          <cell r="C24">
            <v>70</v>
          </cell>
          <cell r="D24">
            <v>36220</v>
          </cell>
          <cell r="E24">
            <v>36227</v>
          </cell>
          <cell r="F24">
            <v>7</v>
          </cell>
          <cell r="G24" t="str">
            <v>Inspection and Minor Work</v>
          </cell>
          <cell r="I24">
            <v>1</v>
          </cell>
          <cell r="J24">
            <v>1</v>
          </cell>
        </row>
        <row r="25">
          <cell r="A25" t="str">
            <v>CY1999</v>
          </cell>
          <cell r="B25" t="str">
            <v>Hayden 2</v>
          </cell>
          <cell r="C25">
            <v>33</v>
          </cell>
          <cell r="D25">
            <v>36231</v>
          </cell>
          <cell r="E25">
            <v>36301</v>
          </cell>
          <cell r="F25">
            <v>70</v>
          </cell>
          <cell r="G25" t="str">
            <v>Boiler Inspection,Baghouse Install,Turbine HP/IP</v>
          </cell>
          <cell r="I25">
            <v>10</v>
          </cell>
          <cell r="J25">
            <v>1</v>
          </cell>
        </row>
        <row r="26">
          <cell r="A26" t="str">
            <v>CY1999</v>
          </cell>
          <cell r="B26" t="str">
            <v>Dave Johnston 3</v>
          </cell>
          <cell r="C26">
            <v>230</v>
          </cell>
          <cell r="D26">
            <v>36232</v>
          </cell>
          <cell r="E26">
            <v>36267</v>
          </cell>
          <cell r="F26">
            <v>35</v>
          </cell>
          <cell r="G26" t="str">
            <v>Boiler, Safety Valves, Turbine, Air Heater</v>
          </cell>
          <cell r="I26">
            <v>5</v>
          </cell>
          <cell r="J26">
            <v>1</v>
          </cell>
        </row>
        <row r="27">
          <cell r="A27" t="str">
            <v>CY1999</v>
          </cell>
          <cell r="B27" t="str">
            <v>Jim Bridger 3</v>
          </cell>
          <cell r="C27">
            <v>353</v>
          </cell>
          <cell r="D27">
            <v>36239</v>
          </cell>
          <cell r="E27">
            <v>36267</v>
          </cell>
          <cell r="F27">
            <v>28</v>
          </cell>
          <cell r="G27" t="str">
            <v>Date Change, Boiler</v>
          </cell>
          <cell r="I27">
            <v>4</v>
          </cell>
          <cell r="J27">
            <v>1</v>
          </cell>
        </row>
        <row r="28">
          <cell r="A28" t="str">
            <v>CY1999</v>
          </cell>
          <cell r="B28" t="str">
            <v>Carbon 2</v>
          </cell>
          <cell r="C28">
            <v>105</v>
          </cell>
          <cell r="D28">
            <v>36253</v>
          </cell>
          <cell r="E28">
            <v>36295</v>
          </cell>
          <cell r="F28">
            <v>42</v>
          </cell>
          <cell r="G28" t="str">
            <v>Turbine, Boiler and Feed Water Heater</v>
          </cell>
          <cell r="I28">
            <v>6</v>
          </cell>
          <cell r="J28">
            <v>2</v>
          </cell>
        </row>
        <row r="29">
          <cell r="A29" t="str">
            <v>CY1999</v>
          </cell>
          <cell r="B29" t="str">
            <v>Dave Johnston 4</v>
          </cell>
          <cell r="C29">
            <v>330</v>
          </cell>
          <cell r="D29">
            <v>36267</v>
          </cell>
          <cell r="E29">
            <v>36302</v>
          </cell>
          <cell r="F29">
            <v>35</v>
          </cell>
          <cell r="G29" t="str">
            <v>Scrubber, Boiler and NOx Burners</v>
          </cell>
          <cell r="I29">
            <v>5</v>
          </cell>
          <cell r="J29">
            <v>2</v>
          </cell>
        </row>
        <row r="30">
          <cell r="A30" t="str">
            <v>CY1999</v>
          </cell>
          <cell r="B30" t="str">
            <v>Jim Bridger 2</v>
          </cell>
          <cell r="C30">
            <v>353</v>
          </cell>
          <cell r="D30">
            <v>36267</v>
          </cell>
          <cell r="E30">
            <v>36274</v>
          </cell>
          <cell r="F30">
            <v>7</v>
          </cell>
          <cell r="G30" t="str">
            <v>Burner Nozzles</v>
          </cell>
          <cell r="I30">
            <v>1</v>
          </cell>
          <cell r="J30">
            <v>2</v>
          </cell>
        </row>
        <row r="31">
          <cell r="A31" t="str">
            <v>CY1999</v>
          </cell>
          <cell r="B31" t="str">
            <v>Naughton 3</v>
          </cell>
          <cell r="C31">
            <v>330</v>
          </cell>
          <cell r="D31">
            <v>36267</v>
          </cell>
          <cell r="E31">
            <v>36309</v>
          </cell>
          <cell r="F31">
            <v>42</v>
          </cell>
          <cell r="G31" t="str">
            <v>NOxConversion,major boiler&amp;controls</v>
          </cell>
          <cell r="I31">
            <v>6</v>
          </cell>
          <cell r="J31">
            <v>2</v>
          </cell>
        </row>
        <row r="32">
          <cell r="A32" t="str">
            <v>CY1999</v>
          </cell>
          <cell r="B32" t="str">
            <v>Gadsby 3</v>
          </cell>
          <cell r="C32">
            <v>100</v>
          </cell>
          <cell r="D32">
            <v>36281</v>
          </cell>
          <cell r="E32">
            <v>36311</v>
          </cell>
          <cell r="F32">
            <v>30</v>
          </cell>
          <cell r="G32" t="str">
            <v>Inspection, Cooling Tower, Piping</v>
          </cell>
          <cell r="I32">
            <v>4.2857142857142856</v>
          </cell>
          <cell r="J32">
            <v>2</v>
          </cell>
        </row>
        <row r="33">
          <cell r="A33" t="str">
            <v>CY1999</v>
          </cell>
          <cell r="B33" t="str">
            <v>Jim Bridger 4</v>
          </cell>
          <cell r="C33">
            <v>347</v>
          </cell>
          <cell r="D33">
            <v>36281</v>
          </cell>
          <cell r="E33">
            <v>36288</v>
          </cell>
          <cell r="F33">
            <v>7</v>
          </cell>
          <cell r="G33" t="str">
            <v>Turbine Wash, Air PreHeater</v>
          </cell>
          <cell r="I33">
            <v>1</v>
          </cell>
          <cell r="J33">
            <v>2</v>
          </cell>
        </row>
        <row r="34">
          <cell r="A34" t="str">
            <v>CY1999</v>
          </cell>
          <cell r="B34" t="str">
            <v>Colstrip 3</v>
          </cell>
          <cell r="C34">
            <v>72</v>
          </cell>
          <cell r="D34">
            <v>36295</v>
          </cell>
          <cell r="E34">
            <v>36304</v>
          </cell>
          <cell r="F34">
            <v>9</v>
          </cell>
          <cell r="G34" t="str">
            <v>Boiler Maintenance Inspection</v>
          </cell>
          <cell r="I34">
            <v>1.2857142857142858</v>
          </cell>
          <cell r="J34">
            <v>2</v>
          </cell>
        </row>
        <row r="35">
          <cell r="A35" t="str">
            <v>CY1999</v>
          </cell>
          <cell r="B35" t="str">
            <v>Hunter 1</v>
          </cell>
          <cell r="C35">
            <v>389</v>
          </cell>
          <cell r="D35">
            <v>36295</v>
          </cell>
          <cell r="E35">
            <v>36337</v>
          </cell>
          <cell r="F35">
            <v>42</v>
          </cell>
          <cell r="G35" t="str">
            <v>Turbine Upgrade</v>
          </cell>
          <cell r="I35">
            <v>6</v>
          </cell>
          <cell r="J35">
            <v>2</v>
          </cell>
        </row>
        <row r="36">
          <cell r="A36" t="str">
            <v>CY1999</v>
          </cell>
          <cell r="B36" t="str">
            <v>Wyodak</v>
          </cell>
          <cell r="C36">
            <v>268</v>
          </cell>
          <cell r="D36">
            <v>36302</v>
          </cell>
          <cell r="E36">
            <v>36312</v>
          </cell>
          <cell r="F36">
            <v>10</v>
          </cell>
          <cell r="G36" t="str">
            <v>MainTransformer</v>
          </cell>
          <cell r="I36">
            <v>1.4285714285714286</v>
          </cell>
          <cell r="J36">
            <v>2</v>
          </cell>
        </row>
        <row r="37">
          <cell r="A37" t="str">
            <v>CY1999</v>
          </cell>
          <cell r="B37" t="str">
            <v>Centralia 2</v>
          </cell>
          <cell r="C37">
            <v>318</v>
          </cell>
          <cell r="D37">
            <v>36316</v>
          </cell>
          <cell r="E37">
            <v>36331</v>
          </cell>
          <cell r="F37">
            <v>15</v>
          </cell>
          <cell r="G37" t="str">
            <v>Boiler Work, Air PreHeater</v>
          </cell>
          <cell r="I37">
            <v>2.1428571428571428</v>
          </cell>
          <cell r="J37">
            <v>2</v>
          </cell>
        </row>
        <row r="38">
          <cell r="A38" t="str">
            <v>CY1999</v>
          </cell>
          <cell r="B38" t="str">
            <v>Colstrip 4</v>
          </cell>
          <cell r="C38">
            <v>72</v>
          </cell>
          <cell r="D38">
            <v>36330</v>
          </cell>
          <cell r="E38">
            <v>36344</v>
          </cell>
          <cell r="F38">
            <v>14</v>
          </cell>
          <cell r="G38" t="str">
            <v>Boiler Inspection and Chemical Clean</v>
          </cell>
          <cell r="I38">
            <v>2</v>
          </cell>
          <cell r="J38">
            <v>2</v>
          </cell>
        </row>
        <row r="39">
          <cell r="A39" t="str">
            <v>CY1999</v>
          </cell>
          <cell r="B39" t="str">
            <v>Hermiston 1</v>
          </cell>
          <cell r="C39">
            <v>237</v>
          </cell>
          <cell r="D39">
            <v>36331</v>
          </cell>
          <cell r="E39">
            <v>36338</v>
          </cell>
          <cell r="F39">
            <v>7</v>
          </cell>
          <cell r="G39" t="str">
            <v>Inspection</v>
          </cell>
          <cell r="I39">
            <v>1</v>
          </cell>
          <cell r="J39">
            <v>2</v>
          </cell>
        </row>
        <row r="40">
          <cell r="A40" t="str">
            <v>CY1999</v>
          </cell>
          <cell r="B40" t="str">
            <v>Little Mountain</v>
          </cell>
          <cell r="C40">
            <v>14</v>
          </cell>
          <cell r="D40">
            <v>36337</v>
          </cell>
          <cell r="E40">
            <v>36400</v>
          </cell>
          <cell r="F40">
            <v>63</v>
          </cell>
          <cell r="G40" t="str">
            <v>GSL Off</v>
          </cell>
          <cell r="I40">
            <v>9</v>
          </cell>
          <cell r="J40">
            <v>2</v>
          </cell>
        </row>
        <row r="41">
          <cell r="A41" t="str">
            <v>CY2000</v>
          </cell>
          <cell r="B41" t="str">
            <v>Carbon 1</v>
          </cell>
          <cell r="C41">
            <v>70</v>
          </cell>
          <cell r="D41">
            <v>36603</v>
          </cell>
          <cell r="E41">
            <v>36645</v>
          </cell>
          <cell r="F41">
            <v>42</v>
          </cell>
          <cell r="G41" t="str">
            <v>Major</v>
          </cell>
          <cell r="I41">
            <v>6</v>
          </cell>
          <cell r="J41">
            <v>1</v>
          </cell>
        </row>
        <row r="42">
          <cell r="A42" t="str">
            <v>CY2000</v>
          </cell>
          <cell r="B42" t="str">
            <v>Dave Johnston 2</v>
          </cell>
          <cell r="C42">
            <v>106</v>
          </cell>
          <cell r="D42">
            <v>36617</v>
          </cell>
          <cell r="E42">
            <v>36647</v>
          </cell>
          <cell r="F42">
            <v>30</v>
          </cell>
          <cell r="G42" t="str">
            <v>Minor</v>
          </cell>
          <cell r="I42">
            <v>4.2857142857142856</v>
          </cell>
          <cell r="J42">
            <v>2</v>
          </cell>
        </row>
        <row r="43">
          <cell r="A43" t="str">
            <v>CY2000</v>
          </cell>
          <cell r="B43" t="str">
            <v>Cholla 4</v>
          </cell>
          <cell r="C43">
            <v>380</v>
          </cell>
          <cell r="D43">
            <v>36631</v>
          </cell>
          <cell r="E43">
            <v>36661</v>
          </cell>
          <cell r="F43">
            <v>30</v>
          </cell>
          <cell r="G43" t="str">
            <v>Minor, Controls Change, Date Change</v>
          </cell>
          <cell r="I43">
            <v>4.2857142857142856</v>
          </cell>
          <cell r="J43">
            <v>2</v>
          </cell>
        </row>
        <row r="44">
          <cell r="A44" t="str">
            <v>CY2000</v>
          </cell>
          <cell r="B44" t="str">
            <v>Colstrip 3</v>
          </cell>
          <cell r="C44">
            <v>72</v>
          </cell>
          <cell r="D44">
            <v>36631</v>
          </cell>
          <cell r="E44">
            <v>36647</v>
          </cell>
          <cell r="F44">
            <v>16</v>
          </cell>
          <cell r="G44" t="str">
            <v>Preheater Baskets, Chemical Clean</v>
          </cell>
          <cell r="I44">
            <v>2.2857142857142856</v>
          </cell>
          <cell r="J44">
            <v>2</v>
          </cell>
        </row>
        <row r="45">
          <cell r="A45" t="str">
            <v>CY2000</v>
          </cell>
          <cell r="B45" t="str">
            <v>Dave Johnston 1</v>
          </cell>
          <cell r="C45">
            <v>106</v>
          </cell>
          <cell r="D45">
            <v>36631</v>
          </cell>
          <cell r="E45">
            <v>36640</v>
          </cell>
          <cell r="F45">
            <v>9</v>
          </cell>
          <cell r="G45" t="str">
            <v>Inspection. Date Change</v>
          </cell>
          <cell r="I45">
            <v>1.2857142857142858</v>
          </cell>
          <cell r="J45">
            <v>2</v>
          </cell>
        </row>
        <row r="46">
          <cell r="A46" t="str">
            <v>CY2000</v>
          </cell>
          <cell r="B46" t="str">
            <v>Jim Bridger 1</v>
          </cell>
          <cell r="C46">
            <v>353</v>
          </cell>
          <cell r="D46">
            <v>36638</v>
          </cell>
          <cell r="E46">
            <v>36647</v>
          </cell>
          <cell r="F46">
            <v>9</v>
          </cell>
          <cell r="G46" t="str">
            <v>Short.  Date Change.</v>
          </cell>
          <cell r="I46">
            <v>1.2857142857142858</v>
          </cell>
          <cell r="J46">
            <v>2</v>
          </cell>
        </row>
        <row r="47">
          <cell r="A47" t="str">
            <v>CY2000</v>
          </cell>
          <cell r="B47" t="str">
            <v>Bonanza</v>
          </cell>
          <cell r="C47">
            <v>431</v>
          </cell>
          <cell r="D47">
            <v>36645</v>
          </cell>
          <cell r="E47">
            <v>36689</v>
          </cell>
          <cell r="F47">
            <v>44</v>
          </cell>
          <cell r="G47" t="str">
            <v>Replace HP-IP-LP, Replace Controls &amp; 3 Pulv.</v>
          </cell>
          <cell r="I47">
            <v>6.2857142857142856</v>
          </cell>
          <cell r="J47">
            <v>2</v>
          </cell>
        </row>
        <row r="48">
          <cell r="A48" t="str">
            <v>CY2000</v>
          </cell>
          <cell r="B48" t="str">
            <v>Gadsby 3</v>
          </cell>
          <cell r="C48">
            <v>100</v>
          </cell>
          <cell r="D48">
            <v>36652</v>
          </cell>
          <cell r="E48">
            <v>36668</v>
          </cell>
          <cell r="F48">
            <v>16</v>
          </cell>
          <cell r="G48" t="str">
            <v>Cooling Tower, Turbine Valves, ID Pedestal.</v>
          </cell>
          <cell r="I48">
            <v>2.2857142857142856</v>
          </cell>
          <cell r="J48">
            <v>2</v>
          </cell>
        </row>
        <row r="49">
          <cell r="A49" t="str">
            <v>CY2000</v>
          </cell>
          <cell r="B49" t="str">
            <v>Jim Bridger 4</v>
          </cell>
          <cell r="C49">
            <v>347</v>
          </cell>
          <cell r="D49">
            <v>36652</v>
          </cell>
          <cell r="E49">
            <v>36689</v>
          </cell>
          <cell r="F49">
            <v>37</v>
          </cell>
          <cell r="G49" t="str">
            <v>Turbine Upgrade</v>
          </cell>
          <cell r="I49">
            <v>5.2857142857142856</v>
          </cell>
          <cell r="J49">
            <v>2</v>
          </cell>
        </row>
        <row r="50">
          <cell r="A50" t="str">
            <v>CY2000</v>
          </cell>
          <cell r="B50" t="str">
            <v>Wyodak</v>
          </cell>
          <cell r="C50">
            <v>268</v>
          </cell>
          <cell r="D50">
            <v>36652</v>
          </cell>
          <cell r="E50">
            <v>36682</v>
          </cell>
          <cell r="F50">
            <v>30</v>
          </cell>
          <cell r="G50" t="str">
            <v>Major</v>
          </cell>
          <cell r="I50">
            <v>4.2857142857142856</v>
          </cell>
          <cell r="J50">
            <v>2</v>
          </cell>
        </row>
        <row r="51">
          <cell r="A51" t="str">
            <v>CY2000</v>
          </cell>
          <cell r="B51" t="str">
            <v>Camas Cogen</v>
          </cell>
          <cell r="C51">
            <v>52</v>
          </cell>
          <cell r="D51">
            <v>36654</v>
          </cell>
          <cell r="E51">
            <v>36661</v>
          </cell>
          <cell r="F51">
            <v>7</v>
          </cell>
          <cell r="G51" t="str">
            <v>3 Yr Inspection</v>
          </cell>
          <cell r="I51">
            <v>1</v>
          </cell>
          <cell r="J51">
            <v>2</v>
          </cell>
        </row>
        <row r="52">
          <cell r="A52" t="str">
            <v>CY2000</v>
          </cell>
          <cell r="B52" t="str">
            <v>Colstrip 4</v>
          </cell>
          <cell r="C52">
            <v>72</v>
          </cell>
          <cell r="D52">
            <v>36673</v>
          </cell>
          <cell r="E52">
            <v>36703</v>
          </cell>
          <cell r="F52">
            <v>30</v>
          </cell>
          <cell r="G52" t="str">
            <v>Turbine - Generator Work.  Pre Heater Baskets.</v>
          </cell>
          <cell r="I52">
            <v>4.2857142857142856</v>
          </cell>
          <cell r="J52">
            <v>2</v>
          </cell>
        </row>
        <row r="53">
          <cell r="A53" t="str">
            <v>CY2000</v>
          </cell>
          <cell r="B53" t="str">
            <v>Centralia 1</v>
          </cell>
          <cell r="C53">
            <v>318</v>
          </cell>
          <cell r="D53">
            <v>36680</v>
          </cell>
          <cell r="E53">
            <v>36696</v>
          </cell>
          <cell r="F53">
            <v>16</v>
          </cell>
          <cell r="G53" t="str">
            <v>Minor</v>
          </cell>
          <cell r="I53">
            <v>2.2857142857142856</v>
          </cell>
          <cell r="J53">
            <v>2</v>
          </cell>
        </row>
        <row r="54">
          <cell r="A54" t="str">
            <v>CY2000</v>
          </cell>
          <cell r="B54" t="str">
            <v>River Road</v>
          </cell>
          <cell r="C54">
            <v>240</v>
          </cell>
          <cell r="D54">
            <v>36680</v>
          </cell>
          <cell r="E54">
            <v>36701</v>
          </cell>
          <cell r="F54">
            <v>21</v>
          </cell>
          <cell r="G54" t="str">
            <v>Minor</v>
          </cell>
          <cell r="I54">
            <v>3</v>
          </cell>
          <cell r="J54">
            <v>2</v>
          </cell>
        </row>
        <row r="55">
          <cell r="A55" t="str">
            <v>CY2000</v>
          </cell>
          <cell r="B55" t="str">
            <v>Hermiston 2</v>
          </cell>
          <cell r="C55">
            <v>237</v>
          </cell>
          <cell r="D55">
            <v>36694</v>
          </cell>
          <cell r="E55">
            <v>36701</v>
          </cell>
          <cell r="F55">
            <v>7</v>
          </cell>
          <cell r="G55" t="str">
            <v>Combustion Inspection</v>
          </cell>
          <cell r="I55">
            <v>1</v>
          </cell>
          <cell r="J55">
            <v>2</v>
          </cell>
        </row>
        <row r="56">
          <cell r="A56" t="str">
            <v>CY2000</v>
          </cell>
          <cell r="B56" t="str">
            <v>Little Mountain</v>
          </cell>
          <cell r="C56">
            <v>14</v>
          </cell>
          <cell r="D56">
            <v>36743</v>
          </cell>
          <cell r="E56">
            <v>36771</v>
          </cell>
          <cell r="F56">
            <v>28</v>
          </cell>
          <cell r="G56" t="str">
            <v xml:space="preserve"> Unit Available - GSL Off</v>
          </cell>
          <cell r="I56">
            <v>4</v>
          </cell>
          <cell r="J56">
            <v>3</v>
          </cell>
        </row>
        <row r="57">
          <cell r="A57" t="str">
            <v>CY2000</v>
          </cell>
          <cell r="B57" t="str">
            <v>Hayden 1</v>
          </cell>
          <cell r="C57">
            <v>45</v>
          </cell>
          <cell r="D57">
            <v>36813</v>
          </cell>
          <cell r="E57">
            <v>36841</v>
          </cell>
          <cell r="F57">
            <v>28</v>
          </cell>
          <cell r="G57" t="str">
            <v>Boiler Inspection.  Possible move to March.</v>
          </cell>
          <cell r="I57">
            <v>4</v>
          </cell>
          <cell r="J57">
            <v>4</v>
          </cell>
        </row>
        <row r="58">
          <cell r="A58" t="str">
            <v>CY2000</v>
          </cell>
          <cell r="B58" t="str">
            <v>Hunter 2</v>
          </cell>
          <cell r="C58">
            <v>259</v>
          </cell>
          <cell r="D58">
            <v>36841</v>
          </cell>
          <cell r="E58">
            <v>36848</v>
          </cell>
          <cell r="F58">
            <v>7</v>
          </cell>
          <cell r="G58" t="str">
            <v>Inspection</v>
          </cell>
          <cell r="I58">
            <v>1</v>
          </cell>
          <cell r="J58">
            <v>4</v>
          </cell>
        </row>
        <row r="59">
          <cell r="A59" t="str">
            <v>CY2001</v>
          </cell>
          <cell r="B59" t="str">
            <v>Dave Johnston 4</v>
          </cell>
          <cell r="C59">
            <v>330</v>
          </cell>
          <cell r="D59">
            <v>36906</v>
          </cell>
          <cell r="E59">
            <v>36909</v>
          </cell>
          <cell r="F59">
            <v>3</v>
          </cell>
          <cell r="G59" t="str">
            <v>Inspection/Tube Leak Repair</v>
          </cell>
          <cell r="I59">
            <v>0.42857142857142855</v>
          </cell>
          <cell r="J59">
            <v>1</v>
          </cell>
        </row>
        <row r="60">
          <cell r="A60" t="str">
            <v>CY2001</v>
          </cell>
          <cell r="B60" t="str">
            <v>Carbon 2</v>
          </cell>
          <cell r="C60">
            <v>105</v>
          </cell>
          <cell r="D60">
            <v>36909</v>
          </cell>
          <cell r="E60">
            <v>36913</v>
          </cell>
          <cell r="F60">
            <v>4</v>
          </cell>
          <cell r="G60" t="str">
            <v>Chemical Clean</v>
          </cell>
          <cell r="I60">
            <v>0.5714285714285714</v>
          </cell>
          <cell r="J60">
            <v>1</v>
          </cell>
        </row>
        <row r="61">
          <cell r="A61" t="str">
            <v>CY2001</v>
          </cell>
          <cell r="B61" t="str">
            <v>Dave Johnston 3</v>
          </cell>
          <cell r="C61">
            <v>220</v>
          </cell>
          <cell r="D61">
            <v>36911</v>
          </cell>
          <cell r="E61">
            <v>36920</v>
          </cell>
          <cell r="F61">
            <v>9</v>
          </cell>
          <cell r="G61" t="str">
            <v>Inspection</v>
          </cell>
          <cell r="I61">
            <v>1.2857142857142858</v>
          </cell>
          <cell r="J61">
            <v>1</v>
          </cell>
        </row>
        <row r="62">
          <cell r="A62" t="str">
            <v>CY2001</v>
          </cell>
          <cell r="B62" t="str">
            <v>Hermiston 1</v>
          </cell>
          <cell r="C62">
            <v>237</v>
          </cell>
          <cell r="D62">
            <v>36953</v>
          </cell>
          <cell r="E62">
            <v>36960</v>
          </cell>
          <cell r="F62">
            <v>7</v>
          </cell>
          <cell r="G62" t="str">
            <v>Combustion Inspection   * Possible move to 05/01*</v>
          </cell>
          <cell r="I62">
            <v>1</v>
          </cell>
          <cell r="J62">
            <v>1</v>
          </cell>
        </row>
        <row r="63">
          <cell r="A63" t="str">
            <v>CY2001</v>
          </cell>
          <cell r="B63" t="str">
            <v>Huntington 2</v>
          </cell>
          <cell r="C63">
            <v>455</v>
          </cell>
          <cell r="D63">
            <v>36960</v>
          </cell>
          <cell r="E63">
            <v>36967</v>
          </cell>
          <cell r="F63">
            <v>7</v>
          </cell>
          <cell r="G63" t="str">
            <v>Inspection, Economizer Clean, Circ Water Pump</v>
          </cell>
          <cell r="I63">
            <v>1</v>
          </cell>
          <cell r="J63">
            <v>1</v>
          </cell>
        </row>
        <row r="64">
          <cell r="A64" t="str">
            <v>CY2001</v>
          </cell>
          <cell r="B64" t="str">
            <v>Craig 2</v>
          </cell>
          <cell r="C64">
            <v>83</v>
          </cell>
          <cell r="D64">
            <v>36961</v>
          </cell>
          <cell r="E64">
            <v>37011</v>
          </cell>
          <cell r="F64">
            <v>50</v>
          </cell>
          <cell r="G64" t="str">
            <v>Boiler Inspection, new Controls</v>
          </cell>
          <cell r="I64">
            <v>7.1428571428571432</v>
          </cell>
          <cell r="J64">
            <v>1</v>
          </cell>
        </row>
        <row r="65">
          <cell r="A65" t="str">
            <v>CY2001</v>
          </cell>
          <cell r="B65" t="str">
            <v>Colstrip 3</v>
          </cell>
          <cell r="C65">
            <v>74</v>
          </cell>
          <cell r="D65">
            <v>36967</v>
          </cell>
          <cell r="E65">
            <v>37023</v>
          </cell>
          <cell r="F65">
            <v>56</v>
          </cell>
          <cell r="G65" t="str">
            <v>Boiler Work, Replace Nose Arch</v>
          </cell>
          <cell r="I65">
            <v>8</v>
          </cell>
          <cell r="J65">
            <v>1</v>
          </cell>
        </row>
        <row r="66">
          <cell r="A66" t="str">
            <v>CY2001</v>
          </cell>
          <cell r="B66" t="str">
            <v>River Road</v>
          </cell>
          <cell r="C66">
            <v>240</v>
          </cell>
          <cell r="D66">
            <v>36980</v>
          </cell>
          <cell r="E66">
            <v>37000</v>
          </cell>
          <cell r="F66">
            <v>20</v>
          </cell>
          <cell r="G66" t="str">
            <v>Hot Gas Path Inspection</v>
          </cell>
          <cell r="I66">
            <v>2.8571428571428572</v>
          </cell>
          <cell r="J66">
            <v>1</v>
          </cell>
        </row>
        <row r="67">
          <cell r="A67" t="str">
            <v>CY2001</v>
          </cell>
          <cell r="B67" t="str">
            <v>Hunter 3</v>
          </cell>
          <cell r="C67">
            <v>460</v>
          </cell>
          <cell r="D67">
            <v>36981</v>
          </cell>
          <cell r="E67">
            <v>37016</v>
          </cell>
          <cell r="F67">
            <v>35</v>
          </cell>
          <cell r="G67" t="str">
            <v>Boiler Bottom Repair</v>
          </cell>
          <cell r="I67">
            <v>5</v>
          </cell>
          <cell r="J67">
            <v>1</v>
          </cell>
        </row>
        <row r="68">
          <cell r="A68" t="str">
            <v>CY2001</v>
          </cell>
          <cell r="B68" t="str">
            <v>Jim Bridger 2</v>
          </cell>
          <cell r="C68">
            <v>353</v>
          </cell>
          <cell r="D68">
            <v>36981</v>
          </cell>
          <cell r="E68">
            <v>37016</v>
          </cell>
          <cell r="F68">
            <v>35</v>
          </cell>
          <cell r="G68" t="str">
            <v>Boiler,LP Insp.,BFPR, CT</v>
          </cell>
          <cell r="I68">
            <v>5</v>
          </cell>
          <cell r="J68">
            <v>1</v>
          </cell>
        </row>
        <row r="69">
          <cell r="A69" t="str">
            <v>CY2001</v>
          </cell>
          <cell r="B69" t="str">
            <v>Dave Johnston 1</v>
          </cell>
          <cell r="C69">
            <v>106</v>
          </cell>
          <cell r="D69">
            <v>36986</v>
          </cell>
          <cell r="E69">
            <v>36990</v>
          </cell>
          <cell r="F69">
            <v>4</v>
          </cell>
          <cell r="G69" t="str">
            <v>Air Heater &amp; Condenser Cleaning, Precip.</v>
          </cell>
          <cell r="I69">
            <v>0.5714285714285714</v>
          </cell>
          <cell r="J69">
            <v>2</v>
          </cell>
        </row>
        <row r="70">
          <cell r="A70" t="str">
            <v>CY2001</v>
          </cell>
          <cell r="B70" t="str">
            <v>Hayden 2</v>
          </cell>
          <cell r="C70">
            <v>33</v>
          </cell>
          <cell r="D70">
            <v>36995</v>
          </cell>
          <cell r="E70">
            <v>37023</v>
          </cell>
          <cell r="F70">
            <v>28</v>
          </cell>
          <cell r="G70" t="str">
            <v>2-4,5 fwh replace, cc, boiler insp, b.a. repairs</v>
          </cell>
          <cell r="I70">
            <v>4</v>
          </cell>
          <cell r="J70">
            <v>2</v>
          </cell>
        </row>
        <row r="71">
          <cell r="A71" t="str">
            <v>CY2001</v>
          </cell>
          <cell r="B71" t="str">
            <v>Dave Johnston 2</v>
          </cell>
          <cell r="C71">
            <v>106</v>
          </cell>
          <cell r="D71">
            <v>37009</v>
          </cell>
          <cell r="E71">
            <v>37013</v>
          </cell>
          <cell r="F71">
            <v>4</v>
          </cell>
          <cell r="G71" t="str">
            <v>Air Heater &amp; Condenser Cleaning, Precip.</v>
          </cell>
          <cell r="I71">
            <v>0.5714285714285714</v>
          </cell>
          <cell r="J71">
            <v>2</v>
          </cell>
        </row>
        <row r="72">
          <cell r="A72" t="str">
            <v>CY2001</v>
          </cell>
          <cell r="B72" t="str">
            <v>Blundell</v>
          </cell>
          <cell r="C72">
            <v>23</v>
          </cell>
          <cell r="D72">
            <v>37012</v>
          </cell>
          <cell r="E72">
            <v>37045</v>
          </cell>
          <cell r="F72">
            <v>33</v>
          </cell>
          <cell r="G72" t="str">
            <v>Major - Turbine Repairs, Brine System</v>
          </cell>
          <cell r="I72">
            <v>4.7142857142857144</v>
          </cell>
          <cell r="J72">
            <v>2</v>
          </cell>
        </row>
        <row r="73">
          <cell r="A73" t="str">
            <v>CY2001</v>
          </cell>
          <cell r="B73" t="str">
            <v>Huntington 1</v>
          </cell>
          <cell r="C73">
            <v>440</v>
          </cell>
          <cell r="D73">
            <v>37016</v>
          </cell>
          <cell r="E73">
            <v>37046</v>
          </cell>
          <cell r="F73">
            <v>30</v>
          </cell>
          <cell r="G73" t="str">
            <v>Controls Upgrade</v>
          </cell>
          <cell r="I73">
            <v>4.2857142857142856</v>
          </cell>
          <cell r="J73">
            <v>2</v>
          </cell>
        </row>
        <row r="74">
          <cell r="A74" t="str">
            <v>CY2001</v>
          </cell>
          <cell r="B74" t="str">
            <v>Jim Bridger 3</v>
          </cell>
          <cell r="C74">
            <v>353</v>
          </cell>
          <cell r="D74">
            <v>37016</v>
          </cell>
          <cell r="E74">
            <v>37024</v>
          </cell>
          <cell r="F74">
            <v>8</v>
          </cell>
          <cell r="G74" t="str">
            <v>Inspection, Air Heater Wash</v>
          </cell>
          <cell r="I74">
            <v>1.1428571428571428</v>
          </cell>
          <cell r="J74">
            <v>2</v>
          </cell>
        </row>
        <row r="75">
          <cell r="A75" t="str">
            <v>CY2001</v>
          </cell>
          <cell r="B75" t="str">
            <v>Hermiston 2</v>
          </cell>
          <cell r="C75">
            <v>237</v>
          </cell>
          <cell r="D75">
            <v>37023</v>
          </cell>
          <cell r="E75">
            <v>37030</v>
          </cell>
          <cell r="F75">
            <v>7</v>
          </cell>
          <cell r="G75" t="str">
            <v>Combustion Inspection</v>
          </cell>
          <cell r="I75">
            <v>1</v>
          </cell>
          <cell r="J75">
            <v>2</v>
          </cell>
        </row>
        <row r="76">
          <cell r="A76" t="str">
            <v>CY2001</v>
          </cell>
          <cell r="B76" t="str">
            <v>Dave Johnston 4</v>
          </cell>
          <cell r="C76">
            <v>330</v>
          </cell>
          <cell r="D76">
            <v>37030</v>
          </cell>
          <cell r="E76">
            <v>37050</v>
          </cell>
          <cell r="F76">
            <v>20</v>
          </cell>
          <cell r="G76" t="str">
            <v>Extended Mini</v>
          </cell>
          <cell r="I76">
            <v>2.8571428571428572</v>
          </cell>
          <cell r="J76">
            <v>2</v>
          </cell>
        </row>
        <row r="77">
          <cell r="A77" t="str">
            <v>CY2001</v>
          </cell>
          <cell r="B77" t="str">
            <v>Gadsby 3</v>
          </cell>
          <cell r="C77">
            <v>100</v>
          </cell>
          <cell r="D77">
            <v>37184</v>
          </cell>
          <cell r="E77">
            <v>37234</v>
          </cell>
          <cell r="F77">
            <v>50</v>
          </cell>
          <cell r="G77" t="str">
            <v>Major - Turbine and Generator</v>
          </cell>
          <cell r="I77">
            <v>7.1428571428571432</v>
          </cell>
          <cell r="J77">
            <v>4</v>
          </cell>
        </row>
        <row r="78">
          <cell r="A78" t="str">
            <v>CY2001</v>
          </cell>
          <cell r="B78" t="str">
            <v>Carbon 2</v>
          </cell>
          <cell r="C78">
            <v>105</v>
          </cell>
          <cell r="D78">
            <v>37198</v>
          </cell>
          <cell r="E78">
            <v>37204</v>
          </cell>
          <cell r="F78">
            <v>6</v>
          </cell>
          <cell r="G78" t="str">
            <v>Insp- 4 day reduction Jan Chemical Clean</v>
          </cell>
          <cell r="I78">
            <v>0.8571428571428571</v>
          </cell>
          <cell r="J78">
            <v>4</v>
          </cell>
        </row>
        <row r="79">
          <cell r="A79" t="str">
            <v>CY2002</v>
          </cell>
          <cell r="B79" t="str">
            <v>Hermiston 1</v>
          </cell>
          <cell r="C79">
            <v>237</v>
          </cell>
          <cell r="D79">
            <v>37318</v>
          </cell>
          <cell r="E79">
            <v>37325</v>
          </cell>
          <cell r="F79">
            <v>7</v>
          </cell>
          <cell r="G79" t="str">
            <v>Combustion Inspection</v>
          </cell>
          <cell r="I79">
            <v>1</v>
          </cell>
          <cell r="J79">
            <v>1</v>
          </cell>
        </row>
        <row r="80">
          <cell r="A80" t="str">
            <v>CY2002</v>
          </cell>
          <cell r="B80" t="str">
            <v>Jim Bridger 4</v>
          </cell>
          <cell r="C80">
            <v>347</v>
          </cell>
          <cell r="D80">
            <v>37338</v>
          </cell>
          <cell r="E80">
            <v>37347</v>
          </cell>
          <cell r="F80">
            <v>9</v>
          </cell>
          <cell r="G80" t="str">
            <v>Inspection</v>
          </cell>
          <cell r="I80">
            <v>1.2857142857142858</v>
          </cell>
          <cell r="J80">
            <v>1</v>
          </cell>
        </row>
        <row r="81">
          <cell r="A81" t="str">
            <v>CY2002</v>
          </cell>
          <cell r="B81" t="str">
            <v>River Road</v>
          </cell>
          <cell r="C81">
            <v>240</v>
          </cell>
          <cell r="D81">
            <v>37347</v>
          </cell>
          <cell r="E81">
            <v>37357</v>
          </cell>
          <cell r="F81">
            <v>10</v>
          </cell>
          <cell r="G81" t="str">
            <v>Combustion Inspection</v>
          </cell>
          <cell r="I81">
            <v>1.4285714285714286</v>
          </cell>
          <cell r="J81">
            <v>2</v>
          </cell>
        </row>
        <row r="82">
          <cell r="A82" t="str">
            <v>CY2002</v>
          </cell>
          <cell r="B82" t="str">
            <v>Hunter 2</v>
          </cell>
          <cell r="C82">
            <v>259</v>
          </cell>
          <cell r="D82">
            <v>37349</v>
          </cell>
          <cell r="E82">
            <v>37421</v>
          </cell>
          <cell r="F82">
            <v>72</v>
          </cell>
          <cell r="G82" t="str">
            <v>Boiler, Generator, (change turbine controls)</v>
          </cell>
          <cell r="I82">
            <v>10.285714285714286</v>
          </cell>
          <cell r="J82">
            <v>2</v>
          </cell>
        </row>
        <row r="83">
          <cell r="A83" t="str">
            <v>CY2002</v>
          </cell>
          <cell r="B83" t="str">
            <v>Craig 1</v>
          </cell>
          <cell r="C83">
            <v>83</v>
          </cell>
          <cell r="D83">
            <v>37352</v>
          </cell>
          <cell r="E83">
            <v>37368</v>
          </cell>
          <cell r="F83">
            <v>16</v>
          </cell>
          <cell r="G83" t="str">
            <v/>
          </cell>
          <cell r="I83">
            <v>2.2857142857142856</v>
          </cell>
          <cell r="J83">
            <v>2</v>
          </cell>
        </row>
        <row r="84">
          <cell r="A84" t="str">
            <v>CY2002</v>
          </cell>
          <cell r="B84" t="str">
            <v>Naughton 2</v>
          </cell>
          <cell r="C84">
            <v>210</v>
          </cell>
          <cell r="D84">
            <v>37352</v>
          </cell>
          <cell r="E84">
            <v>37391</v>
          </cell>
          <cell r="F84">
            <v>39</v>
          </cell>
          <cell r="G84" t="str">
            <v>Major</v>
          </cell>
          <cell r="I84">
            <v>5.5714285714285712</v>
          </cell>
          <cell r="J84">
            <v>2</v>
          </cell>
        </row>
        <row r="85">
          <cell r="A85" t="str">
            <v>CY2002</v>
          </cell>
          <cell r="B85" t="str">
            <v>Dave Johnston 3</v>
          </cell>
          <cell r="C85">
            <v>220</v>
          </cell>
          <cell r="D85">
            <v>37358</v>
          </cell>
          <cell r="E85">
            <v>37362</v>
          </cell>
          <cell r="F85">
            <v>4</v>
          </cell>
          <cell r="G85" t="str">
            <v>Econ Duct, APH</v>
          </cell>
          <cell r="I85">
            <v>0.5714285714285714</v>
          </cell>
          <cell r="J85">
            <v>2</v>
          </cell>
        </row>
        <row r="86">
          <cell r="A86" t="str">
            <v>CY2002</v>
          </cell>
          <cell r="B86" t="str">
            <v>Sunnyside</v>
          </cell>
          <cell r="C86">
            <v>50</v>
          </cell>
          <cell r="D86">
            <v>37367</v>
          </cell>
          <cell r="E86">
            <v>37381</v>
          </cell>
          <cell r="F86">
            <v>14</v>
          </cell>
          <cell r="G86" t="str">
            <v>Planned Maintenance</v>
          </cell>
          <cell r="I86">
            <v>2</v>
          </cell>
          <cell r="J86">
            <v>2</v>
          </cell>
        </row>
        <row r="87">
          <cell r="A87" t="str">
            <v>CY2002</v>
          </cell>
          <cell r="B87" t="str">
            <v>Blundell</v>
          </cell>
          <cell r="C87">
            <v>23</v>
          </cell>
          <cell r="D87">
            <v>37373</v>
          </cell>
          <cell r="E87">
            <v>37376</v>
          </cell>
          <cell r="F87">
            <v>3</v>
          </cell>
          <cell r="G87" t="str">
            <v>Replace Stop Valve</v>
          </cell>
          <cell r="I87">
            <v>0.42857142857142855</v>
          </cell>
          <cell r="J87">
            <v>2</v>
          </cell>
        </row>
        <row r="88">
          <cell r="A88" t="str">
            <v>CY2002</v>
          </cell>
          <cell r="B88" t="str">
            <v>Hunter 3</v>
          </cell>
          <cell r="C88">
            <v>460</v>
          </cell>
          <cell r="D88">
            <v>37373</v>
          </cell>
          <cell r="E88">
            <v>37381</v>
          </cell>
          <cell r="F88">
            <v>8</v>
          </cell>
          <cell r="G88" t="str">
            <v>Chemical Clean, Inspection</v>
          </cell>
          <cell r="I88">
            <v>1.1428571428571428</v>
          </cell>
          <cell r="J88">
            <v>2</v>
          </cell>
        </row>
        <row r="89">
          <cell r="A89" t="str">
            <v>CY2002</v>
          </cell>
          <cell r="B89" t="str">
            <v>Hermiston 2</v>
          </cell>
          <cell r="C89">
            <v>237</v>
          </cell>
          <cell r="D89">
            <v>37380</v>
          </cell>
          <cell r="E89">
            <v>37408</v>
          </cell>
          <cell r="F89">
            <v>28</v>
          </cell>
          <cell r="G89" t="str">
            <v>Major Inspection</v>
          </cell>
          <cell r="I89">
            <v>4</v>
          </cell>
          <cell r="J89">
            <v>2</v>
          </cell>
        </row>
        <row r="90">
          <cell r="A90" t="str">
            <v>CY2002</v>
          </cell>
          <cell r="B90" t="str">
            <v>Jim Bridger 1</v>
          </cell>
          <cell r="C90">
            <v>353</v>
          </cell>
          <cell r="D90">
            <v>37380</v>
          </cell>
          <cell r="E90">
            <v>37410</v>
          </cell>
          <cell r="F90">
            <v>30</v>
          </cell>
          <cell r="G90" t="str">
            <v>Boiler, LP, (no controls upgrade)</v>
          </cell>
          <cell r="I90">
            <v>4.2857142857142856</v>
          </cell>
          <cell r="J90">
            <v>2</v>
          </cell>
        </row>
        <row r="91">
          <cell r="A91" t="str">
            <v>CY2002</v>
          </cell>
          <cell r="B91" t="str">
            <v>Dave Johnston 1</v>
          </cell>
          <cell r="C91">
            <v>106</v>
          </cell>
          <cell r="D91">
            <v>37392</v>
          </cell>
          <cell r="E91">
            <v>37400</v>
          </cell>
          <cell r="F91">
            <v>8</v>
          </cell>
          <cell r="G91" t="str">
            <v>Inspection</v>
          </cell>
          <cell r="I91">
            <v>1.1428571428571428</v>
          </cell>
          <cell r="J91">
            <v>2</v>
          </cell>
        </row>
        <row r="92">
          <cell r="A92" t="str">
            <v>CY2002</v>
          </cell>
          <cell r="B92" t="str">
            <v>Little Mountain</v>
          </cell>
          <cell r="C92">
            <v>14</v>
          </cell>
          <cell r="D92">
            <v>37408</v>
          </cell>
          <cell r="E92">
            <v>37450</v>
          </cell>
          <cell r="F92">
            <v>42</v>
          </cell>
          <cell r="G92" t="str">
            <v>Major - Turb Insp, Gear Box Installation</v>
          </cell>
          <cell r="I92">
            <v>6</v>
          </cell>
          <cell r="J92">
            <v>2</v>
          </cell>
        </row>
        <row r="93">
          <cell r="A93" t="str">
            <v>CY2002</v>
          </cell>
          <cell r="B93" t="str">
            <v>Colstrip 4</v>
          </cell>
          <cell r="C93">
            <v>74</v>
          </cell>
          <cell r="D93">
            <v>37508</v>
          </cell>
          <cell r="E93">
            <v>37512</v>
          </cell>
          <cell r="F93">
            <v>4</v>
          </cell>
          <cell r="G93" t="str">
            <v>Short Mini</v>
          </cell>
          <cell r="I93">
            <v>0.5714285714285714</v>
          </cell>
          <cell r="J93">
            <v>3</v>
          </cell>
        </row>
        <row r="94">
          <cell r="A94" t="str">
            <v>CY2002</v>
          </cell>
          <cell r="B94" t="str">
            <v>Naughton 1</v>
          </cell>
          <cell r="C94">
            <v>160</v>
          </cell>
          <cell r="D94">
            <v>37515</v>
          </cell>
          <cell r="E94">
            <v>37553</v>
          </cell>
          <cell r="F94">
            <v>38</v>
          </cell>
          <cell r="G94" t="str">
            <v>APS ends 09/15</v>
          </cell>
          <cell r="I94">
            <v>5.4285714285714288</v>
          </cell>
          <cell r="J94">
            <v>3</v>
          </cell>
        </row>
        <row r="95">
          <cell r="A95" t="str">
            <v>CY2002</v>
          </cell>
          <cell r="B95" t="str">
            <v>Carbon 1</v>
          </cell>
          <cell r="C95">
            <v>67</v>
          </cell>
          <cell r="D95">
            <v>37520</v>
          </cell>
          <cell r="E95">
            <v>37527</v>
          </cell>
          <cell r="F95">
            <v>7</v>
          </cell>
          <cell r="G95" t="str">
            <v>Inspection</v>
          </cell>
          <cell r="I95">
            <v>1</v>
          </cell>
          <cell r="J95">
            <v>3</v>
          </cell>
        </row>
        <row r="96">
          <cell r="A96" t="str">
            <v>CY2002</v>
          </cell>
          <cell r="B96" t="str">
            <v>Huntington 2</v>
          </cell>
          <cell r="C96">
            <v>455</v>
          </cell>
          <cell r="D96">
            <v>37534</v>
          </cell>
          <cell r="E96">
            <v>37576</v>
          </cell>
          <cell r="F96">
            <v>42</v>
          </cell>
          <cell r="G96" t="str">
            <v>Controls Upgrade</v>
          </cell>
          <cell r="I96">
            <v>6</v>
          </cell>
          <cell r="J96">
            <v>4</v>
          </cell>
        </row>
        <row r="97">
          <cell r="A97" t="str">
            <v>CY2002</v>
          </cell>
          <cell r="B97" t="str">
            <v>Gadsby 6</v>
          </cell>
          <cell r="C97">
            <v>40</v>
          </cell>
          <cell r="D97">
            <v>37541</v>
          </cell>
          <cell r="E97">
            <v>37548</v>
          </cell>
          <cell r="F97">
            <v>7</v>
          </cell>
          <cell r="G97" t="str">
            <v>Replace Rotor, GE install new compressor blades (warranty)</v>
          </cell>
          <cell r="I97">
            <v>1</v>
          </cell>
          <cell r="J97">
            <v>4</v>
          </cell>
        </row>
        <row r="98">
          <cell r="A98" t="str">
            <v>CY2002</v>
          </cell>
          <cell r="B98" t="str">
            <v>Hayden 2</v>
          </cell>
          <cell r="C98">
            <v>33</v>
          </cell>
          <cell r="D98">
            <v>37555</v>
          </cell>
          <cell r="E98">
            <v>37564</v>
          </cell>
          <cell r="F98">
            <v>9</v>
          </cell>
          <cell r="G98" t="str">
            <v>Scrubber Duct Repairs</v>
          </cell>
          <cell r="I98">
            <v>1.2857142857142858</v>
          </cell>
          <cell r="J98">
            <v>4</v>
          </cell>
        </row>
        <row r="99">
          <cell r="A99" t="str">
            <v>CY2002</v>
          </cell>
          <cell r="B99" t="str">
            <v>Sunnyside</v>
          </cell>
          <cell r="C99">
            <v>50</v>
          </cell>
          <cell r="D99">
            <v>37556</v>
          </cell>
          <cell r="E99">
            <v>37563</v>
          </cell>
          <cell r="F99">
            <v>7</v>
          </cell>
          <cell r="G99" t="str">
            <v/>
          </cell>
          <cell r="I99">
            <v>1</v>
          </cell>
          <cell r="J99">
            <v>4</v>
          </cell>
        </row>
        <row r="100">
          <cell r="A100" t="str">
            <v>CY2003</v>
          </cell>
          <cell r="B100" t="str">
            <v>Gadsby 1</v>
          </cell>
          <cell r="C100">
            <v>60</v>
          </cell>
          <cell r="D100">
            <v>37625</v>
          </cell>
          <cell r="E100">
            <v>37681</v>
          </cell>
          <cell r="F100">
            <v>56</v>
          </cell>
          <cell r="G100" t="str">
            <v>HP/LP</v>
          </cell>
          <cell r="I100">
            <v>8</v>
          </cell>
          <cell r="J100">
            <v>1</v>
          </cell>
        </row>
        <row r="101">
          <cell r="A101" t="str">
            <v>CY2003</v>
          </cell>
          <cell r="B101" t="str">
            <v>Naughton 3</v>
          </cell>
          <cell r="C101">
            <v>330</v>
          </cell>
          <cell r="D101">
            <v>37674</v>
          </cell>
          <cell r="E101">
            <v>37679</v>
          </cell>
          <cell r="F101">
            <v>5</v>
          </cell>
          <cell r="G101" t="str">
            <v>Planned Maintenance</v>
          </cell>
          <cell r="I101">
            <v>0.7142857142857143</v>
          </cell>
          <cell r="J101">
            <v>1</v>
          </cell>
        </row>
        <row r="102">
          <cell r="A102" t="str">
            <v>CY2003</v>
          </cell>
          <cell r="B102" t="str">
            <v>West Valley 3</v>
          </cell>
          <cell r="C102">
            <v>40</v>
          </cell>
          <cell r="D102">
            <v>37681</v>
          </cell>
          <cell r="E102">
            <v>37684</v>
          </cell>
          <cell r="F102">
            <v>3</v>
          </cell>
          <cell r="G102" t="str">
            <v>Blade Change, Inspection, F Sock</v>
          </cell>
          <cell r="I102">
            <v>0.42857142857142855</v>
          </cell>
          <cell r="J102">
            <v>1</v>
          </cell>
        </row>
        <row r="103">
          <cell r="A103" t="str">
            <v>CY2003</v>
          </cell>
          <cell r="B103" t="str">
            <v>Hermiston 2</v>
          </cell>
          <cell r="C103">
            <v>237</v>
          </cell>
          <cell r="D103">
            <v>37682</v>
          </cell>
          <cell r="E103">
            <v>37689</v>
          </cell>
          <cell r="F103">
            <v>7</v>
          </cell>
          <cell r="G103" t="str">
            <v>Major Inspection</v>
          </cell>
          <cell r="I103">
            <v>1</v>
          </cell>
          <cell r="J103">
            <v>1</v>
          </cell>
        </row>
        <row r="104">
          <cell r="A104" t="str">
            <v>CY2003</v>
          </cell>
          <cell r="B104" t="str">
            <v>Jim Bridger 4</v>
          </cell>
          <cell r="C104">
            <v>353</v>
          </cell>
          <cell r="D104">
            <v>37688</v>
          </cell>
          <cell r="E104">
            <v>37692</v>
          </cell>
          <cell r="F104">
            <v>4</v>
          </cell>
          <cell r="G104" t="str">
            <v>Air Pre-Heater Wash</v>
          </cell>
          <cell r="I104">
            <v>0.5714285714285714</v>
          </cell>
          <cell r="J104">
            <v>1</v>
          </cell>
        </row>
        <row r="105">
          <cell r="A105" t="str">
            <v>CY2003</v>
          </cell>
          <cell r="B105" t="str">
            <v>West Valley 1</v>
          </cell>
          <cell r="C105">
            <v>40</v>
          </cell>
          <cell r="D105">
            <v>37688</v>
          </cell>
          <cell r="E105">
            <v>37691</v>
          </cell>
          <cell r="F105">
            <v>3</v>
          </cell>
          <cell r="G105" t="str">
            <v>Blade Change, Inspection, F Sock</v>
          </cell>
          <cell r="I105">
            <v>0.42857142857142855</v>
          </cell>
          <cell r="J105">
            <v>1</v>
          </cell>
        </row>
        <row r="106">
          <cell r="A106" t="str">
            <v>CY2003</v>
          </cell>
          <cell r="B106" t="str">
            <v>Huntington 1</v>
          </cell>
          <cell r="C106">
            <v>440</v>
          </cell>
          <cell r="D106">
            <v>37695</v>
          </cell>
          <cell r="E106">
            <v>37702</v>
          </cell>
          <cell r="F106">
            <v>7</v>
          </cell>
          <cell r="G106" t="str">
            <v>Inspection, Turbine Foam Clean, Boiler Chemical Clean, Burner Wk.</v>
          </cell>
          <cell r="I106">
            <v>1</v>
          </cell>
          <cell r="J106">
            <v>1</v>
          </cell>
        </row>
        <row r="107">
          <cell r="A107" t="str">
            <v>CY2003</v>
          </cell>
          <cell r="B107" t="str">
            <v>West Valley 5</v>
          </cell>
          <cell r="C107">
            <v>40</v>
          </cell>
          <cell r="D107">
            <v>37695</v>
          </cell>
          <cell r="E107">
            <v>37698</v>
          </cell>
          <cell r="F107">
            <v>3</v>
          </cell>
          <cell r="G107" t="str">
            <v>Blade Change, Inspection, F Sock</v>
          </cell>
          <cell r="I107">
            <v>0.42857142857142855</v>
          </cell>
          <cell r="J107">
            <v>1</v>
          </cell>
        </row>
        <row r="108">
          <cell r="A108" t="str">
            <v>CY2003</v>
          </cell>
          <cell r="B108" t="str">
            <v>Colstrip 4</v>
          </cell>
          <cell r="C108">
            <v>74</v>
          </cell>
          <cell r="D108">
            <v>37702</v>
          </cell>
          <cell r="E108">
            <v>37760</v>
          </cell>
          <cell r="F108">
            <v>58</v>
          </cell>
          <cell r="G108" t="str">
            <v>Boiler Major - Crosses Fiscal Year</v>
          </cell>
          <cell r="I108">
            <v>8.2857142857142865</v>
          </cell>
          <cell r="J108">
            <v>1</v>
          </cell>
        </row>
        <row r="109">
          <cell r="A109" t="str">
            <v>CY2003</v>
          </cell>
          <cell r="B109" t="str">
            <v>Dave Johnston 4</v>
          </cell>
          <cell r="C109">
            <v>330</v>
          </cell>
          <cell r="D109">
            <v>37702</v>
          </cell>
          <cell r="E109">
            <v>37737</v>
          </cell>
          <cell r="F109">
            <v>35</v>
          </cell>
          <cell r="G109" t="str">
            <v>Crosses Fiscal Year 2003/2004</v>
          </cell>
          <cell r="I109">
            <v>5</v>
          </cell>
          <cell r="J109">
            <v>1</v>
          </cell>
        </row>
        <row r="110">
          <cell r="A110" t="str">
            <v>CY2003</v>
          </cell>
          <cell r="B110" t="str">
            <v>Bonanza</v>
          </cell>
          <cell r="C110">
            <v>431</v>
          </cell>
          <cell r="D110">
            <v>37716</v>
          </cell>
          <cell r="E110">
            <v>37732</v>
          </cell>
          <cell r="F110">
            <v>16</v>
          </cell>
          <cell r="G110" t="str">
            <v>Exciter Controls - possible 2 days at various loads for testing…</v>
          </cell>
          <cell r="I110">
            <v>2.2857142857142856</v>
          </cell>
          <cell r="J110">
            <v>2</v>
          </cell>
        </row>
        <row r="111">
          <cell r="A111" t="str">
            <v>CY2003</v>
          </cell>
          <cell r="B111" t="str">
            <v>Hunter 3</v>
          </cell>
          <cell r="C111" t="str">
            <v>460/340</v>
          </cell>
          <cell r="D111">
            <v>37716</v>
          </cell>
          <cell r="E111">
            <v>37764</v>
          </cell>
          <cell r="F111">
            <v>48</v>
          </cell>
          <cell r="G111" t="str">
            <v>Running Equip. Mtc. Outage - Coal Mills, Scrubber - 120 MW DeRate</v>
          </cell>
          <cell r="I111">
            <v>6.8571428571428568</v>
          </cell>
          <cell r="J111">
            <v>2</v>
          </cell>
        </row>
        <row r="112">
          <cell r="A112" t="str">
            <v>CY2003</v>
          </cell>
          <cell r="B112" t="str">
            <v>Jim Bridger 2</v>
          </cell>
          <cell r="C112">
            <v>353</v>
          </cell>
          <cell r="D112">
            <v>37716</v>
          </cell>
          <cell r="E112">
            <v>37725</v>
          </cell>
          <cell r="F112">
            <v>9</v>
          </cell>
          <cell r="G112" t="str">
            <v>Planned Maintenance and Inspection</v>
          </cell>
          <cell r="I112">
            <v>1.2857142857142858</v>
          </cell>
          <cell r="J112">
            <v>2</v>
          </cell>
        </row>
        <row r="113">
          <cell r="A113" t="str">
            <v>CY2003</v>
          </cell>
          <cell r="B113" t="str">
            <v>Blundell</v>
          </cell>
          <cell r="C113">
            <v>23</v>
          </cell>
          <cell r="D113">
            <v>37722</v>
          </cell>
          <cell r="E113">
            <v>37725</v>
          </cell>
          <cell r="F113">
            <v>3</v>
          </cell>
          <cell r="G113" t="str">
            <v>HV114, Brine Valves, Control Valve Actuator</v>
          </cell>
          <cell r="I113">
            <v>0.42857142857142855</v>
          </cell>
          <cell r="J113">
            <v>2</v>
          </cell>
        </row>
        <row r="114">
          <cell r="A114" t="str">
            <v>CY2003</v>
          </cell>
          <cell r="B114" t="str">
            <v>Craig 2</v>
          </cell>
          <cell r="C114">
            <v>83</v>
          </cell>
          <cell r="D114">
            <v>37729</v>
          </cell>
          <cell r="E114">
            <v>37738</v>
          </cell>
          <cell r="F114">
            <v>9</v>
          </cell>
          <cell r="G114" t="str">
            <v>Bag House and Precipitator - Yampa Env Project</v>
          </cell>
          <cell r="I114">
            <v>1.2857142857142858</v>
          </cell>
          <cell r="J114">
            <v>2</v>
          </cell>
        </row>
        <row r="115">
          <cell r="A115" t="str">
            <v>CY2003</v>
          </cell>
          <cell r="B115" t="str">
            <v>Hayden 1</v>
          </cell>
          <cell r="C115">
            <v>45</v>
          </cell>
          <cell r="D115">
            <v>37730</v>
          </cell>
          <cell r="E115">
            <v>37774</v>
          </cell>
          <cell r="F115">
            <v>44</v>
          </cell>
          <cell r="G115" t="str">
            <v>Boiler Inspection</v>
          </cell>
          <cell r="I115">
            <v>6.2857142857142856</v>
          </cell>
          <cell r="J115">
            <v>2</v>
          </cell>
        </row>
        <row r="116">
          <cell r="A116" t="str">
            <v>CY2003</v>
          </cell>
          <cell r="B116" t="str">
            <v>Sunnyside</v>
          </cell>
          <cell r="C116">
            <v>50</v>
          </cell>
          <cell r="D116">
            <v>37730</v>
          </cell>
          <cell r="E116">
            <v>37744</v>
          </cell>
          <cell r="F116">
            <v>14</v>
          </cell>
          <cell r="G116" t="str">
            <v/>
          </cell>
          <cell r="I116">
            <v>2</v>
          </cell>
          <cell r="J116">
            <v>2</v>
          </cell>
        </row>
        <row r="117">
          <cell r="A117" t="str">
            <v>CY2003</v>
          </cell>
          <cell r="B117" t="str">
            <v>Hermiston 1</v>
          </cell>
          <cell r="C117">
            <v>237</v>
          </cell>
          <cell r="D117">
            <v>37731</v>
          </cell>
          <cell r="E117">
            <v>37759</v>
          </cell>
          <cell r="F117">
            <v>28</v>
          </cell>
          <cell r="G117" t="str">
            <v>Combustion Inspection</v>
          </cell>
          <cell r="I117">
            <v>4</v>
          </cell>
          <cell r="J117">
            <v>2</v>
          </cell>
        </row>
        <row r="118">
          <cell r="A118" t="str">
            <v>CY2003</v>
          </cell>
          <cell r="B118" t="str">
            <v>Cholla 4</v>
          </cell>
          <cell r="C118">
            <v>380</v>
          </cell>
          <cell r="D118">
            <v>37736</v>
          </cell>
          <cell r="E118">
            <v>37742</v>
          </cell>
          <cell r="F118">
            <v>6</v>
          </cell>
          <cell r="G118" t="str">
            <v>Planned Maintenance</v>
          </cell>
          <cell r="I118">
            <v>0.8571428571428571</v>
          </cell>
          <cell r="J118">
            <v>2</v>
          </cell>
        </row>
        <row r="119">
          <cell r="A119" t="str">
            <v>CY2003</v>
          </cell>
          <cell r="B119" t="str">
            <v>Camas Cogen</v>
          </cell>
          <cell r="C119">
            <v>52</v>
          </cell>
          <cell r="D119">
            <v>37737</v>
          </cell>
          <cell r="E119">
            <v>37756</v>
          </cell>
          <cell r="F119">
            <v>19</v>
          </cell>
          <cell r="G119" t="str">
            <v>Turbine Inspection, Replace #2 Bearing, Generator Testing</v>
          </cell>
          <cell r="I119">
            <v>2.7142857142857144</v>
          </cell>
          <cell r="J119">
            <v>2</v>
          </cell>
        </row>
        <row r="120">
          <cell r="A120" t="str">
            <v>CY2003</v>
          </cell>
          <cell r="B120" t="str">
            <v>Jim Bridger 3</v>
          </cell>
          <cell r="C120">
            <v>353</v>
          </cell>
          <cell r="D120">
            <v>37744</v>
          </cell>
          <cell r="E120">
            <v>37788</v>
          </cell>
          <cell r="F120">
            <v>44</v>
          </cell>
          <cell r="G120" t="str">
            <v>Major, Controls Upgrade</v>
          </cell>
          <cell r="I120">
            <v>6.2857142857142856</v>
          </cell>
          <cell r="J120">
            <v>2</v>
          </cell>
        </row>
        <row r="121">
          <cell r="A121" t="str">
            <v>CY2003</v>
          </cell>
          <cell r="B121" t="str">
            <v>Dave Johnston 3</v>
          </cell>
          <cell r="C121">
            <v>220</v>
          </cell>
          <cell r="D121">
            <v>37751</v>
          </cell>
          <cell r="E121">
            <v>37763</v>
          </cell>
          <cell r="F121">
            <v>12</v>
          </cell>
          <cell r="G121" t="str">
            <v>Short Outage</v>
          </cell>
          <cell r="I121">
            <v>1.7142857142857142</v>
          </cell>
          <cell r="J121">
            <v>2</v>
          </cell>
        </row>
        <row r="122">
          <cell r="A122" t="str">
            <v>CY2003</v>
          </cell>
          <cell r="B122" t="str">
            <v>River Road</v>
          </cell>
          <cell r="C122">
            <v>240</v>
          </cell>
          <cell r="D122">
            <v>37773</v>
          </cell>
          <cell r="E122">
            <v>37783</v>
          </cell>
          <cell r="F122">
            <v>10</v>
          </cell>
          <cell r="G122" t="str">
            <v>Combustion Inspection</v>
          </cell>
          <cell r="I122">
            <v>1.4285714285714286</v>
          </cell>
          <cell r="J122">
            <v>2</v>
          </cell>
        </row>
        <row r="123">
          <cell r="A123" t="str">
            <v>CY2003</v>
          </cell>
          <cell r="B123" t="str">
            <v>Craig 1</v>
          </cell>
          <cell r="C123">
            <v>83</v>
          </cell>
          <cell r="D123">
            <v>37877</v>
          </cell>
          <cell r="E123">
            <v>37921</v>
          </cell>
          <cell r="F123">
            <v>44</v>
          </cell>
          <cell r="G123" t="str">
            <v>Major</v>
          </cell>
          <cell r="I123">
            <v>6.2857142857142856</v>
          </cell>
          <cell r="J123">
            <v>3</v>
          </cell>
        </row>
        <row r="124">
          <cell r="A124" t="str">
            <v>CY2003</v>
          </cell>
          <cell r="B124" t="str">
            <v>Naughton 3</v>
          </cell>
          <cell r="C124">
            <v>330</v>
          </cell>
          <cell r="D124">
            <v>37877</v>
          </cell>
          <cell r="E124">
            <v>37926</v>
          </cell>
          <cell r="F124">
            <v>49</v>
          </cell>
          <cell r="G124" t="str">
            <v>Boiler Major, Generator Rewind, Major Economizer Work</v>
          </cell>
          <cell r="I124">
            <v>7</v>
          </cell>
          <cell r="J124">
            <v>3</v>
          </cell>
        </row>
        <row r="125">
          <cell r="A125" t="str">
            <v>CY2003</v>
          </cell>
          <cell r="B125" t="str">
            <v>Dave Johnston 1</v>
          </cell>
          <cell r="C125">
            <v>106</v>
          </cell>
          <cell r="D125">
            <v>37891</v>
          </cell>
          <cell r="E125">
            <v>37921</v>
          </cell>
          <cell r="F125">
            <v>30</v>
          </cell>
          <cell r="G125" t="str">
            <v>Boiler, Precip, Turbine Valves, Condensor, Chemical Clean</v>
          </cell>
          <cell r="I125">
            <v>4.2857142857142856</v>
          </cell>
          <cell r="J125">
            <v>3</v>
          </cell>
        </row>
        <row r="126">
          <cell r="A126" t="str">
            <v>CY2003</v>
          </cell>
          <cell r="B126" t="str">
            <v>Blundell</v>
          </cell>
          <cell r="C126">
            <v>23</v>
          </cell>
          <cell r="D126">
            <v>37902</v>
          </cell>
          <cell r="E126">
            <v>37905</v>
          </cell>
          <cell r="F126">
            <v>3</v>
          </cell>
          <cell r="G126" t="str">
            <v>HV-114, Brine Valves, Production Well 28-3</v>
          </cell>
          <cell r="I126">
            <v>0.42857142857142855</v>
          </cell>
          <cell r="J126">
            <v>4</v>
          </cell>
        </row>
        <row r="127">
          <cell r="A127" t="str">
            <v>CY2003</v>
          </cell>
          <cell r="B127" t="str">
            <v>Carbon 2</v>
          </cell>
          <cell r="C127">
            <v>105</v>
          </cell>
          <cell r="D127">
            <v>37905</v>
          </cell>
          <cell r="E127">
            <v>37909</v>
          </cell>
          <cell r="F127">
            <v>4</v>
          </cell>
          <cell r="G127" t="str">
            <v>Mini OH</v>
          </cell>
          <cell r="I127">
            <v>0.5714285714285714</v>
          </cell>
          <cell r="J127">
            <v>4</v>
          </cell>
        </row>
        <row r="128">
          <cell r="A128" t="str">
            <v>CY2003</v>
          </cell>
          <cell r="B128" t="str">
            <v>Naughton 2</v>
          </cell>
          <cell r="C128">
            <v>210</v>
          </cell>
          <cell r="D128">
            <v>37912</v>
          </cell>
          <cell r="E128">
            <v>37928</v>
          </cell>
          <cell r="F128">
            <v>16</v>
          </cell>
          <cell r="G128" t="str">
            <v>Boiler Repairs, Chemical Clean</v>
          </cell>
          <cell r="I128">
            <v>2.2857142857142856</v>
          </cell>
          <cell r="J128">
            <v>4</v>
          </cell>
        </row>
        <row r="129">
          <cell r="A129" t="str">
            <v>CY2003</v>
          </cell>
          <cell r="B129" t="str">
            <v>Sunnyside</v>
          </cell>
          <cell r="C129">
            <v>50</v>
          </cell>
          <cell r="D129">
            <v>37919</v>
          </cell>
          <cell r="E129">
            <v>37926</v>
          </cell>
          <cell r="F129">
            <v>7</v>
          </cell>
          <cell r="G129" t="str">
            <v/>
          </cell>
          <cell r="I129">
            <v>1</v>
          </cell>
          <cell r="J129">
            <v>4</v>
          </cell>
        </row>
        <row r="130">
          <cell r="A130" t="str">
            <v>CY2004</v>
          </cell>
          <cell r="B130" t="str">
            <v>Gadsby 2</v>
          </cell>
          <cell r="C130">
            <v>75</v>
          </cell>
          <cell r="D130">
            <v>37991</v>
          </cell>
          <cell r="E130">
            <v>38026</v>
          </cell>
          <cell r="F130">
            <v>35</v>
          </cell>
          <cell r="G130" t="str">
            <v>Major, HP Minor, HP Water Seals OK 09/30/03</v>
          </cell>
          <cell r="I130">
            <v>5</v>
          </cell>
          <cell r="J130">
            <v>1</v>
          </cell>
        </row>
        <row r="131">
          <cell r="A131" t="str">
            <v>CY2004</v>
          </cell>
          <cell r="B131" t="str">
            <v>Hermiston 1</v>
          </cell>
          <cell r="C131">
            <v>237</v>
          </cell>
          <cell r="D131">
            <v>38045</v>
          </cell>
          <cell r="E131">
            <v>38053</v>
          </cell>
          <cell r="F131">
            <v>8</v>
          </cell>
          <cell r="G131" t="str">
            <v>Combustion Inspt - degas and check the main lead on the CT rotor</v>
          </cell>
          <cell r="I131">
            <v>1.1428571428571428</v>
          </cell>
          <cell r="J131">
            <v>1</v>
          </cell>
        </row>
        <row r="132">
          <cell r="A132" t="str">
            <v>CY2004</v>
          </cell>
          <cell r="B132" t="str">
            <v>Hermiston 2</v>
          </cell>
          <cell r="C132">
            <v>237</v>
          </cell>
          <cell r="D132">
            <v>38045</v>
          </cell>
          <cell r="E132">
            <v>38048</v>
          </cell>
          <cell r="F132">
            <v>3</v>
          </cell>
          <cell r="G132" t="str">
            <v xml:space="preserve">Inspection </v>
          </cell>
          <cell r="I132">
            <v>0.42857142857142855</v>
          </cell>
          <cell r="J132">
            <v>1</v>
          </cell>
        </row>
        <row r="133">
          <cell r="A133" t="str">
            <v>CY2004</v>
          </cell>
          <cell r="B133" t="str">
            <v>Craig 2</v>
          </cell>
          <cell r="C133">
            <v>83</v>
          </cell>
          <cell r="D133">
            <v>38059</v>
          </cell>
          <cell r="E133">
            <v>38103</v>
          </cell>
          <cell r="F133">
            <v>44</v>
          </cell>
          <cell r="G133" t="str">
            <v>Major</v>
          </cell>
          <cell r="I133">
            <v>6.2857142857142856</v>
          </cell>
          <cell r="J133">
            <v>1</v>
          </cell>
        </row>
        <row r="134">
          <cell r="A134" t="str">
            <v>CY2004</v>
          </cell>
          <cell r="B134" t="str">
            <v>Jim Bridger 1</v>
          </cell>
          <cell r="C134">
            <v>353</v>
          </cell>
          <cell r="D134">
            <v>38066</v>
          </cell>
          <cell r="E134">
            <v>38075</v>
          </cell>
          <cell r="F134">
            <v>9</v>
          </cell>
          <cell r="G134" t="str">
            <v>Inspection…..Moved From FY05..  Date Is Official</v>
          </cell>
          <cell r="I134">
            <v>1.2857142857142858</v>
          </cell>
          <cell r="J134">
            <v>1</v>
          </cell>
        </row>
        <row r="135">
          <cell r="A135" t="str">
            <v>CY2004</v>
          </cell>
          <cell r="B135" t="str">
            <v>Cholla 4</v>
          </cell>
          <cell r="C135">
            <v>380</v>
          </cell>
          <cell r="D135">
            <v>38080</v>
          </cell>
          <cell r="E135">
            <v>38112</v>
          </cell>
          <cell r="F135">
            <v>32</v>
          </cell>
          <cell r="G135" t="str">
            <v>Minor</v>
          </cell>
          <cell r="I135">
            <v>4.5714285714285712</v>
          </cell>
          <cell r="J135">
            <v>2</v>
          </cell>
        </row>
        <row r="136">
          <cell r="A136" t="str">
            <v>CY2004</v>
          </cell>
          <cell r="B136" t="str">
            <v>Naughton 1</v>
          </cell>
          <cell r="C136">
            <v>160</v>
          </cell>
          <cell r="D136">
            <v>38080</v>
          </cell>
          <cell r="E136">
            <v>38089</v>
          </cell>
          <cell r="F136">
            <v>9</v>
          </cell>
          <cell r="G136" t="str">
            <v xml:space="preserve">Critical Pipe, Hot Reheat Inspection….Moved From Fall </v>
          </cell>
          <cell r="I136">
            <v>1.2857142857142858</v>
          </cell>
          <cell r="J136">
            <v>2</v>
          </cell>
        </row>
        <row r="137">
          <cell r="A137" t="str">
            <v>CY2004</v>
          </cell>
          <cell r="B137" t="str">
            <v>Wyodak</v>
          </cell>
          <cell r="C137">
            <v>268</v>
          </cell>
          <cell r="D137">
            <v>38080</v>
          </cell>
          <cell r="E137">
            <v>38089</v>
          </cell>
          <cell r="F137">
            <v>9</v>
          </cell>
          <cell r="G137" t="str">
            <v xml:space="preserve">Inspection -  Moved from March to April   </v>
          </cell>
          <cell r="I137">
            <v>1.2857142857142858</v>
          </cell>
          <cell r="J137">
            <v>2</v>
          </cell>
        </row>
        <row r="138">
          <cell r="A138" t="str">
            <v>CY2004</v>
          </cell>
          <cell r="B138" t="str">
            <v>Colstrip 3</v>
          </cell>
          <cell r="C138">
            <v>74</v>
          </cell>
          <cell r="D138">
            <v>38087</v>
          </cell>
          <cell r="E138">
            <v>38131</v>
          </cell>
          <cell r="F138">
            <v>44</v>
          </cell>
          <cell r="G138" t="str">
            <v>Major………One week after unit start up...Chem Clean Planned</v>
          </cell>
          <cell r="I138">
            <v>6.2857142857142856</v>
          </cell>
          <cell r="J138">
            <v>2</v>
          </cell>
        </row>
        <row r="139">
          <cell r="A139" t="str">
            <v>CY2004</v>
          </cell>
          <cell r="B139" t="str">
            <v>Dave Johnston 2</v>
          </cell>
          <cell r="C139">
            <v>106</v>
          </cell>
          <cell r="D139">
            <v>38087</v>
          </cell>
          <cell r="E139">
            <v>38096</v>
          </cell>
          <cell r="F139">
            <v>9</v>
          </cell>
          <cell r="G139" t="str">
            <v>New…….Mini Inspection</v>
          </cell>
          <cell r="I139">
            <v>1.2857142857142858</v>
          </cell>
          <cell r="J139">
            <v>2</v>
          </cell>
        </row>
        <row r="140">
          <cell r="A140" t="str">
            <v>CY2004</v>
          </cell>
          <cell r="B140" t="str">
            <v>Carbon 2</v>
          </cell>
          <cell r="C140">
            <v>105</v>
          </cell>
          <cell r="D140">
            <v>38094</v>
          </cell>
          <cell r="E140">
            <v>38129</v>
          </cell>
          <cell r="F140">
            <v>35</v>
          </cell>
          <cell r="G140" t="str">
            <v xml:space="preserve">Boiler Major and Trb Vlv Inspt,Chem Cln., Low NOx </v>
          </cell>
          <cell r="I140">
            <v>5</v>
          </cell>
          <cell r="J140">
            <v>2</v>
          </cell>
        </row>
        <row r="141">
          <cell r="A141" t="str">
            <v>CY2004</v>
          </cell>
          <cell r="B141" t="str">
            <v>Jim Bridger 4</v>
          </cell>
          <cell r="C141">
            <v>353</v>
          </cell>
          <cell r="D141">
            <v>38094</v>
          </cell>
          <cell r="E141">
            <v>38136</v>
          </cell>
          <cell r="F141">
            <v>42</v>
          </cell>
          <cell r="G141" t="str">
            <v>Controls Upgrade, Idaho Power Needs On Line By 06/01/04</v>
          </cell>
          <cell r="I141">
            <v>6</v>
          </cell>
          <cell r="J141">
            <v>2</v>
          </cell>
        </row>
        <row r="142">
          <cell r="A142" t="str">
            <v>CY2004</v>
          </cell>
          <cell r="B142" t="str">
            <v>Huntington 1</v>
          </cell>
          <cell r="C142">
            <v>445</v>
          </cell>
          <cell r="D142">
            <v>38095</v>
          </cell>
          <cell r="E142">
            <v>38101</v>
          </cell>
          <cell r="F142">
            <v>6</v>
          </cell>
          <cell r="G142" t="str">
            <v>Mini.  Inspection….Moved from March FY 2004</v>
          </cell>
          <cell r="I142">
            <v>0.8571428571428571</v>
          </cell>
          <cell r="J142">
            <v>2</v>
          </cell>
        </row>
        <row r="143">
          <cell r="A143" t="str">
            <v>CY2004</v>
          </cell>
          <cell r="B143" t="str">
            <v>Hayden 2</v>
          </cell>
          <cell r="C143">
            <v>33</v>
          </cell>
          <cell r="D143">
            <v>38101</v>
          </cell>
          <cell r="E143">
            <v>38126</v>
          </cell>
          <cell r="F143">
            <v>25</v>
          </cell>
          <cell r="G143" t="str">
            <v xml:space="preserve">Inspection, FWH, Valves,** New sch dates: 11 days shorter </v>
          </cell>
          <cell r="I143">
            <v>3.5714285714285716</v>
          </cell>
          <cell r="J143">
            <v>2</v>
          </cell>
        </row>
        <row r="144">
          <cell r="A144" t="str">
            <v>CY2004</v>
          </cell>
          <cell r="B144" t="str">
            <v>Hermiston 2</v>
          </cell>
          <cell r="C144">
            <v>237</v>
          </cell>
          <cell r="D144">
            <v>38108</v>
          </cell>
          <cell r="E144">
            <v>38115</v>
          </cell>
          <cell r="F144">
            <v>7</v>
          </cell>
          <cell r="G144" t="str">
            <v>Combustion Inspection</v>
          </cell>
          <cell r="I144">
            <v>1</v>
          </cell>
          <cell r="J144">
            <v>2</v>
          </cell>
        </row>
        <row r="145">
          <cell r="A145" t="str">
            <v>CY2004</v>
          </cell>
          <cell r="B145" t="str">
            <v>River Road</v>
          </cell>
          <cell r="C145">
            <v>240</v>
          </cell>
          <cell r="D145">
            <v>38108</v>
          </cell>
          <cell r="E145">
            <v>38139</v>
          </cell>
          <cell r="F145">
            <v>31</v>
          </cell>
          <cell r="G145" t="str">
            <v>Steam Turbine-Major…………changed to 31 days</v>
          </cell>
          <cell r="I145">
            <v>4.4285714285714288</v>
          </cell>
          <cell r="J145">
            <v>2</v>
          </cell>
        </row>
        <row r="146">
          <cell r="A146" t="str">
            <v>CY2004</v>
          </cell>
          <cell r="B146" t="str">
            <v>Little Mountain</v>
          </cell>
          <cell r="C146">
            <v>14</v>
          </cell>
          <cell r="D146">
            <v>38143</v>
          </cell>
          <cell r="E146">
            <v>38150</v>
          </cell>
          <cell r="F146">
            <v>7</v>
          </cell>
          <cell r="G146" t="str">
            <v/>
          </cell>
          <cell r="I146">
            <v>1</v>
          </cell>
          <cell r="J146">
            <v>2</v>
          </cell>
        </row>
        <row r="147">
          <cell r="A147" t="str">
            <v>CY2004</v>
          </cell>
          <cell r="B147" t="str">
            <v>Colstrip 4</v>
          </cell>
          <cell r="C147">
            <v>74</v>
          </cell>
          <cell r="D147">
            <v>38150</v>
          </cell>
          <cell r="E147">
            <v>38159</v>
          </cell>
          <cell r="F147">
            <v>9</v>
          </cell>
          <cell r="G147" t="str">
            <v>Inspection, Boiler Chemical Clean</v>
          </cell>
          <cell r="I147">
            <v>1.2857142857142858</v>
          </cell>
          <cell r="J147">
            <v>2</v>
          </cell>
        </row>
        <row r="148">
          <cell r="A148" t="str">
            <v>CY2004</v>
          </cell>
          <cell r="B148" t="str">
            <v>Blundell</v>
          </cell>
          <cell r="C148">
            <v>23</v>
          </cell>
          <cell r="D148">
            <v>38249</v>
          </cell>
          <cell r="E148">
            <v>38254</v>
          </cell>
          <cell r="F148">
            <v>5</v>
          </cell>
          <cell r="G148" t="str">
            <v>Mini Outage</v>
          </cell>
          <cell r="I148">
            <v>0.7142857142857143</v>
          </cell>
          <cell r="J148">
            <v>3</v>
          </cell>
        </row>
        <row r="149">
          <cell r="A149" t="str">
            <v>CY2004</v>
          </cell>
          <cell r="B149" t="str">
            <v>Carbon 1</v>
          </cell>
          <cell r="C149">
            <v>67</v>
          </cell>
          <cell r="D149">
            <v>38276</v>
          </cell>
          <cell r="E149">
            <v>38311</v>
          </cell>
          <cell r="F149">
            <v>35</v>
          </cell>
          <cell r="G149" t="str">
            <v xml:space="preserve">Economizer, Major boiler and Turbine, </v>
          </cell>
          <cell r="I149">
            <v>5</v>
          </cell>
          <cell r="J149">
            <v>4</v>
          </cell>
        </row>
        <row r="150">
          <cell r="A150" t="str">
            <v>CY2004</v>
          </cell>
          <cell r="B150" t="str">
            <v>Sunnyside</v>
          </cell>
          <cell r="C150">
            <v>50</v>
          </cell>
          <cell r="D150">
            <v>38284</v>
          </cell>
          <cell r="E150">
            <v>38291</v>
          </cell>
          <cell r="F150">
            <v>7</v>
          </cell>
          <cell r="G150" t="str">
            <v/>
          </cell>
          <cell r="I150">
            <v>1</v>
          </cell>
          <cell r="J150">
            <v>4</v>
          </cell>
        </row>
        <row r="151">
          <cell r="A151" t="str">
            <v>CY2005</v>
          </cell>
          <cell r="B151" t="str">
            <v>Hermiston 1</v>
          </cell>
          <cell r="C151">
            <v>237</v>
          </cell>
          <cell r="D151">
            <v>38416</v>
          </cell>
          <cell r="E151">
            <v>38424</v>
          </cell>
          <cell r="F151">
            <v>8</v>
          </cell>
          <cell r="G151" t="str">
            <v>Combustion Inspection, HSRG Load center repairs</v>
          </cell>
          <cell r="I151">
            <v>1.1428571428571428</v>
          </cell>
          <cell r="J151">
            <v>1</v>
          </cell>
        </row>
        <row r="152">
          <cell r="A152" t="str">
            <v>CY2005</v>
          </cell>
          <cell r="B152" t="str">
            <v>Hunter 3</v>
          </cell>
          <cell r="C152">
            <v>460</v>
          </cell>
          <cell r="D152">
            <v>38443</v>
          </cell>
          <cell r="E152">
            <v>38448</v>
          </cell>
          <cell r="F152">
            <v>5</v>
          </cell>
          <cell r="G152" t="str">
            <v>Turbine chemical clean</v>
          </cell>
          <cell r="I152">
            <v>0.7142857142857143</v>
          </cell>
          <cell r="J152">
            <v>2</v>
          </cell>
        </row>
        <row r="153">
          <cell r="A153" t="str">
            <v>CY2005</v>
          </cell>
          <cell r="B153" t="str">
            <v>Jim Bridger 2</v>
          </cell>
          <cell r="C153">
            <v>353</v>
          </cell>
          <cell r="D153">
            <v>38444</v>
          </cell>
          <cell r="E153">
            <v>38500</v>
          </cell>
          <cell r="F153">
            <v>56</v>
          </cell>
          <cell r="G153" t="str">
            <v>Low NOx Burnr, Gen Rewind, Cntrls Upgrde,</v>
          </cell>
          <cell r="I153">
            <v>8</v>
          </cell>
          <cell r="J153">
            <v>2</v>
          </cell>
        </row>
        <row r="154">
          <cell r="A154" t="str">
            <v>CY2005</v>
          </cell>
          <cell r="B154" t="str">
            <v>Dave Johnston 4</v>
          </cell>
          <cell r="C154">
            <v>330</v>
          </cell>
          <cell r="D154">
            <v>38451</v>
          </cell>
          <cell r="E154">
            <v>38467</v>
          </cell>
          <cell r="F154">
            <v>16</v>
          </cell>
          <cell r="G154" t="str">
            <v>L-0 Bucket replacement, Boiler Inspt, Boiler Chem. Cln.</v>
          </cell>
          <cell r="I154">
            <v>2.2857142857142856</v>
          </cell>
          <cell r="J154">
            <v>2</v>
          </cell>
        </row>
        <row r="155">
          <cell r="A155" t="str">
            <v>CY2005</v>
          </cell>
          <cell r="B155" t="str">
            <v>Hunter 1</v>
          </cell>
          <cell r="C155">
            <v>403</v>
          </cell>
          <cell r="D155">
            <v>38451</v>
          </cell>
          <cell r="E155">
            <v>38479</v>
          </cell>
          <cell r="F155">
            <v>28</v>
          </cell>
          <cell r="G155" t="str">
            <v>Major, Cooling Twr, DEH, Gen Warranty Inspection, SDCC</v>
          </cell>
          <cell r="I155">
            <v>4</v>
          </cell>
          <cell r="J155">
            <v>2</v>
          </cell>
        </row>
        <row r="156">
          <cell r="A156" t="str">
            <v>CY2005</v>
          </cell>
          <cell r="B156" t="str">
            <v>Sunnyside</v>
          </cell>
          <cell r="C156">
            <v>50</v>
          </cell>
          <cell r="D156">
            <v>38459</v>
          </cell>
          <cell r="E156">
            <v>38473</v>
          </cell>
          <cell r="F156">
            <v>14</v>
          </cell>
          <cell r="G156" t="str">
            <v/>
          </cell>
          <cell r="I156">
            <v>2</v>
          </cell>
          <cell r="J156">
            <v>2</v>
          </cell>
        </row>
        <row r="157">
          <cell r="A157" t="str">
            <v>CY2005</v>
          </cell>
          <cell r="B157" t="str">
            <v>Dave Johnston 3</v>
          </cell>
          <cell r="C157">
            <v>220</v>
          </cell>
          <cell r="D157">
            <v>38472</v>
          </cell>
          <cell r="E157">
            <v>38502</v>
          </cell>
          <cell r="F157">
            <v>30</v>
          </cell>
          <cell r="G157" t="str">
            <v>Trb. Vlv Inspt, Blr Lwer Arch , Air Htr baskets, Chem Cln</v>
          </cell>
          <cell r="I157">
            <v>4.2857142857142856</v>
          </cell>
          <cell r="J157">
            <v>2</v>
          </cell>
        </row>
        <row r="158">
          <cell r="A158" t="str">
            <v>CY2005</v>
          </cell>
          <cell r="B158" t="str">
            <v>River Road</v>
          </cell>
          <cell r="C158">
            <v>240</v>
          </cell>
          <cell r="D158">
            <v>38473</v>
          </cell>
          <cell r="E158">
            <v>38504</v>
          </cell>
          <cell r="F158">
            <v>31</v>
          </cell>
          <cell r="G158" t="str">
            <v>Combustion Inspection - Gas Turbine Major…</v>
          </cell>
          <cell r="I158">
            <v>4.4285714285714288</v>
          </cell>
          <cell r="J158">
            <v>2</v>
          </cell>
        </row>
        <row r="159">
          <cell r="A159" t="str">
            <v>CY2005</v>
          </cell>
          <cell r="B159" t="str">
            <v>Hermiston 2</v>
          </cell>
          <cell r="C159">
            <v>237</v>
          </cell>
          <cell r="D159">
            <v>38479</v>
          </cell>
          <cell r="E159">
            <v>38495</v>
          </cell>
          <cell r="F159">
            <v>16</v>
          </cell>
          <cell r="G159" t="str">
            <v>Hot Gas Path Inspection, Stm. Turbine overhaul</v>
          </cell>
          <cell r="I159">
            <v>2.2857142857142856</v>
          </cell>
          <cell r="J159">
            <v>2</v>
          </cell>
        </row>
        <row r="160">
          <cell r="A160" t="str">
            <v>CY2005</v>
          </cell>
          <cell r="B160" t="str">
            <v>Jim Bridger 3</v>
          </cell>
          <cell r="C160">
            <v>353</v>
          </cell>
          <cell r="D160">
            <v>38500</v>
          </cell>
          <cell r="E160">
            <v>38509</v>
          </cell>
          <cell r="F160">
            <v>9</v>
          </cell>
          <cell r="G160" t="str">
            <v xml:space="preserve">Mini - </v>
          </cell>
          <cell r="I160">
            <v>1.2857142857142858</v>
          </cell>
          <cell r="J160">
            <v>2</v>
          </cell>
        </row>
        <row r="161">
          <cell r="A161" t="str">
            <v>CY2005</v>
          </cell>
          <cell r="B161" t="str">
            <v>Dave Johnston 1</v>
          </cell>
          <cell r="C161">
            <v>106</v>
          </cell>
          <cell r="D161">
            <v>38507</v>
          </cell>
          <cell r="E161">
            <v>38516</v>
          </cell>
          <cell r="F161">
            <v>9</v>
          </cell>
          <cell r="G161" t="str">
            <v>Boiler Inspection, Air Heater Basket Replacement</v>
          </cell>
          <cell r="I161">
            <v>1.2857142857142858</v>
          </cell>
          <cell r="J161">
            <v>2</v>
          </cell>
        </row>
        <row r="162">
          <cell r="A162" t="str">
            <v>CY2005</v>
          </cell>
          <cell r="B162" t="str">
            <v>Little Mountain</v>
          </cell>
          <cell r="C162">
            <v>14</v>
          </cell>
          <cell r="D162">
            <v>38544</v>
          </cell>
          <cell r="E162">
            <v>38589</v>
          </cell>
          <cell r="F162">
            <v>45</v>
          </cell>
          <cell r="G162" t="str">
            <v>Foundation repairs, expansion jt replacement, Combustion inspection.</v>
          </cell>
          <cell r="I162">
            <v>6.4285714285714288</v>
          </cell>
          <cell r="J162">
            <v>3</v>
          </cell>
        </row>
        <row r="163">
          <cell r="A163" t="str">
            <v>CY2005</v>
          </cell>
          <cell r="B163" t="str">
            <v>Huntington 1</v>
          </cell>
          <cell r="C163">
            <v>445</v>
          </cell>
          <cell r="D163">
            <v>38612</v>
          </cell>
          <cell r="E163">
            <v>38649</v>
          </cell>
          <cell r="F163">
            <v>37</v>
          </cell>
          <cell r="G163" t="str">
            <v xml:space="preserve">Turbine OH, Gen Rotor Rewind, RH &amp; SH repl, Major scrub </v>
          </cell>
          <cell r="I163">
            <v>5.2857142857142856</v>
          </cell>
          <cell r="J163">
            <v>3</v>
          </cell>
        </row>
        <row r="164">
          <cell r="A164" t="str">
            <v>CY2005</v>
          </cell>
          <cell r="B164" t="str">
            <v>Naughton 3</v>
          </cell>
          <cell r="C164">
            <v>330</v>
          </cell>
          <cell r="D164">
            <v>38612</v>
          </cell>
          <cell r="E164">
            <v>38621</v>
          </cell>
          <cell r="F164">
            <v>9</v>
          </cell>
          <cell r="G164" t="str">
            <v xml:space="preserve">Air Htr, Econ, Scrubber, Clean - Replace CRH safety valves, </v>
          </cell>
          <cell r="I164">
            <v>1.2857142857142858</v>
          </cell>
          <cell r="J164">
            <v>3</v>
          </cell>
        </row>
        <row r="165">
          <cell r="A165" t="str">
            <v>CY2005</v>
          </cell>
          <cell r="B165" t="str">
            <v>CurrantCrk-1A</v>
          </cell>
          <cell r="C165">
            <v>263</v>
          </cell>
          <cell r="D165">
            <v>38626</v>
          </cell>
          <cell r="E165">
            <v>38626</v>
          </cell>
          <cell r="F165">
            <v>0</v>
          </cell>
          <cell r="G165" t="str">
            <v>Tie In Period</v>
          </cell>
          <cell r="I165">
            <v>0</v>
          </cell>
          <cell r="J165">
            <v>4</v>
          </cell>
        </row>
        <row r="166">
          <cell r="A166" t="str">
            <v>CY2005</v>
          </cell>
          <cell r="B166" t="str">
            <v>CurrantCrk-1B</v>
          </cell>
          <cell r="C166">
            <v>262</v>
          </cell>
          <cell r="D166">
            <v>38626</v>
          </cell>
          <cell r="E166">
            <v>38626</v>
          </cell>
          <cell r="F166">
            <v>0</v>
          </cell>
          <cell r="G166" t="str">
            <v>Tie In Period</v>
          </cell>
          <cell r="I166">
            <v>0</v>
          </cell>
          <cell r="J166">
            <v>4</v>
          </cell>
        </row>
        <row r="167">
          <cell r="A167" t="str">
            <v>CY2005</v>
          </cell>
          <cell r="B167" t="str">
            <v>Blundell</v>
          </cell>
          <cell r="C167">
            <v>23</v>
          </cell>
          <cell r="D167">
            <v>38628</v>
          </cell>
          <cell r="E167">
            <v>38634</v>
          </cell>
          <cell r="F167">
            <v>6</v>
          </cell>
          <cell r="G167" t="str">
            <v xml:space="preserve">Added 3 days to original outage </v>
          </cell>
          <cell r="I167">
            <v>0.8571428571428571</v>
          </cell>
          <cell r="J167">
            <v>4</v>
          </cell>
        </row>
        <row r="168">
          <cell r="A168" t="str">
            <v>CY2005</v>
          </cell>
          <cell r="B168" t="str">
            <v>Sunnyside</v>
          </cell>
          <cell r="C168">
            <v>50</v>
          </cell>
          <cell r="D168">
            <v>38648</v>
          </cell>
          <cell r="E168">
            <v>38655</v>
          </cell>
          <cell r="F168">
            <v>7</v>
          </cell>
          <cell r="G168" t="str">
            <v/>
          </cell>
          <cell r="I168">
            <v>1</v>
          </cell>
          <cell r="J168">
            <v>4</v>
          </cell>
        </row>
        <row r="169">
          <cell r="A169" t="str">
            <v>CY2005</v>
          </cell>
          <cell r="B169" t="str">
            <v>West Valley 1</v>
          </cell>
          <cell r="C169">
            <v>40</v>
          </cell>
          <cell r="D169">
            <v>38689</v>
          </cell>
          <cell r="E169">
            <v>38692</v>
          </cell>
          <cell r="F169">
            <v>3</v>
          </cell>
          <cell r="G169" t="str">
            <v>Minor Generator Inspections</v>
          </cell>
          <cell r="I169">
            <v>0.42857142857142855</v>
          </cell>
          <cell r="J169">
            <v>4</v>
          </cell>
        </row>
        <row r="170">
          <cell r="A170" t="str">
            <v>CY2005</v>
          </cell>
          <cell r="B170" t="str">
            <v>West Valley 2</v>
          </cell>
          <cell r="C170">
            <v>40</v>
          </cell>
          <cell r="D170">
            <v>38692</v>
          </cell>
          <cell r="E170">
            <v>38695</v>
          </cell>
          <cell r="F170">
            <v>3</v>
          </cell>
          <cell r="G170" t="str">
            <v>Minor Generator Inspections</v>
          </cell>
          <cell r="I170">
            <v>0.42857142857142855</v>
          </cell>
          <cell r="J170">
            <v>4</v>
          </cell>
        </row>
        <row r="171">
          <cell r="A171" t="str">
            <v>CY2005</v>
          </cell>
          <cell r="B171" t="str">
            <v>West Valley 3</v>
          </cell>
          <cell r="C171">
            <v>40</v>
          </cell>
          <cell r="D171">
            <v>38695</v>
          </cell>
          <cell r="E171">
            <v>38698</v>
          </cell>
          <cell r="F171">
            <v>3</v>
          </cell>
          <cell r="G171" t="str">
            <v>Minor Generator Inspections</v>
          </cell>
          <cell r="I171">
            <v>0.42857142857142855</v>
          </cell>
          <cell r="J171">
            <v>4</v>
          </cell>
        </row>
        <row r="172">
          <cell r="A172" t="str">
            <v>CY2005</v>
          </cell>
          <cell r="B172" t="str">
            <v>West Valley 4</v>
          </cell>
          <cell r="C172">
            <v>40</v>
          </cell>
          <cell r="D172">
            <v>38698</v>
          </cell>
          <cell r="E172">
            <v>38701</v>
          </cell>
          <cell r="F172">
            <v>3</v>
          </cell>
          <cell r="G172" t="str">
            <v>Minor Generator Inspections</v>
          </cell>
          <cell r="I172">
            <v>0.42857142857142855</v>
          </cell>
          <cell r="J172">
            <v>4</v>
          </cell>
        </row>
        <row r="173">
          <cell r="A173" t="str">
            <v>CY2005</v>
          </cell>
          <cell r="B173" t="str">
            <v>West Valley 5</v>
          </cell>
          <cell r="C173">
            <v>40</v>
          </cell>
          <cell r="D173">
            <v>38701</v>
          </cell>
          <cell r="E173">
            <v>38704</v>
          </cell>
          <cell r="F173">
            <v>3</v>
          </cell>
          <cell r="G173" t="str">
            <v>Minor Generator Inspections</v>
          </cell>
          <cell r="I173">
            <v>0.42857142857142855</v>
          </cell>
          <cell r="J173">
            <v>4</v>
          </cell>
        </row>
        <row r="174">
          <cell r="A174" t="str">
            <v>CY2006</v>
          </cell>
          <cell r="B174" t="str">
            <v>West Valley 1</v>
          </cell>
          <cell r="C174">
            <v>40</v>
          </cell>
          <cell r="D174">
            <v>38726</v>
          </cell>
          <cell r="E174">
            <v>38728</v>
          </cell>
          <cell r="F174">
            <v>2</v>
          </cell>
          <cell r="G174" t="str">
            <v>Bushing Replacement</v>
          </cell>
          <cell r="I174">
            <v>0.2857142857142857</v>
          </cell>
          <cell r="J174">
            <v>1</v>
          </cell>
        </row>
        <row r="175">
          <cell r="A175" t="str">
            <v>CY2006</v>
          </cell>
          <cell r="B175" t="str">
            <v>West Valley 2</v>
          </cell>
          <cell r="C175">
            <v>40</v>
          </cell>
          <cell r="D175">
            <v>38728</v>
          </cell>
          <cell r="E175">
            <v>38730</v>
          </cell>
          <cell r="F175">
            <v>2</v>
          </cell>
          <cell r="G175" t="str">
            <v>Bushing Replacement</v>
          </cell>
          <cell r="I175">
            <v>0.2857142857142857</v>
          </cell>
          <cell r="J175">
            <v>1</v>
          </cell>
        </row>
        <row r="176">
          <cell r="A176" t="str">
            <v>CY2006</v>
          </cell>
          <cell r="B176" t="str">
            <v>West Valley 3</v>
          </cell>
          <cell r="C176">
            <v>40</v>
          </cell>
          <cell r="D176">
            <v>38730</v>
          </cell>
          <cell r="E176">
            <v>38732</v>
          </cell>
          <cell r="F176">
            <v>2</v>
          </cell>
          <cell r="G176" t="str">
            <v>Bushing Replacement</v>
          </cell>
          <cell r="I176">
            <v>0.2857142857142857</v>
          </cell>
          <cell r="J176">
            <v>1</v>
          </cell>
        </row>
        <row r="177">
          <cell r="A177" t="str">
            <v>CY2006</v>
          </cell>
          <cell r="B177" t="str">
            <v>West Valley 4</v>
          </cell>
          <cell r="C177">
            <v>40</v>
          </cell>
          <cell r="D177">
            <v>38732</v>
          </cell>
          <cell r="E177">
            <v>38734</v>
          </cell>
          <cell r="F177">
            <v>2</v>
          </cell>
          <cell r="G177" t="str">
            <v>Bushing Replacement</v>
          </cell>
          <cell r="I177">
            <v>0.2857142857142857</v>
          </cell>
          <cell r="J177">
            <v>1</v>
          </cell>
        </row>
        <row r="178">
          <cell r="A178" t="str">
            <v>CY2006</v>
          </cell>
          <cell r="B178" t="str">
            <v>Gadsby 4</v>
          </cell>
          <cell r="C178">
            <v>40</v>
          </cell>
          <cell r="D178">
            <v>38734</v>
          </cell>
          <cell r="E178">
            <v>38737</v>
          </cell>
          <cell r="F178">
            <v>3</v>
          </cell>
          <cell r="G178" t="str">
            <v>Bushing Replacement &amp; Svc Bulletins</v>
          </cell>
          <cell r="I178">
            <v>0.42857142857142855</v>
          </cell>
          <cell r="J178">
            <v>1</v>
          </cell>
        </row>
        <row r="179">
          <cell r="A179" t="str">
            <v>CY2006</v>
          </cell>
          <cell r="B179" t="str">
            <v>Gadsby 5</v>
          </cell>
          <cell r="C179">
            <v>40</v>
          </cell>
          <cell r="D179">
            <v>38737</v>
          </cell>
          <cell r="E179">
            <v>38740</v>
          </cell>
          <cell r="F179">
            <v>3</v>
          </cell>
          <cell r="G179" t="str">
            <v>Bushing Replacement &amp; Svc Bulletins</v>
          </cell>
          <cell r="I179">
            <v>0.42857142857142855</v>
          </cell>
          <cell r="J179">
            <v>1</v>
          </cell>
        </row>
        <row r="180">
          <cell r="A180" t="str">
            <v>CY2006</v>
          </cell>
          <cell r="B180" t="str">
            <v>Gadsby 6</v>
          </cell>
          <cell r="C180">
            <v>40</v>
          </cell>
          <cell r="D180">
            <v>38740</v>
          </cell>
          <cell r="E180">
            <v>38743</v>
          </cell>
          <cell r="F180">
            <v>3</v>
          </cell>
          <cell r="G180" t="str">
            <v>Bushing Replacement &amp; Svc Bulletins</v>
          </cell>
          <cell r="I180">
            <v>0.42857142857142855</v>
          </cell>
          <cell r="J180">
            <v>1</v>
          </cell>
        </row>
        <row r="181">
          <cell r="A181" t="str">
            <v>CY2006</v>
          </cell>
          <cell r="B181" t="str">
            <v>Cholla 4</v>
          </cell>
          <cell r="C181">
            <v>380</v>
          </cell>
          <cell r="D181">
            <v>38780</v>
          </cell>
          <cell r="E181">
            <v>38786</v>
          </cell>
          <cell r="F181">
            <v>6</v>
          </cell>
          <cell r="G181" t="str">
            <v>Fan repairs, Scrubber clean, Inspections, Dog Bone Replacement (cp)</v>
          </cell>
          <cell r="I181">
            <v>0.8571428571428571</v>
          </cell>
          <cell r="J181">
            <v>1</v>
          </cell>
        </row>
        <row r="182">
          <cell r="A182" t="str">
            <v>CY2006</v>
          </cell>
          <cell r="B182" t="str">
            <v>Carbon 2</v>
          </cell>
          <cell r="C182">
            <v>105</v>
          </cell>
          <cell r="D182">
            <v>38795</v>
          </cell>
          <cell r="E182">
            <v>38802</v>
          </cell>
          <cell r="F182">
            <v>7</v>
          </cell>
          <cell r="G182" t="str">
            <v>Mini</v>
          </cell>
          <cell r="I182">
            <v>1</v>
          </cell>
          <cell r="J182">
            <v>1</v>
          </cell>
        </row>
        <row r="183">
          <cell r="A183" t="str">
            <v>CY2006</v>
          </cell>
          <cell r="B183" t="str">
            <v xml:space="preserve">Hayden 1 </v>
          </cell>
          <cell r="C183">
            <v>45</v>
          </cell>
          <cell r="D183">
            <v>38808</v>
          </cell>
          <cell r="E183">
            <v>38845</v>
          </cell>
          <cell r="F183">
            <v>37</v>
          </cell>
          <cell r="G183" t="str">
            <v>Boiler insp,  throttle vlvs, econ header &amp; bull nose, DCS</v>
          </cell>
          <cell r="I183">
            <v>5.2857142857142856</v>
          </cell>
          <cell r="J183">
            <v>2</v>
          </cell>
        </row>
        <row r="184">
          <cell r="A184" t="str">
            <v>CY2006</v>
          </cell>
          <cell r="B184" t="str">
            <v>Hermiston 2</v>
          </cell>
          <cell r="C184">
            <v>237</v>
          </cell>
          <cell r="D184">
            <v>38808</v>
          </cell>
          <cell r="E184">
            <v>38816</v>
          </cell>
          <cell r="F184">
            <v>8</v>
          </cell>
          <cell r="G184" t="str">
            <v>Combustor inspection</v>
          </cell>
          <cell r="I184">
            <v>1.1428571428571428</v>
          </cell>
          <cell r="J184">
            <v>2</v>
          </cell>
        </row>
        <row r="185">
          <cell r="A185" t="str">
            <v>CY2006</v>
          </cell>
          <cell r="B185" t="str">
            <v>Jim Bridger 1</v>
          </cell>
          <cell r="C185">
            <v>353</v>
          </cell>
          <cell r="D185">
            <v>38808</v>
          </cell>
          <cell r="E185">
            <v>38850</v>
          </cell>
          <cell r="F185">
            <v>42</v>
          </cell>
          <cell r="G185" t="str">
            <v>Controls Upgrade, Low NOx Burners deferred</v>
          </cell>
          <cell r="I185">
            <v>6</v>
          </cell>
          <cell r="J185">
            <v>2</v>
          </cell>
        </row>
        <row r="186">
          <cell r="A186" t="str">
            <v>CY2006</v>
          </cell>
          <cell r="B186" t="str">
            <v>Naughton 2</v>
          </cell>
          <cell r="C186">
            <v>210</v>
          </cell>
          <cell r="D186">
            <v>38815</v>
          </cell>
          <cell r="E186">
            <v>38845</v>
          </cell>
          <cell r="F186">
            <v>30</v>
          </cell>
          <cell r="G186" t="str">
            <v xml:space="preserve">Major HP/IP turbine, vlvs &amp; brgs,Blr, Burners,Air htr,retube condenser,rpl HP fwh's, trb ctrls, ASI sootblower controls, rpl sootblowers - critical pipe inspection </v>
          </cell>
          <cell r="I186">
            <v>4.2857142857142856</v>
          </cell>
          <cell r="J186">
            <v>2</v>
          </cell>
        </row>
        <row r="187">
          <cell r="A187" t="str">
            <v>CY2006</v>
          </cell>
          <cell r="B187" t="str">
            <v>Camas Cogen</v>
          </cell>
          <cell r="C187">
            <v>52</v>
          </cell>
          <cell r="D187">
            <v>38829</v>
          </cell>
          <cell r="E187">
            <v>38836</v>
          </cell>
          <cell r="F187">
            <v>7</v>
          </cell>
          <cell r="G187" t="str">
            <v>Turbine Valves</v>
          </cell>
          <cell r="I187">
            <v>1</v>
          </cell>
          <cell r="J187">
            <v>2</v>
          </cell>
        </row>
        <row r="188">
          <cell r="A188" t="str">
            <v>CY2006</v>
          </cell>
          <cell r="B188" t="str">
            <v>Hunter 2</v>
          </cell>
          <cell r="C188">
            <v>259</v>
          </cell>
          <cell r="D188">
            <v>38829</v>
          </cell>
          <cell r="E188">
            <v>38864</v>
          </cell>
          <cell r="F188">
            <v>35</v>
          </cell>
          <cell r="G188" t="str">
            <v>Major Turbine Insp.,Gen Warr.Insp., LTSH</v>
          </cell>
          <cell r="I188">
            <v>5</v>
          </cell>
          <cell r="J188">
            <v>2</v>
          </cell>
        </row>
        <row r="189">
          <cell r="A189" t="str">
            <v>CY2006</v>
          </cell>
          <cell r="B189" t="str">
            <v>Hermiston 1</v>
          </cell>
          <cell r="C189">
            <v>237</v>
          </cell>
          <cell r="D189">
            <v>38836</v>
          </cell>
          <cell r="E189">
            <v>38886</v>
          </cell>
          <cell r="F189">
            <v>50</v>
          </cell>
          <cell r="G189" t="str">
            <v>Hot Gas Path Inspection; Steam Turbine Major</v>
          </cell>
          <cell r="I189">
            <v>7.1428571428571432</v>
          </cell>
          <cell r="J189">
            <v>2</v>
          </cell>
        </row>
        <row r="190">
          <cell r="A190" t="str">
            <v>CY2006</v>
          </cell>
          <cell r="B190" t="str">
            <v>River Road</v>
          </cell>
          <cell r="C190">
            <v>240</v>
          </cell>
          <cell r="D190">
            <v>38838</v>
          </cell>
          <cell r="E190">
            <v>38869</v>
          </cell>
          <cell r="F190">
            <v>31</v>
          </cell>
          <cell r="G190" t="str">
            <v>Combustion Inspection</v>
          </cell>
          <cell r="I190">
            <v>4.4285714285714288</v>
          </cell>
          <cell r="J190">
            <v>2</v>
          </cell>
        </row>
        <row r="191">
          <cell r="A191" t="str">
            <v>CY2006</v>
          </cell>
          <cell r="B191" t="str">
            <v>Colstrip 4</v>
          </cell>
          <cell r="C191">
            <v>74</v>
          </cell>
          <cell r="D191">
            <v>38843</v>
          </cell>
          <cell r="E191">
            <v>38894</v>
          </cell>
          <cell r="F191">
            <v>51</v>
          </cell>
          <cell r="G191" t="str">
            <v/>
          </cell>
          <cell r="I191">
            <v>7.2857142857142856</v>
          </cell>
          <cell r="J191">
            <v>2</v>
          </cell>
        </row>
        <row r="192">
          <cell r="A192" t="str">
            <v>CY2006</v>
          </cell>
          <cell r="B192" t="str">
            <v>Blundell</v>
          </cell>
          <cell r="C192">
            <v>23</v>
          </cell>
          <cell r="D192">
            <v>38850</v>
          </cell>
          <cell r="E192">
            <v>38856</v>
          </cell>
          <cell r="F192">
            <v>6</v>
          </cell>
          <cell r="G192" t="str">
            <v xml:space="preserve">6 Day Mini </v>
          </cell>
          <cell r="I192">
            <v>0.8571428571428571</v>
          </cell>
          <cell r="J192">
            <v>2</v>
          </cell>
        </row>
        <row r="193">
          <cell r="A193" t="str">
            <v>CY2006</v>
          </cell>
          <cell r="B193" t="str">
            <v>Sunnyside</v>
          </cell>
          <cell r="C193">
            <v>50</v>
          </cell>
          <cell r="D193">
            <v>38850</v>
          </cell>
          <cell r="E193">
            <v>38864</v>
          </cell>
          <cell r="F193">
            <v>14</v>
          </cell>
          <cell r="G193" t="str">
            <v/>
          </cell>
          <cell r="I193">
            <v>2</v>
          </cell>
          <cell r="J193">
            <v>2</v>
          </cell>
        </row>
        <row r="194">
          <cell r="A194" t="str">
            <v>CY2006</v>
          </cell>
          <cell r="B194" t="str">
            <v>Wyodak</v>
          </cell>
          <cell r="C194">
            <v>268</v>
          </cell>
          <cell r="D194">
            <v>38850</v>
          </cell>
          <cell r="E194">
            <v>38892</v>
          </cell>
          <cell r="F194">
            <v>42</v>
          </cell>
          <cell r="G194" t="str">
            <v>H2OWall Tube Replace, Cntrls Upgrd,  GenRewind</v>
          </cell>
          <cell r="I194">
            <v>6</v>
          </cell>
          <cell r="J194">
            <v>2</v>
          </cell>
        </row>
        <row r="195">
          <cell r="A195" t="str">
            <v>CY2006</v>
          </cell>
          <cell r="B195" t="str">
            <v>Jim Bridger 4</v>
          </cell>
          <cell r="C195">
            <v>353</v>
          </cell>
          <cell r="D195">
            <v>38857</v>
          </cell>
          <cell r="E195">
            <v>38866</v>
          </cell>
          <cell r="F195">
            <v>9</v>
          </cell>
          <cell r="G195" t="str">
            <v xml:space="preserve">Mini - </v>
          </cell>
          <cell r="I195">
            <v>1.2857142857142858</v>
          </cell>
          <cell r="J195">
            <v>2</v>
          </cell>
        </row>
        <row r="196">
          <cell r="A196" t="str">
            <v>CY2006</v>
          </cell>
          <cell r="B196" t="str">
            <v>Little Mountain</v>
          </cell>
          <cell r="C196">
            <v>14</v>
          </cell>
          <cell r="D196">
            <v>38904</v>
          </cell>
          <cell r="E196">
            <v>38939</v>
          </cell>
          <cell r="F196">
            <v>35</v>
          </cell>
          <cell r="G196" t="str">
            <v xml:space="preserve">25000 hr inspection - </v>
          </cell>
          <cell r="I196">
            <v>5</v>
          </cell>
          <cell r="J196">
            <v>3</v>
          </cell>
        </row>
        <row r="197">
          <cell r="A197" t="str">
            <v>CY2006</v>
          </cell>
          <cell r="B197" t="str">
            <v>Huntington 2</v>
          </cell>
          <cell r="C197">
            <v>450</v>
          </cell>
          <cell r="D197">
            <v>38976</v>
          </cell>
          <cell r="E197">
            <v>39041</v>
          </cell>
          <cell r="F197">
            <v>65</v>
          </cell>
          <cell r="G197" t="str">
            <v>Low NOx Burners, Major, scrubber/baghouse project, SH &amp; RH, Gen Rotor</v>
          </cell>
          <cell r="I197">
            <v>9.2857142857142865</v>
          </cell>
          <cell r="J197">
            <v>3</v>
          </cell>
        </row>
        <row r="198">
          <cell r="A198" t="str">
            <v>CY2006</v>
          </cell>
          <cell r="B198" t="str">
            <v>Naughton 2</v>
          </cell>
          <cell r="C198">
            <v>210</v>
          </cell>
          <cell r="D198">
            <v>38976</v>
          </cell>
          <cell r="E198">
            <v>38976</v>
          </cell>
          <cell r="F198">
            <v>0</v>
          </cell>
          <cell r="G198" t="str">
            <v>Turbine Valve, Thrust Bearing, #2 Bearing</v>
          </cell>
          <cell r="I198">
            <v>0</v>
          </cell>
          <cell r="J198">
            <v>3</v>
          </cell>
        </row>
        <row r="199">
          <cell r="A199" t="str">
            <v>CY2006</v>
          </cell>
          <cell r="B199" t="str">
            <v>CurrantCrk-1A</v>
          </cell>
          <cell r="C199">
            <v>262</v>
          </cell>
          <cell r="D199">
            <v>38995</v>
          </cell>
          <cell r="E199">
            <v>38999</v>
          </cell>
          <cell r="F199">
            <v>4</v>
          </cell>
          <cell r="G199" t="str">
            <v>CTG Blade Inspection /Replacement</v>
          </cell>
          <cell r="I199">
            <v>0.5714285714285714</v>
          </cell>
          <cell r="J199">
            <v>4</v>
          </cell>
        </row>
        <row r="200">
          <cell r="A200" t="str">
            <v>CY2006</v>
          </cell>
          <cell r="B200" t="str">
            <v>CurrantCrk-1B</v>
          </cell>
          <cell r="C200">
            <v>262</v>
          </cell>
          <cell r="D200">
            <v>38996</v>
          </cell>
          <cell r="E200">
            <v>38999</v>
          </cell>
          <cell r="F200">
            <v>3</v>
          </cell>
          <cell r="G200" t="str">
            <v>CTG Blade Inspection /Replacement</v>
          </cell>
          <cell r="I200">
            <v>0.42857142857142855</v>
          </cell>
          <cell r="J200">
            <v>4</v>
          </cell>
        </row>
        <row r="201">
          <cell r="A201" t="str">
            <v>CY2006</v>
          </cell>
          <cell r="B201" t="str">
            <v>Sunnyside</v>
          </cell>
          <cell r="C201">
            <v>50</v>
          </cell>
          <cell r="D201">
            <v>39018</v>
          </cell>
          <cell r="E201">
            <v>39025</v>
          </cell>
          <cell r="F201">
            <v>7</v>
          </cell>
          <cell r="G201" t="str">
            <v/>
          </cell>
          <cell r="I201">
            <v>1</v>
          </cell>
          <cell r="J201">
            <v>4</v>
          </cell>
        </row>
        <row r="202">
          <cell r="A202" t="str">
            <v>CY2006</v>
          </cell>
          <cell r="B202" t="str">
            <v>Carbon 1</v>
          </cell>
          <cell r="C202">
            <v>67</v>
          </cell>
          <cell r="D202">
            <v>39033</v>
          </cell>
          <cell r="E202">
            <v>39040</v>
          </cell>
          <cell r="F202">
            <v>7</v>
          </cell>
          <cell r="G202" t="str">
            <v>Mini</v>
          </cell>
          <cell r="I202">
            <v>1</v>
          </cell>
          <cell r="J202">
            <v>4</v>
          </cell>
        </row>
        <row r="203">
          <cell r="A203" t="str">
            <v>CY2007</v>
          </cell>
          <cell r="B203" t="str">
            <v>CurrantCrk-1B</v>
          </cell>
          <cell r="C203">
            <v>262</v>
          </cell>
          <cell r="D203">
            <v>39095</v>
          </cell>
          <cell r="E203">
            <v>39097</v>
          </cell>
          <cell r="F203">
            <v>2</v>
          </cell>
          <cell r="G203" t="str">
            <v>CTG Borescope</v>
          </cell>
          <cell r="I203">
            <v>0.2857142857142857</v>
          </cell>
          <cell r="J203">
            <v>1</v>
          </cell>
        </row>
        <row r="204">
          <cell r="A204" t="str">
            <v>CY2007</v>
          </cell>
          <cell r="B204" t="str">
            <v>CurrantCrk-1B</v>
          </cell>
          <cell r="C204">
            <v>262</v>
          </cell>
          <cell r="D204">
            <v>39109</v>
          </cell>
          <cell r="E204">
            <v>39119.5</v>
          </cell>
          <cell r="F204">
            <v>10.5</v>
          </cell>
          <cell r="G204" t="str">
            <v>CTG Combustion Inspection &amp; Off line wash</v>
          </cell>
          <cell r="I204">
            <v>1.5</v>
          </cell>
          <cell r="J204">
            <v>1</v>
          </cell>
        </row>
        <row r="205">
          <cell r="A205" t="str">
            <v>CY2007</v>
          </cell>
          <cell r="B205" t="str">
            <v>Craig 2</v>
          </cell>
          <cell r="C205">
            <v>83</v>
          </cell>
          <cell r="D205">
            <v>39144</v>
          </cell>
          <cell r="E205">
            <v>39160</v>
          </cell>
          <cell r="F205">
            <v>16</v>
          </cell>
          <cell r="G205" t="str">
            <v>Minor ; Changed 16d22Sep07 to 16d03Mar07</v>
          </cell>
          <cell r="H205" t="str">
            <v>x</v>
          </cell>
          <cell r="I205">
            <v>2.2857142857142856</v>
          </cell>
          <cell r="J205">
            <v>1</v>
          </cell>
        </row>
        <row r="206">
          <cell r="A206" t="str">
            <v>CY2007</v>
          </cell>
          <cell r="B206" t="str">
            <v>Dave Johnston 2</v>
          </cell>
          <cell r="C206">
            <v>106</v>
          </cell>
          <cell r="D206">
            <v>39144</v>
          </cell>
          <cell r="E206">
            <v>39181</v>
          </cell>
          <cell r="F206">
            <v>37</v>
          </cell>
          <cell r="G206" t="str">
            <v>Major turbine/gen, major boiler, APH basket replacement, minor controls upgrade, ignitor replacement, exciter replacement, ww inlet header replacements.</v>
          </cell>
          <cell r="I206">
            <v>5.2857142857142856</v>
          </cell>
          <cell r="J206">
            <v>1</v>
          </cell>
        </row>
        <row r="207">
          <cell r="A207" t="str">
            <v>CY2007</v>
          </cell>
          <cell r="B207" t="str">
            <v>Naughton 1</v>
          </cell>
          <cell r="C207">
            <v>160</v>
          </cell>
          <cell r="D207">
            <v>39144</v>
          </cell>
          <cell r="E207">
            <v>39181</v>
          </cell>
          <cell r="F207">
            <v>37</v>
          </cell>
          <cell r="G207" t="str">
            <v xml:space="preserve">Sect114, LP trb, gen, vlvs, repl hot rht pipe, ASI blwing ctrls, trb ctrls, repl sootblwrs, repl AH, </v>
          </cell>
          <cell r="I207">
            <v>5.2857142857142856</v>
          </cell>
          <cell r="J207">
            <v>1</v>
          </cell>
        </row>
        <row r="208">
          <cell r="A208" t="str">
            <v>CY2007</v>
          </cell>
          <cell r="B208" t="str">
            <v>Hermiston 1</v>
          </cell>
          <cell r="C208">
            <v>237</v>
          </cell>
          <cell r="D208">
            <v>39145</v>
          </cell>
          <cell r="E208">
            <v>39153</v>
          </cell>
          <cell r="F208">
            <v>8</v>
          </cell>
          <cell r="G208" t="str">
            <v>Combustion Inspection</v>
          </cell>
          <cell r="I208">
            <v>1.1428571428571428</v>
          </cell>
          <cell r="J208">
            <v>1</v>
          </cell>
        </row>
        <row r="209">
          <cell r="A209" t="str">
            <v>CY2007</v>
          </cell>
          <cell r="B209" t="str">
            <v>Craig 1</v>
          </cell>
          <cell r="C209">
            <v>83</v>
          </cell>
          <cell r="D209">
            <v>39151</v>
          </cell>
          <cell r="E209">
            <v>39151</v>
          </cell>
          <cell r="F209">
            <v>0</v>
          </cell>
          <cell r="G209" t="str">
            <v>Minor; Cancelled Outage</v>
          </cell>
          <cell r="H209" t="str">
            <v>x</v>
          </cell>
          <cell r="I209">
            <v>0</v>
          </cell>
          <cell r="J209">
            <v>1</v>
          </cell>
        </row>
        <row r="210">
          <cell r="A210" t="str">
            <v>CY2007</v>
          </cell>
          <cell r="B210" t="str">
            <v>Jim Bridger 2</v>
          </cell>
          <cell r="C210">
            <v>353</v>
          </cell>
          <cell r="D210">
            <v>39158</v>
          </cell>
          <cell r="E210">
            <v>39167</v>
          </cell>
          <cell r="F210">
            <v>9</v>
          </cell>
          <cell r="G210" t="str">
            <v/>
          </cell>
          <cell r="I210">
            <v>1.2857142857142858</v>
          </cell>
          <cell r="J210">
            <v>1</v>
          </cell>
        </row>
        <row r="211">
          <cell r="A211" t="str">
            <v>CY2007</v>
          </cell>
          <cell r="B211" t="str">
            <v>Hunter 3</v>
          </cell>
          <cell r="C211">
            <v>460</v>
          </cell>
          <cell r="D211">
            <v>39172</v>
          </cell>
          <cell r="E211">
            <v>39214</v>
          </cell>
          <cell r="F211">
            <v>42</v>
          </cell>
          <cell r="G211" t="str">
            <v>Low Nox, MjrTrb Inspt, Gen Major Inspection, DCS</v>
          </cell>
          <cell r="I211">
            <v>6</v>
          </cell>
          <cell r="J211">
            <v>1</v>
          </cell>
        </row>
        <row r="212">
          <cell r="A212" t="str">
            <v>CY2007</v>
          </cell>
          <cell r="B212" t="str">
            <v>Jim Bridger 3</v>
          </cell>
          <cell r="C212">
            <v>353</v>
          </cell>
          <cell r="D212">
            <v>39172</v>
          </cell>
          <cell r="E212">
            <v>39228</v>
          </cell>
          <cell r="F212">
            <v>56</v>
          </cell>
          <cell r="G212" t="str">
            <v>Low Nox Installation, Reheater replacement, (60welders)</v>
          </cell>
          <cell r="I212">
            <v>8</v>
          </cell>
          <cell r="J212">
            <v>1</v>
          </cell>
        </row>
        <row r="213">
          <cell r="A213" t="str">
            <v>CY2007</v>
          </cell>
          <cell r="B213" t="str">
            <v>West Valley 1</v>
          </cell>
          <cell r="C213">
            <v>40</v>
          </cell>
          <cell r="D213">
            <v>39179</v>
          </cell>
          <cell r="E213">
            <v>39186</v>
          </cell>
          <cell r="F213">
            <v>7</v>
          </cell>
          <cell r="G213" t="str">
            <v>Combustor Exchange</v>
          </cell>
          <cell r="I213">
            <v>1</v>
          </cell>
          <cell r="J213">
            <v>2</v>
          </cell>
        </row>
        <row r="214">
          <cell r="A214" t="str">
            <v>CY2007</v>
          </cell>
          <cell r="B214" t="str">
            <v>Blundell</v>
          </cell>
          <cell r="C214">
            <v>23</v>
          </cell>
          <cell r="D214">
            <v>39186</v>
          </cell>
          <cell r="E214">
            <v>39216</v>
          </cell>
          <cell r="F214">
            <v>30</v>
          </cell>
          <cell r="G214" t="str">
            <v xml:space="preserve">Controls Upgrade, Gen. Inspection, Major turbine inspection                   </v>
          </cell>
          <cell r="I214">
            <v>4.2857142857142856</v>
          </cell>
          <cell r="J214">
            <v>2</v>
          </cell>
        </row>
        <row r="215">
          <cell r="A215" t="str">
            <v>CY2007</v>
          </cell>
          <cell r="B215" t="str">
            <v>CurrantCrk-1A</v>
          </cell>
          <cell r="C215">
            <v>263</v>
          </cell>
          <cell r="D215">
            <v>39186</v>
          </cell>
          <cell r="E215">
            <v>39188</v>
          </cell>
          <cell r="F215">
            <v>2</v>
          </cell>
          <cell r="G215" t="str">
            <v>CTG Borescope</v>
          </cell>
          <cell r="I215">
            <v>0.2857142857142857</v>
          </cell>
          <cell r="J215">
            <v>2</v>
          </cell>
        </row>
        <row r="216">
          <cell r="A216" t="str">
            <v>CY2007</v>
          </cell>
          <cell r="B216" t="str">
            <v>Dave Johnston 3</v>
          </cell>
          <cell r="C216">
            <v>220</v>
          </cell>
          <cell r="D216">
            <v>39186</v>
          </cell>
          <cell r="E216">
            <v>39186</v>
          </cell>
          <cell r="F216">
            <v>0</v>
          </cell>
          <cell r="G216" t="str">
            <v>Mini - boiler inspection; Cancelled Outage</v>
          </cell>
          <cell r="H216" t="str">
            <v>x</v>
          </cell>
          <cell r="I216">
            <v>0</v>
          </cell>
          <cell r="J216">
            <v>2</v>
          </cell>
        </row>
        <row r="217">
          <cell r="A217" t="str">
            <v>CY2007</v>
          </cell>
          <cell r="B217" t="str">
            <v>West Valley 2</v>
          </cell>
          <cell r="C217">
            <v>40</v>
          </cell>
          <cell r="D217">
            <v>39186</v>
          </cell>
          <cell r="E217">
            <v>39193</v>
          </cell>
          <cell r="F217">
            <v>7</v>
          </cell>
          <cell r="G217" t="str">
            <v>Combustor Exchange</v>
          </cell>
          <cell r="I217">
            <v>1</v>
          </cell>
          <cell r="J217">
            <v>2</v>
          </cell>
        </row>
        <row r="218">
          <cell r="A218" t="str">
            <v>CY2007</v>
          </cell>
          <cell r="B218" t="str">
            <v>Camas Cogen</v>
          </cell>
          <cell r="C218">
            <v>52</v>
          </cell>
          <cell r="D218">
            <v>39193</v>
          </cell>
          <cell r="E218">
            <v>39214</v>
          </cell>
          <cell r="F218">
            <v>21</v>
          </cell>
          <cell r="G218" t="str">
            <v>Major Generator &amp; Turbine Valves</v>
          </cell>
          <cell r="I218">
            <v>3</v>
          </cell>
          <cell r="J218">
            <v>2</v>
          </cell>
        </row>
        <row r="219">
          <cell r="A219" t="str">
            <v>CY2007</v>
          </cell>
          <cell r="B219" t="str">
            <v>Sunnyside</v>
          </cell>
          <cell r="C219">
            <v>50</v>
          </cell>
          <cell r="D219">
            <v>39193</v>
          </cell>
          <cell r="E219">
            <v>39207</v>
          </cell>
          <cell r="F219">
            <v>14</v>
          </cell>
          <cell r="G219" t="str">
            <v/>
          </cell>
          <cell r="I219">
            <v>2</v>
          </cell>
          <cell r="J219">
            <v>2</v>
          </cell>
        </row>
        <row r="220">
          <cell r="A220" t="str">
            <v>CY2007</v>
          </cell>
          <cell r="B220" t="str">
            <v>Dave Johnston 1</v>
          </cell>
          <cell r="C220">
            <v>106</v>
          </cell>
          <cell r="D220">
            <v>39200</v>
          </cell>
          <cell r="E220">
            <v>39204</v>
          </cell>
          <cell r="F220">
            <v>4</v>
          </cell>
          <cell r="G220" t="str">
            <v>Mini - boiler inspection</v>
          </cell>
          <cell r="I220">
            <v>0.5714285714285714</v>
          </cell>
          <cell r="J220">
            <v>2</v>
          </cell>
        </row>
        <row r="221">
          <cell r="A221" t="str">
            <v>CY2007</v>
          </cell>
          <cell r="B221" t="str">
            <v>Hayden 2</v>
          </cell>
          <cell r="C221">
            <v>33</v>
          </cell>
          <cell r="D221">
            <v>39200</v>
          </cell>
          <cell r="E221">
            <v>39210</v>
          </cell>
          <cell r="F221">
            <v>10</v>
          </cell>
          <cell r="G221" t="str">
            <v>Section I and VIII Safeties Overhaul</v>
          </cell>
          <cell r="I221">
            <v>1.4285714285714286</v>
          </cell>
          <cell r="J221">
            <v>2</v>
          </cell>
        </row>
        <row r="222">
          <cell r="A222" t="str">
            <v>CY2007</v>
          </cell>
          <cell r="B222" t="str">
            <v>Colstrip 3</v>
          </cell>
          <cell r="C222">
            <v>74</v>
          </cell>
          <cell r="D222">
            <v>39207</v>
          </cell>
          <cell r="E222">
            <v>39258</v>
          </cell>
          <cell r="F222">
            <v>51</v>
          </cell>
          <cell r="G222" t="str">
            <v>; Changed from 44d12May07 to 51d05May07</v>
          </cell>
          <cell r="H222" t="str">
            <v>x</v>
          </cell>
          <cell r="I222">
            <v>7.2857142857142856</v>
          </cell>
          <cell r="J222">
            <v>2</v>
          </cell>
        </row>
        <row r="223">
          <cell r="A223" t="str">
            <v>CY2007</v>
          </cell>
          <cell r="B223" t="str">
            <v>River Road</v>
          </cell>
          <cell r="C223">
            <v>240</v>
          </cell>
          <cell r="D223">
            <v>39207</v>
          </cell>
          <cell r="E223">
            <v>39217</v>
          </cell>
          <cell r="F223">
            <v>10</v>
          </cell>
          <cell r="G223" t="str">
            <v>Combustion Inspection</v>
          </cell>
          <cell r="I223">
            <v>1.4285714285714286</v>
          </cell>
          <cell r="J223">
            <v>2</v>
          </cell>
        </row>
        <row r="224">
          <cell r="A224" t="str">
            <v>CY2007</v>
          </cell>
          <cell r="B224" t="str">
            <v>Bonanza</v>
          </cell>
          <cell r="C224">
            <v>100</v>
          </cell>
          <cell r="D224">
            <v>39214</v>
          </cell>
          <cell r="E224">
            <v>39247</v>
          </cell>
          <cell r="F224">
            <v>33</v>
          </cell>
          <cell r="G224" t="str">
            <v>Scheduled Outage</v>
          </cell>
          <cell r="I224">
            <v>4.7142857142857144</v>
          </cell>
          <cell r="J224">
            <v>2</v>
          </cell>
        </row>
        <row r="225">
          <cell r="A225" t="str">
            <v>CY2007</v>
          </cell>
          <cell r="B225" t="str">
            <v>CurrantCrk-1A</v>
          </cell>
          <cell r="C225">
            <v>262</v>
          </cell>
          <cell r="D225">
            <v>39214</v>
          </cell>
          <cell r="E225">
            <v>39224.5</v>
          </cell>
          <cell r="F225">
            <v>10.5</v>
          </cell>
          <cell r="G225" t="str">
            <v>CT OH, Offline wash</v>
          </cell>
          <cell r="I225">
            <v>1.5</v>
          </cell>
          <cell r="J225">
            <v>2</v>
          </cell>
        </row>
        <row r="226">
          <cell r="A226" t="str">
            <v>CY2007</v>
          </cell>
          <cell r="B226" t="str">
            <v>Hermiston 2</v>
          </cell>
          <cell r="C226">
            <v>237</v>
          </cell>
          <cell r="D226">
            <v>39214</v>
          </cell>
          <cell r="E226">
            <v>39236</v>
          </cell>
          <cell r="F226">
            <v>22</v>
          </cell>
          <cell r="G226" t="str">
            <v>Combustion Inspection; Increased scope, cancelled major next year, changed 8d12May07 to 22dMay07</v>
          </cell>
          <cell r="H226" t="str">
            <v>x</v>
          </cell>
          <cell r="I226">
            <v>3.1428571428571428</v>
          </cell>
          <cell r="J226">
            <v>2</v>
          </cell>
        </row>
        <row r="227">
          <cell r="A227" t="str">
            <v>CY2007</v>
          </cell>
          <cell r="B227" t="str">
            <v>Little Mountain</v>
          </cell>
          <cell r="C227">
            <v>14</v>
          </cell>
          <cell r="D227">
            <v>39278</v>
          </cell>
          <cell r="E227">
            <v>39285</v>
          </cell>
          <cell r="F227">
            <v>7</v>
          </cell>
          <cell r="G227" t="str">
            <v>Combustion Inspection</v>
          </cell>
          <cell r="I227">
            <v>1</v>
          </cell>
          <cell r="J227">
            <v>3</v>
          </cell>
        </row>
        <row r="228">
          <cell r="A228" t="str">
            <v>CY2007</v>
          </cell>
          <cell r="B228" t="str">
            <v>Naughton 3</v>
          </cell>
          <cell r="C228">
            <v>330</v>
          </cell>
          <cell r="D228">
            <v>39340</v>
          </cell>
          <cell r="E228">
            <v>39355</v>
          </cell>
          <cell r="F228">
            <v>15</v>
          </cell>
          <cell r="G228" t="str">
            <v>Minor</v>
          </cell>
          <cell r="I228">
            <v>2.1428571428571428</v>
          </cell>
          <cell r="J228">
            <v>3</v>
          </cell>
        </row>
        <row r="229">
          <cell r="A229" t="str">
            <v>CY2007</v>
          </cell>
          <cell r="B229" t="str">
            <v>Blundell</v>
          </cell>
          <cell r="C229">
            <v>23</v>
          </cell>
          <cell r="D229">
            <v>39368</v>
          </cell>
          <cell r="E229">
            <v>39371</v>
          </cell>
          <cell r="F229">
            <v>3</v>
          </cell>
          <cell r="G229" t="str">
            <v xml:space="preserve">Mini </v>
          </cell>
          <cell r="I229">
            <v>0.42857142857142855</v>
          </cell>
          <cell r="J229">
            <v>4</v>
          </cell>
        </row>
        <row r="230">
          <cell r="A230" t="str">
            <v>CY2007</v>
          </cell>
          <cell r="B230" t="str">
            <v>Hunter 1</v>
          </cell>
          <cell r="C230">
            <v>403</v>
          </cell>
          <cell r="D230">
            <v>39382</v>
          </cell>
          <cell r="E230">
            <v>39382</v>
          </cell>
          <cell r="F230">
            <v>0</v>
          </cell>
          <cell r="G230" t="str">
            <v>Boiler Inspection Outage; Cancelled Outage</v>
          </cell>
          <cell r="H230" t="str">
            <v>x</v>
          </cell>
          <cell r="I230">
            <v>0</v>
          </cell>
          <cell r="J230">
            <v>4</v>
          </cell>
        </row>
        <row r="231">
          <cell r="A231" t="str">
            <v>CY2007</v>
          </cell>
          <cell r="B231" t="str">
            <v>Sunnyside</v>
          </cell>
          <cell r="C231">
            <v>50</v>
          </cell>
          <cell r="D231">
            <v>39382</v>
          </cell>
          <cell r="E231">
            <v>39389</v>
          </cell>
          <cell r="F231">
            <v>7</v>
          </cell>
          <cell r="G231" t="str">
            <v/>
          </cell>
          <cell r="I231">
            <v>1</v>
          </cell>
          <cell r="J231">
            <v>4</v>
          </cell>
        </row>
        <row r="232">
          <cell r="A232" t="str">
            <v>CY2007</v>
          </cell>
          <cell r="B232" t="str">
            <v>Gadsby 4</v>
          </cell>
          <cell r="C232">
            <v>40</v>
          </cell>
          <cell r="D232">
            <v>39396</v>
          </cell>
          <cell r="E232">
            <v>39403</v>
          </cell>
          <cell r="F232">
            <v>7</v>
          </cell>
          <cell r="G232" t="str">
            <v>Combustor Exchange, Hot section 1t stage disc</v>
          </cell>
          <cell r="I232">
            <v>1</v>
          </cell>
          <cell r="J232">
            <v>4</v>
          </cell>
        </row>
        <row r="233">
          <cell r="A233" t="str">
            <v>CY2008</v>
          </cell>
          <cell r="B233" t="str">
            <v>Carbon 2</v>
          </cell>
          <cell r="C233">
            <v>105</v>
          </cell>
          <cell r="D233">
            <v>39508</v>
          </cell>
          <cell r="E233">
            <v>39544</v>
          </cell>
          <cell r="F233">
            <v>36</v>
          </cell>
          <cell r="G233" t="str">
            <v>Major Turbine &amp; Boiler</v>
          </cell>
          <cell r="I233">
            <v>5.1428571428571432</v>
          </cell>
          <cell r="J233">
            <v>1</v>
          </cell>
        </row>
        <row r="234">
          <cell r="A234" t="str">
            <v>CY2008</v>
          </cell>
          <cell r="B234" t="str">
            <v>Hermiston 1</v>
          </cell>
          <cell r="C234">
            <v>237</v>
          </cell>
          <cell r="D234">
            <v>39509</v>
          </cell>
          <cell r="E234">
            <v>39517</v>
          </cell>
          <cell r="F234">
            <v>8</v>
          </cell>
          <cell r="G234" t="str">
            <v>Combustion inspection</v>
          </cell>
          <cell r="I234">
            <v>1.1428571428571428</v>
          </cell>
          <cell r="J234">
            <v>1</v>
          </cell>
        </row>
        <row r="235">
          <cell r="A235" t="str">
            <v>CY2008</v>
          </cell>
          <cell r="B235" t="str">
            <v>West Valley 3</v>
          </cell>
          <cell r="C235">
            <v>40</v>
          </cell>
          <cell r="D235">
            <v>39522</v>
          </cell>
          <cell r="E235">
            <v>39529</v>
          </cell>
          <cell r="F235">
            <v>7</v>
          </cell>
          <cell r="G235" t="str">
            <v>Combustor Exchange</v>
          </cell>
          <cell r="I235">
            <v>1</v>
          </cell>
          <cell r="J235">
            <v>1</v>
          </cell>
        </row>
        <row r="236">
          <cell r="A236" t="str">
            <v>CY2008</v>
          </cell>
          <cell r="B236" t="str">
            <v>Huntington 1</v>
          </cell>
          <cell r="C236">
            <v>445</v>
          </cell>
          <cell r="D236">
            <v>39529</v>
          </cell>
          <cell r="E236">
            <v>39537</v>
          </cell>
          <cell r="F236">
            <v>8</v>
          </cell>
          <cell r="G236" t="str">
            <v>Inspection Outage</v>
          </cell>
          <cell r="I236">
            <v>1.1428571428571428</v>
          </cell>
          <cell r="J236">
            <v>1</v>
          </cell>
        </row>
        <row r="237">
          <cell r="A237" t="str">
            <v>CY2008</v>
          </cell>
          <cell r="B237" t="str">
            <v>Jim Bridger 1</v>
          </cell>
          <cell r="C237">
            <v>353</v>
          </cell>
          <cell r="D237">
            <v>39529</v>
          </cell>
          <cell r="E237">
            <v>39538</v>
          </cell>
          <cell r="F237">
            <v>9</v>
          </cell>
          <cell r="G237" t="str">
            <v/>
          </cell>
          <cell r="I237">
            <v>1.2857142857142858</v>
          </cell>
          <cell r="J237">
            <v>1</v>
          </cell>
        </row>
        <row r="238">
          <cell r="A238" t="str">
            <v>CY2008</v>
          </cell>
          <cell r="B238" t="str">
            <v>West Valley 4</v>
          </cell>
          <cell r="C238">
            <v>40</v>
          </cell>
          <cell r="D238">
            <v>39529</v>
          </cell>
          <cell r="E238">
            <v>39536</v>
          </cell>
          <cell r="F238">
            <v>7</v>
          </cell>
          <cell r="G238" t="str">
            <v>Combustor Exchange</v>
          </cell>
          <cell r="I238">
            <v>1</v>
          </cell>
          <cell r="J238">
            <v>1</v>
          </cell>
        </row>
        <row r="239">
          <cell r="A239" t="str">
            <v>CY2008</v>
          </cell>
          <cell r="B239" t="str">
            <v>Cholla 4</v>
          </cell>
          <cell r="C239">
            <v>380</v>
          </cell>
          <cell r="D239">
            <v>39536</v>
          </cell>
          <cell r="E239">
            <v>39584</v>
          </cell>
          <cell r="F239">
            <v>48</v>
          </cell>
          <cell r="G239" t="str">
            <v>ElSegundo Coal Conversion/Enviromental Upgrades, Baghouse, Scrubber</v>
          </cell>
          <cell r="I239">
            <v>6.8571428571428568</v>
          </cell>
          <cell r="J239">
            <v>1</v>
          </cell>
        </row>
        <row r="240">
          <cell r="A240" t="str">
            <v>CY2008</v>
          </cell>
          <cell r="B240" t="str">
            <v>Dave Johnston 1</v>
          </cell>
          <cell r="C240">
            <v>106</v>
          </cell>
          <cell r="D240">
            <v>39543</v>
          </cell>
          <cell r="E240">
            <v>39563</v>
          </cell>
          <cell r="F240">
            <v>20</v>
          </cell>
          <cell r="G240" t="str">
            <v>Boiler overhaul; Added to Schedule</v>
          </cell>
          <cell r="H240" t="str">
            <v>x</v>
          </cell>
          <cell r="I240">
            <v>2.8571428571428572</v>
          </cell>
          <cell r="J240">
            <v>2</v>
          </cell>
        </row>
        <row r="241">
          <cell r="A241" t="str">
            <v>CY2008</v>
          </cell>
          <cell r="B241" t="str">
            <v>Jim Bridger 4</v>
          </cell>
          <cell r="C241">
            <v>353</v>
          </cell>
          <cell r="D241">
            <v>39543</v>
          </cell>
          <cell r="E241">
            <v>39599</v>
          </cell>
          <cell r="F241">
            <v>56</v>
          </cell>
          <cell r="G241" t="str">
            <v>Low NOx, Turbine Major</v>
          </cell>
          <cell r="I241">
            <v>8</v>
          </cell>
          <cell r="J241">
            <v>2</v>
          </cell>
        </row>
        <row r="242">
          <cell r="A242" t="str">
            <v>CY2008</v>
          </cell>
          <cell r="B242" t="str">
            <v>LakeSide-1A</v>
          </cell>
          <cell r="C242">
            <v>282</v>
          </cell>
          <cell r="D242">
            <v>39543</v>
          </cell>
          <cell r="E242">
            <v>39553.5</v>
          </cell>
          <cell r="F242">
            <v>10.5</v>
          </cell>
          <cell r="G242" t="str">
            <v>CTG Combustion Inspection &amp; Off line wash</v>
          </cell>
          <cell r="I242">
            <v>1.5</v>
          </cell>
          <cell r="J242">
            <v>2</v>
          </cell>
        </row>
        <row r="243">
          <cell r="A243" t="str">
            <v>CY2008</v>
          </cell>
          <cell r="B243" t="str">
            <v>West Valley 5</v>
          </cell>
          <cell r="C243">
            <v>40</v>
          </cell>
          <cell r="D243">
            <v>39543</v>
          </cell>
          <cell r="E243">
            <v>39550</v>
          </cell>
          <cell r="F243">
            <v>7</v>
          </cell>
          <cell r="G243" t="str">
            <v>Combustor Exchange</v>
          </cell>
          <cell r="I243">
            <v>1</v>
          </cell>
          <cell r="J243">
            <v>2</v>
          </cell>
        </row>
        <row r="244">
          <cell r="A244" t="str">
            <v>CY2008</v>
          </cell>
          <cell r="B244" t="str">
            <v>Hayden 2</v>
          </cell>
          <cell r="C244">
            <v>33</v>
          </cell>
          <cell r="D244">
            <v>39544</v>
          </cell>
          <cell r="E244">
            <v>39579</v>
          </cell>
          <cell r="F244">
            <v>35</v>
          </cell>
          <cell r="G244" t="str">
            <v>HP/IP Upgrade, DCS upgrades</v>
          </cell>
          <cell r="I244">
            <v>5</v>
          </cell>
          <cell r="J244">
            <v>2</v>
          </cell>
        </row>
        <row r="245">
          <cell r="A245" t="str">
            <v>CY2008</v>
          </cell>
          <cell r="B245" t="str">
            <v>River Road</v>
          </cell>
          <cell r="C245">
            <v>240</v>
          </cell>
          <cell r="D245">
            <v>39550</v>
          </cell>
          <cell r="E245">
            <v>39571</v>
          </cell>
          <cell r="F245">
            <v>21</v>
          </cell>
          <cell r="G245" t="str">
            <v>Hot Gas Path</v>
          </cell>
          <cell r="I245">
            <v>3</v>
          </cell>
          <cell r="J245">
            <v>2</v>
          </cell>
        </row>
        <row r="246">
          <cell r="A246" t="str">
            <v>CY2008</v>
          </cell>
          <cell r="B246" t="str">
            <v>Sunnyside</v>
          </cell>
          <cell r="C246">
            <v>50</v>
          </cell>
          <cell r="D246">
            <v>39557</v>
          </cell>
          <cell r="E246">
            <v>39571</v>
          </cell>
          <cell r="F246">
            <v>14</v>
          </cell>
          <cell r="G246" t="str">
            <v/>
          </cell>
          <cell r="I246">
            <v>2</v>
          </cell>
          <cell r="J246">
            <v>2</v>
          </cell>
        </row>
        <row r="247">
          <cell r="A247" t="str">
            <v>CY2008</v>
          </cell>
          <cell r="B247" t="str">
            <v>LakeSide-1B</v>
          </cell>
          <cell r="C247">
            <v>282</v>
          </cell>
          <cell r="D247">
            <v>39571</v>
          </cell>
          <cell r="E247">
            <v>39581.5</v>
          </cell>
          <cell r="F247">
            <v>10.5</v>
          </cell>
          <cell r="G247" t="str">
            <v>CTG Combustion Inspection &amp; Off line wash</v>
          </cell>
          <cell r="I247">
            <v>1.5</v>
          </cell>
          <cell r="J247">
            <v>2</v>
          </cell>
        </row>
        <row r="248">
          <cell r="A248" t="str">
            <v>CY2008</v>
          </cell>
          <cell r="B248" t="str">
            <v>Hermiston 2</v>
          </cell>
          <cell r="C248">
            <v>237</v>
          </cell>
          <cell r="D248">
            <v>39572</v>
          </cell>
          <cell r="E248">
            <v>39580</v>
          </cell>
          <cell r="F248">
            <v>8</v>
          </cell>
          <cell r="G248" t="str">
            <v>Combustor inspection; Dropped major, CI only, Changed 44d04May08 to 8d04May08</v>
          </cell>
          <cell r="H248" t="str">
            <v>x</v>
          </cell>
          <cell r="I248">
            <v>1.1428571428571428</v>
          </cell>
          <cell r="J248">
            <v>2</v>
          </cell>
        </row>
        <row r="249">
          <cell r="A249" t="str">
            <v>CY2008</v>
          </cell>
          <cell r="B249" t="str">
            <v>Colstrip 4</v>
          </cell>
          <cell r="C249">
            <v>74</v>
          </cell>
          <cell r="D249">
            <v>39620</v>
          </cell>
          <cell r="E249">
            <v>39620</v>
          </cell>
          <cell r="F249">
            <v>0</v>
          </cell>
          <cell r="G249" t="str">
            <v xml:space="preserve"> Boiler Chemical Clean; Cancelled Outage</v>
          </cell>
          <cell r="H249" t="str">
            <v>x</v>
          </cell>
          <cell r="I249">
            <v>0</v>
          </cell>
          <cell r="J249">
            <v>2</v>
          </cell>
        </row>
        <row r="250">
          <cell r="A250" t="str">
            <v>CY2008</v>
          </cell>
          <cell r="B250" t="str">
            <v>Little Mountain</v>
          </cell>
          <cell r="C250">
            <v>14</v>
          </cell>
          <cell r="D250">
            <v>39642</v>
          </cell>
          <cell r="E250">
            <v>39649</v>
          </cell>
          <cell r="F250">
            <v>7</v>
          </cell>
          <cell r="G250" t="str">
            <v>Combustion Inspection</v>
          </cell>
          <cell r="I250">
            <v>1</v>
          </cell>
          <cell r="J250">
            <v>3</v>
          </cell>
        </row>
        <row r="251">
          <cell r="A251" t="str">
            <v>CY2008</v>
          </cell>
          <cell r="B251" t="str">
            <v>CurrantCrk-1B</v>
          </cell>
          <cell r="C251">
            <v>262</v>
          </cell>
          <cell r="D251">
            <v>39711</v>
          </cell>
          <cell r="E251">
            <v>39713</v>
          </cell>
          <cell r="F251">
            <v>2</v>
          </cell>
          <cell r="G251" t="str">
            <v>CTG Borescope</v>
          </cell>
          <cell r="I251">
            <v>0.2857142857142857</v>
          </cell>
          <cell r="J251">
            <v>3</v>
          </cell>
        </row>
        <row r="252">
          <cell r="A252" t="str">
            <v>CY2008</v>
          </cell>
          <cell r="B252" t="str">
            <v>Dave Johnston 4</v>
          </cell>
          <cell r="C252">
            <v>330</v>
          </cell>
          <cell r="D252">
            <v>39711</v>
          </cell>
          <cell r="E252">
            <v>39767</v>
          </cell>
          <cell r="F252">
            <v>56</v>
          </cell>
          <cell r="G252" t="str">
            <v>Low Nox burners - boiler controls upgrade, gen magor, gen rewind, GE TIL 1292, economizer replacement, FWH replacements, APH basket replacement,; Change from 56d08Mar08 to 56d20Sep08</v>
          </cell>
          <cell r="H252" t="str">
            <v>x</v>
          </cell>
          <cell r="I252">
            <v>8</v>
          </cell>
          <cell r="J252">
            <v>3</v>
          </cell>
        </row>
        <row r="253">
          <cell r="A253" t="str">
            <v>CY2008</v>
          </cell>
          <cell r="B253" t="str">
            <v>Hunter 2</v>
          </cell>
          <cell r="C253">
            <v>259</v>
          </cell>
          <cell r="D253">
            <v>39718</v>
          </cell>
          <cell r="E253">
            <v>39718</v>
          </cell>
          <cell r="F253">
            <v>0</v>
          </cell>
          <cell r="G253" t="str">
            <v>Boiler Inspection Outage; Cancelled Outage</v>
          </cell>
          <cell r="H253" t="str">
            <v>x</v>
          </cell>
          <cell r="I253">
            <v>0</v>
          </cell>
          <cell r="J253">
            <v>3</v>
          </cell>
        </row>
        <row r="254">
          <cell r="A254" t="str">
            <v>CY2008</v>
          </cell>
          <cell r="B254" t="str">
            <v>Blundell</v>
          </cell>
          <cell r="C254">
            <v>23</v>
          </cell>
          <cell r="D254">
            <v>39723</v>
          </cell>
          <cell r="E254">
            <v>39729</v>
          </cell>
          <cell r="F254">
            <v>6</v>
          </cell>
          <cell r="G254" t="str">
            <v xml:space="preserve">Mini </v>
          </cell>
          <cell r="I254">
            <v>0.8571428571428571</v>
          </cell>
          <cell r="J254">
            <v>4</v>
          </cell>
        </row>
        <row r="255">
          <cell r="A255" t="str">
            <v>CY2008</v>
          </cell>
          <cell r="B255" t="str">
            <v>CurrantCrk-1A</v>
          </cell>
          <cell r="C255">
            <v>263</v>
          </cell>
          <cell r="D255">
            <v>39725</v>
          </cell>
          <cell r="E255">
            <v>39737</v>
          </cell>
          <cell r="F255">
            <v>12</v>
          </cell>
          <cell r="G255" t="str">
            <v>ST Minor O/H, CT OH, Off Line Wash, switchyard</v>
          </cell>
          <cell r="I255">
            <v>1.7142857142857142</v>
          </cell>
          <cell r="J255">
            <v>4</v>
          </cell>
        </row>
        <row r="256">
          <cell r="A256" t="str">
            <v>CY2008</v>
          </cell>
          <cell r="B256" t="str">
            <v>CurrantCrk-1B</v>
          </cell>
          <cell r="C256">
            <v>262</v>
          </cell>
          <cell r="D256">
            <v>39725</v>
          </cell>
          <cell r="E256">
            <v>39737</v>
          </cell>
          <cell r="F256">
            <v>12</v>
          </cell>
          <cell r="G256" t="str">
            <v>ST Minor O/H, Off Line Wash, switchyard</v>
          </cell>
          <cell r="I256">
            <v>1.7142857142857142</v>
          </cell>
          <cell r="J256">
            <v>4</v>
          </cell>
        </row>
        <row r="257">
          <cell r="A257" t="str">
            <v>CY2008</v>
          </cell>
          <cell r="B257" t="str">
            <v>Naughton 2</v>
          </cell>
          <cell r="C257">
            <v>210</v>
          </cell>
          <cell r="D257">
            <v>39725</v>
          </cell>
          <cell r="E257">
            <v>39734</v>
          </cell>
          <cell r="F257">
            <v>9</v>
          </cell>
          <cell r="G257" t="str">
            <v>Air Htr, Economizer clean</v>
          </cell>
          <cell r="I257">
            <v>1.2857142857142858</v>
          </cell>
          <cell r="J257">
            <v>4</v>
          </cell>
        </row>
        <row r="258">
          <cell r="A258" t="str">
            <v>CY2008</v>
          </cell>
          <cell r="B258" t="str">
            <v>CurrantCrk-1B</v>
          </cell>
          <cell r="C258">
            <v>262</v>
          </cell>
          <cell r="D258">
            <v>39737</v>
          </cell>
          <cell r="E258">
            <v>39743</v>
          </cell>
          <cell r="F258">
            <v>6</v>
          </cell>
          <cell r="G258" t="str">
            <v>CTG Combustion Inspection &amp; Off line wash</v>
          </cell>
          <cell r="I258">
            <v>0.8571428571428571</v>
          </cell>
          <cell r="J258">
            <v>4</v>
          </cell>
        </row>
        <row r="259">
          <cell r="A259" t="str">
            <v>CY2008</v>
          </cell>
          <cell r="B259" t="str">
            <v>Sunnyside</v>
          </cell>
          <cell r="C259">
            <v>50</v>
          </cell>
          <cell r="D259">
            <v>39746</v>
          </cell>
          <cell r="E259">
            <v>39753</v>
          </cell>
          <cell r="F259">
            <v>7</v>
          </cell>
          <cell r="G259" t="str">
            <v/>
          </cell>
          <cell r="I259">
            <v>1</v>
          </cell>
          <cell r="J259">
            <v>4</v>
          </cell>
        </row>
        <row r="260">
          <cell r="A260" t="str">
            <v>CY2009</v>
          </cell>
          <cell r="B260" t="str">
            <v>Gadsby 5</v>
          </cell>
          <cell r="C260">
            <v>40</v>
          </cell>
          <cell r="D260">
            <v>39825</v>
          </cell>
          <cell r="E260">
            <v>39832</v>
          </cell>
          <cell r="F260">
            <v>7</v>
          </cell>
          <cell r="G260" t="str">
            <v>Combuster Change out</v>
          </cell>
          <cell r="I260">
            <v>1</v>
          </cell>
          <cell r="J260">
            <v>1</v>
          </cell>
        </row>
        <row r="261">
          <cell r="A261" t="str">
            <v>CY2009</v>
          </cell>
          <cell r="B261" t="str">
            <v>Gadsby 3</v>
          </cell>
          <cell r="C261">
            <v>100</v>
          </cell>
          <cell r="D261">
            <v>39846</v>
          </cell>
          <cell r="E261">
            <v>39881</v>
          </cell>
          <cell r="F261">
            <v>35</v>
          </cell>
          <cell r="G261" t="str">
            <v>Major - HP and LP Turbine</v>
          </cell>
          <cell r="I261">
            <v>5</v>
          </cell>
          <cell r="J261">
            <v>1</v>
          </cell>
        </row>
        <row r="262">
          <cell r="A262" t="str">
            <v>CY2009</v>
          </cell>
          <cell r="B262" t="str">
            <v>Carbon 1</v>
          </cell>
          <cell r="C262">
            <v>67</v>
          </cell>
          <cell r="D262">
            <v>39872</v>
          </cell>
          <cell r="E262">
            <v>39908</v>
          </cell>
          <cell r="F262">
            <v>36</v>
          </cell>
          <cell r="G262" t="str">
            <v>Major - HP Turbine, Vlv inspt &amp; Boiler</v>
          </cell>
          <cell r="I262">
            <v>5.1428571428571432</v>
          </cell>
          <cell r="J262">
            <v>1</v>
          </cell>
        </row>
        <row r="263">
          <cell r="A263" t="str">
            <v>CY2009</v>
          </cell>
          <cell r="B263" t="str">
            <v>Hunter 1</v>
          </cell>
          <cell r="C263">
            <v>403</v>
          </cell>
          <cell r="D263">
            <v>39872</v>
          </cell>
          <cell r="E263">
            <v>39935</v>
          </cell>
          <cell r="F263">
            <v>63</v>
          </cell>
          <cell r="G263" t="str">
            <v>Low Nox, Turbine Major, DCS, Baghouse</v>
          </cell>
          <cell r="I263">
            <v>9</v>
          </cell>
          <cell r="J263">
            <v>1</v>
          </cell>
        </row>
        <row r="264">
          <cell r="A264" t="str">
            <v>CY2009</v>
          </cell>
          <cell r="B264" t="str">
            <v>Hermiston 2</v>
          </cell>
          <cell r="C264">
            <v>237</v>
          </cell>
          <cell r="D264">
            <v>39873</v>
          </cell>
          <cell r="E264">
            <v>39881</v>
          </cell>
          <cell r="F264">
            <v>8</v>
          </cell>
          <cell r="G264" t="str">
            <v xml:space="preserve">Combustion inspection  - </v>
          </cell>
          <cell r="I264">
            <v>1.1428571428571428</v>
          </cell>
          <cell r="J264">
            <v>1</v>
          </cell>
        </row>
        <row r="265">
          <cell r="A265" t="str">
            <v>CY2009</v>
          </cell>
          <cell r="B265" t="str">
            <v>Naughton 3</v>
          </cell>
          <cell r="C265">
            <v>330</v>
          </cell>
          <cell r="D265">
            <v>39879</v>
          </cell>
          <cell r="E265">
            <v>39923</v>
          </cell>
          <cell r="F265">
            <v>44</v>
          </cell>
          <cell r="G265" t="str">
            <v xml:space="preserve">Gen RtrRewind, repl trb ctrls, new precip bag house, replace LP fwt's, replace burners, scrubber startup transformer replacement </v>
          </cell>
          <cell r="I265">
            <v>6.2857142857142856</v>
          </cell>
          <cell r="J265">
            <v>1</v>
          </cell>
        </row>
        <row r="266">
          <cell r="A266" t="str">
            <v>CY2009</v>
          </cell>
          <cell r="B266" t="str">
            <v>Dave Johnston 2</v>
          </cell>
          <cell r="C266">
            <v>106</v>
          </cell>
          <cell r="D266">
            <v>39893</v>
          </cell>
          <cell r="E266">
            <v>39893</v>
          </cell>
          <cell r="F266">
            <v>0</v>
          </cell>
          <cell r="G266" t="str">
            <v>Boiler maintenance &amp; inspection, Condensor cleaning; Cancelled Outage</v>
          </cell>
          <cell r="H266" t="str">
            <v>x</v>
          </cell>
          <cell r="I266">
            <v>0</v>
          </cell>
          <cell r="J266">
            <v>1</v>
          </cell>
        </row>
        <row r="267">
          <cell r="A267" t="str">
            <v>CY2009</v>
          </cell>
          <cell r="B267" t="str">
            <v>Colstrip 4</v>
          </cell>
          <cell r="C267">
            <v>74</v>
          </cell>
          <cell r="D267">
            <v>39900</v>
          </cell>
          <cell r="E267">
            <v>39951</v>
          </cell>
          <cell r="F267">
            <v>51</v>
          </cell>
          <cell r="G267" t="str">
            <v>; Changed from 44d28Mar09 to 51d28Mar09</v>
          </cell>
          <cell r="H267" t="str">
            <v>x</v>
          </cell>
          <cell r="I267">
            <v>7.2857142857142856</v>
          </cell>
          <cell r="J267">
            <v>1</v>
          </cell>
        </row>
        <row r="268">
          <cell r="A268" t="str">
            <v>CY2009</v>
          </cell>
          <cell r="B268" t="str">
            <v>Dave Johnston 4</v>
          </cell>
          <cell r="C268">
            <v>330</v>
          </cell>
          <cell r="D268">
            <v>39907</v>
          </cell>
          <cell r="E268">
            <v>39907</v>
          </cell>
          <cell r="F268">
            <v>0</v>
          </cell>
          <cell r="G268" t="str">
            <v>Mini - boiler inspection, ; Cancelled Outage</v>
          </cell>
          <cell r="H268" t="str">
            <v>x</v>
          </cell>
          <cell r="I268">
            <v>0</v>
          </cell>
          <cell r="J268">
            <v>2</v>
          </cell>
        </row>
        <row r="269">
          <cell r="A269" t="str">
            <v>CY2009</v>
          </cell>
          <cell r="B269" t="str">
            <v>Jim Bridger 3</v>
          </cell>
          <cell r="C269">
            <v>353</v>
          </cell>
          <cell r="D269">
            <v>39907</v>
          </cell>
          <cell r="E269">
            <v>39916</v>
          </cell>
          <cell r="F269">
            <v>9</v>
          </cell>
          <cell r="G269" t="str">
            <v/>
          </cell>
          <cell r="I269">
            <v>1.2857142857142858</v>
          </cell>
          <cell r="J269">
            <v>2</v>
          </cell>
        </row>
        <row r="270">
          <cell r="A270" t="str">
            <v>CY2009</v>
          </cell>
          <cell r="B270" t="str">
            <v>Craig 1</v>
          </cell>
          <cell r="C270">
            <v>83</v>
          </cell>
          <cell r="D270">
            <v>39914</v>
          </cell>
          <cell r="E270">
            <v>39930</v>
          </cell>
          <cell r="F270">
            <v>16</v>
          </cell>
          <cell r="G270" t="str">
            <v/>
          </cell>
          <cell r="I270">
            <v>2.2857142857142856</v>
          </cell>
          <cell r="J270">
            <v>2</v>
          </cell>
        </row>
        <row r="271">
          <cell r="A271" t="str">
            <v>CY2009</v>
          </cell>
          <cell r="B271" t="str">
            <v>CurrantCrk-1A</v>
          </cell>
          <cell r="C271">
            <v>263</v>
          </cell>
          <cell r="D271">
            <v>39914</v>
          </cell>
          <cell r="E271">
            <v>39916</v>
          </cell>
          <cell r="F271">
            <v>2</v>
          </cell>
          <cell r="G271" t="str">
            <v>CTG Borescope</v>
          </cell>
          <cell r="I271">
            <v>0.2857142857142857</v>
          </cell>
          <cell r="J271">
            <v>2</v>
          </cell>
        </row>
        <row r="272">
          <cell r="A272" t="str">
            <v>CY2009</v>
          </cell>
          <cell r="B272" t="str">
            <v>Hayden 1</v>
          </cell>
          <cell r="C272">
            <v>45</v>
          </cell>
          <cell r="D272">
            <v>39921</v>
          </cell>
          <cell r="E272">
            <v>39963</v>
          </cell>
          <cell r="F272">
            <v>42</v>
          </cell>
          <cell r="G272" t="str">
            <v>(dates?) HP/IP Overhaul, Valves, Boiler Inspection, Boiler Chemical Clean</v>
          </cell>
          <cell r="I272">
            <v>6</v>
          </cell>
          <cell r="J272">
            <v>2</v>
          </cell>
        </row>
        <row r="273">
          <cell r="A273" t="str">
            <v>CY2009</v>
          </cell>
          <cell r="B273" t="str">
            <v>Huntington 2</v>
          </cell>
          <cell r="C273">
            <v>450</v>
          </cell>
          <cell r="D273">
            <v>39921</v>
          </cell>
          <cell r="E273">
            <v>39929</v>
          </cell>
          <cell r="F273">
            <v>8</v>
          </cell>
          <cell r="G273" t="str">
            <v>Minor - Inspection</v>
          </cell>
          <cell r="I273">
            <v>1.1428571428571428</v>
          </cell>
          <cell r="J273">
            <v>2</v>
          </cell>
        </row>
        <row r="274">
          <cell r="A274" t="str">
            <v>CY2009</v>
          </cell>
          <cell r="B274" t="str">
            <v>Sunnyside</v>
          </cell>
          <cell r="C274">
            <v>50</v>
          </cell>
          <cell r="D274">
            <v>39921</v>
          </cell>
          <cell r="E274">
            <v>39935</v>
          </cell>
          <cell r="F274">
            <v>14</v>
          </cell>
          <cell r="G274" t="str">
            <v/>
          </cell>
          <cell r="I274">
            <v>2</v>
          </cell>
          <cell r="J274">
            <v>2</v>
          </cell>
        </row>
        <row r="275">
          <cell r="A275" t="str">
            <v>CY2009</v>
          </cell>
          <cell r="B275" t="str">
            <v>CurrantCrk-1A</v>
          </cell>
          <cell r="C275">
            <v>263</v>
          </cell>
          <cell r="D275">
            <v>39928</v>
          </cell>
          <cell r="E275">
            <v>39946</v>
          </cell>
          <cell r="F275">
            <v>18</v>
          </cell>
          <cell r="G275" t="str">
            <v>CT OH ( HGP), Off Line Wash</v>
          </cell>
          <cell r="I275">
            <v>2.5714285714285716</v>
          </cell>
          <cell r="J275">
            <v>2</v>
          </cell>
        </row>
        <row r="276">
          <cell r="A276" t="str">
            <v>CY2009</v>
          </cell>
          <cell r="B276" t="str">
            <v>Jim Bridger 2</v>
          </cell>
          <cell r="C276">
            <v>353</v>
          </cell>
          <cell r="D276">
            <v>39928</v>
          </cell>
          <cell r="E276">
            <v>39965</v>
          </cell>
          <cell r="F276">
            <v>37</v>
          </cell>
          <cell r="G276" t="str">
            <v>Turbine OH</v>
          </cell>
          <cell r="I276">
            <v>5.2857142857142856</v>
          </cell>
          <cell r="J276">
            <v>2</v>
          </cell>
        </row>
        <row r="277">
          <cell r="A277" t="str">
            <v>CY2009</v>
          </cell>
          <cell r="B277" t="str">
            <v>Camas Cogen</v>
          </cell>
          <cell r="C277">
            <v>52</v>
          </cell>
          <cell r="D277">
            <v>39936</v>
          </cell>
          <cell r="E277">
            <v>39950</v>
          </cell>
          <cell r="F277">
            <v>14</v>
          </cell>
          <cell r="G277" t="str">
            <v>Turbine Valves</v>
          </cell>
          <cell r="I277">
            <v>2</v>
          </cell>
          <cell r="J277">
            <v>2</v>
          </cell>
        </row>
        <row r="278">
          <cell r="A278" t="str">
            <v>CY2009</v>
          </cell>
          <cell r="B278" t="str">
            <v>Hermiston 1</v>
          </cell>
          <cell r="C278">
            <v>237</v>
          </cell>
          <cell r="D278">
            <v>39936</v>
          </cell>
          <cell r="E278">
            <v>39952</v>
          </cell>
          <cell r="F278">
            <v>16</v>
          </cell>
          <cell r="G278" t="str">
            <v>HGP ; Changed start 16d01Apr12 to 16d03May09</v>
          </cell>
          <cell r="H278" t="str">
            <v>x</v>
          </cell>
          <cell r="I278">
            <v>2.2857142857142856</v>
          </cell>
          <cell r="J278">
            <v>2</v>
          </cell>
        </row>
        <row r="279">
          <cell r="A279" t="str">
            <v>CY2009</v>
          </cell>
          <cell r="B279" t="str">
            <v>Naughton 1</v>
          </cell>
          <cell r="C279">
            <v>160</v>
          </cell>
          <cell r="D279">
            <v>39942</v>
          </cell>
          <cell r="E279">
            <v>39951</v>
          </cell>
          <cell r="F279">
            <v>9</v>
          </cell>
          <cell r="G279" t="str">
            <v xml:space="preserve">Air Htr, Economizer clean </v>
          </cell>
          <cell r="I279">
            <v>1.2857142857142858</v>
          </cell>
          <cell r="J279">
            <v>2</v>
          </cell>
        </row>
        <row r="280">
          <cell r="A280" t="str">
            <v>CY2009</v>
          </cell>
          <cell r="B280" t="str">
            <v>River Road</v>
          </cell>
          <cell r="C280">
            <v>240</v>
          </cell>
          <cell r="D280">
            <v>39949</v>
          </cell>
          <cell r="E280">
            <v>39959</v>
          </cell>
          <cell r="F280">
            <v>10</v>
          </cell>
          <cell r="G280" t="str">
            <v>Combustion Inspection</v>
          </cell>
          <cell r="I280">
            <v>1.4285714285714286</v>
          </cell>
          <cell r="J280">
            <v>2</v>
          </cell>
        </row>
        <row r="281">
          <cell r="A281" t="str">
            <v>CY2009</v>
          </cell>
          <cell r="B281" t="str">
            <v>Little Mountain</v>
          </cell>
          <cell r="C281">
            <v>14</v>
          </cell>
          <cell r="D281">
            <v>39999</v>
          </cell>
          <cell r="E281">
            <v>40041</v>
          </cell>
          <cell r="F281">
            <v>42</v>
          </cell>
          <cell r="G281" t="str">
            <v>Major Turbine and Generator</v>
          </cell>
          <cell r="I281">
            <v>6</v>
          </cell>
          <cell r="J281">
            <v>3</v>
          </cell>
        </row>
        <row r="282">
          <cell r="A282" t="str">
            <v>CY2009</v>
          </cell>
          <cell r="B282" t="str">
            <v>Huntington 1</v>
          </cell>
          <cell r="C282">
            <v>445</v>
          </cell>
          <cell r="D282">
            <v>40075</v>
          </cell>
          <cell r="E282">
            <v>40140</v>
          </cell>
          <cell r="F282">
            <v>65</v>
          </cell>
          <cell r="G282" t="str">
            <v>Low Nox, 9wk baghouse project, Stator rewind, Final SH</v>
          </cell>
          <cell r="I282">
            <v>9.2857142857142865</v>
          </cell>
          <cell r="J282">
            <v>3</v>
          </cell>
        </row>
        <row r="283">
          <cell r="A283" t="str">
            <v>CY2009</v>
          </cell>
          <cell r="B283" t="str">
            <v>LakeSide-1A</v>
          </cell>
          <cell r="C283">
            <v>282</v>
          </cell>
          <cell r="D283">
            <v>40075</v>
          </cell>
          <cell r="E283">
            <v>40093</v>
          </cell>
          <cell r="F283">
            <v>18</v>
          </cell>
          <cell r="G283" t="str">
            <v>CT OH ( HGP), Off Line Wash</v>
          </cell>
          <cell r="I283">
            <v>2.5714285714285716</v>
          </cell>
          <cell r="J283">
            <v>3</v>
          </cell>
        </row>
        <row r="284">
          <cell r="A284" t="str">
            <v>CY2009</v>
          </cell>
          <cell r="B284" t="str">
            <v>Blundell</v>
          </cell>
          <cell r="C284">
            <v>23</v>
          </cell>
          <cell r="D284">
            <v>40089</v>
          </cell>
          <cell r="E284">
            <v>40095</v>
          </cell>
          <cell r="F284">
            <v>6</v>
          </cell>
          <cell r="G284" t="str">
            <v>Mini</v>
          </cell>
          <cell r="I284">
            <v>0.8571428571428571</v>
          </cell>
          <cell r="J284">
            <v>4</v>
          </cell>
        </row>
        <row r="285">
          <cell r="A285" t="str">
            <v>CY2009</v>
          </cell>
          <cell r="B285" t="str">
            <v>Hunter 3</v>
          </cell>
          <cell r="C285">
            <v>460</v>
          </cell>
          <cell r="D285">
            <v>40096</v>
          </cell>
          <cell r="E285">
            <v>40096</v>
          </cell>
          <cell r="F285">
            <v>0</v>
          </cell>
          <cell r="G285" t="str">
            <v>Boiler Inspection Outage; Cancelled Outage</v>
          </cell>
          <cell r="H285" t="str">
            <v>x</v>
          </cell>
          <cell r="I285">
            <v>0</v>
          </cell>
          <cell r="J285">
            <v>4</v>
          </cell>
        </row>
        <row r="286">
          <cell r="A286" t="str">
            <v>CY2009</v>
          </cell>
          <cell r="B286" t="str">
            <v>LakeSide-1B</v>
          </cell>
          <cell r="C286">
            <v>282</v>
          </cell>
          <cell r="D286">
            <v>40103</v>
          </cell>
          <cell r="E286">
            <v>40121</v>
          </cell>
          <cell r="F286">
            <v>18</v>
          </cell>
          <cell r="G286" t="str">
            <v>CT OH ( HGP), Off Line Wash</v>
          </cell>
          <cell r="I286">
            <v>2.5714285714285716</v>
          </cell>
          <cell r="J286">
            <v>4</v>
          </cell>
        </row>
        <row r="287">
          <cell r="A287" t="str">
            <v>CY2009</v>
          </cell>
          <cell r="B287" t="str">
            <v>Sunnyside</v>
          </cell>
          <cell r="C287">
            <v>50</v>
          </cell>
          <cell r="D287">
            <v>40110</v>
          </cell>
          <cell r="E287">
            <v>40117</v>
          </cell>
          <cell r="F287">
            <v>7</v>
          </cell>
          <cell r="G287" t="str">
            <v/>
          </cell>
          <cell r="I287">
            <v>1</v>
          </cell>
          <cell r="J287">
            <v>4</v>
          </cell>
        </row>
        <row r="288">
          <cell r="A288" t="str">
            <v>CY2010</v>
          </cell>
          <cell r="B288" t="str">
            <v>Gadsby 6</v>
          </cell>
          <cell r="C288">
            <v>40</v>
          </cell>
          <cell r="D288">
            <v>40188</v>
          </cell>
          <cell r="E288">
            <v>40195</v>
          </cell>
          <cell r="F288">
            <v>7</v>
          </cell>
          <cell r="G288" t="str">
            <v>Combustor</v>
          </cell>
          <cell r="I288">
            <v>1</v>
          </cell>
          <cell r="J288">
            <v>1</v>
          </cell>
        </row>
        <row r="289">
          <cell r="A289" t="str">
            <v>CY2010</v>
          </cell>
          <cell r="B289" t="str">
            <v>Gadsby 1</v>
          </cell>
          <cell r="C289">
            <v>60</v>
          </cell>
          <cell r="D289">
            <v>40216</v>
          </cell>
          <cell r="E289">
            <v>40251</v>
          </cell>
          <cell r="F289">
            <v>35</v>
          </cell>
          <cell r="G289" t="str">
            <v>Major Trb/Gen OH, ( 6 yr interval)</v>
          </cell>
          <cell r="I289">
            <v>5</v>
          </cell>
          <cell r="J289">
            <v>1</v>
          </cell>
        </row>
        <row r="290">
          <cell r="A290" t="str">
            <v>CY2010</v>
          </cell>
          <cell r="B290" t="str">
            <v>Hunter 2</v>
          </cell>
          <cell r="C290">
            <v>259</v>
          </cell>
          <cell r="D290">
            <v>40236</v>
          </cell>
          <cell r="E290">
            <v>40299</v>
          </cell>
          <cell r="F290">
            <v>63</v>
          </cell>
          <cell r="G290" t="str">
            <v>Low Nox, DCS, LP Turbine, Baghouse</v>
          </cell>
          <cell r="I290">
            <v>9</v>
          </cell>
          <cell r="J290">
            <v>1</v>
          </cell>
        </row>
        <row r="291">
          <cell r="A291" t="str">
            <v>CY2010</v>
          </cell>
          <cell r="B291" t="str">
            <v>Hermiston 1</v>
          </cell>
          <cell r="C291">
            <v>237</v>
          </cell>
          <cell r="D291">
            <v>40244</v>
          </cell>
          <cell r="E291">
            <v>40252</v>
          </cell>
          <cell r="F291">
            <v>8</v>
          </cell>
          <cell r="G291" t="str">
            <v/>
          </cell>
          <cell r="I291">
            <v>1.1428571428571428</v>
          </cell>
          <cell r="J291">
            <v>1</v>
          </cell>
        </row>
        <row r="292">
          <cell r="A292" t="str">
            <v>CY2010</v>
          </cell>
          <cell r="B292" t="str">
            <v>CurrantCrk-1B</v>
          </cell>
          <cell r="C292">
            <v>262</v>
          </cell>
          <cell r="D292">
            <v>40250</v>
          </cell>
          <cell r="E292">
            <v>40252</v>
          </cell>
          <cell r="F292">
            <v>2</v>
          </cell>
          <cell r="G292" t="str">
            <v>CTG Borescope</v>
          </cell>
          <cell r="I292">
            <v>0.2857142857142857</v>
          </cell>
          <cell r="J292">
            <v>1</v>
          </cell>
        </row>
        <row r="293">
          <cell r="A293" t="str">
            <v>CY2010</v>
          </cell>
          <cell r="B293" t="str">
            <v>CurrantCrk-1A</v>
          </cell>
          <cell r="C293">
            <v>263</v>
          </cell>
          <cell r="D293">
            <v>40257</v>
          </cell>
          <cell r="E293">
            <v>40277</v>
          </cell>
          <cell r="F293">
            <v>20</v>
          </cell>
          <cell r="G293" t="str">
            <v>STG vlv major, CTG CI, Catalyst change, off line wash, switchyard</v>
          </cell>
          <cell r="I293">
            <v>2.8571428571428572</v>
          </cell>
          <cell r="J293">
            <v>1</v>
          </cell>
        </row>
        <row r="294">
          <cell r="A294" t="str">
            <v>CY2010</v>
          </cell>
          <cell r="B294" t="str">
            <v>CurrantCrk-1B</v>
          </cell>
          <cell r="C294">
            <v>262</v>
          </cell>
          <cell r="D294">
            <v>40257</v>
          </cell>
          <cell r="E294">
            <v>40277</v>
          </cell>
          <cell r="F294">
            <v>20</v>
          </cell>
          <cell r="G294" t="str">
            <v>STG vlv major, CTG CI, Catalyst change, off line wash, switchyard</v>
          </cell>
          <cell r="I294">
            <v>2.8571428571428572</v>
          </cell>
          <cell r="J294">
            <v>1</v>
          </cell>
        </row>
        <row r="295">
          <cell r="A295" t="str">
            <v>CY2010</v>
          </cell>
          <cell r="B295" t="str">
            <v>Dave Johnston 3</v>
          </cell>
          <cell r="C295">
            <v>220</v>
          </cell>
          <cell r="D295">
            <v>40257</v>
          </cell>
          <cell r="E295">
            <v>40313</v>
          </cell>
          <cell r="F295">
            <v>56</v>
          </cell>
          <cell r="G295" t="str">
            <v>Low Nox burners, turb/gen major, turbine controls, econo hopper addition, boiler major, reheater and superheater replacements, scrubber tie in and chemical clean; Changed from 56d18Apr09 to 56d20Mar10</v>
          </cell>
          <cell r="H295" t="str">
            <v>x</v>
          </cell>
          <cell r="I295">
            <v>8</v>
          </cell>
          <cell r="J295">
            <v>1</v>
          </cell>
        </row>
        <row r="296">
          <cell r="A296" t="str">
            <v>CY2010</v>
          </cell>
          <cell r="B296" t="str">
            <v>Jim Bridger 4</v>
          </cell>
          <cell r="C296">
            <v>353</v>
          </cell>
          <cell r="D296">
            <v>40257</v>
          </cell>
          <cell r="E296">
            <v>40266</v>
          </cell>
          <cell r="F296">
            <v>9</v>
          </cell>
          <cell r="G296" t="str">
            <v/>
          </cell>
          <cell r="I296">
            <v>1.2857142857142858</v>
          </cell>
          <cell r="J296">
            <v>1</v>
          </cell>
        </row>
        <row r="297">
          <cell r="A297" t="str">
            <v>CY2010</v>
          </cell>
          <cell r="B297" t="str">
            <v>Cholla 4</v>
          </cell>
          <cell r="C297">
            <v>380</v>
          </cell>
          <cell r="D297">
            <v>40278</v>
          </cell>
          <cell r="E297">
            <v>40283</v>
          </cell>
          <cell r="F297">
            <v>5</v>
          </cell>
          <cell r="G297" t="str">
            <v>Reliability Outage- Fan repairs, Scrubber cleaning,Inspections</v>
          </cell>
          <cell r="I297">
            <v>0.7142857142857143</v>
          </cell>
          <cell r="J297">
            <v>2</v>
          </cell>
        </row>
        <row r="298">
          <cell r="A298" t="str">
            <v>CY2010</v>
          </cell>
          <cell r="B298" t="str">
            <v>Craig 2</v>
          </cell>
          <cell r="C298">
            <v>83</v>
          </cell>
          <cell r="D298">
            <v>40278</v>
          </cell>
          <cell r="E298">
            <v>40294</v>
          </cell>
          <cell r="F298">
            <v>16</v>
          </cell>
          <cell r="G298" t="str">
            <v/>
          </cell>
          <cell r="I298">
            <v>2.2857142857142856</v>
          </cell>
          <cell r="J298">
            <v>2</v>
          </cell>
        </row>
        <row r="299">
          <cell r="A299" t="str">
            <v>CY2010</v>
          </cell>
          <cell r="B299" t="str">
            <v>Jim Bridger 1</v>
          </cell>
          <cell r="C299">
            <v>353</v>
          </cell>
          <cell r="D299">
            <v>40278</v>
          </cell>
          <cell r="E299">
            <v>40334</v>
          </cell>
          <cell r="F299">
            <v>56</v>
          </cell>
          <cell r="G299" t="str">
            <v>Low Nox</v>
          </cell>
          <cell r="I299">
            <v>8</v>
          </cell>
          <cell r="J299">
            <v>2</v>
          </cell>
        </row>
        <row r="300">
          <cell r="A300" t="str">
            <v>CY2010</v>
          </cell>
          <cell r="B300" t="str">
            <v>Sunnyside</v>
          </cell>
          <cell r="C300">
            <v>50</v>
          </cell>
          <cell r="D300">
            <v>40285</v>
          </cell>
          <cell r="E300">
            <v>40299</v>
          </cell>
          <cell r="F300">
            <v>14</v>
          </cell>
          <cell r="G300" t="str">
            <v/>
          </cell>
          <cell r="I300">
            <v>2</v>
          </cell>
          <cell r="J300">
            <v>2</v>
          </cell>
        </row>
        <row r="301">
          <cell r="A301" t="str">
            <v>CY2010</v>
          </cell>
          <cell r="B301" t="str">
            <v>River Road</v>
          </cell>
          <cell r="C301">
            <v>240</v>
          </cell>
          <cell r="D301">
            <v>40299</v>
          </cell>
          <cell r="E301">
            <v>40309</v>
          </cell>
          <cell r="F301">
            <v>10</v>
          </cell>
          <cell r="G301" t="str">
            <v>Combustion Inspection</v>
          </cell>
          <cell r="I301">
            <v>1.4285714285714286</v>
          </cell>
          <cell r="J301">
            <v>2</v>
          </cell>
        </row>
        <row r="302">
          <cell r="A302" t="str">
            <v>CY2010</v>
          </cell>
          <cell r="B302" t="str">
            <v>Hermiston 2</v>
          </cell>
          <cell r="C302">
            <v>237</v>
          </cell>
          <cell r="D302">
            <v>40300</v>
          </cell>
          <cell r="E302">
            <v>40316</v>
          </cell>
          <cell r="F302">
            <v>16</v>
          </cell>
          <cell r="G302" t="str">
            <v>HGP; Changed CI to HGP, 8d02May10 to 16d02May10</v>
          </cell>
          <cell r="H302" t="str">
            <v>x</v>
          </cell>
          <cell r="I302">
            <v>2.2857142857142856</v>
          </cell>
          <cell r="J302">
            <v>2</v>
          </cell>
        </row>
        <row r="303">
          <cell r="A303" t="str">
            <v>CY2010</v>
          </cell>
          <cell r="B303" t="str">
            <v>Wyodak</v>
          </cell>
          <cell r="C303">
            <v>268</v>
          </cell>
          <cell r="D303">
            <v>40285</v>
          </cell>
          <cell r="E303">
            <v>40294</v>
          </cell>
          <cell r="F303">
            <v>9</v>
          </cell>
          <cell r="G303" t="str">
            <v>Inspection; Changed start 9d08May10 to 9d17Apr10</v>
          </cell>
          <cell r="H303" t="str">
            <v>x</v>
          </cell>
          <cell r="I303">
            <v>1.2857142857142858</v>
          </cell>
          <cell r="J303">
            <v>2</v>
          </cell>
        </row>
        <row r="304">
          <cell r="A304" t="str">
            <v>CY2010</v>
          </cell>
          <cell r="B304" t="str">
            <v>LakeSide-1A</v>
          </cell>
          <cell r="C304">
            <v>282</v>
          </cell>
          <cell r="D304">
            <v>40309</v>
          </cell>
          <cell r="E304">
            <v>40310.5</v>
          </cell>
          <cell r="F304">
            <v>1.5</v>
          </cell>
          <cell r="G304" t="str">
            <v>CTG Combustion Inspection &amp; Off line wash, follows ST25k</v>
          </cell>
          <cell r="I304">
            <v>0.21428571428571427</v>
          </cell>
          <cell r="J304">
            <v>2</v>
          </cell>
        </row>
        <row r="305">
          <cell r="A305" t="str">
            <v>CY2010</v>
          </cell>
          <cell r="B305" t="str">
            <v>Colstrip 3</v>
          </cell>
          <cell r="C305">
            <v>74</v>
          </cell>
          <cell r="D305">
            <v>40264</v>
          </cell>
          <cell r="E305">
            <v>40308</v>
          </cell>
          <cell r="F305">
            <v>44</v>
          </cell>
          <cell r="G305" t="str">
            <v>; Changed from 44d13May10 to 44d27Mar10</v>
          </cell>
          <cell r="H305" t="str">
            <v>x</v>
          </cell>
          <cell r="I305">
            <v>6.2857142857142856</v>
          </cell>
          <cell r="J305">
            <v>1</v>
          </cell>
        </row>
        <row r="306">
          <cell r="A306" t="str">
            <v>CY2010</v>
          </cell>
          <cell r="B306" t="str">
            <v>Little Mountain</v>
          </cell>
          <cell r="C306">
            <v>14</v>
          </cell>
          <cell r="D306">
            <v>40377</v>
          </cell>
          <cell r="E306">
            <v>40384</v>
          </cell>
          <cell r="F306">
            <v>7</v>
          </cell>
          <cell r="G306" t="str">
            <v>Combustion Inspection</v>
          </cell>
          <cell r="I306">
            <v>1</v>
          </cell>
          <cell r="J306">
            <v>3</v>
          </cell>
        </row>
        <row r="307">
          <cell r="A307" t="str">
            <v>CY2010</v>
          </cell>
          <cell r="B307" t="str">
            <v>CurrantCrk-1A</v>
          </cell>
          <cell r="C307">
            <v>263</v>
          </cell>
          <cell r="D307">
            <v>40439</v>
          </cell>
          <cell r="E307">
            <v>40441</v>
          </cell>
          <cell r="F307">
            <v>2</v>
          </cell>
          <cell r="G307" t="str">
            <v>CTG Borescope</v>
          </cell>
          <cell r="I307">
            <v>0.2857142857142857</v>
          </cell>
          <cell r="J307">
            <v>3</v>
          </cell>
        </row>
        <row r="308">
          <cell r="A308" t="str">
            <v>CY2010</v>
          </cell>
          <cell r="B308" t="str">
            <v>Naughton 2</v>
          </cell>
          <cell r="C308">
            <v>210</v>
          </cell>
          <cell r="D308">
            <v>40439</v>
          </cell>
          <cell r="E308">
            <v>40495</v>
          </cell>
          <cell r="F308">
            <v>56</v>
          </cell>
          <cell r="G308" t="str">
            <v>Low Nox, LP turbine, valves, generator, replace reheater, Section 114 Work</v>
          </cell>
          <cell r="I308">
            <v>8</v>
          </cell>
          <cell r="J308">
            <v>3</v>
          </cell>
        </row>
        <row r="309">
          <cell r="A309" t="str">
            <v>CY2010</v>
          </cell>
          <cell r="B309" t="str">
            <v>Dave Johnston 1</v>
          </cell>
          <cell r="C309">
            <v>106</v>
          </cell>
          <cell r="D309">
            <v>40453</v>
          </cell>
          <cell r="E309">
            <v>40493</v>
          </cell>
          <cell r="F309">
            <v>40</v>
          </cell>
          <cell r="G309" t="str">
            <v>Turb/Gen major, boiler major, PSH, arch tube replacements, ww inlet header replacements, ChemClean; Change from 40d20Sep08 to 40d02Oct10</v>
          </cell>
          <cell r="H309" t="str">
            <v>x</v>
          </cell>
          <cell r="I309">
            <v>5.7142857142857144</v>
          </cell>
          <cell r="J309">
            <v>4</v>
          </cell>
        </row>
        <row r="310">
          <cell r="A310" t="str">
            <v>CY2010</v>
          </cell>
          <cell r="B310" t="str">
            <v>Hayden 2</v>
          </cell>
          <cell r="C310">
            <v>33</v>
          </cell>
          <cell r="D310">
            <v>40453</v>
          </cell>
          <cell r="E310">
            <v>40481</v>
          </cell>
          <cell r="F310">
            <v>28</v>
          </cell>
          <cell r="G310" t="str">
            <v>(?date) Boiler Outage, HP/IP Overhaul, Valves, Boiler Safeties</v>
          </cell>
          <cell r="I310">
            <v>4</v>
          </cell>
          <cell r="J310">
            <v>4</v>
          </cell>
        </row>
        <row r="311">
          <cell r="A311" t="str">
            <v>CY2010</v>
          </cell>
          <cell r="B311" t="str">
            <v>Blundell</v>
          </cell>
          <cell r="C311">
            <v>23</v>
          </cell>
          <cell r="D311">
            <v>40455</v>
          </cell>
          <cell r="E311">
            <v>40461</v>
          </cell>
          <cell r="F311">
            <v>6</v>
          </cell>
          <cell r="G311" t="str">
            <v xml:space="preserve">Mini </v>
          </cell>
          <cell r="I311">
            <v>0.8571428571428571</v>
          </cell>
          <cell r="J311">
            <v>4</v>
          </cell>
        </row>
        <row r="312">
          <cell r="A312" t="str">
            <v>CY2010</v>
          </cell>
          <cell r="B312" t="str">
            <v>CurrantCrk-1A</v>
          </cell>
          <cell r="C312">
            <v>263</v>
          </cell>
          <cell r="D312">
            <v>40467</v>
          </cell>
          <cell r="E312">
            <v>40477.5</v>
          </cell>
          <cell r="F312">
            <v>10.5</v>
          </cell>
          <cell r="G312" t="str">
            <v>HGP Inspection &amp; Off line wash</v>
          </cell>
          <cell r="I312">
            <v>1.5</v>
          </cell>
          <cell r="J312">
            <v>4</v>
          </cell>
        </row>
        <row r="313">
          <cell r="A313" t="str">
            <v>CY2010</v>
          </cell>
          <cell r="B313" t="str">
            <v>Huntington 2</v>
          </cell>
          <cell r="C313">
            <v>450</v>
          </cell>
          <cell r="D313">
            <v>40474</v>
          </cell>
          <cell r="E313">
            <v>40511</v>
          </cell>
          <cell r="F313">
            <v>37</v>
          </cell>
          <cell r="G313" t="str">
            <v>Stator Rewind, Final SH Replacement</v>
          </cell>
          <cell r="I313">
            <v>5.2857142857142856</v>
          </cell>
          <cell r="J313">
            <v>4</v>
          </cell>
        </row>
        <row r="314">
          <cell r="A314" t="str">
            <v>CY2010</v>
          </cell>
          <cell r="B314" t="str">
            <v>Sunnyside</v>
          </cell>
          <cell r="C314">
            <v>50</v>
          </cell>
          <cell r="D314">
            <v>40474</v>
          </cell>
          <cell r="E314">
            <v>40481</v>
          </cell>
          <cell r="F314">
            <v>7</v>
          </cell>
          <cell r="G314" t="str">
            <v/>
          </cell>
          <cell r="I314">
            <v>1</v>
          </cell>
          <cell r="J314">
            <v>4</v>
          </cell>
        </row>
        <row r="315">
          <cell r="A315" t="str">
            <v>CY2010</v>
          </cell>
          <cell r="B315" t="str">
            <v>Carbon 2</v>
          </cell>
          <cell r="C315">
            <v>105</v>
          </cell>
          <cell r="D315">
            <v>40481</v>
          </cell>
          <cell r="E315">
            <v>40488</v>
          </cell>
          <cell r="F315">
            <v>7</v>
          </cell>
          <cell r="G315" t="str">
            <v>Mini</v>
          </cell>
          <cell r="I315">
            <v>1</v>
          </cell>
          <cell r="J315">
            <v>4</v>
          </cell>
        </row>
        <row r="316">
          <cell r="A316" t="str">
            <v>CY2011</v>
          </cell>
          <cell r="B316" t="str">
            <v>Naughton 3</v>
          </cell>
          <cell r="C316">
            <v>330</v>
          </cell>
          <cell r="D316">
            <v>40621</v>
          </cell>
          <cell r="E316">
            <v>40636</v>
          </cell>
          <cell r="F316">
            <v>15</v>
          </cell>
          <cell r="G316" t="str">
            <v>Air Htr, Economizer, Scrubber clean</v>
          </cell>
          <cell r="I316">
            <v>2.1428571428571428</v>
          </cell>
          <cell r="J316">
            <v>1</v>
          </cell>
        </row>
        <row r="317">
          <cell r="A317" t="str">
            <v>CY2011</v>
          </cell>
          <cell r="B317" t="str">
            <v>Gadsby 2</v>
          </cell>
          <cell r="C317">
            <v>75</v>
          </cell>
          <cell r="D317">
            <v>40587</v>
          </cell>
          <cell r="E317">
            <v>40622</v>
          </cell>
          <cell r="F317">
            <v>35</v>
          </cell>
          <cell r="G317" t="str">
            <v>Major</v>
          </cell>
          <cell r="I317">
            <v>5</v>
          </cell>
          <cell r="J317">
            <v>1</v>
          </cell>
        </row>
        <row r="318">
          <cell r="A318" t="str">
            <v>CY2011</v>
          </cell>
          <cell r="B318" t="str">
            <v>Hunter 3</v>
          </cell>
          <cell r="C318">
            <v>460</v>
          </cell>
          <cell r="D318">
            <v>40600</v>
          </cell>
          <cell r="E318">
            <v>40635</v>
          </cell>
          <cell r="F318">
            <v>35</v>
          </cell>
          <cell r="G318" t="str">
            <v>Boiler &amp; Balance of Plant, Gen Rewind, Exciter, Rotor Rewind, SDCC, Cooling Tower</v>
          </cell>
          <cell r="I318">
            <v>5</v>
          </cell>
          <cell r="J318">
            <v>1</v>
          </cell>
        </row>
        <row r="319">
          <cell r="A319" t="str">
            <v>CY2011</v>
          </cell>
          <cell r="B319" t="str">
            <v>Wyodak</v>
          </cell>
          <cell r="C319">
            <v>268</v>
          </cell>
          <cell r="D319">
            <v>40600</v>
          </cell>
          <cell r="E319">
            <v>40642</v>
          </cell>
          <cell r="F319">
            <v>42</v>
          </cell>
          <cell r="G319" t="str">
            <v>Low NOx Installation</v>
          </cell>
          <cell r="I319">
            <v>6</v>
          </cell>
          <cell r="J319">
            <v>1</v>
          </cell>
        </row>
        <row r="320">
          <cell r="A320" t="str">
            <v>CY2011</v>
          </cell>
          <cell r="B320" t="str">
            <v>Hermiston 1</v>
          </cell>
          <cell r="C320">
            <v>237</v>
          </cell>
          <cell r="D320">
            <v>40601</v>
          </cell>
          <cell r="E320">
            <v>40609</v>
          </cell>
          <cell r="F320">
            <v>8</v>
          </cell>
          <cell r="G320" t="str">
            <v>Combustion Inspection</v>
          </cell>
          <cell r="I320">
            <v>1.1428571428571428</v>
          </cell>
          <cell r="J320">
            <v>1</v>
          </cell>
        </row>
        <row r="321">
          <cell r="A321" t="str">
            <v>CY2011</v>
          </cell>
          <cell r="B321" t="str">
            <v>Dave Johnston 3</v>
          </cell>
          <cell r="C321">
            <v>220</v>
          </cell>
          <cell r="D321">
            <v>40607</v>
          </cell>
          <cell r="E321">
            <v>40607</v>
          </cell>
          <cell r="F321">
            <v>0</v>
          </cell>
          <cell r="G321" t="str">
            <v>Air Heater Clean, boiler inspection and repair, condensor clean; Cancelled Outage</v>
          </cell>
          <cell r="H321" t="str">
            <v>x</v>
          </cell>
          <cell r="I321">
            <v>0</v>
          </cell>
          <cell r="J321">
            <v>1</v>
          </cell>
        </row>
        <row r="322">
          <cell r="A322" t="str">
            <v>CY2011</v>
          </cell>
          <cell r="B322" t="str">
            <v>Dave Johnston 1</v>
          </cell>
          <cell r="C322">
            <v>106</v>
          </cell>
          <cell r="D322">
            <v>40621</v>
          </cell>
          <cell r="E322">
            <v>40621</v>
          </cell>
          <cell r="F322">
            <v>0</v>
          </cell>
          <cell r="G322" t="str">
            <v>Mini - turbine valve maintenance, boiler inspection and condensor clean; Cancelled Outage</v>
          </cell>
          <cell r="H322" t="str">
            <v>x</v>
          </cell>
          <cell r="I322">
            <v>0</v>
          </cell>
          <cell r="J322">
            <v>1</v>
          </cell>
        </row>
        <row r="323">
          <cell r="A323" t="str">
            <v>CY2011</v>
          </cell>
          <cell r="B323" t="str">
            <v>Naughton 1</v>
          </cell>
          <cell r="C323">
            <v>160</v>
          </cell>
          <cell r="D323">
            <v>40628</v>
          </cell>
          <cell r="E323">
            <v>40684</v>
          </cell>
          <cell r="F323">
            <v>56</v>
          </cell>
          <cell r="G323" t="str">
            <v>Low Nox Installation, reheater replacement, retube condensor, HP/IP turbine, valves</v>
          </cell>
          <cell r="I323">
            <v>8</v>
          </cell>
          <cell r="J323">
            <v>1</v>
          </cell>
        </row>
        <row r="324">
          <cell r="A324" t="str">
            <v>CY2011</v>
          </cell>
          <cell r="B324" t="str">
            <v>Dave Johnston 2</v>
          </cell>
          <cell r="C324">
            <v>106</v>
          </cell>
          <cell r="D324">
            <v>40635</v>
          </cell>
          <cell r="E324">
            <v>40677</v>
          </cell>
          <cell r="F324">
            <v>42</v>
          </cell>
          <cell r="G324" t="str">
            <v>Low NOx  burners, boiler major, ww replacements; Changed from 40d02Apr11 to 42d02Apr11</v>
          </cell>
          <cell r="H324" t="str">
            <v>x</v>
          </cell>
          <cell r="I324">
            <v>6</v>
          </cell>
          <cell r="J324">
            <v>2</v>
          </cell>
        </row>
        <row r="325">
          <cell r="A325" t="str">
            <v>CY2011</v>
          </cell>
          <cell r="B325" t="str">
            <v>Jim Bridger 3</v>
          </cell>
          <cell r="C325">
            <v>353</v>
          </cell>
          <cell r="D325">
            <v>40635</v>
          </cell>
          <cell r="E325">
            <v>40672</v>
          </cell>
          <cell r="F325">
            <v>37</v>
          </cell>
          <cell r="G325" t="str">
            <v>Turbine OH</v>
          </cell>
          <cell r="I325">
            <v>5.2857142857142856</v>
          </cell>
          <cell r="J325">
            <v>2</v>
          </cell>
        </row>
        <row r="326">
          <cell r="A326" t="str">
            <v>CY2011</v>
          </cell>
          <cell r="B326" t="str">
            <v>LakeSide-1A</v>
          </cell>
          <cell r="C326">
            <v>282</v>
          </cell>
          <cell r="D326">
            <v>40649</v>
          </cell>
          <cell r="E326">
            <v>40658</v>
          </cell>
          <cell r="F326">
            <v>9</v>
          </cell>
          <cell r="G326" t="str">
            <v>ST 25k Inspection</v>
          </cell>
          <cell r="I326">
            <v>1.2857142857142858</v>
          </cell>
          <cell r="J326">
            <v>2</v>
          </cell>
        </row>
        <row r="327">
          <cell r="A327" t="str">
            <v>CY2011</v>
          </cell>
          <cell r="B327" t="str">
            <v>LakeSide-1B</v>
          </cell>
          <cell r="C327">
            <v>282</v>
          </cell>
          <cell r="D327">
            <v>40649</v>
          </cell>
          <cell r="E327">
            <v>40658</v>
          </cell>
          <cell r="F327">
            <v>9</v>
          </cell>
          <cell r="G327" t="str">
            <v>ST 25k Inspection</v>
          </cell>
          <cell r="I327">
            <v>1.2857142857142858</v>
          </cell>
          <cell r="J327">
            <v>2</v>
          </cell>
        </row>
        <row r="328">
          <cell r="A328" t="str">
            <v>CY2011</v>
          </cell>
          <cell r="B328" t="str">
            <v>Sunnyside</v>
          </cell>
          <cell r="C328">
            <v>50</v>
          </cell>
          <cell r="D328">
            <v>40649</v>
          </cell>
          <cell r="E328">
            <v>40663</v>
          </cell>
          <cell r="F328">
            <v>14</v>
          </cell>
          <cell r="G328" t="str">
            <v/>
          </cell>
          <cell r="I328">
            <v>2</v>
          </cell>
          <cell r="J328">
            <v>2</v>
          </cell>
        </row>
        <row r="329">
          <cell r="A329" t="str">
            <v>CY2011</v>
          </cell>
          <cell r="B329" t="str">
            <v>Hermiston 2</v>
          </cell>
          <cell r="C329">
            <v>237</v>
          </cell>
          <cell r="D329">
            <v>40663</v>
          </cell>
          <cell r="E329">
            <v>40671</v>
          </cell>
          <cell r="F329">
            <v>8</v>
          </cell>
          <cell r="G329" t="str">
            <v>Combustion Inspection; Changed HGP to CI, 14d30Apr11 to 8d30Apr11</v>
          </cell>
          <cell r="H329" t="str">
            <v>x</v>
          </cell>
          <cell r="I329">
            <v>1.1428571428571428</v>
          </cell>
          <cell r="J329">
            <v>2</v>
          </cell>
        </row>
        <row r="330">
          <cell r="A330" t="str">
            <v>CY2011</v>
          </cell>
          <cell r="B330" t="str">
            <v>Camas Cogen</v>
          </cell>
          <cell r="C330">
            <v>52</v>
          </cell>
          <cell r="D330">
            <v>40670</v>
          </cell>
          <cell r="E330">
            <v>40680</v>
          </cell>
          <cell r="F330">
            <v>10</v>
          </cell>
          <cell r="G330" t="str">
            <v>Turbine Valves; Changed from 14d05May12 to 10d07May11</v>
          </cell>
          <cell r="H330" t="str">
            <v>x</v>
          </cell>
          <cell r="I330">
            <v>1.4285714285714286</v>
          </cell>
          <cell r="J330">
            <v>2</v>
          </cell>
        </row>
        <row r="331">
          <cell r="A331" t="str">
            <v>CY2011</v>
          </cell>
          <cell r="B331" t="str">
            <v>River Road</v>
          </cell>
          <cell r="C331">
            <v>240</v>
          </cell>
          <cell r="D331">
            <v>40670</v>
          </cell>
          <cell r="E331">
            <v>40698</v>
          </cell>
          <cell r="F331">
            <v>28</v>
          </cell>
          <cell r="G331" t="str">
            <v>Steam Turbine Major</v>
          </cell>
          <cell r="I331">
            <v>4</v>
          </cell>
          <cell r="J331">
            <v>2</v>
          </cell>
        </row>
        <row r="332">
          <cell r="A332" t="str">
            <v>CY2011</v>
          </cell>
          <cell r="B332" t="str">
            <v>Jim Bridger 2</v>
          </cell>
          <cell r="C332">
            <v>353</v>
          </cell>
          <cell r="D332">
            <v>40677</v>
          </cell>
          <cell r="E332">
            <v>40686</v>
          </cell>
          <cell r="F332">
            <v>9</v>
          </cell>
          <cell r="G332" t="str">
            <v/>
          </cell>
          <cell r="I332">
            <v>1.2857142857142858</v>
          </cell>
          <cell r="J332">
            <v>2</v>
          </cell>
        </row>
        <row r="333">
          <cell r="A333" t="str">
            <v>CY2011</v>
          </cell>
          <cell r="B333" t="str">
            <v>LakeSide-1B</v>
          </cell>
          <cell r="C333">
            <v>282</v>
          </cell>
          <cell r="D333">
            <v>40684</v>
          </cell>
          <cell r="E333">
            <v>40694.5</v>
          </cell>
          <cell r="F333">
            <v>10.5</v>
          </cell>
          <cell r="G333" t="str">
            <v>CTG Combustion Inspection &amp; Off line wash</v>
          </cell>
          <cell r="I333">
            <v>1.5</v>
          </cell>
          <cell r="J333">
            <v>2</v>
          </cell>
        </row>
        <row r="334">
          <cell r="A334" t="str">
            <v>CY2011</v>
          </cell>
          <cell r="B334" t="str">
            <v>Little Mountain</v>
          </cell>
          <cell r="C334">
            <v>14</v>
          </cell>
          <cell r="D334">
            <v>40741</v>
          </cell>
          <cell r="E334">
            <v>40748</v>
          </cell>
          <cell r="F334">
            <v>7</v>
          </cell>
          <cell r="G334" t="str">
            <v>Combustion Inspection</v>
          </cell>
          <cell r="I334">
            <v>1</v>
          </cell>
          <cell r="J334">
            <v>3</v>
          </cell>
        </row>
        <row r="335">
          <cell r="A335" t="str">
            <v>CY2011</v>
          </cell>
          <cell r="B335" t="str">
            <v>CurrantCrk-1B</v>
          </cell>
          <cell r="C335">
            <v>262</v>
          </cell>
          <cell r="D335">
            <v>40803</v>
          </cell>
          <cell r="E335">
            <v>40805</v>
          </cell>
          <cell r="F335">
            <v>2</v>
          </cell>
          <cell r="G335" t="str">
            <v>CTG Borescope</v>
          </cell>
          <cell r="I335">
            <v>0.2857142857142857</v>
          </cell>
          <cell r="J335">
            <v>3</v>
          </cell>
        </row>
        <row r="336">
          <cell r="A336" t="str">
            <v>CY2011</v>
          </cell>
          <cell r="B336" t="str">
            <v>Dave Johnston 4</v>
          </cell>
          <cell r="C336">
            <v>330</v>
          </cell>
          <cell r="D336">
            <v>40803</v>
          </cell>
          <cell r="E336">
            <v>40840</v>
          </cell>
          <cell r="F336">
            <v>37</v>
          </cell>
          <cell r="G336" t="str">
            <v>Turbine major HP/IP inspection and valve overhaul, Air Heater Wash, stator rewind, boiler overhaul, Scrubber and baghouse tie in, Replace cooling tower</v>
          </cell>
          <cell r="I336">
            <v>5.2857142857142856</v>
          </cell>
          <cell r="J336">
            <v>3</v>
          </cell>
        </row>
        <row r="337">
          <cell r="A337" t="str">
            <v>CY2011</v>
          </cell>
          <cell r="B337" t="str">
            <v>Huntington 1</v>
          </cell>
          <cell r="C337">
            <v>445</v>
          </cell>
          <cell r="D337">
            <v>40803</v>
          </cell>
          <cell r="E337">
            <v>40811</v>
          </cell>
          <cell r="F337">
            <v>8</v>
          </cell>
          <cell r="G337" t="str">
            <v>Minor - Inspection</v>
          </cell>
          <cell r="I337">
            <v>1.1428571428571428</v>
          </cell>
          <cell r="J337">
            <v>3</v>
          </cell>
        </row>
        <row r="338">
          <cell r="A338" t="str">
            <v>CY2011</v>
          </cell>
          <cell r="B338" t="str">
            <v>Hunter 1</v>
          </cell>
          <cell r="C338">
            <v>403</v>
          </cell>
          <cell r="D338">
            <v>40817</v>
          </cell>
          <cell r="E338">
            <v>40824</v>
          </cell>
          <cell r="F338">
            <v>7</v>
          </cell>
          <cell r="G338" t="str">
            <v>Boiler Inspection Outage</v>
          </cell>
          <cell r="I338">
            <v>1</v>
          </cell>
          <cell r="J338">
            <v>4</v>
          </cell>
        </row>
        <row r="339">
          <cell r="A339" t="str">
            <v>CY2011</v>
          </cell>
          <cell r="B339" t="str">
            <v>Blundell</v>
          </cell>
          <cell r="C339">
            <v>23</v>
          </cell>
          <cell r="D339">
            <v>40824</v>
          </cell>
          <cell r="E339">
            <v>40830</v>
          </cell>
          <cell r="F339">
            <v>6</v>
          </cell>
          <cell r="G339" t="str">
            <v xml:space="preserve">Mini </v>
          </cell>
          <cell r="I339">
            <v>0.8571428571428571</v>
          </cell>
          <cell r="J339">
            <v>4</v>
          </cell>
        </row>
        <row r="340">
          <cell r="A340" t="str">
            <v>CY2011</v>
          </cell>
          <cell r="B340" t="str">
            <v>Carbon 1</v>
          </cell>
          <cell r="C340">
            <v>67</v>
          </cell>
          <cell r="D340">
            <v>40824</v>
          </cell>
          <cell r="E340">
            <v>40831</v>
          </cell>
          <cell r="F340">
            <v>7</v>
          </cell>
          <cell r="G340" t="str">
            <v>Mini -</v>
          </cell>
          <cell r="I340">
            <v>1</v>
          </cell>
          <cell r="J340">
            <v>4</v>
          </cell>
        </row>
        <row r="341">
          <cell r="A341" t="str">
            <v>CY2011</v>
          </cell>
          <cell r="B341" t="str">
            <v>CurrantCrk-1B</v>
          </cell>
          <cell r="C341">
            <v>262</v>
          </cell>
          <cell r="D341">
            <v>40831</v>
          </cell>
          <cell r="E341">
            <v>40849</v>
          </cell>
          <cell r="F341">
            <v>18</v>
          </cell>
          <cell r="G341" t="str">
            <v>Major CT OH , off line wash</v>
          </cell>
          <cell r="I341">
            <v>2.5714285714285716</v>
          </cell>
          <cell r="J341">
            <v>4</v>
          </cell>
        </row>
        <row r="342">
          <cell r="A342" t="str">
            <v>CY2011</v>
          </cell>
          <cell r="B342" t="str">
            <v>Sunnyside</v>
          </cell>
          <cell r="C342">
            <v>50</v>
          </cell>
          <cell r="D342">
            <v>40838</v>
          </cell>
          <cell r="E342">
            <v>40845</v>
          </cell>
          <cell r="F342">
            <v>7</v>
          </cell>
          <cell r="G342" t="str">
            <v/>
          </cell>
          <cell r="I342">
            <v>1</v>
          </cell>
          <cell r="J342">
            <v>4</v>
          </cell>
        </row>
        <row r="343">
          <cell r="A343" t="str">
            <v>CY2012</v>
          </cell>
          <cell r="B343" t="str">
            <v>LakeSide-1A</v>
          </cell>
          <cell r="C343">
            <v>282</v>
          </cell>
          <cell r="D343">
            <v>40971</v>
          </cell>
          <cell r="E343">
            <v>41003</v>
          </cell>
          <cell r="F343">
            <v>32</v>
          </cell>
          <cell r="G343" t="str">
            <v>Major Inspection</v>
          </cell>
          <cell r="I343">
            <v>4.5714285714285712</v>
          </cell>
          <cell r="J343">
            <v>1</v>
          </cell>
        </row>
        <row r="344">
          <cell r="A344" t="str">
            <v>CY2012</v>
          </cell>
          <cell r="B344" t="str">
            <v>Hermiston 2</v>
          </cell>
          <cell r="C344">
            <v>237</v>
          </cell>
          <cell r="D344">
            <v>40972</v>
          </cell>
          <cell r="E344">
            <v>40980</v>
          </cell>
          <cell r="F344">
            <v>8</v>
          </cell>
          <cell r="G344" t="str">
            <v xml:space="preserve">Combustion Inspection </v>
          </cell>
          <cell r="I344">
            <v>1.1428571428571428</v>
          </cell>
          <cell r="J344">
            <v>1</v>
          </cell>
        </row>
        <row r="345">
          <cell r="A345" t="str">
            <v>CY2012</v>
          </cell>
          <cell r="B345" t="str">
            <v>CurrantCrk-1A</v>
          </cell>
          <cell r="C345">
            <v>263</v>
          </cell>
          <cell r="D345">
            <v>40978</v>
          </cell>
          <cell r="E345">
            <v>40980</v>
          </cell>
          <cell r="F345">
            <v>2</v>
          </cell>
          <cell r="G345" t="str">
            <v>CTG Borescope</v>
          </cell>
          <cell r="I345">
            <v>0.2857142857142857</v>
          </cell>
          <cell r="J345">
            <v>1</v>
          </cell>
        </row>
        <row r="346">
          <cell r="A346" t="str">
            <v>CY2012</v>
          </cell>
          <cell r="B346" t="str">
            <v>CurrantCrk-1A</v>
          </cell>
          <cell r="C346">
            <v>263</v>
          </cell>
          <cell r="D346">
            <v>40985</v>
          </cell>
          <cell r="E346">
            <v>40997</v>
          </cell>
          <cell r="F346">
            <v>12</v>
          </cell>
          <cell r="G346" t="str">
            <v>Stm vlvs minor, CT OH, off line wash. Switch yard</v>
          </cell>
          <cell r="I346">
            <v>1.7142857142857142</v>
          </cell>
          <cell r="J346">
            <v>1</v>
          </cell>
        </row>
        <row r="347">
          <cell r="A347" t="str">
            <v>CY2012</v>
          </cell>
          <cell r="B347" t="str">
            <v>CurrantCrk-1B</v>
          </cell>
          <cell r="C347">
            <v>262</v>
          </cell>
          <cell r="D347">
            <v>40985</v>
          </cell>
          <cell r="E347">
            <v>40997</v>
          </cell>
          <cell r="F347">
            <v>12</v>
          </cell>
          <cell r="G347" t="str">
            <v>Stm vlvs minor,  off line wash. Switch yard</v>
          </cell>
          <cell r="I347">
            <v>1.7142857142857142</v>
          </cell>
          <cell r="J347">
            <v>1</v>
          </cell>
        </row>
        <row r="348">
          <cell r="A348" t="str">
            <v>CY2012</v>
          </cell>
          <cell r="B348" t="str">
            <v>West Valley 3</v>
          </cell>
          <cell r="C348">
            <v>40</v>
          </cell>
          <cell r="D348">
            <v>40985</v>
          </cell>
          <cell r="E348">
            <v>40992</v>
          </cell>
          <cell r="F348">
            <v>7</v>
          </cell>
          <cell r="G348" t="str">
            <v>Combustor Exchange</v>
          </cell>
          <cell r="I348">
            <v>1</v>
          </cell>
          <cell r="J348">
            <v>1</v>
          </cell>
        </row>
        <row r="349">
          <cell r="A349" t="str">
            <v>CY2012</v>
          </cell>
          <cell r="B349" t="str">
            <v>Colstrip 4</v>
          </cell>
          <cell r="C349">
            <v>74</v>
          </cell>
          <cell r="D349">
            <v>40992</v>
          </cell>
          <cell r="E349">
            <v>41036</v>
          </cell>
          <cell r="F349">
            <v>44</v>
          </cell>
          <cell r="G349" t="str">
            <v/>
          </cell>
          <cell r="I349">
            <v>6.2857142857142856</v>
          </cell>
          <cell r="J349">
            <v>1</v>
          </cell>
        </row>
        <row r="350">
          <cell r="A350" t="str">
            <v>CY2012</v>
          </cell>
          <cell r="B350" t="str">
            <v>West Valley 4</v>
          </cell>
          <cell r="C350">
            <v>40</v>
          </cell>
          <cell r="D350">
            <v>40992</v>
          </cell>
          <cell r="E350">
            <v>40999</v>
          </cell>
          <cell r="F350">
            <v>7</v>
          </cell>
          <cell r="G350" t="str">
            <v>Combustor Exchange</v>
          </cell>
          <cell r="I350">
            <v>1</v>
          </cell>
          <cell r="J350">
            <v>1</v>
          </cell>
        </row>
        <row r="351">
          <cell r="A351" t="str">
            <v>CY2012</v>
          </cell>
          <cell r="B351" t="str">
            <v>Cholla 4</v>
          </cell>
          <cell r="C351">
            <v>380</v>
          </cell>
          <cell r="D351">
            <v>40999</v>
          </cell>
          <cell r="E351">
            <v>41020</v>
          </cell>
          <cell r="F351">
            <v>21</v>
          </cell>
          <cell r="G351" t="str">
            <v>Minor Overhaul</v>
          </cell>
          <cell r="I351">
            <v>3</v>
          </cell>
          <cell r="J351">
            <v>1</v>
          </cell>
        </row>
        <row r="352">
          <cell r="A352" t="str">
            <v>CY2012</v>
          </cell>
          <cell r="B352" t="str">
            <v>CurrantCrk-1A</v>
          </cell>
          <cell r="C352">
            <v>263</v>
          </cell>
          <cell r="D352">
            <v>40999</v>
          </cell>
          <cell r="E352">
            <v>41005</v>
          </cell>
          <cell r="F352">
            <v>6</v>
          </cell>
          <cell r="G352" t="str">
            <v>Major CT OH , off line wash</v>
          </cell>
          <cell r="I352">
            <v>0.8571428571428571</v>
          </cell>
          <cell r="J352">
            <v>1</v>
          </cell>
        </row>
        <row r="353">
          <cell r="A353" t="str">
            <v>CY2012</v>
          </cell>
          <cell r="B353" t="str">
            <v>Hermiston 1</v>
          </cell>
          <cell r="C353">
            <v>237</v>
          </cell>
          <cell r="D353">
            <v>41000</v>
          </cell>
          <cell r="E353">
            <v>41044</v>
          </cell>
          <cell r="F353">
            <v>44</v>
          </cell>
          <cell r="G353" t="str">
            <v>Major; Changed start 44d03May09 to 44d01Apr12</v>
          </cell>
          <cell r="H353" t="str">
            <v>x</v>
          </cell>
          <cell r="I353">
            <v>6.2857142857142856</v>
          </cell>
          <cell r="J353">
            <v>2</v>
          </cell>
        </row>
        <row r="354">
          <cell r="A354" t="str">
            <v>CY2012</v>
          </cell>
          <cell r="B354" t="str">
            <v>West Valley 1</v>
          </cell>
          <cell r="C354">
            <v>40</v>
          </cell>
          <cell r="D354">
            <v>41000</v>
          </cell>
          <cell r="E354">
            <v>41007</v>
          </cell>
          <cell r="F354">
            <v>7</v>
          </cell>
          <cell r="G354" t="str">
            <v xml:space="preserve">HGI, HPT Stage 1, NOx Catalyst, CO Catalyst </v>
          </cell>
          <cell r="I354">
            <v>1</v>
          </cell>
          <cell r="J354">
            <v>2</v>
          </cell>
        </row>
        <row r="355">
          <cell r="A355" t="str">
            <v>CY2012</v>
          </cell>
          <cell r="B355" t="str">
            <v>Craig 1</v>
          </cell>
          <cell r="C355">
            <v>83</v>
          </cell>
          <cell r="D355">
            <v>41006</v>
          </cell>
          <cell r="E355">
            <v>41050</v>
          </cell>
          <cell r="F355">
            <v>44</v>
          </cell>
          <cell r="G355" t="str">
            <v>Major</v>
          </cell>
          <cell r="I355">
            <v>6.2857142857142856</v>
          </cell>
          <cell r="J355">
            <v>2</v>
          </cell>
        </row>
        <row r="356">
          <cell r="A356" t="str">
            <v>CY2012</v>
          </cell>
          <cell r="B356" t="str">
            <v>Hayden 1</v>
          </cell>
          <cell r="C356">
            <v>45</v>
          </cell>
          <cell r="D356">
            <v>41006</v>
          </cell>
          <cell r="E356">
            <v>41034</v>
          </cell>
          <cell r="F356">
            <v>28</v>
          </cell>
          <cell r="G356" t="str">
            <v>(dates?) Gen Inspection, Valves, DA</v>
          </cell>
          <cell r="I356">
            <v>4</v>
          </cell>
          <cell r="J356">
            <v>2</v>
          </cell>
        </row>
        <row r="357">
          <cell r="A357" t="str">
            <v>CY2012</v>
          </cell>
          <cell r="B357" t="str">
            <v>West Valley 2</v>
          </cell>
          <cell r="C357">
            <v>40</v>
          </cell>
          <cell r="D357">
            <v>41007</v>
          </cell>
          <cell r="E357">
            <v>41014</v>
          </cell>
          <cell r="F357">
            <v>7</v>
          </cell>
          <cell r="G357" t="str">
            <v xml:space="preserve">HGI, HPT Stage 1, NOx Catalyst, CO Catalyst </v>
          </cell>
          <cell r="I357">
            <v>1</v>
          </cell>
          <cell r="J357">
            <v>2</v>
          </cell>
        </row>
        <row r="358">
          <cell r="A358" t="str">
            <v>CY2012</v>
          </cell>
          <cell r="B358" t="str">
            <v>Jim Bridger 1</v>
          </cell>
          <cell r="C358">
            <v>353</v>
          </cell>
          <cell r="D358">
            <v>41027</v>
          </cell>
          <cell r="E358">
            <v>41036</v>
          </cell>
          <cell r="F358">
            <v>9</v>
          </cell>
          <cell r="G358" t="str">
            <v/>
          </cell>
          <cell r="I358">
            <v>1.2857142857142858</v>
          </cell>
          <cell r="J358">
            <v>2</v>
          </cell>
        </row>
        <row r="359">
          <cell r="A359" t="str">
            <v>CY2012</v>
          </cell>
          <cell r="B359" t="str">
            <v>LakeSide-1B</v>
          </cell>
          <cell r="C359">
            <v>282</v>
          </cell>
          <cell r="D359">
            <v>41027</v>
          </cell>
          <cell r="E359">
            <v>41059</v>
          </cell>
          <cell r="F359">
            <v>32</v>
          </cell>
          <cell r="G359" t="str">
            <v>Major Inspection</v>
          </cell>
          <cell r="I359">
            <v>4.5714285714285712</v>
          </cell>
          <cell r="J359">
            <v>2</v>
          </cell>
        </row>
        <row r="360">
          <cell r="A360" t="str">
            <v>CY2012</v>
          </cell>
          <cell r="B360" t="str">
            <v>Jim Bridger 4</v>
          </cell>
          <cell r="C360">
            <v>353</v>
          </cell>
          <cell r="D360">
            <v>41034</v>
          </cell>
          <cell r="E360">
            <v>41071</v>
          </cell>
          <cell r="F360">
            <v>37</v>
          </cell>
          <cell r="G360" t="str">
            <v>Turbine OH,</v>
          </cell>
          <cell r="I360">
            <v>5.2857142857142856</v>
          </cell>
          <cell r="J360">
            <v>2</v>
          </cell>
        </row>
        <row r="361">
          <cell r="A361" t="str">
            <v>CY2012</v>
          </cell>
          <cell r="B361" t="str">
            <v>River Road</v>
          </cell>
          <cell r="C361">
            <v>240</v>
          </cell>
          <cell r="D361">
            <v>41034</v>
          </cell>
          <cell r="E361">
            <v>41062</v>
          </cell>
          <cell r="F361">
            <v>28</v>
          </cell>
          <cell r="G361" t="str">
            <v>Gas Turbine Major</v>
          </cell>
          <cell r="I361">
            <v>4</v>
          </cell>
          <cell r="J361">
            <v>2</v>
          </cell>
        </row>
        <row r="362">
          <cell r="A362" t="str">
            <v>CY2012</v>
          </cell>
          <cell r="B362" t="str">
            <v>Sunnyside</v>
          </cell>
          <cell r="C362">
            <v>50</v>
          </cell>
          <cell r="D362">
            <v>41041</v>
          </cell>
          <cell r="E362">
            <v>41055</v>
          </cell>
          <cell r="F362">
            <v>14</v>
          </cell>
          <cell r="G362" t="str">
            <v/>
          </cell>
          <cell r="I362">
            <v>2</v>
          </cell>
          <cell r="J362">
            <v>2</v>
          </cell>
        </row>
        <row r="363">
          <cell r="A363" t="str">
            <v>CY2012</v>
          </cell>
          <cell r="B363" t="str">
            <v>Little Mountain</v>
          </cell>
          <cell r="C363">
            <v>14</v>
          </cell>
          <cell r="D363">
            <v>41105</v>
          </cell>
          <cell r="E363">
            <v>41112</v>
          </cell>
          <cell r="F363">
            <v>7</v>
          </cell>
          <cell r="G363" t="str">
            <v>Combustion Inspection</v>
          </cell>
          <cell r="I363">
            <v>1</v>
          </cell>
          <cell r="J363">
            <v>3</v>
          </cell>
        </row>
        <row r="364">
          <cell r="A364" t="str">
            <v>CY2012</v>
          </cell>
          <cell r="B364" t="str">
            <v>Huntington 2</v>
          </cell>
          <cell r="C364">
            <v>450</v>
          </cell>
          <cell r="D364">
            <v>41167</v>
          </cell>
          <cell r="E364">
            <v>41175</v>
          </cell>
          <cell r="F364">
            <v>8</v>
          </cell>
          <cell r="G364" t="str">
            <v>Minor - Inspection</v>
          </cell>
          <cell r="I364">
            <v>1.1428571428571428</v>
          </cell>
          <cell r="J364">
            <v>3</v>
          </cell>
        </row>
        <row r="365">
          <cell r="A365" t="str">
            <v>CY2012</v>
          </cell>
          <cell r="B365" t="str">
            <v>Naughton 2</v>
          </cell>
          <cell r="C365">
            <v>210</v>
          </cell>
          <cell r="D365">
            <v>41167</v>
          </cell>
          <cell r="E365">
            <v>41176</v>
          </cell>
          <cell r="F365">
            <v>9</v>
          </cell>
          <cell r="G365" t="str">
            <v>Air Htr, Economizer clean</v>
          </cell>
          <cell r="I365">
            <v>1.2857142857142858</v>
          </cell>
          <cell r="J365">
            <v>3</v>
          </cell>
        </row>
        <row r="366">
          <cell r="A366" t="str">
            <v>CY2012</v>
          </cell>
          <cell r="B366" t="str">
            <v xml:space="preserve">Hunter 2 </v>
          </cell>
          <cell r="C366">
            <v>259</v>
          </cell>
          <cell r="D366">
            <v>41174</v>
          </cell>
          <cell r="E366">
            <v>41181</v>
          </cell>
          <cell r="F366">
            <v>7</v>
          </cell>
          <cell r="G366" t="str">
            <v>Boiler Inspection Outage</v>
          </cell>
          <cell r="I366">
            <v>1</v>
          </cell>
          <cell r="J366">
            <v>3</v>
          </cell>
        </row>
        <row r="367">
          <cell r="A367" t="str">
            <v>CY2012</v>
          </cell>
          <cell r="B367" t="str">
            <v>Carbon 2</v>
          </cell>
          <cell r="C367">
            <v>105</v>
          </cell>
          <cell r="D367">
            <v>41181</v>
          </cell>
          <cell r="E367">
            <v>41209</v>
          </cell>
          <cell r="F367">
            <v>28</v>
          </cell>
          <cell r="G367" t="str">
            <v xml:space="preserve">Major: Boiler </v>
          </cell>
          <cell r="I367">
            <v>4</v>
          </cell>
          <cell r="J367">
            <v>3</v>
          </cell>
        </row>
        <row r="368">
          <cell r="A368" t="str">
            <v>CY2012</v>
          </cell>
          <cell r="B368" t="str">
            <v>Blundell</v>
          </cell>
          <cell r="C368">
            <v>23</v>
          </cell>
          <cell r="D368">
            <v>41188</v>
          </cell>
          <cell r="E368">
            <v>41194</v>
          </cell>
          <cell r="F368">
            <v>6</v>
          </cell>
          <cell r="G368" t="str">
            <v>Mini</v>
          </cell>
          <cell r="I368">
            <v>0.8571428571428571</v>
          </cell>
          <cell r="J368">
            <v>4</v>
          </cell>
        </row>
        <row r="369">
          <cell r="A369" t="str">
            <v>CY2012</v>
          </cell>
          <cell r="B369" t="str">
            <v>Sunnyside</v>
          </cell>
          <cell r="C369">
            <v>50</v>
          </cell>
          <cell r="D369">
            <v>41195</v>
          </cell>
          <cell r="E369">
            <v>41202</v>
          </cell>
          <cell r="F369">
            <v>7</v>
          </cell>
          <cell r="G369" t="str">
            <v/>
          </cell>
          <cell r="I369">
            <v>1</v>
          </cell>
          <cell r="J369">
            <v>4</v>
          </cell>
        </row>
        <row r="370">
          <cell r="A370" t="str">
            <v>CY2013</v>
          </cell>
          <cell r="B370" t="str">
            <v>Hunter 1</v>
          </cell>
          <cell r="C370">
            <v>403</v>
          </cell>
          <cell r="D370">
            <v>41335</v>
          </cell>
          <cell r="E370">
            <v>41363</v>
          </cell>
          <cell r="F370">
            <v>28</v>
          </cell>
          <cell r="G370" t="str">
            <v>Boiler &amp; Balance of Plant, Turbine Valves</v>
          </cell>
          <cell r="I370">
            <v>4</v>
          </cell>
          <cell r="J370">
            <v>1</v>
          </cell>
        </row>
        <row r="371">
          <cell r="A371" t="str">
            <v>CY2013</v>
          </cell>
          <cell r="B371" t="str">
            <v>Naughton 3</v>
          </cell>
          <cell r="C371">
            <v>330</v>
          </cell>
          <cell r="D371">
            <v>41335</v>
          </cell>
          <cell r="E371">
            <v>41372</v>
          </cell>
          <cell r="F371">
            <v>37</v>
          </cell>
          <cell r="G371" t="str">
            <v>Section 114 Work, generator inspection, economizer replacement</v>
          </cell>
          <cell r="I371">
            <v>5.2857142857142856</v>
          </cell>
          <cell r="J371">
            <v>1</v>
          </cell>
        </row>
        <row r="372">
          <cell r="A372" t="str">
            <v>CY2013</v>
          </cell>
          <cell r="B372" t="str">
            <v>Hermiston 1</v>
          </cell>
          <cell r="C372">
            <v>237</v>
          </cell>
          <cell r="D372">
            <v>41342</v>
          </cell>
          <cell r="E372">
            <v>41350</v>
          </cell>
          <cell r="F372">
            <v>8</v>
          </cell>
          <cell r="G372" t="str">
            <v>Combustion Inspection</v>
          </cell>
          <cell r="I372">
            <v>1.1428571428571428</v>
          </cell>
          <cell r="J372">
            <v>1</v>
          </cell>
        </row>
        <row r="373">
          <cell r="A373" t="str">
            <v>CY2013</v>
          </cell>
          <cell r="B373" t="str">
            <v>CurrantCrk-1A</v>
          </cell>
          <cell r="C373">
            <v>263</v>
          </cell>
          <cell r="D373">
            <v>41349</v>
          </cell>
          <cell r="E373">
            <v>41351</v>
          </cell>
          <cell r="F373">
            <v>2</v>
          </cell>
          <cell r="G373" t="str">
            <v>Borescope</v>
          </cell>
          <cell r="I373">
            <v>0.2857142857142857</v>
          </cell>
          <cell r="J373">
            <v>1</v>
          </cell>
        </row>
        <row r="374">
          <cell r="A374" t="str">
            <v>CY2013</v>
          </cell>
          <cell r="B374" t="str">
            <v>Jim Bridger 2</v>
          </cell>
          <cell r="C374">
            <v>353</v>
          </cell>
          <cell r="D374">
            <v>41356</v>
          </cell>
          <cell r="E374">
            <v>41393</v>
          </cell>
          <cell r="F374">
            <v>37</v>
          </cell>
          <cell r="G374" t="str">
            <v>Turbine OH,</v>
          </cell>
          <cell r="I374">
            <v>5.2857142857142856</v>
          </cell>
          <cell r="J374">
            <v>1</v>
          </cell>
        </row>
        <row r="375">
          <cell r="A375" t="str">
            <v>CY2013</v>
          </cell>
          <cell r="B375" t="str">
            <v>Blundell</v>
          </cell>
          <cell r="C375">
            <v>23</v>
          </cell>
          <cell r="D375">
            <v>41370</v>
          </cell>
          <cell r="E375">
            <v>41398</v>
          </cell>
          <cell r="F375">
            <v>28</v>
          </cell>
          <cell r="G375" t="str">
            <v/>
          </cell>
          <cell r="I375">
            <v>4</v>
          </cell>
          <cell r="J375">
            <v>2</v>
          </cell>
        </row>
        <row r="376">
          <cell r="A376" t="str">
            <v>CY2013</v>
          </cell>
          <cell r="B376" t="str">
            <v>Colstrip 3</v>
          </cell>
          <cell r="C376">
            <v>74</v>
          </cell>
          <cell r="D376">
            <v>41370</v>
          </cell>
          <cell r="E376">
            <v>41414</v>
          </cell>
          <cell r="F376">
            <v>44</v>
          </cell>
          <cell r="G376" t="str">
            <v/>
          </cell>
          <cell r="I376">
            <v>6.2857142857142856</v>
          </cell>
          <cell r="J376">
            <v>2</v>
          </cell>
        </row>
        <row r="377">
          <cell r="A377" t="str">
            <v>CY2013</v>
          </cell>
          <cell r="B377" t="str">
            <v>Dave Johnston 1</v>
          </cell>
          <cell r="C377">
            <v>106</v>
          </cell>
          <cell r="D377">
            <v>41370</v>
          </cell>
          <cell r="E377">
            <v>41412</v>
          </cell>
          <cell r="F377">
            <v>42</v>
          </cell>
          <cell r="G377" t="str">
            <v>Low NOx burners, boiler major, econ replacement, ww replacements, turbine valve overhaul, condensor cleaning. Boiler chemical clean</v>
          </cell>
          <cell r="I377">
            <v>6</v>
          </cell>
          <cell r="J377">
            <v>2</v>
          </cell>
        </row>
        <row r="378">
          <cell r="A378" t="str">
            <v>CY2013</v>
          </cell>
          <cell r="B378" t="str">
            <v>Hermiston 2</v>
          </cell>
          <cell r="C378">
            <v>237</v>
          </cell>
          <cell r="D378">
            <v>41370</v>
          </cell>
          <cell r="E378">
            <v>41414</v>
          </cell>
          <cell r="F378">
            <v>44</v>
          </cell>
          <cell r="G378" t="str">
            <v>Major; Changed CI to Major, 8d06Apr13 to 44d06Apr13</v>
          </cell>
          <cell r="H378" t="str">
            <v>x</v>
          </cell>
          <cell r="I378">
            <v>6.2857142857142856</v>
          </cell>
          <cell r="J378">
            <v>2</v>
          </cell>
        </row>
        <row r="379">
          <cell r="A379" t="str">
            <v>CY2013</v>
          </cell>
          <cell r="B379" t="str">
            <v>Naughton 1</v>
          </cell>
          <cell r="C379">
            <v>160</v>
          </cell>
          <cell r="D379">
            <v>41370</v>
          </cell>
          <cell r="E379">
            <v>41379</v>
          </cell>
          <cell r="F379">
            <v>9</v>
          </cell>
          <cell r="G379" t="str">
            <v xml:space="preserve">Air Htr, Economizer clean </v>
          </cell>
          <cell r="I379">
            <v>1.2857142857142858</v>
          </cell>
          <cell r="J379">
            <v>2</v>
          </cell>
        </row>
        <row r="380">
          <cell r="A380" t="str">
            <v>CY2013</v>
          </cell>
          <cell r="B380" t="str">
            <v>Craig 2</v>
          </cell>
          <cell r="C380">
            <v>83</v>
          </cell>
          <cell r="D380">
            <v>41377</v>
          </cell>
          <cell r="E380">
            <v>41421</v>
          </cell>
          <cell r="F380">
            <v>44</v>
          </cell>
          <cell r="G380" t="str">
            <v>Major</v>
          </cell>
          <cell r="I380">
            <v>6.2857142857142856</v>
          </cell>
          <cell r="J380">
            <v>2</v>
          </cell>
        </row>
        <row r="381">
          <cell r="A381" t="str">
            <v>CY2013</v>
          </cell>
          <cell r="B381" t="str">
            <v>CurrantCrk-1A</v>
          </cell>
          <cell r="C381">
            <v>263</v>
          </cell>
          <cell r="D381">
            <v>41377</v>
          </cell>
          <cell r="E381">
            <v>41387.5</v>
          </cell>
          <cell r="F381">
            <v>10.5</v>
          </cell>
          <cell r="G381" t="str">
            <v>HGP/offline wash</v>
          </cell>
          <cell r="I381">
            <v>1.5</v>
          </cell>
          <cell r="J381">
            <v>2</v>
          </cell>
        </row>
        <row r="382">
          <cell r="A382" t="str">
            <v>CY2013</v>
          </cell>
          <cell r="B382" t="str">
            <v>West Valley 5</v>
          </cell>
          <cell r="C382">
            <v>40</v>
          </cell>
          <cell r="D382">
            <v>41377</v>
          </cell>
          <cell r="E382">
            <v>41384</v>
          </cell>
          <cell r="F382">
            <v>7</v>
          </cell>
          <cell r="G382" t="str">
            <v>HGI, HPT Stage 1, NOx Catalyst, CO Catalyst</v>
          </cell>
          <cell r="I382">
            <v>1</v>
          </cell>
          <cell r="J382">
            <v>2</v>
          </cell>
        </row>
        <row r="383">
          <cell r="A383" t="str">
            <v>CY2013</v>
          </cell>
          <cell r="B383" t="str">
            <v>Camas Cogen</v>
          </cell>
          <cell r="C383">
            <v>52</v>
          </cell>
          <cell r="D383">
            <v>41398</v>
          </cell>
          <cell r="E383">
            <v>41408</v>
          </cell>
          <cell r="F383">
            <v>10</v>
          </cell>
          <cell r="G383" t="str">
            <v>Turbine Valves; Added to Schedule</v>
          </cell>
          <cell r="H383" t="str">
            <v>x</v>
          </cell>
          <cell r="I383">
            <v>1.4285714285714286</v>
          </cell>
          <cell r="J383">
            <v>2</v>
          </cell>
        </row>
        <row r="384">
          <cell r="A384" t="str">
            <v>CY2013</v>
          </cell>
          <cell r="B384" t="str">
            <v>Jim Bridger 3</v>
          </cell>
          <cell r="C384">
            <v>353</v>
          </cell>
          <cell r="D384">
            <v>41398</v>
          </cell>
          <cell r="E384">
            <v>41407</v>
          </cell>
          <cell r="F384">
            <v>9</v>
          </cell>
          <cell r="G384" t="str">
            <v/>
          </cell>
          <cell r="I384">
            <v>1.2857142857142858</v>
          </cell>
          <cell r="J384">
            <v>2</v>
          </cell>
        </row>
        <row r="385">
          <cell r="A385" t="str">
            <v>CY2013</v>
          </cell>
          <cell r="B385" t="str">
            <v>River Road</v>
          </cell>
          <cell r="C385">
            <v>240</v>
          </cell>
          <cell r="D385">
            <v>41398</v>
          </cell>
          <cell r="E385">
            <v>41408</v>
          </cell>
          <cell r="F385">
            <v>10</v>
          </cell>
          <cell r="G385" t="str">
            <v>Combustion Inspection</v>
          </cell>
          <cell r="I385">
            <v>1.4285714285714286</v>
          </cell>
          <cell r="J385">
            <v>2</v>
          </cell>
        </row>
        <row r="386">
          <cell r="A386" t="str">
            <v>CY2013</v>
          </cell>
          <cell r="B386" t="str">
            <v>Dave Johnston 4</v>
          </cell>
          <cell r="C386">
            <v>330</v>
          </cell>
          <cell r="D386">
            <v>41426</v>
          </cell>
          <cell r="E386">
            <v>41426</v>
          </cell>
          <cell r="F386">
            <v>0</v>
          </cell>
          <cell r="G386" t="str">
            <v>Inspection outage; Cancelled Outage</v>
          </cell>
          <cell r="H386" t="str">
            <v>x</v>
          </cell>
          <cell r="I386">
            <v>0</v>
          </cell>
          <cell r="J386">
            <v>2</v>
          </cell>
        </row>
        <row r="387">
          <cell r="A387" t="str">
            <v>CY2013</v>
          </cell>
          <cell r="B387" t="str">
            <v>Sunnyside</v>
          </cell>
          <cell r="C387">
            <v>50</v>
          </cell>
          <cell r="D387">
            <v>41432</v>
          </cell>
          <cell r="E387">
            <v>41446</v>
          </cell>
          <cell r="F387">
            <v>14</v>
          </cell>
          <cell r="G387" t="str">
            <v/>
          </cell>
          <cell r="I387">
            <v>2</v>
          </cell>
          <cell r="J387">
            <v>2</v>
          </cell>
        </row>
        <row r="388">
          <cell r="A388" t="str">
            <v>CY2013</v>
          </cell>
          <cell r="B388" t="str">
            <v>Little Mountain</v>
          </cell>
          <cell r="C388">
            <v>14</v>
          </cell>
          <cell r="D388">
            <v>41462</v>
          </cell>
          <cell r="E388">
            <v>41490</v>
          </cell>
          <cell r="F388">
            <v>28</v>
          </cell>
          <cell r="G388" t="str">
            <v>Hot Gas Inspection 25000</v>
          </cell>
          <cell r="I388">
            <v>4</v>
          </cell>
          <cell r="J388">
            <v>3</v>
          </cell>
        </row>
        <row r="389">
          <cell r="A389" t="str">
            <v>CY2013</v>
          </cell>
          <cell r="B389" t="str">
            <v>Sunnyside</v>
          </cell>
          <cell r="C389">
            <v>50</v>
          </cell>
          <cell r="D389">
            <v>41537</v>
          </cell>
          <cell r="E389">
            <v>41544</v>
          </cell>
          <cell r="F389">
            <v>7</v>
          </cell>
          <cell r="G389" t="str">
            <v/>
          </cell>
          <cell r="I389">
            <v>1</v>
          </cell>
          <cell r="J389">
            <v>3</v>
          </cell>
        </row>
        <row r="390">
          <cell r="A390" t="str">
            <v>CY2013</v>
          </cell>
          <cell r="B390" t="str">
            <v>CurrantCrk-1B</v>
          </cell>
          <cell r="C390">
            <v>262</v>
          </cell>
          <cell r="D390">
            <v>41538</v>
          </cell>
          <cell r="E390">
            <v>41540</v>
          </cell>
          <cell r="F390">
            <v>2</v>
          </cell>
          <cell r="G390" t="str">
            <v>CTG Borescope</v>
          </cell>
          <cell r="I390">
            <v>0.2857142857142857</v>
          </cell>
          <cell r="J390">
            <v>3</v>
          </cell>
        </row>
        <row r="391">
          <cell r="A391" t="str">
            <v>CY2013</v>
          </cell>
          <cell r="B391" t="str">
            <v>Hunter 3</v>
          </cell>
          <cell r="C391">
            <v>460</v>
          </cell>
          <cell r="D391">
            <v>41538</v>
          </cell>
          <cell r="E391">
            <v>41545</v>
          </cell>
          <cell r="F391">
            <v>7</v>
          </cell>
          <cell r="G391" t="str">
            <v>Boiler Inspection Outage</v>
          </cell>
          <cell r="I391">
            <v>1</v>
          </cell>
          <cell r="J391">
            <v>3</v>
          </cell>
        </row>
        <row r="392">
          <cell r="A392" t="str">
            <v>CY2013</v>
          </cell>
          <cell r="B392" t="str">
            <v>Carbon 1</v>
          </cell>
          <cell r="C392">
            <v>67</v>
          </cell>
          <cell r="D392">
            <v>41545</v>
          </cell>
          <cell r="E392">
            <v>41573</v>
          </cell>
          <cell r="F392">
            <v>28</v>
          </cell>
          <cell r="G392" t="str">
            <v xml:space="preserve">Major - Boiler and Turbine - </v>
          </cell>
          <cell r="I392">
            <v>4</v>
          </cell>
          <cell r="J392">
            <v>3</v>
          </cell>
        </row>
        <row r="393">
          <cell r="A393" t="str">
            <v>CY2013</v>
          </cell>
          <cell r="B393" t="str">
            <v>Huntington 1</v>
          </cell>
          <cell r="C393">
            <v>445</v>
          </cell>
          <cell r="D393">
            <v>41545</v>
          </cell>
          <cell r="E393">
            <v>41589</v>
          </cell>
          <cell r="F393">
            <v>44</v>
          </cell>
          <cell r="G393" t="str">
            <v>Major - Boiler OH, HP Nozzle Box, GSU, LP Rotor, Economizer replacement</v>
          </cell>
          <cell r="I393">
            <v>6.2857142857142856</v>
          </cell>
          <cell r="J393">
            <v>3</v>
          </cell>
        </row>
        <row r="394">
          <cell r="A394" t="str">
            <v>CY2013</v>
          </cell>
          <cell r="B394" t="str">
            <v>Blundell</v>
          </cell>
          <cell r="C394">
            <v>23</v>
          </cell>
          <cell r="D394">
            <v>41551</v>
          </cell>
          <cell r="E394">
            <v>41554</v>
          </cell>
          <cell r="F394">
            <v>3</v>
          </cell>
          <cell r="G394" t="str">
            <v xml:space="preserve">Mini </v>
          </cell>
          <cell r="I394">
            <v>0.42857142857142855</v>
          </cell>
          <cell r="J394">
            <v>4</v>
          </cell>
        </row>
        <row r="395">
          <cell r="A395" t="str">
            <v>CY2013</v>
          </cell>
          <cell r="B395" t="str">
            <v>CurrantCrk-1B</v>
          </cell>
          <cell r="C395">
            <v>263</v>
          </cell>
          <cell r="D395">
            <v>41552</v>
          </cell>
          <cell r="E395">
            <v>41562.5</v>
          </cell>
          <cell r="F395">
            <v>10.5</v>
          </cell>
          <cell r="G395" t="str">
            <v>HGP</v>
          </cell>
          <cell r="I395">
            <v>1.5</v>
          </cell>
          <cell r="J395">
            <v>4</v>
          </cell>
        </row>
        <row r="396">
          <cell r="A396" t="str">
            <v>CY2013</v>
          </cell>
          <cell r="B396" t="str">
            <v>Hayden 2</v>
          </cell>
          <cell r="C396">
            <v>33</v>
          </cell>
          <cell r="D396">
            <v>41559</v>
          </cell>
          <cell r="E396">
            <v>41589</v>
          </cell>
          <cell r="F396">
            <v>30</v>
          </cell>
          <cell r="G396" t="str">
            <v>(date?) Boiler Outage, Valves, Safeties, Chemical Clean</v>
          </cell>
          <cell r="I396">
            <v>4.2857142857142856</v>
          </cell>
          <cell r="J396">
            <v>4</v>
          </cell>
        </row>
        <row r="397">
          <cell r="A397" t="str">
            <v>CY2014</v>
          </cell>
          <cell r="B397" t="str">
            <v>Hermiston 1</v>
          </cell>
          <cell r="C397">
            <v>237</v>
          </cell>
          <cell r="D397">
            <v>41706</v>
          </cell>
          <cell r="E397">
            <v>41714</v>
          </cell>
          <cell r="F397">
            <v>8</v>
          </cell>
          <cell r="G397" t="str">
            <v>Combustion Inspection</v>
          </cell>
          <cell r="I397">
            <v>1.1428571428571428</v>
          </cell>
          <cell r="J397">
            <v>1</v>
          </cell>
        </row>
        <row r="398">
          <cell r="A398" t="str">
            <v>CY2014</v>
          </cell>
          <cell r="B398" t="str">
            <v>Hunter 2</v>
          </cell>
          <cell r="C398">
            <v>259</v>
          </cell>
          <cell r="D398">
            <v>41706</v>
          </cell>
          <cell r="E398">
            <v>41734</v>
          </cell>
          <cell r="F398">
            <v>28</v>
          </cell>
          <cell r="G398" t="str">
            <v>Boiler &amp; Balance of Plant, Turbine Valves</v>
          </cell>
          <cell r="I398">
            <v>4</v>
          </cell>
          <cell r="J398">
            <v>1</v>
          </cell>
        </row>
        <row r="399">
          <cell r="A399" t="str">
            <v>CY2014</v>
          </cell>
          <cell r="B399" t="str">
            <v>Cholla 4</v>
          </cell>
          <cell r="C399">
            <v>380</v>
          </cell>
          <cell r="D399">
            <v>41734</v>
          </cell>
          <cell r="E399">
            <v>41739</v>
          </cell>
          <cell r="F399">
            <v>5</v>
          </cell>
          <cell r="G399" t="str">
            <v>Reliability Outage- Fan repairs, Scrubber cleaning, Inspections</v>
          </cell>
          <cell r="I399">
            <v>0.7142857142857143</v>
          </cell>
          <cell r="J399">
            <v>2</v>
          </cell>
        </row>
        <row r="400">
          <cell r="A400" t="str">
            <v>CY2014</v>
          </cell>
          <cell r="B400" t="str">
            <v>Jim Bridger 4</v>
          </cell>
          <cell r="C400">
            <v>353</v>
          </cell>
          <cell r="D400">
            <v>41734</v>
          </cell>
          <cell r="E400">
            <v>41743</v>
          </cell>
          <cell r="F400">
            <v>9</v>
          </cell>
          <cell r="G400" t="str">
            <v>Mini - AH wash</v>
          </cell>
          <cell r="I400">
            <v>1.2857142857142858</v>
          </cell>
          <cell r="J400">
            <v>2</v>
          </cell>
        </row>
        <row r="401">
          <cell r="A401" t="str">
            <v>CY2014</v>
          </cell>
          <cell r="B401" t="str">
            <v>Little Mountain</v>
          </cell>
          <cell r="C401">
            <v>14</v>
          </cell>
          <cell r="D401">
            <v>41833</v>
          </cell>
          <cell r="E401">
            <v>41840</v>
          </cell>
          <cell r="F401">
            <v>7</v>
          </cell>
          <cell r="G401" t="str">
            <v>Combustion Inspection</v>
          </cell>
          <cell r="I401">
            <v>1</v>
          </cell>
          <cell r="J401">
            <v>3</v>
          </cell>
        </row>
        <row r="402">
          <cell r="A402" t="str">
            <v>CY2014</v>
          </cell>
          <cell r="B402" t="str">
            <v>Naughton 2</v>
          </cell>
          <cell r="C402">
            <v>210</v>
          </cell>
          <cell r="D402">
            <v>41734</v>
          </cell>
          <cell r="E402">
            <v>41764</v>
          </cell>
          <cell r="F402">
            <v>30</v>
          </cell>
          <cell r="G402" t="str">
            <v>Major HP/IP turbine, vlvs &amp; brgs,Blr, Burners,Air htr</v>
          </cell>
          <cell r="I402">
            <v>4.2857142857142856</v>
          </cell>
          <cell r="J402">
            <v>2</v>
          </cell>
        </row>
        <row r="403">
          <cell r="A403" t="str">
            <v>CY2014</v>
          </cell>
          <cell r="B403" t="str">
            <v>Dave Johnston 2</v>
          </cell>
          <cell r="C403">
            <v>106</v>
          </cell>
          <cell r="D403">
            <v>41741</v>
          </cell>
          <cell r="E403">
            <v>41741</v>
          </cell>
          <cell r="F403">
            <v>0</v>
          </cell>
          <cell r="G403" t="str">
            <v>Boiler inspection, turbine valve maintenance and condensor clean; Cancelled Outage</v>
          </cell>
          <cell r="H403" t="str">
            <v>x</v>
          </cell>
          <cell r="I403">
            <v>0</v>
          </cell>
          <cell r="J403">
            <v>2</v>
          </cell>
        </row>
        <row r="404">
          <cell r="A404" t="str">
            <v>CY2014</v>
          </cell>
          <cell r="B404" t="str">
            <v>LakeSide-1A</v>
          </cell>
          <cell r="C404">
            <v>282</v>
          </cell>
          <cell r="D404">
            <v>41741</v>
          </cell>
          <cell r="E404">
            <v>41749</v>
          </cell>
          <cell r="F404">
            <v>8</v>
          </cell>
          <cell r="G404" t="str">
            <v>CTG Combustion Inspection &amp; Off line wash</v>
          </cell>
          <cell r="I404">
            <v>1.1428571428571428</v>
          </cell>
          <cell r="J404">
            <v>2</v>
          </cell>
        </row>
        <row r="405">
          <cell r="A405" t="str">
            <v>CY2014</v>
          </cell>
          <cell r="B405" t="str">
            <v>Sunnyside</v>
          </cell>
          <cell r="C405">
            <v>50</v>
          </cell>
          <cell r="D405">
            <v>41741</v>
          </cell>
          <cell r="E405">
            <v>41755</v>
          </cell>
          <cell r="F405">
            <v>14</v>
          </cell>
          <cell r="G405" t="str">
            <v/>
          </cell>
          <cell r="I405">
            <v>2</v>
          </cell>
          <cell r="J405">
            <v>2</v>
          </cell>
        </row>
        <row r="406">
          <cell r="A406" t="str">
            <v>CY2014</v>
          </cell>
          <cell r="B406" t="str">
            <v>Jim Bridger 1</v>
          </cell>
          <cell r="C406">
            <v>353</v>
          </cell>
          <cell r="D406">
            <v>41755</v>
          </cell>
          <cell r="E406">
            <v>41792</v>
          </cell>
          <cell r="F406">
            <v>37</v>
          </cell>
          <cell r="G406" t="str">
            <v>Major</v>
          </cell>
          <cell r="I406">
            <v>5.2857142857142856</v>
          </cell>
          <cell r="J406">
            <v>2</v>
          </cell>
        </row>
        <row r="407">
          <cell r="A407" t="str">
            <v>CY2014</v>
          </cell>
          <cell r="B407" t="str">
            <v>LakeSide-1B</v>
          </cell>
          <cell r="C407">
            <v>282</v>
          </cell>
          <cell r="D407">
            <v>41762</v>
          </cell>
          <cell r="E407">
            <v>41770</v>
          </cell>
          <cell r="F407">
            <v>8</v>
          </cell>
          <cell r="G407" t="str">
            <v>CTG Combustion Inspection &amp; Off line wash</v>
          </cell>
          <cell r="I407">
            <v>1.1428571428571428</v>
          </cell>
          <cell r="J407">
            <v>2</v>
          </cell>
        </row>
        <row r="408">
          <cell r="A408" t="str">
            <v>CY2014</v>
          </cell>
          <cell r="B408" t="str">
            <v>Hermiston 2</v>
          </cell>
          <cell r="C408">
            <v>237</v>
          </cell>
          <cell r="D408">
            <v>41769</v>
          </cell>
          <cell r="E408">
            <v>41777</v>
          </cell>
          <cell r="F408">
            <v>8</v>
          </cell>
          <cell r="G408" t="str">
            <v>Combustion Inspection; Changed HGP to CI, 14d10May14 to 8d10May14</v>
          </cell>
          <cell r="H408" t="str">
            <v>x</v>
          </cell>
          <cell r="I408">
            <v>1.1428571428571428</v>
          </cell>
          <cell r="J408">
            <v>2</v>
          </cell>
        </row>
        <row r="409">
          <cell r="A409" t="str">
            <v>CY2014</v>
          </cell>
          <cell r="B409" t="str">
            <v>River Road</v>
          </cell>
          <cell r="C409">
            <v>240</v>
          </cell>
          <cell r="D409">
            <v>41776</v>
          </cell>
          <cell r="E409">
            <v>41786</v>
          </cell>
          <cell r="F409">
            <v>10</v>
          </cell>
          <cell r="G409" t="str">
            <v>Combustion Inspection</v>
          </cell>
          <cell r="I409">
            <v>1.4285714285714286</v>
          </cell>
          <cell r="J409">
            <v>2</v>
          </cell>
        </row>
        <row r="410">
          <cell r="A410" t="str">
            <v>CY2014</v>
          </cell>
          <cell r="B410" t="str">
            <v>Carbon 2</v>
          </cell>
          <cell r="C410">
            <v>105</v>
          </cell>
          <cell r="D410">
            <v>41902</v>
          </cell>
          <cell r="E410">
            <v>41909</v>
          </cell>
          <cell r="F410">
            <v>7</v>
          </cell>
          <cell r="G410" t="str">
            <v>Mini</v>
          </cell>
          <cell r="I410">
            <v>1</v>
          </cell>
          <cell r="J410">
            <v>3</v>
          </cell>
        </row>
        <row r="411">
          <cell r="A411" t="str">
            <v>CY2014</v>
          </cell>
          <cell r="B411" t="str">
            <v>Dave Johnston 3</v>
          </cell>
          <cell r="C411">
            <v>220</v>
          </cell>
          <cell r="D411">
            <v>41902</v>
          </cell>
          <cell r="E411">
            <v>41939</v>
          </cell>
          <cell r="F411">
            <v>37</v>
          </cell>
          <cell r="G411" t="str">
            <v>HP/IP and Turbine valve overhaul, boiler overhaul, chemical clean; Changed 37d07Sep13 to 37d20Sep14</v>
          </cell>
          <cell r="H411" t="str">
            <v>x</v>
          </cell>
          <cell r="I411">
            <v>5.2857142857142856</v>
          </cell>
          <cell r="J411">
            <v>3</v>
          </cell>
        </row>
        <row r="412">
          <cell r="A412" t="str">
            <v>CY2014</v>
          </cell>
          <cell r="B412" t="str">
            <v>Huntington 2</v>
          </cell>
          <cell r="C412">
            <v>450</v>
          </cell>
          <cell r="D412">
            <v>41902</v>
          </cell>
          <cell r="E412">
            <v>41946</v>
          </cell>
          <cell r="F412">
            <v>44</v>
          </cell>
          <cell r="G412" t="str">
            <v xml:space="preserve">Major - Boiler OH, </v>
          </cell>
          <cell r="I412">
            <v>6.2857142857142856</v>
          </cell>
          <cell r="J412">
            <v>3</v>
          </cell>
        </row>
        <row r="413">
          <cell r="A413" t="str">
            <v>CY2014</v>
          </cell>
          <cell r="B413" t="str">
            <v>CurrantCrk-1B</v>
          </cell>
          <cell r="C413">
            <v>262</v>
          </cell>
          <cell r="D413">
            <v>41909</v>
          </cell>
          <cell r="E413">
            <v>41911</v>
          </cell>
          <cell r="F413">
            <v>2</v>
          </cell>
          <cell r="G413" t="str">
            <v>CTG Borescope</v>
          </cell>
          <cell r="I413">
            <v>0.2857142857142857</v>
          </cell>
          <cell r="J413">
            <v>3</v>
          </cell>
        </row>
        <row r="414">
          <cell r="A414" t="str">
            <v>CY2014</v>
          </cell>
          <cell r="B414" t="str">
            <v>Blundell</v>
          </cell>
          <cell r="C414">
            <v>23</v>
          </cell>
          <cell r="D414">
            <v>41923</v>
          </cell>
          <cell r="E414">
            <v>41929</v>
          </cell>
          <cell r="F414">
            <v>6</v>
          </cell>
          <cell r="G414" t="str">
            <v>Mini</v>
          </cell>
          <cell r="I414">
            <v>0.8571428571428571</v>
          </cell>
          <cell r="J414">
            <v>4</v>
          </cell>
        </row>
        <row r="415">
          <cell r="A415" t="str">
            <v>CY2014</v>
          </cell>
          <cell r="B415" t="str">
            <v>Sunnyside</v>
          </cell>
          <cell r="C415">
            <v>50</v>
          </cell>
          <cell r="D415">
            <v>41937</v>
          </cell>
          <cell r="E415">
            <v>41944</v>
          </cell>
          <cell r="F415">
            <v>7</v>
          </cell>
          <cell r="G415" t="str">
            <v/>
          </cell>
          <cell r="I415">
            <v>1</v>
          </cell>
          <cell r="J415">
            <v>4</v>
          </cell>
        </row>
        <row r="416">
          <cell r="A416" t="str">
            <v>CY2014</v>
          </cell>
          <cell r="B416" t="str">
            <v>CurrantCrk-1A</v>
          </cell>
          <cell r="C416">
            <v>262</v>
          </cell>
          <cell r="D416">
            <v>41944</v>
          </cell>
          <cell r="E416">
            <v>41984</v>
          </cell>
          <cell r="F416">
            <v>40</v>
          </cell>
          <cell r="G416" t="str">
            <v xml:space="preserve"> ST Major OH, Switch yard, Off Line wash </v>
          </cell>
          <cell r="I416">
            <v>5.7142857142857144</v>
          </cell>
          <cell r="J416">
            <v>4</v>
          </cell>
        </row>
        <row r="417">
          <cell r="A417" t="str">
            <v>CY2014</v>
          </cell>
          <cell r="B417" t="str">
            <v>CurrantCrk-1B</v>
          </cell>
          <cell r="C417">
            <v>262</v>
          </cell>
          <cell r="D417">
            <v>41944</v>
          </cell>
          <cell r="E417">
            <v>41984</v>
          </cell>
          <cell r="F417">
            <v>40</v>
          </cell>
          <cell r="G417" t="str">
            <v xml:space="preserve"> ST Major OH, Switch yard, Off Line wash</v>
          </cell>
          <cell r="I417">
            <v>5.7142857142857144</v>
          </cell>
          <cell r="J417">
            <v>4</v>
          </cell>
        </row>
        <row r="418">
          <cell r="A418" t="str">
            <v>CY2015</v>
          </cell>
          <cell r="B418" t="str">
            <v>Gadsby 4</v>
          </cell>
          <cell r="C418">
            <v>40</v>
          </cell>
          <cell r="D418">
            <v>42014</v>
          </cell>
          <cell r="E418">
            <v>42024</v>
          </cell>
          <cell r="F418">
            <v>10</v>
          </cell>
          <cell r="G418" t="str">
            <v xml:space="preserve">Major, Hot section 1st stage disc, CO, Nox catalyst Oh </v>
          </cell>
          <cell r="I418">
            <v>1.4285714285714286</v>
          </cell>
          <cell r="J418">
            <v>1</v>
          </cell>
        </row>
        <row r="419">
          <cell r="A419" t="str">
            <v>CY2015</v>
          </cell>
          <cell r="B419" t="str">
            <v>Gadsby 3</v>
          </cell>
          <cell r="C419">
            <v>100</v>
          </cell>
          <cell r="D419">
            <v>42033</v>
          </cell>
          <cell r="E419">
            <v>42068</v>
          </cell>
          <cell r="F419">
            <v>35</v>
          </cell>
          <cell r="G419" t="str">
            <v>Major - HP Turbine, LP Turbine, Generator</v>
          </cell>
          <cell r="I419">
            <v>5</v>
          </cell>
          <cell r="J419">
            <v>1</v>
          </cell>
        </row>
        <row r="420">
          <cell r="A420" t="str">
            <v>CY2015</v>
          </cell>
          <cell r="B420" t="str">
            <v>Hermiston 2</v>
          </cell>
          <cell r="C420">
            <v>237</v>
          </cell>
          <cell r="D420">
            <v>42070</v>
          </cell>
          <cell r="E420">
            <v>42078</v>
          </cell>
          <cell r="F420">
            <v>8</v>
          </cell>
          <cell r="G420" t="str">
            <v>Combustion Inspection</v>
          </cell>
          <cell r="I420">
            <v>1.1428571428571428</v>
          </cell>
          <cell r="J420">
            <v>1</v>
          </cell>
        </row>
        <row r="421">
          <cell r="A421" t="str">
            <v>CY2015</v>
          </cell>
          <cell r="B421" t="str">
            <v>CurrantCrk-1A</v>
          </cell>
          <cell r="C421">
            <v>263</v>
          </cell>
          <cell r="D421">
            <v>42077</v>
          </cell>
          <cell r="E421">
            <v>42079</v>
          </cell>
          <cell r="F421">
            <v>2</v>
          </cell>
          <cell r="G421" t="str">
            <v>Borescope</v>
          </cell>
          <cell r="I421">
            <v>0.2857142857142857</v>
          </cell>
          <cell r="J421">
            <v>1</v>
          </cell>
        </row>
        <row r="422">
          <cell r="A422" t="str">
            <v>CY2015</v>
          </cell>
          <cell r="B422" t="str">
            <v>West Valley 3</v>
          </cell>
          <cell r="C422">
            <v>40</v>
          </cell>
          <cell r="D422">
            <v>42081</v>
          </cell>
          <cell r="E422">
            <v>42091</v>
          </cell>
          <cell r="F422">
            <v>10</v>
          </cell>
          <cell r="G422" t="str">
            <v>Major</v>
          </cell>
          <cell r="I422">
            <v>1.4285714285714286</v>
          </cell>
          <cell r="J422">
            <v>1</v>
          </cell>
        </row>
        <row r="423">
          <cell r="A423" t="str">
            <v>CY2015</v>
          </cell>
          <cell r="B423" t="str">
            <v>West Valley 4</v>
          </cell>
          <cell r="C423">
            <v>40</v>
          </cell>
          <cell r="D423">
            <v>42081</v>
          </cell>
          <cell r="E423">
            <v>42091</v>
          </cell>
          <cell r="F423">
            <v>10</v>
          </cell>
          <cell r="G423" t="str">
            <v>Major</v>
          </cell>
          <cell r="I423">
            <v>1.4285714285714286</v>
          </cell>
          <cell r="J423">
            <v>1</v>
          </cell>
        </row>
        <row r="424">
          <cell r="A424" t="str">
            <v>CY2015</v>
          </cell>
          <cell r="B424" t="str">
            <v>Craig 1</v>
          </cell>
          <cell r="C424">
            <v>83</v>
          </cell>
          <cell r="D424">
            <v>42098</v>
          </cell>
          <cell r="E424">
            <v>42114</v>
          </cell>
          <cell r="F424">
            <v>16</v>
          </cell>
          <cell r="G424" t="str">
            <v>Minor; Changed from 14d04Apr15 to 16d04Apr15</v>
          </cell>
          <cell r="H424" t="str">
            <v>x</v>
          </cell>
          <cell r="I424">
            <v>2.2857142857142856</v>
          </cell>
          <cell r="J424">
            <v>2</v>
          </cell>
        </row>
        <row r="425">
          <cell r="A425" t="str">
            <v>CY2015</v>
          </cell>
          <cell r="B425" t="str">
            <v>CurrantCrk-1A</v>
          </cell>
          <cell r="C425">
            <v>263</v>
          </cell>
          <cell r="D425">
            <v>42098</v>
          </cell>
          <cell r="E425">
            <v>42130</v>
          </cell>
          <cell r="F425">
            <v>32</v>
          </cell>
          <cell r="G425" t="str">
            <v>Major CT OH , off line wash</v>
          </cell>
          <cell r="I425">
            <v>4.5714285714285712</v>
          </cell>
          <cell r="J425">
            <v>2</v>
          </cell>
        </row>
        <row r="426">
          <cell r="A426" t="str">
            <v>CY2015</v>
          </cell>
          <cell r="B426" t="str">
            <v>Hunter 3</v>
          </cell>
          <cell r="C426">
            <v>460</v>
          </cell>
          <cell r="D426">
            <v>42098</v>
          </cell>
          <cell r="E426">
            <v>42140</v>
          </cell>
          <cell r="F426">
            <v>42</v>
          </cell>
          <cell r="G426" t="str">
            <v>Major</v>
          </cell>
          <cell r="I426">
            <v>6</v>
          </cell>
          <cell r="J426">
            <v>2</v>
          </cell>
        </row>
        <row r="427">
          <cell r="A427" t="str">
            <v>CY2015</v>
          </cell>
          <cell r="B427" t="str">
            <v>Jim Bridger 2</v>
          </cell>
          <cell r="C427">
            <v>353</v>
          </cell>
          <cell r="D427">
            <v>42098</v>
          </cell>
          <cell r="E427">
            <v>42107</v>
          </cell>
          <cell r="F427">
            <v>9</v>
          </cell>
          <cell r="G427" t="str">
            <v>Mini - AH wash</v>
          </cell>
          <cell r="I427">
            <v>1.2857142857142858</v>
          </cell>
          <cell r="J427">
            <v>2</v>
          </cell>
        </row>
        <row r="428">
          <cell r="A428" t="str">
            <v>CY2015</v>
          </cell>
          <cell r="B428" t="str">
            <v>Colstrip 4</v>
          </cell>
          <cell r="C428">
            <v>74</v>
          </cell>
          <cell r="D428">
            <v>42112</v>
          </cell>
          <cell r="E428">
            <v>42156</v>
          </cell>
          <cell r="F428">
            <v>44</v>
          </cell>
          <cell r="G428" t="str">
            <v/>
          </cell>
          <cell r="I428">
            <v>6.2857142857142856</v>
          </cell>
          <cell r="J428">
            <v>2</v>
          </cell>
        </row>
        <row r="429">
          <cell r="A429" t="str">
            <v>CY2015</v>
          </cell>
          <cell r="B429" t="str">
            <v>Dave Johnston 3</v>
          </cell>
          <cell r="C429">
            <v>220</v>
          </cell>
          <cell r="D429">
            <v>42112</v>
          </cell>
          <cell r="E429">
            <v>42112</v>
          </cell>
          <cell r="F429">
            <v>0</v>
          </cell>
          <cell r="G429" t="str">
            <v>Inspection outage, Air Heater Wash, boiler inspection and condensor cleaning; Cancelled Outage</v>
          </cell>
          <cell r="H429" t="str">
            <v>x</v>
          </cell>
          <cell r="I429">
            <v>0</v>
          </cell>
          <cell r="J429">
            <v>2</v>
          </cell>
        </row>
        <row r="430">
          <cell r="A430" t="str">
            <v>CY2015</v>
          </cell>
          <cell r="B430" t="str">
            <v>Naughton 1</v>
          </cell>
          <cell r="C430">
            <v>160</v>
          </cell>
          <cell r="D430">
            <v>42112</v>
          </cell>
          <cell r="E430">
            <v>42142</v>
          </cell>
          <cell r="F430">
            <v>30</v>
          </cell>
          <cell r="G430" t="str">
            <v xml:space="preserve">Major </v>
          </cell>
          <cell r="I430">
            <v>4.2857142857142856</v>
          </cell>
          <cell r="J430">
            <v>2</v>
          </cell>
        </row>
        <row r="431">
          <cell r="A431" t="str">
            <v>CY2015</v>
          </cell>
          <cell r="B431" t="str">
            <v>Sunnyside</v>
          </cell>
          <cell r="C431">
            <v>50</v>
          </cell>
          <cell r="D431">
            <v>42112</v>
          </cell>
          <cell r="E431">
            <v>42126</v>
          </cell>
          <cell r="F431">
            <v>14</v>
          </cell>
          <cell r="G431" t="str">
            <v/>
          </cell>
          <cell r="I431">
            <v>2</v>
          </cell>
          <cell r="J431">
            <v>2</v>
          </cell>
        </row>
        <row r="432">
          <cell r="A432" t="str">
            <v>CY2015</v>
          </cell>
          <cell r="B432" t="str">
            <v>Jim Bridger 3</v>
          </cell>
          <cell r="C432">
            <v>353</v>
          </cell>
          <cell r="D432">
            <v>42119</v>
          </cell>
          <cell r="E432">
            <v>42156</v>
          </cell>
          <cell r="F432">
            <v>37</v>
          </cell>
          <cell r="G432" t="str">
            <v>Turbine OH,</v>
          </cell>
          <cell r="I432">
            <v>5.2857142857142856</v>
          </cell>
          <cell r="J432">
            <v>2</v>
          </cell>
        </row>
        <row r="433">
          <cell r="A433" t="str">
            <v>CY2015</v>
          </cell>
          <cell r="B433" t="str">
            <v>Camas Cogen</v>
          </cell>
          <cell r="C433">
            <v>52</v>
          </cell>
          <cell r="D433">
            <v>42133</v>
          </cell>
          <cell r="E433">
            <v>42161</v>
          </cell>
          <cell r="F433">
            <v>28</v>
          </cell>
          <cell r="G433" t="str">
            <v>Major Turbine and Generator Testing; Changed from 14d02May15 to 28d09May15</v>
          </cell>
          <cell r="H433" t="str">
            <v>x</v>
          </cell>
          <cell r="I433">
            <v>4</v>
          </cell>
          <cell r="J433">
            <v>2</v>
          </cell>
        </row>
        <row r="434">
          <cell r="A434" t="str">
            <v>CY2015</v>
          </cell>
          <cell r="B434" t="str">
            <v>Hermiston 1</v>
          </cell>
          <cell r="C434">
            <v>237</v>
          </cell>
          <cell r="D434">
            <v>42140</v>
          </cell>
          <cell r="E434">
            <v>42156</v>
          </cell>
          <cell r="F434">
            <v>16</v>
          </cell>
          <cell r="G434" t="str">
            <v>Minor; Changed from Major to minor, 28d02May15 to 16d16May15</v>
          </cell>
          <cell r="H434" t="str">
            <v>x</v>
          </cell>
          <cell r="I434">
            <v>2.2857142857142856</v>
          </cell>
          <cell r="J434">
            <v>2</v>
          </cell>
        </row>
        <row r="435">
          <cell r="A435" t="str">
            <v>CY2015</v>
          </cell>
          <cell r="B435" t="str">
            <v>River Road</v>
          </cell>
          <cell r="C435">
            <v>240</v>
          </cell>
          <cell r="D435">
            <v>42126</v>
          </cell>
          <cell r="E435">
            <v>42147</v>
          </cell>
          <cell r="F435">
            <v>21</v>
          </cell>
          <cell r="G435" t="str">
            <v>Major</v>
          </cell>
          <cell r="I435">
            <v>3</v>
          </cell>
          <cell r="J435">
            <v>2</v>
          </cell>
        </row>
        <row r="436">
          <cell r="A436" t="str">
            <v>CY2015</v>
          </cell>
          <cell r="B436" t="str">
            <v>Wyodak</v>
          </cell>
          <cell r="C436">
            <v>268</v>
          </cell>
          <cell r="D436">
            <v>42147</v>
          </cell>
          <cell r="E436">
            <v>42156</v>
          </cell>
          <cell r="F436">
            <v>9</v>
          </cell>
          <cell r="G436" t="str">
            <v/>
          </cell>
          <cell r="I436">
            <v>1.2857142857142858</v>
          </cell>
          <cell r="J436">
            <v>2</v>
          </cell>
        </row>
        <row r="437">
          <cell r="A437" t="str">
            <v>CY2015</v>
          </cell>
          <cell r="B437" t="str">
            <v>Little Mountain</v>
          </cell>
          <cell r="C437">
            <v>14</v>
          </cell>
          <cell r="D437">
            <v>42197</v>
          </cell>
          <cell r="E437">
            <v>42204</v>
          </cell>
          <cell r="F437">
            <v>7</v>
          </cell>
          <cell r="G437" t="str">
            <v>Combustion Inspection</v>
          </cell>
          <cell r="I437">
            <v>1</v>
          </cell>
          <cell r="J437">
            <v>3</v>
          </cell>
        </row>
        <row r="438">
          <cell r="A438" t="str">
            <v>CY2015</v>
          </cell>
          <cell r="B438" t="str">
            <v>Dave Johnston 4</v>
          </cell>
          <cell r="C438">
            <v>330</v>
          </cell>
          <cell r="D438">
            <v>42259</v>
          </cell>
          <cell r="E438">
            <v>42296</v>
          </cell>
          <cell r="F438">
            <v>37</v>
          </cell>
          <cell r="G438" t="str">
            <v>HP/IP inspection, turbine valve overhaul, boiler overhaul, cooling tower overhaul</v>
          </cell>
          <cell r="I438">
            <v>5.2857142857142856</v>
          </cell>
          <cell r="J438">
            <v>3</v>
          </cell>
        </row>
        <row r="439">
          <cell r="A439" t="str">
            <v>CY2015</v>
          </cell>
          <cell r="B439" t="str">
            <v>Hunter 1</v>
          </cell>
          <cell r="C439">
            <v>403</v>
          </cell>
          <cell r="D439">
            <v>42266</v>
          </cell>
          <cell r="E439">
            <v>42273</v>
          </cell>
          <cell r="F439">
            <v>7</v>
          </cell>
          <cell r="G439" t="str">
            <v>Boiler Inspection Outage</v>
          </cell>
          <cell r="I439">
            <v>1</v>
          </cell>
          <cell r="J439">
            <v>3</v>
          </cell>
        </row>
        <row r="440">
          <cell r="A440" t="str">
            <v>CY2015</v>
          </cell>
          <cell r="B440" t="str">
            <v>Huntington 1</v>
          </cell>
          <cell r="C440">
            <v>445</v>
          </cell>
          <cell r="D440">
            <v>42266</v>
          </cell>
          <cell r="E440">
            <v>42274</v>
          </cell>
          <cell r="F440">
            <v>8</v>
          </cell>
          <cell r="G440" t="str">
            <v>Minor - Inspection</v>
          </cell>
          <cell r="I440">
            <v>1.1428571428571428</v>
          </cell>
          <cell r="J440">
            <v>3</v>
          </cell>
        </row>
        <row r="441">
          <cell r="A441" t="str">
            <v>CY2015</v>
          </cell>
          <cell r="B441" t="str">
            <v>LakeSide-1A</v>
          </cell>
          <cell r="C441">
            <v>282</v>
          </cell>
          <cell r="D441">
            <v>42266</v>
          </cell>
          <cell r="E441">
            <v>42281</v>
          </cell>
          <cell r="F441">
            <v>15</v>
          </cell>
          <cell r="G441" t="str">
            <v>CT OH ( HGP), Off Line Wash</v>
          </cell>
          <cell r="I441">
            <v>2.1428571428571428</v>
          </cell>
          <cell r="J441">
            <v>3</v>
          </cell>
        </row>
        <row r="442">
          <cell r="A442" t="str">
            <v>CY2015</v>
          </cell>
          <cell r="B442" t="str">
            <v>Carbon 1</v>
          </cell>
          <cell r="C442">
            <v>67</v>
          </cell>
          <cell r="D442">
            <v>42280</v>
          </cell>
          <cell r="E442">
            <v>42287</v>
          </cell>
          <cell r="F442">
            <v>7</v>
          </cell>
          <cell r="G442" t="str">
            <v>Mini</v>
          </cell>
          <cell r="I442">
            <v>1</v>
          </cell>
          <cell r="J442">
            <v>4</v>
          </cell>
        </row>
        <row r="443">
          <cell r="A443" t="str">
            <v>CY2015</v>
          </cell>
          <cell r="B443" t="str">
            <v>Naughton 3</v>
          </cell>
          <cell r="C443">
            <v>330</v>
          </cell>
          <cell r="D443">
            <v>42280</v>
          </cell>
          <cell r="E443">
            <v>42295</v>
          </cell>
          <cell r="F443">
            <v>15</v>
          </cell>
          <cell r="G443" t="str">
            <v>Air Htr, Economizer, Scrubber Clean</v>
          </cell>
          <cell r="I443">
            <v>2.1428571428571428</v>
          </cell>
          <cell r="J443">
            <v>4</v>
          </cell>
        </row>
        <row r="444">
          <cell r="A444" t="str">
            <v>CY2015</v>
          </cell>
          <cell r="B444" t="str">
            <v>Sunnyside</v>
          </cell>
          <cell r="C444">
            <v>50</v>
          </cell>
          <cell r="D444">
            <v>42287</v>
          </cell>
          <cell r="E444">
            <v>42294</v>
          </cell>
          <cell r="F444">
            <v>7</v>
          </cell>
          <cell r="G444" t="str">
            <v/>
          </cell>
          <cell r="I444">
            <v>1</v>
          </cell>
          <cell r="J444">
            <v>4</v>
          </cell>
        </row>
        <row r="445">
          <cell r="A445" t="str">
            <v>CY2015</v>
          </cell>
          <cell r="B445" t="str">
            <v>Hayden 1</v>
          </cell>
          <cell r="C445">
            <v>45</v>
          </cell>
          <cell r="D445">
            <v>42280</v>
          </cell>
          <cell r="E445">
            <v>42308</v>
          </cell>
          <cell r="F445">
            <v>28</v>
          </cell>
          <cell r="G445" t="str">
            <v>(dates?)  Throttle, governor, IV repairs, DA&amp;14FWH NDE, Boiler Insp, Sect 1 Safeties, SectVIII safeties, chem clean, Scrubber duct repairs, DCS upgrades; Changed 28d04Oct14 to 28d03Oct15</v>
          </cell>
          <cell r="H445" t="str">
            <v>x</v>
          </cell>
          <cell r="I445">
            <v>4</v>
          </cell>
          <cell r="J445">
            <v>4</v>
          </cell>
        </row>
        <row r="446">
          <cell r="A446" t="str">
            <v>CY2015</v>
          </cell>
          <cell r="B446" t="str">
            <v>LakeSide-1B</v>
          </cell>
          <cell r="C446">
            <v>282</v>
          </cell>
          <cell r="D446">
            <v>42294</v>
          </cell>
          <cell r="E446">
            <v>42309</v>
          </cell>
          <cell r="F446">
            <v>15</v>
          </cell>
          <cell r="G446" t="str">
            <v>CT OH ( HGP), Off Line Wash</v>
          </cell>
          <cell r="I446">
            <v>2.1428571428571428</v>
          </cell>
          <cell r="J446">
            <v>4</v>
          </cell>
        </row>
        <row r="447">
          <cell r="A447" t="str">
            <v>CY2015</v>
          </cell>
          <cell r="B447" t="str">
            <v>Blundell</v>
          </cell>
          <cell r="C447">
            <v>23</v>
          </cell>
          <cell r="D447">
            <v>42305</v>
          </cell>
          <cell r="E447">
            <v>42311</v>
          </cell>
          <cell r="F447">
            <v>6</v>
          </cell>
          <cell r="G447" t="str">
            <v>Mini</v>
          </cell>
          <cell r="I447">
            <v>0.8571428571428571</v>
          </cell>
          <cell r="J447">
            <v>4</v>
          </cell>
        </row>
        <row r="448">
          <cell r="A448" t="str">
            <v>CY2016</v>
          </cell>
          <cell r="B448" t="str">
            <v>Gadsby 5</v>
          </cell>
          <cell r="C448">
            <v>40</v>
          </cell>
          <cell r="D448">
            <v>42382</v>
          </cell>
          <cell r="E448">
            <v>42392</v>
          </cell>
          <cell r="F448">
            <v>10</v>
          </cell>
          <cell r="G448" t="str">
            <v>Major</v>
          </cell>
          <cell r="I448">
            <v>1.4285714285714286</v>
          </cell>
          <cell r="J448">
            <v>1</v>
          </cell>
        </row>
        <row r="449">
          <cell r="A449" t="str">
            <v>CY2016</v>
          </cell>
          <cell r="B449" t="str">
            <v>Gadsby 1</v>
          </cell>
          <cell r="C449">
            <v>60</v>
          </cell>
          <cell r="D449">
            <v>42407</v>
          </cell>
          <cell r="E449">
            <v>42442</v>
          </cell>
          <cell r="F449">
            <v>35</v>
          </cell>
          <cell r="G449" t="str">
            <v>Major turbine overhaul ( 6 year intervals)</v>
          </cell>
          <cell r="I449">
            <v>5</v>
          </cell>
          <cell r="J449">
            <v>1</v>
          </cell>
        </row>
        <row r="450">
          <cell r="A450" t="str">
            <v>CY2016</v>
          </cell>
          <cell r="B450" t="str">
            <v>Hermiston 1</v>
          </cell>
          <cell r="C450">
            <v>237</v>
          </cell>
          <cell r="D450">
            <v>42434</v>
          </cell>
          <cell r="E450">
            <v>42442</v>
          </cell>
          <cell r="F450">
            <v>8</v>
          </cell>
          <cell r="G450" t="str">
            <v>Combustion Inspection</v>
          </cell>
          <cell r="I450">
            <v>1.1428571428571428</v>
          </cell>
          <cell r="J450">
            <v>1</v>
          </cell>
        </row>
        <row r="451">
          <cell r="A451" t="str">
            <v>CY2016</v>
          </cell>
          <cell r="B451" t="str">
            <v>CurrantCrk-1A</v>
          </cell>
          <cell r="C451">
            <v>263</v>
          </cell>
          <cell r="D451">
            <v>42448</v>
          </cell>
          <cell r="E451">
            <v>42450</v>
          </cell>
          <cell r="F451">
            <v>2</v>
          </cell>
          <cell r="G451" t="str">
            <v>CTG Borescope</v>
          </cell>
          <cell r="I451">
            <v>0.2857142857142857</v>
          </cell>
          <cell r="J451">
            <v>1</v>
          </cell>
        </row>
        <row r="452">
          <cell r="A452" t="str">
            <v>CY2016</v>
          </cell>
          <cell r="B452" t="str">
            <v>Colstrip 3</v>
          </cell>
          <cell r="C452">
            <v>74</v>
          </cell>
          <cell r="D452">
            <v>42462</v>
          </cell>
          <cell r="E452">
            <v>42506</v>
          </cell>
          <cell r="F452">
            <v>44</v>
          </cell>
          <cell r="G452" t="str">
            <v/>
          </cell>
          <cell r="I452">
            <v>6.2857142857142856</v>
          </cell>
          <cell r="J452">
            <v>2</v>
          </cell>
        </row>
        <row r="453">
          <cell r="A453" t="str">
            <v>CY2016</v>
          </cell>
          <cell r="B453" t="str">
            <v>CurrantCrk-1A</v>
          </cell>
          <cell r="C453">
            <v>263</v>
          </cell>
          <cell r="D453">
            <v>42462</v>
          </cell>
          <cell r="E453">
            <v>42474</v>
          </cell>
          <cell r="F453">
            <v>12</v>
          </cell>
          <cell r="G453" t="str">
            <v>ST Minor O/H, CT OH, Off Line Wash, switchyard</v>
          </cell>
          <cell r="I453">
            <v>1.7142857142857142</v>
          </cell>
          <cell r="J453">
            <v>2</v>
          </cell>
        </row>
        <row r="454">
          <cell r="A454" t="str">
            <v>CY2016</v>
          </cell>
          <cell r="B454" t="str">
            <v>CurrantCrk-1B</v>
          </cell>
          <cell r="C454">
            <v>262</v>
          </cell>
          <cell r="D454">
            <v>42462</v>
          </cell>
          <cell r="E454">
            <v>42474</v>
          </cell>
          <cell r="F454">
            <v>12</v>
          </cell>
          <cell r="G454" t="str">
            <v>ST Minor O/H,  Off Line Wash, switchyard</v>
          </cell>
          <cell r="I454">
            <v>1.7142857142857142</v>
          </cell>
          <cell r="J454">
            <v>2</v>
          </cell>
        </row>
        <row r="455">
          <cell r="A455" t="str">
            <v>CY2016</v>
          </cell>
          <cell r="B455" t="str">
            <v>Hermiston 2</v>
          </cell>
          <cell r="C455">
            <v>237</v>
          </cell>
          <cell r="D455">
            <v>42469</v>
          </cell>
          <cell r="E455">
            <v>42485</v>
          </cell>
          <cell r="F455">
            <v>16</v>
          </cell>
          <cell r="G455" t="str">
            <v>Combustion Inspection; Changed CI to HGP, 8d09Apr16 to 16d09Apr16</v>
          </cell>
          <cell r="H455" t="str">
            <v>x</v>
          </cell>
          <cell r="I455">
            <v>2.2857142857142856</v>
          </cell>
          <cell r="J455">
            <v>2</v>
          </cell>
        </row>
        <row r="456">
          <cell r="A456" t="str">
            <v>CY2016</v>
          </cell>
          <cell r="B456" t="str">
            <v>Jim Bridger 1</v>
          </cell>
          <cell r="C456">
            <v>353</v>
          </cell>
          <cell r="D456">
            <v>42462</v>
          </cell>
          <cell r="E456">
            <v>42471</v>
          </cell>
          <cell r="F456">
            <v>9</v>
          </cell>
          <cell r="G456" t="str">
            <v>Mini - AH wash</v>
          </cell>
          <cell r="I456">
            <v>1.2857142857142858</v>
          </cell>
          <cell r="J456">
            <v>2</v>
          </cell>
        </row>
        <row r="457">
          <cell r="A457" t="str">
            <v>CY2016</v>
          </cell>
          <cell r="B457" t="str">
            <v>Craig 2</v>
          </cell>
          <cell r="C457">
            <v>83</v>
          </cell>
          <cell r="D457">
            <v>42469</v>
          </cell>
          <cell r="E457">
            <v>42485</v>
          </cell>
          <cell r="F457">
            <v>16</v>
          </cell>
          <cell r="G457" t="str">
            <v>; Added to Schedule</v>
          </cell>
          <cell r="H457" t="str">
            <v>x</v>
          </cell>
          <cell r="I457">
            <v>2.2857142857142856</v>
          </cell>
          <cell r="J457">
            <v>2</v>
          </cell>
        </row>
        <row r="458">
          <cell r="A458" t="str">
            <v>CY2016</v>
          </cell>
          <cell r="B458" t="str">
            <v>Dave Johnston 1</v>
          </cell>
          <cell r="C458">
            <v>106</v>
          </cell>
          <cell r="D458">
            <v>42469</v>
          </cell>
          <cell r="E458">
            <v>42469</v>
          </cell>
          <cell r="F458">
            <v>0</v>
          </cell>
          <cell r="G458" t="str">
            <v>Boiler inspection, turbine valve maintenance and condensor clean; Cancelled Outage</v>
          </cell>
          <cell r="H458" t="str">
            <v>x</v>
          </cell>
          <cell r="I458">
            <v>0</v>
          </cell>
          <cell r="J458">
            <v>2</v>
          </cell>
        </row>
        <row r="459">
          <cell r="A459" t="str">
            <v>CY2016</v>
          </cell>
          <cell r="B459" t="str">
            <v>Jim Bridger 4</v>
          </cell>
          <cell r="C459">
            <v>353</v>
          </cell>
          <cell r="D459">
            <v>42476</v>
          </cell>
          <cell r="E459">
            <v>42520</v>
          </cell>
          <cell r="F459">
            <v>44</v>
          </cell>
          <cell r="G459" t="str">
            <v>Turbine OH</v>
          </cell>
          <cell r="I459">
            <v>6.2857142857142856</v>
          </cell>
          <cell r="J459">
            <v>2</v>
          </cell>
        </row>
        <row r="460">
          <cell r="A460" t="str">
            <v>CY2016</v>
          </cell>
          <cell r="B460" t="str">
            <v>Sunnyside</v>
          </cell>
          <cell r="C460">
            <v>50</v>
          </cell>
          <cell r="D460">
            <v>42476</v>
          </cell>
          <cell r="E460">
            <v>42490</v>
          </cell>
          <cell r="F460">
            <v>14</v>
          </cell>
          <cell r="G460" t="str">
            <v>Spring Outage</v>
          </cell>
          <cell r="I460">
            <v>2</v>
          </cell>
          <cell r="J460">
            <v>2</v>
          </cell>
        </row>
        <row r="461">
          <cell r="A461" t="str">
            <v>CY2016</v>
          </cell>
          <cell r="B461" t="str">
            <v>Little Mountain</v>
          </cell>
          <cell r="C461">
            <v>14</v>
          </cell>
          <cell r="D461">
            <v>42568</v>
          </cell>
          <cell r="E461">
            <v>42575</v>
          </cell>
          <cell r="F461">
            <v>7</v>
          </cell>
          <cell r="G461" t="str">
            <v>Combustion Inspection</v>
          </cell>
          <cell r="I461">
            <v>1</v>
          </cell>
          <cell r="J461">
            <v>3</v>
          </cell>
        </row>
        <row r="462">
          <cell r="A462" t="str">
            <v>CY2016</v>
          </cell>
          <cell r="B462" t="str">
            <v>Carbon 2</v>
          </cell>
          <cell r="C462">
            <v>105</v>
          </cell>
          <cell r="D462">
            <v>42630</v>
          </cell>
          <cell r="E462">
            <v>42658</v>
          </cell>
          <cell r="F462">
            <v>28</v>
          </cell>
          <cell r="G462" t="str">
            <v>Major: Boiler &amp; Turbine</v>
          </cell>
          <cell r="I462">
            <v>4</v>
          </cell>
          <cell r="J462">
            <v>3</v>
          </cell>
        </row>
        <row r="463">
          <cell r="A463" t="str">
            <v>CY2016</v>
          </cell>
          <cell r="B463" t="str">
            <v>Dave Johnston 2</v>
          </cell>
          <cell r="C463">
            <v>106</v>
          </cell>
          <cell r="D463">
            <v>42630</v>
          </cell>
          <cell r="E463">
            <v>42672</v>
          </cell>
          <cell r="F463">
            <v>42</v>
          </cell>
          <cell r="G463" t="str">
            <v>Boiler major</v>
          </cell>
          <cell r="I463">
            <v>6</v>
          </cell>
          <cell r="J463">
            <v>3</v>
          </cell>
        </row>
        <row r="464">
          <cell r="A464" t="str">
            <v>CY2016</v>
          </cell>
          <cell r="B464" t="str">
            <v>Huntington 2</v>
          </cell>
          <cell r="C464">
            <v>450</v>
          </cell>
          <cell r="D464">
            <v>42630</v>
          </cell>
          <cell r="E464">
            <v>42639</v>
          </cell>
          <cell r="F464">
            <v>9</v>
          </cell>
          <cell r="G464" t="str">
            <v>Minor - Inspection</v>
          </cell>
          <cell r="I464">
            <v>1.2857142857142858</v>
          </cell>
          <cell r="J464">
            <v>3</v>
          </cell>
        </row>
        <row r="465">
          <cell r="A465" t="str">
            <v>CY2016</v>
          </cell>
          <cell r="B465" t="str">
            <v>Naughton 2</v>
          </cell>
          <cell r="C465">
            <v>210</v>
          </cell>
          <cell r="D465">
            <v>42630</v>
          </cell>
          <cell r="E465">
            <v>42639</v>
          </cell>
          <cell r="F465">
            <v>9</v>
          </cell>
          <cell r="G465" t="str">
            <v>Inspection outage</v>
          </cell>
          <cell r="I465">
            <v>1.2857142857142858</v>
          </cell>
          <cell r="J465">
            <v>3</v>
          </cell>
        </row>
        <row r="466">
          <cell r="A466" t="str">
            <v>CY2016</v>
          </cell>
          <cell r="B466" t="str">
            <v>Cholla 4</v>
          </cell>
          <cell r="C466">
            <v>380</v>
          </cell>
          <cell r="D466">
            <v>42637</v>
          </cell>
          <cell r="E466">
            <v>42679</v>
          </cell>
          <cell r="F466">
            <v>42</v>
          </cell>
          <cell r="G466" t="str">
            <v>Major Outage, Generator Stator Rotor Rewind</v>
          </cell>
          <cell r="I466">
            <v>6</v>
          </cell>
          <cell r="J466">
            <v>3</v>
          </cell>
        </row>
        <row r="467">
          <cell r="A467" t="str">
            <v>CY2016</v>
          </cell>
          <cell r="B467" t="str">
            <v xml:space="preserve">Hunter 2 </v>
          </cell>
          <cell r="C467">
            <v>259</v>
          </cell>
          <cell r="D467">
            <v>42637</v>
          </cell>
          <cell r="E467">
            <v>42644</v>
          </cell>
          <cell r="F467">
            <v>7</v>
          </cell>
          <cell r="G467" t="str">
            <v>Boiler Inspection, Minor repairs</v>
          </cell>
          <cell r="I467">
            <v>1</v>
          </cell>
          <cell r="J467">
            <v>3</v>
          </cell>
        </row>
        <row r="468">
          <cell r="A468" t="str">
            <v>CY2016</v>
          </cell>
          <cell r="B468" t="str">
            <v>Blundell</v>
          </cell>
          <cell r="C468">
            <v>23</v>
          </cell>
          <cell r="D468">
            <v>42644</v>
          </cell>
          <cell r="E468">
            <v>42650</v>
          </cell>
          <cell r="F468">
            <v>6</v>
          </cell>
          <cell r="G468" t="str">
            <v>Mini</v>
          </cell>
          <cell r="I468">
            <v>0.8571428571428571</v>
          </cell>
          <cell r="J468">
            <v>4</v>
          </cell>
        </row>
        <row r="469">
          <cell r="A469" t="str">
            <v>CY2016</v>
          </cell>
          <cell r="B469" t="str">
            <v>Hayden 2</v>
          </cell>
          <cell r="C469">
            <v>33</v>
          </cell>
          <cell r="D469">
            <v>42651</v>
          </cell>
          <cell r="E469">
            <v>42681</v>
          </cell>
          <cell r="F469">
            <v>30</v>
          </cell>
          <cell r="G469" t="str">
            <v>(date?) Throttle Valve, Dog-Bone, XtrnStm Expn Joints, DA/23FWH NDE, Scrubber duct, Safeties, DCS upgrages</v>
          </cell>
          <cell r="I469">
            <v>4.2857142857142856</v>
          </cell>
          <cell r="J469">
            <v>4</v>
          </cell>
        </row>
        <row r="470">
          <cell r="A470" t="str">
            <v>CY2016</v>
          </cell>
          <cell r="B470" t="str">
            <v>Sunnyside</v>
          </cell>
          <cell r="C470">
            <v>50</v>
          </cell>
          <cell r="D470">
            <v>42651</v>
          </cell>
          <cell r="E470">
            <v>42658</v>
          </cell>
          <cell r="F470">
            <v>7</v>
          </cell>
          <cell r="G470" t="str">
            <v>Fall Outage</v>
          </cell>
          <cell r="I470">
            <v>1</v>
          </cell>
          <cell r="J470">
            <v>4</v>
          </cell>
        </row>
        <row r="471">
          <cell r="A471" t="str">
            <v>CY2017</v>
          </cell>
          <cell r="B471" t="str">
            <v>Gadsby 6</v>
          </cell>
          <cell r="C471">
            <v>40</v>
          </cell>
          <cell r="D471">
            <v>42752</v>
          </cell>
          <cell r="E471">
            <v>42762</v>
          </cell>
          <cell r="F471">
            <v>10</v>
          </cell>
          <cell r="G471" t="str">
            <v>Major</v>
          </cell>
          <cell r="I471">
            <v>1.4285714285714286</v>
          </cell>
          <cell r="J471">
            <v>1</v>
          </cell>
        </row>
        <row r="472">
          <cell r="A472" t="str">
            <v>CY2017</v>
          </cell>
          <cell r="B472" t="str">
            <v>Gadsby 2</v>
          </cell>
          <cell r="C472">
            <v>75</v>
          </cell>
          <cell r="D472">
            <v>42777</v>
          </cell>
          <cell r="E472">
            <v>42812</v>
          </cell>
          <cell r="F472">
            <v>35</v>
          </cell>
          <cell r="G472" t="str">
            <v>Major</v>
          </cell>
          <cell r="I472">
            <v>5</v>
          </cell>
          <cell r="J472">
            <v>1</v>
          </cell>
        </row>
        <row r="473">
          <cell r="A473" t="str">
            <v>CY2017</v>
          </cell>
          <cell r="B473" t="str">
            <v>Hermiston 1</v>
          </cell>
          <cell r="C473">
            <v>237</v>
          </cell>
          <cell r="D473">
            <v>42798</v>
          </cell>
          <cell r="E473">
            <v>42806</v>
          </cell>
          <cell r="F473">
            <v>8</v>
          </cell>
          <cell r="G473" t="str">
            <v>Combustion Inspection</v>
          </cell>
          <cell r="I473">
            <v>1.1428571428571428</v>
          </cell>
          <cell r="J473">
            <v>1</v>
          </cell>
        </row>
        <row r="474">
          <cell r="A474" t="str">
            <v>CY2017</v>
          </cell>
          <cell r="B474" t="str">
            <v>Camas Cogen</v>
          </cell>
          <cell r="C474">
            <v>52</v>
          </cell>
          <cell r="D474">
            <v>42861</v>
          </cell>
          <cell r="E474">
            <v>42871</v>
          </cell>
          <cell r="F474">
            <v>10</v>
          </cell>
          <cell r="G474" t="str">
            <v>Turbine Valves; Added to Schedule</v>
          </cell>
          <cell r="H474" t="str">
            <v>x</v>
          </cell>
          <cell r="I474">
            <v>1.4285714285714286</v>
          </cell>
          <cell r="J474">
            <v>2</v>
          </cell>
        </row>
        <row r="475">
          <cell r="A475" t="str">
            <v>CY2017</v>
          </cell>
          <cell r="B475" t="str">
            <v>Hermiston 2</v>
          </cell>
          <cell r="C475">
            <v>237</v>
          </cell>
          <cell r="D475">
            <v>42861</v>
          </cell>
          <cell r="E475">
            <v>42869</v>
          </cell>
          <cell r="F475">
            <v>8</v>
          </cell>
          <cell r="G475" t="str">
            <v>Combustion Inspection</v>
          </cell>
          <cell r="I475">
            <v>1.1428571428571428</v>
          </cell>
          <cell r="J475">
            <v>2</v>
          </cell>
        </row>
        <row r="476">
          <cell r="A476" t="str">
            <v>CY2017</v>
          </cell>
          <cell r="B476" t="str">
            <v>CurrantCrk-1A</v>
          </cell>
          <cell r="C476">
            <v>263</v>
          </cell>
          <cell r="D476">
            <v>42812</v>
          </cell>
          <cell r="E476">
            <v>42814</v>
          </cell>
          <cell r="F476">
            <v>2</v>
          </cell>
          <cell r="G476" t="str">
            <v>CTG Borescope</v>
          </cell>
          <cell r="I476">
            <v>0.2857142857142857</v>
          </cell>
          <cell r="J476">
            <v>1</v>
          </cell>
        </row>
        <row r="477">
          <cell r="A477" t="str">
            <v>CY2017</v>
          </cell>
          <cell r="B477" t="str">
            <v>Jim Bridger 3</v>
          </cell>
          <cell r="C477">
            <v>353</v>
          </cell>
          <cell r="D477">
            <v>42826</v>
          </cell>
          <cell r="E477">
            <v>42835</v>
          </cell>
          <cell r="F477">
            <v>9</v>
          </cell>
          <cell r="G477" t="str">
            <v>Mini - AH wash</v>
          </cell>
          <cell r="I477">
            <v>1.2857142857142858</v>
          </cell>
          <cell r="J477">
            <v>2</v>
          </cell>
        </row>
        <row r="478">
          <cell r="A478" t="str">
            <v>CY2017</v>
          </cell>
          <cell r="B478" t="str">
            <v>Jim Bridger 2</v>
          </cell>
          <cell r="C478">
            <v>353</v>
          </cell>
          <cell r="D478">
            <v>42847</v>
          </cell>
          <cell r="E478">
            <v>42884</v>
          </cell>
          <cell r="F478">
            <v>37</v>
          </cell>
          <cell r="G478" t="str">
            <v>Major</v>
          </cell>
          <cell r="I478">
            <v>5.2857142857142856</v>
          </cell>
          <cell r="J478">
            <v>2</v>
          </cell>
        </row>
        <row r="479">
          <cell r="A479" t="str">
            <v>CY2017</v>
          </cell>
          <cell r="B479" t="str">
            <v>Carbon 1</v>
          </cell>
          <cell r="C479">
            <v>67</v>
          </cell>
          <cell r="D479">
            <v>43001</v>
          </cell>
          <cell r="E479">
            <v>43029</v>
          </cell>
          <cell r="F479">
            <v>28</v>
          </cell>
          <cell r="G479" t="str">
            <v>Boiler, valve inspection</v>
          </cell>
          <cell r="I479">
            <v>4</v>
          </cell>
          <cell r="J479">
            <v>3</v>
          </cell>
        </row>
        <row r="480">
          <cell r="A480" t="str">
            <v>CY2017</v>
          </cell>
          <cell r="B480" t="str">
            <v>CurrantCrk-1B</v>
          </cell>
          <cell r="C480">
            <v>262</v>
          </cell>
          <cell r="D480">
            <v>43001</v>
          </cell>
          <cell r="E480">
            <v>43003</v>
          </cell>
          <cell r="F480">
            <v>2</v>
          </cell>
          <cell r="G480" t="str">
            <v>CTG Borescope</v>
          </cell>
          <cell r="I480">
            <v>0.2857142857142857</v>
          </cell>
          <cell r="J480">
            <v>3</v>
          </cell>
        </row>
        <row r="481">
          <cell r="A481" t="str">
            <v>CY2017</v>
          </cell>
          <cell r="B481" t="str">
            <v>Blundell</v>
          </cell>
          <cell r="C481">
            <v>23</v>
          </cell>
          <cell r="D481">
            <v>43015</v>
          </cell>
          <cell r="E481">
            <v>43021</v>
          </cell>
          <cell r="F481">
            <v>6</v>
          </cell>
          <cell r="G481" t="str">
            <v>Mini</v>
          </cell>
          <cell r="I481">
            <v>0.8571428571428571</v>
          </cell>
          <cell r="J481">
            <v>4</v>
          </cell>
        </row>
        <row r="482">
          <cell r="A482" t="str">
            <v>CY2017</v>
          </cell>
          <cell r="B482" t="str">
            <v>CurrantCrk-1B</v>
          </cell>
          <cell r="C482">
            <v>262</v>
          </cell>
          <cell r="D482">
            <v>43029</v>
          </cell>
          <cell r="E482">
            <v>43047</v>
          </cell>
          <cell r="F482">
            <v>18</v>
          </cell>
          <cell r="G482" t="str">
            <v>CTG Combustion Inspection &amp; Off line wash</v>
          </cell>
          <cell r="I482">
            <v>2.5714285714285716</v>
          </cell>
          <cell r="J482">
            <v>4</v>
          </cell>
        </row>
        <row r="483">
          <cell r="A483" t="str">
            <v>CY2018</v>
          </cell>
          <cell r="B483" t="str">
            <v>Hayden 1</v>
          </cell>
          <cell r="C483">
            <v>45</v>
          </cell>
          <cell r="D483">
            <v>43379</v>
          </cell>
          <cell r="E483">
            <v>43409</v>
          </cell>
          <cell r="F483">
            <v>30</v>
          </cell>
          <cell r="G483" t="str">
            <v>(dates?)  LPoh, Throttle, governor, IV rebuild/grit blast, DA NDE, Boiler Insp, Sect 1 Safeties, Scrubber duct repairs, DCS upgrades</v>
          </cell>
          <cell r="I483">
            <v>4.2857142857142856</v>
          </cell>
          <cell r="J483">
            <v>4</v>
          </cell>
        </row>
        <row r="484">
          <cell r="B484" t="str">
            <v>END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1 PRP"/>
      <sheetName val="PRP RF"/>
      <sheetName val="Asset Projection"/>
      <sheetName val="Remeasured Disclsoure"/>
      <sheetName val="Remeasured Expense"/>
      <sheetName val="Settlement Details"/>
      <sheetName val="PRP Reg Asset Amort"/>
      <sheetName val="Utah"/>
      <sheetName val="FY 2020 Disclosure"/>
      <sheetName val="FY 2021 Expense"/>
      <sheetName val="PRP ProVal"/>
      <sheetName val="PRP CFs"/>
      <sheetName val="Assets"/>
    </sheetNames>
    <sheetDataSet>
      <sheetData sheetId="0">
        <row r="5">
          <cell r="B5" t="str">
            <v>7/31/2021</v>
          </cell>
        </row>
        <row r="6">
          <cell r="B6">
            <v>2.7E-2</v>
          </cell>
        </row>
        <row r="7">
          <cell r="B7">
            <v>4.7E-2</v>
          </cell>
        </row>
        <row r="8">
          <cell r="B8">
            <v>28823362.299999993</v>
          </cell>
        </row>
        <row r="10">
          <cell r="B10" t="str">
            <v>12/31/2021</v>
          </cell>
        </row>
        <row r="11">
          <cell r="B11">
            <v>2.7E-2</v>
          </cell>
        </row>
        <row r="12">
          <cell r="B12">
            <v>4.7E-2</v>
          </cell>
        </row>
        <row r="30">
          <cell r="B30">
            <v>0.58333333333333337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Consolidated Revenue Req"/>
      <sheetName val="Real Levl Fixed Cost"/>
      <sheetName val="Input FC Data"/>
      <sheetName val="system costs"/>
      <sheetName val="Net Variable Power Cost"/>
      <sheetName val="CEM Net Variable Power Cost"/>
      <sheetName val="CEM Data"/>
      <sheetName val="West Valley Pivot"/>
      <sheetName val="Fuel Cost Pivot"/>
      <sheetName val="Fuel Cost Totals Pivot"/>
      <sheetName val="Start-up Cost Pivot"/>
      <sheetName val="Start-up Cost Totals Pivot"/>
      <sheetName val="VOM Pivot"/>
      <sheetName val="VOM Totals Pivot"/>
      <sheetName val="Emissions Pivot"/>
      <sheetName val="Emissions - Station Group Pivot"/>
      <sheetName val="Annual Station Pivot"/>
      <sheetName val="MWH pivot"/>
      <sheetName val="Annual Station Data"/>
      <sheetName val="Capacity Factor Data"/>
      <sheetName val="Capacity Factor Pivot"/>
      <sheetName val="StationType Lookup"/>
      <sheetName val="Link Data"/>
      <sheetName val="ENS Dump Data"/>
      <sheetName val="ENS Dump Pivot"/>
      <sheetName val="Market Data"/>
      <sheetName val="Market Pivot"/>
      <sheetName val="Loads Data"/>
      <sheetName val="Resource Pivot"/>
      <sheetName val="CoalGas Pivot"/>
    </sheetNames>
    <sheetDataSet>
      <sheetData sheetId="0" refreshError="1"/>
      <sheetData sheetId="1" refreshError="1">
        <row r="7">
          <cell r="C7">
            <v>7.1760000000000004E-2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>
        <row r="4">
          <cell r="F4">
            <v>2005</v>
          </cell>
          <cell r="G4">
            <v>2006</v>
          </cell>
          <cell r="H4">
            <v>2007</v>
          </cell>
          <cell r="I4">
            <v>2008</v>
          </cell>
          <cell r="J4">
            <v>2009</v>
          </cell>
          <cell r="K4">
            <v>2010</v>
          </cell>
          <cell r="L4">
            <v>2011</v>
          </cell>
          <cell r="M4">
            <v>2012</v>
          </cell>
          <cell r="N4">
            <v>2013</v>
          </cell>
          <cell r="O4">
            <v>2014</v>
          </cell>
          <cell r="P4">
            <v>2015</v>
          </cell>
          <cell r="Q4">
            <v>2016</v>
          </cell>
          <cell r="R4">
            <v>2017</v>
          </cell>
          <cell r="S4">
            <v>2018</v>
          </cell>
          <cell r="T4">
            <v>2019</v>
          </cell>
          <cell r="U4">
            <v>2020</v>
          </cell>
          <cell r="V4">
            <v>2021</v>
          </cell>
          <cell r="W4">
            <v>2022</v>
          </cell>
          <cell r="X4">
            <v>2023</v>
          </cell>
          <cell r="Y4">
            <v>2024</v>
          </cell>
        </row>
      </sheetData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ets-Input, MRV calc-North"/>
      <sheetName val="Dec terms - pd in Jan - North"/>
      <sheetName val="Assets-Input, MRV calc-South CB"/>
      <sheetName val="Assets-Input,MRV calc-South SPS"/>
      <sheetName val="Assets-Input,MRV calc-South PSC"/>
      <sheetName val="Assets-rollforward"/>
      <sheetName val="Assets-2003"/>
      <sheetName val="Liabilities - Input - North"/>
      <sheetName val="Liabilities-round-North"/>
      <sheetName val="Liabilities-roll &amp; load-North"/>
      <sheetName val="Liabilities-proj2003-North"/>
      <sheetName val="Liabilities"/>
      <sheetName val="Liabilities - Input - South"/>
      <sheetName val="Liabilities-round-South"/>
      <sheetName val="Liabilities-roll &amp; load-South"/>
      <sheetName val="Liabilities-proj2003-South"/>
      <sheetName val="PSC Detail - North"/>
      <sheetName val="PSC Detail - North 2003"/>
      <sheetName val="PSC Summary - North"/>
      <sheetName val="Adjustments"/>
      <sheetName val="prior-year-disclosure"/>
      <sheetName val="Pass 1"/>
      <sheetName val="Pass 2"/>
      <sheetName val="Pass 3"/>
      <sheetName val="Pass 4"/>
      <sheetName val="Pass 5"/>
      <sheetName val="Pass 6"/>
      <sheetName val="Pass 7"/>
      <sheetName val="Pass 8"/>
      <sheetName val="Estimated Disclosure"/>
      <sheetName val="Actual Disclosure"/>
      <sheetName val="Estimated Disclosure 2002"/>
      <sheetName val="Next Year Forecast - Rate 1"/>
      <sheetName val="Next Year Forecast - 7.25%"/>
      <sheetName val="2003 estimates "/>
      <sheetName val="Next Year Forecast - Rate 2"/>
      <sheetName val="2003 estimates with plan change"/>
      <sheetName val="Next Year Forecast - Rate 3"/>
      <sheetName val="Next Year Forecast - Rate 4"/>
      <sheetName val="Reconciliation"/>
      <sheetName val="Notes on Results"/>
      <sheetName val="Summary for Xcel"/>
      <sheetName val="Exhibit Ia"/>
      <sheetName val="Exhibit Ib"/>
      <sheetName val="Table 1a"/>
      <sheetName val="Table 1b"/>
      <sheetName val="Table 1c"/>
      <sheetName val="NRG-2a"/>
      <sheetName val="NRG-2b"/>
      <sheetName val="NRG-2c"/>
      <sheetName val="Table 12a"/>
      <sheetName val="Table 12b"/>
      <sheetName val="Table 12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5">
          <cell r="C5">
            <v>36892</v>
          </cell>
        </row>
        <row r="6">
          <cell r="C6">
            <v>7</v>
          </cell>
        </row>
        <row r="100">
          <cell r="E100">
            <v>9.5000000000000001E-2</v>
          </cell>
        </row>
      </sheetData>
      <sheetData sheetId="8" refreshError="1"/>
      <sheetData sheetId="9" refreshError="1">
        <row r="34">
          <cell r="D34">
            <v>7.2499999999999995E-2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de"/>
      <sheetName val="MWh (HLH)"/>
      <sheetName val="MWh (LLH)"/>
      <sheetName val="MWhAdj"/>
      <sheetName val="MWhUnacct"/>
      <sheetName val="Total MWh"/>
      <sheetName val="Energy Dollars"/>
      <sheetName val="Other Dollars"/>
      <sheetName val="Fixed Dollars"/>
      <sheetName val="AdjDollars"/>
      <sheetName val="Unacct Dollars"/>
      <sheetName val="Total Dollars"/>
      <sheetName val="Market Value"/>
      <sheetName val="Rate"/>
      <sheetName val="FPC"/>
      <sheetName val="Non-GRID Check-Off"/>
      <sheetName val="AncillaryServices"/>
      <sheetName val="GasPosition"/>
      <sheetName val="HeatRate"/>
      <sheetName val="$MMBtu"/>
      <sheetName val="MMBtu"/>
      <sheetName val="AvailTransfers"/>
      <sheetName val="EAMWh"/>
      <sheetName val="Rating"/>
      <sheetName val="Demand (HLH)"/>
      <sheetName val="Demand (LLH)"/>
      <sheetName val="Nameplate (HLH)"/>
      <sheetName val="Nameplate (LLH)"/>
      <sheetName val="NetIncome"/>
      <sheetName val="NetIncomeValues as of 120508"/>
      <sheetName val="LoadsResources"/>
      <sheetName val="NonCash"/>
      <sheetName val="SAP"/>
      <sheetName val="SAPCheck"/>
      <sheetName val="NetIncomevsLast"/>
      <sheetName val="NPCWyPCAM"/>
      <sheetName val="Exhibit 1"/>
      <sheetName val="Exhibit 2 (PCAM)"/>
      <sheetName val="Exhibit 2 (ECAC)"/>
      <sheetName val="Dollars ECAC"/>
      <sheetName val="Dollars PCAM"/>
      <sheetName val="MWh PCAM"/>
      <sheetName val="MWh ECAC"/>
      <sheetName val="Prior Period PCAM"/>
      <sheetName val="Prior Period ECA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Adjustment Log"/>
      <sheetName val="Inputs"/>
      <sheetName val="Check - Sources"/>
      <sheetName val="COBRA Claims Split"/>
      <sheetName val="COBRA Eligibility"/>
      <sheetName val="Historical Summary"/>
      <sheetName val="IBNP"/>
      <sheetName val="Summary"/>
      <sheetName val="Historical Medical-BH (UHC)"/>
      <sheetName val="Medical-BH (UHC)"/>
      <sheetName val="Historical Rx (Caremark)"/>
      <sheetName val="Rx (Caremark)"/>
      <sheetName val="Historical Dental"/>
      <sheetName val="Dental"/>
      <sheetName val="Historical FSA"/>
      <sheetName val="FSA"/>
      <sheetName val="Historical MMH-EAP"/>
      <sheetName val="MMH-EAP"/>
    </sheetNames>
    <sheetDataSet>
      <sheetData sheetId="0"/>
      <sheetData sheetId="1"/>
      <sheetData sheetId="2">
        <row r="2">
          <cell r="B2">
            <v>42248</v>
          </cell>
        </row>
        <row r="3">
          <cell r="B3">
            <v>42246</v>
          </cell>
        </row>
      </sheetData>
      <sheetData sheetId="3"/>
      <sheetData sheetId="4"/>
      <sheetData sheetId="5"/>
      <sheetData sheetId="6"/>
      <sheetData sheetId="7"/>
      <sheetData sheetId="8"/>
      <sheetData sheetId="9">
        <row r="4">
          <cell r="C4">
            <v>41640</v>
          </cell>
          <cell r="D4">
            <v>41671</v>
          </cell>
          <cell r="E4">
            <v>41699</v>
          </cell>
          <cell r="F4">
            <v>41730</v>
          </cell>
          <cell r="G4">
            <v>41760</v>
          </cell>
          <cell r="H4">
            <v>41791</v>
          </cell>
          <cell r="I4">
            <v>41821</v>
          </cell>
          <cell r="J4">
            <v>41852</v>
          </cell>
          <cell r="K4">
            <v>41883</v>
          </cell>
          <cell r="L4">
            <v>41913</v>
          </cell>
          <cell r="M4">
            <v>41944</v>
          </cell>
          <cell r="N4">
            <v>41974</v>
          </cell>
          <cell r="O4">
            <v>42005</v>
          </cell>
          <cell r="P4">
            <v>42036</v>
          </cell>
          <cell r="Q4">
            <v>42064</v>
          </cell>
          <cell r="R4">
            <v>42095</v>
          </cell>
          <cell r="S4">
            <v>42125</v>
          </cell>
          <cell r="T4">
            <v>42156</v>
          </cell>
          <cell r="U4">
            <v>42186</v>
          </cell>
          <cell r="V4">
            <v>42217</v>
          </cell>
          <cell r="W4">
            <v>42248</v>
          </cell>
          <cell r="X4">
            <v>42278</v>
          </cell>
          <cell r="Y4">
            <v>42309</v>
          </cell>
          <cell r="Z4">
            <v>42339</v>
          </cell>
        </row>
        <row r="6">
          <cell r="A6" t="str">
            <v>PacifiCorp Unions</v>
          </cell>
        </row>
        <row r="7">
          <cell r="B7" t="str">
            <v>PCU Active</v>
          </cell>
          <cell r="C7">
            <v>1206878.72</v>
          </cell>
          <cell r="D7">
            <v>1003064.72</v>
          </cell>
          <cell r="E7">
            <v>821645</v>
          </cell>
          <cell r="F7">
            <v>934310.52</v>
          </cell>
          <cell r="G7">
            <v>905690.0199999999</v>
          </cell>
          <cell r="H7">
            <v>807145.87</v>
          </cell>
          <cell r="I7">
            <v>1208633.0499999998</v>
          </cell>
          <cell r="J7">
            <v>989138.12</v>
          </cell>
          <cell r="K7">
            <v>963040.40000000014</v>
          </cell>
          <cell r="L7">
            <v>1250642.72</v>
          </cell>
          <cell r="M7">
            <v>988743.34</v>
          </cell>
          <cell r="N7">
            <v>1049950.76</v>
          </cell>
          <cell r="O7">
            <v>670154.68999999994</v>
          </cell>
          <cell r="P7">
            <v>615280.90999999992</v>
          </cell>
          <cell r="Q7">
            <v>869409.91</v>
          </cell>
          <cell r="R7">
            <v>922930.61</v>
          </cell>
          <cell r="S7">
            <v>1101217.8600000001</v>
          </cell>
          <cell r="T7">
            <v>683301.63</v>
          </cell>
          <cell r="U7">
            <v>929420.57000000007</v>
          </cell>
          <cell r="V7">
            <v>859693.21000000008</v>
          </cell>
          <cell r="W7">
            <v>975537.02</v>
          </cell>
          <cell r="X7">
            <v>975537.02</v>
          </cell>
          <cell r="Y7">
            <v>975537.02</v>
          </cell>
          <cell r="Z7">
            <v>975537.02</v>
          </cell>
        </row>
        <row r="8">
          <cell r="B8" t="str">
            <v>IBEW 125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 t="str">
            <v>IBEW 659</v>
          </cell>
          <cell r="C9">
            <v>434705</v>
          </cell>
          <cell r="D9">
            <v>169232</v>
          </cell>
          <cell r="E9">
            <v>223617</v>
          </cell>
          <cell r="F9">
            <v>369796.73</v>
          </cell>
          <cell r="G9">
            <v>297603.46999999997</v>
          </cell>
          <cell r="H9">
            <v>347966.79</v>
          </cell>
          <cell r="I9">
            <v>762320.35</v>
          </cell>
          <cell r="J9">
            <v>380019.14999999997</v>
          </cell>
          <cell r="K9">
            <v>299316.06</v>
          </cell>
          <cell r="L9">
            <v>522568.1</v>
          </cell>
          <cell r="M9">
            <v>302082.31999999995</v>
          </cell>
          <cell r="N9">
            <v>306673.79000000004</v>
          </cell>
          <cell r="O9">
            <v>252068.66000000003</v>
          </cell>
          <cell r="P9">
            <v>105947.26</v>
          </cell>
          <cell r="Q9">
            <v>250717.32</v>
          </cell>
          <cell r="R9">
            <v>175288.33</v>
          </cell>
          <cell r="S9">
            <v>244229.27000000002</v>
          </cell>
          <cell r="T9">
            <v>255294.3</v>
          </cell>
          <cell r="U9">
            <v>311994.84999999998</v>
          </cell>
          <cell r="V9">
            <v>298256.04000000004</v>
          </cell>
          <cell r="W9">
            <v>656222.4</v>
          </cell>
          <cell r="X9">
            <v>656222.4</v>
          </cell>
          <cell r="Y9">
            <v>656222.4</v>
          </cell>
          <cell r="Z9">
            <v>656222.4</v>
          </cell>
        </row>
        <row r="10">
          <cell r="B10" t="str">
            <v>UWUA 127</v>
          </cell>
          <cell r="C10">
            <v>751491.13813913381</v>
          </cell>
          <cell r="D10">
            <v>791399.31431223266</v>
          </cell>
          <cell r="E10">
            <v>591237.71613854775</v>
          </cell>
          <cell r="F10">
            <v>558267.09974694857</v>
          </cell>
          <cell r="G10">
            <v>605308.17999999993</v>
          </cell>
          <cell r="H10">
            <v>457195.84</v>
          </cell>
          <cell r="I10">
            <v>442977.01999999996</v>
          </cell>
          <cell r="J10">
            <v>597878.82999999996</v>
          </cell>
          <cell r="K10">
            <v>643382.82000000007</v>
          </cell>
          <cell r="L10">
            <v>705287.21000000008</v>
          </cell>
          <cell r="M10">
            <v>675940.76</v>
          </cell>
          <cell r="N10">
            <v>739724.83</v>
          </cell>
          <cell r="O10">
            <v>414631.58999999997</v>
          </cell>
          <cell r="P10">
            <v>463270.82</v>
          </cell>
          <cell r="Q10">
            <v>610889.27</v>
          </cell>
          <cell r="R10">
            <v>738172.52</v>
          </cell>
          <cell r="S10">
            <v>851687.55999999994</v>
          </cell>
          <cell r="T10">
            <v>419375</v>
          </cell>
          <cell r="U10">
            <v>607924.58000000007</v>
          </cell>
          <cell r="V10">
            <v>550881.79</v>
          </cell>
          <cell r="W10">
            <v>9972.64</v>
          </cell>
          <cell r="X10">
            <v>9972.64</v>
          </cell>
          <cell r="Y10">
            <v>9972.64</v>
          </cell>
          <cell r="Z10">
            <v>9972.64</v>
          </cell>
        </row>
        <row r="11">
          <cell r="B11" t="str">
            <v>UWUA 197</v>
          </cell>
          <cell r="C11">
            <v>20682.581860866234</v>
          </cell>
          <cell r="D11">
            <v>42433.405687767336</v>
          </cell>
          <cell r="E11">
            <v>6790.2838614521997</v>
          </cell>
          <cell r="F11">
            <v>6246.6902530514435</v>
          </cell>
          <cell r="G11">
            <v>2778.37</v>
          </cell>
          <cell r="H11">
            <v>1983.24</v>
          </cell>
          <cell r="I11">
            <v>3335.6800000000003</v>
          </cell>
          <cell r="J11">
            <v>11240.14</v>
          </cell>
          <cell r="K11">
            <v>20341.52</v>
          </cell>
          <cell r="L11">
            <v>22787.41</v>
          </cell>
          <cell r="M11">
            <v>10720.259999999998</v>
          </cell>
          <cell r="N11">
            <v>3552.1400000000003</v>
          </cell>
          <cell r="O11">
            <v>3454.44</v>
          </cell>
          <cell r="P11">
            <v>46062.83</v>
          </cell>
          <cell r="Q11">
            <v>7803.3200000000006</v>
          </cell>
          <cell r="R11">
            <v>9469.76</v>
          </cell>
          <cell r="S11">
            <v>5301.03</v>
          </cell>
          <cell r="T11">
            <v>8632.33</v>
          </cell>
          <cell r="U11">
            <v>9501.14</v>
          </cell>
          <cell r="V11">
            <v>10555.380000000001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</row>
        <row r="12">
          <cell r="J12" t="str">
            <v/>
          </cell>
          <cell r="K12" t="str">
            <v/>
          </cell>
          <cell r="L12" t="str">
            <v/>
          </cell>
          <cell r="M12" t="str">
            <v/>
          </cell>
          <cell r="N12" t="str">
            <v/>
          </cell>
        </row>
        <row r="13">
          <cell r="A13" t="str">
            <v>PacifiCorp Non-Union</v>
          </cell>
          <cell r="J13" t="str">
            <v/>
          </cell>
          <cell r="K13" t="str">
            <v/>
          </cell>
          <cell r="L13" t="str">
            <v/>
          </cell>
          <cell r="M13" t="str">
            <v/>
          </cell>
          <cell r="N13" t="str">
            <v/>
          </cell>
        </row>
        <row r="14">
          <cell r="B14" t="str">
            <v>PCNU Active</v>
          </cell>
          <cell r="C14">
            <v>2706289</v>
          </cell>
          <cell r="D14">
            <v>1267950</v>
          </cell>
          <cell r="E14">
            <v>1254020</v>
          </cell>
          <cell r="F14">
            <v>2131162.2000000002</v>
          </cell>
          <cell r="G14">
            <v>1463888.5899999999</v>
          </cell>
          <cell r="H14">
            <v>1520752.41</v>
          </cell>
          <cell r="I14">
            <v>1649359.6600000001</v>
          </cell>
          <cell r="J14">
            <v>2385807.850000001</v>
          </cell>
          <cell r="K14">
            <v>3568432.0899999994</v>
          </cell>
          <cell r="L14">
            <v>2422208.7999999998</v>
          </cell>
          <cell r="M14">
            <v>2566078.83</v>
          </cell>
          <cell r="N14">
            <v>2297066.11</v>
          </cell>
          <cell r="O14">
            <v>1710690.43</v>
          </cell>
          <cell r="P14">
            <v>1235477.98</v>
          </cell>
          <cell r="Q14">
            <v>1992773.4400000002</v>
          </cell>
          <cell r="R14">
            <v>1979903.1600000001</v>
          </cell>
          <cell r="S14">
            <v>1533351.24</v>
          </cell>
          <cell r="T14">
            <v>1464643.18</v>
          </cell>
          <cell r="U14">
            <v>1725733.31</v>
          </cell>
          <cell r="V14">
            <v>1623932.0799999998</v>
          </cell>
          <cell r="W14">
            <v>1654735.47</v>
          </cell>
          <cell r="X14">
            <v>1654735.47</v>
          </cell>
          <cell r="Y14">
            <v>1654735.47</v>
          </cell>
          <cell r="Z14">
            <v>1654735.47</v>
          </cell>
        </row>
        <row r="15">
          <cell r="B15" t="str">
            <v>PCNU Unfunded Retirees</v>
          </cell>
          <cell r="C15">
            <v>56554.090000000004</v>
          </cell>
          <cell r="D15">
            <v>56880.090000000004</v>
          </cell>
          <cell r="E15">
            <v>41483.14</v>
          </cell>
          <cell r="F15">
            <v>41950.27</v>
          </cell>
          <cell r="G15">
            <v>42159.85</v>
          </cell>
          <cell r="H15">
            <v>45383.33</v>
          </cell>
          <cell r="I15">
            <v>34702.9</v>
          </cell>
          <cell r="J15">
            <v>37621.89</v>
          </cell>
          <cell r="K15">
            <v>57937.96</v>
          </cell>
          <cell r="L15">
            <v>42599.91</v>
          </cell>
          <cell r="M15">
            <v>35367.96</v>
          </cell>
          <cell r="N15">
            <v>42298.66</v>
          </cell>
          <cell r="O15">
            <v>44955.15</v>
          </cell>
          <cell r="P15">
            <v>40642.54</v>
          </cell>
          <cell r="Q15">
            <v>46075.520000000004</v>
          </cell>
          <cell r="R15">
            <v>41325.879999999997</v>
          </cell>
          <cell r="S15">
            <v>56716.27</v>
          </cell>
          <cell r="T15">
            <v>41910.879999999997</v>
          </cell>
          <cell r="U15">
            <v>40354.35</v>
          </cell>
          <cell r="V15">
            <v>47608.990000000005</v>
          </cell>
          <cell r="W15">
            <v>43468.52</v>
          </cell>
          <cell r="X15">
            <v>43468.52</v>
          </cell>
          <cell r="Y15">
            <v>43468.52</v>
          </cell>
          <cell r="Z15">
            <v>43468.52</v>
          </cell>
        </row>
        <row r="16">
          <cell r="J16" t="str">
            <v/>
          </cell>
          <cell r="K16" t="str">
            <v/>
          </cell>
          <cell r="L16" t="str">
            <v/>
          </cell>
          <cell r="M16" t="str">
            <v/>
          </cell>
          <cell r="N16" t="str">
            <v/>
          </cell>
        </row>
        <row r="17">
          <cell r="A17" t="str">
            <v>Energy West Management</v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 t="str">
            <v/>
          </cell>
        </row>
        <row r="18">
          <cell r="B18" t="str">
            <v>EWM Active</v>
          </cell>
          <cell r="C18">
            <v>62491</v>
          </cell>
          <cell r="D18">
            <v>42899</v>
          </cell>
          <cell r="E18">
            <v>95114</v>
          </cell>
          <cell r="F18">
            <v>146490.17999999996</v>
          </cell>
          <cell r="G18">
            <v>58056.959999999999</v>
          </cell>
          <cell r="H18">
            <v>66751.41</v>
          </cell>
          <cell r="I18">
            <v>38748.04</v>
          </cell>
          <cell r="J18">
            <v>192623.56999999998</v>
          </cell>
          <cell r="K18">
            <v>113593.26000000001</v>
          </cell>
          <cell r="L18">
            <v>62984.259999999995</v>
          </cell>
          <cell r="M18">
            <v>58206.64</v>
          </cell>
          <cell r="N18">
            <v>79790.73000000001</v>
          </cell>
          <cell r="O18">
            <v>46455.479999999996</v>
          </cell>
          <cell r="P18">
            <v>84781.319999999992</v>
          </cell>
          <cell r="Q18">
            <v>116705.28000000001</v>
          </cell>
          <cell r="R18">
            <v>55285.89</v>
          </cell>
          <cell r="S18">
            <v>103015.52</v>
          </cell>
          <cell r="T18">
            <v>115617.52</v>
          </cell>
          <cell r="U18">
            <v>31709.800000000003</v>
          </cell>
          <cell r="V18">
            <v>-4050.3199999999997</v>
          </cell>
          <cell r="W18">
            <v>1716.6699999999998</v>
          </cell>
          <cell r="X18">
            <v>1716.6699999999998</v>
          </cell>
          <cell r="Y18">
            <v>1716.6699999999998</v>
          </cell>
          <cell r="Z18">
            <v>1716.6699999999998</v>
          </cell>
        </row>
        <row r="19"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 t="str">
            <v/>
          </cell>
        </row>
        <row r="20">
          <cell r="A20" t="str">
            <v>Bridger Coal Management</v>
          </cell>
          <cell r="J20" t="str">
            <v/>
          </cell>
          <cell r="K20" t="str">
            <v/>
          </cell>
          <cell r="L20" t="str">
            <v/>
          </cell>
          <cell r="M20" t="str">
            <v/>
          </cell>
          <cell r="N20" t="str">
            <v/>
          </cell>
        </row>
        <row r="21">
          <cell r="B21" t="str">
            <v>BCM Active</v>
          </cell>
          <cell r="C21">
            <v>72068</v>
          </cell>
          <cell r="D21">
            <v>84689</v>
          </cell>
          <cell r="E21">
            <v>56816</v>
          </cell>
          <cell r="F21">
            <v>200750.6</v>
          </cell>
          <cell r="G21">
            <v>70043.22</v>
          </cell>
          <cell r="H21">
            <v>65909.58</v>
          </cell>
          <cell r="I21">
            <v>117586.53000000001</v>
          </cell>
          <cell r="J21">
            <v>400478.75</v>
          </cell>
          <cell r="K21">
            <v>165472.03</v>
          </cell>
          <cell r="L21">
            <v>185463.2</v>
          </cell>
          <cell r="M21">
            <v>219266.30000000002</v>
          </cell>
          <cell r="N21">
            <v>172948.51</v>
          </cell>
          <cell r="O21">
            <v>186051.80000000002</v>
          </cell>
          <cell r="P21">
            <v>120492.28</v>
          </cell>
          <cell r="Q21">
            <v>367918.38</v>
          </cell>
          <cell r="R21">
            <v>109123.95</v>
          </cell>
          <cell r="S21">
            <v>123717.66</v>
          </cell>
          <cell r="T21">
            <v>93366.069999999992</v>
          </cell>
          <cell r="U21">
            <v>123475.09</v>
          </cell>
          <cell r="V21">
            <v>151303.47</v>
          </cell>
          <cell r="W21">
            <v>109711.51999999999</v>
          </cell>
          <cell r="X21">
            <v>109711.51999999999</v>
          </cell>
          <cell r="Y21">
            <v>109711.51999999999</v>
          </cell>
          <cell r="Z21">
            <v>109711.51999999999</v>
          </cell>
        </row>
        <row r="22">
          <cell r="J22" t="str">
            <v/>
          </cell>
          <cell r="K22" t="str">
            <v/>
          </cell>
          <cell r="L22" t="str">
            <v/>
          </cell>
          <cell r="M22" t="str">
            <v/>
          </cell>
          <cell r="N22" t="str">
            <v/>
          </cell>
        </row>
        <row r="23">
          <cell r="A23" t="str">
            <v>Bridger Coal Union</v>
          </cell>
          <cell r="J23" t="str">
            <v/>
          </cell>
          <cell r="K23" t="str">
            <v/>
          </cell>
          <cell r="L23" t="str">
            <v/>
          </cell>
          <cell r="M23" t="str">
            <v/>
          </cell>
          <cell r="N23" t="str">
            <v/>
          </cell>
        </row>
        <row r="24">
          <cell r="B24" t="str">
            <v>BCU Active</v>
          </cell>
          <cell r="C24">
            <v>93209</v>
          </cell>
          <cell r="D24">
            <v>49775</v>
          </cell>
          <cell r="E24">
            <v>111000</v>
          </cell>
          <cell r="F24">
            <v>99736.36</v>
          </cell>
          <cell r="G24">
            <v>204097.17</v>
          </cell>
          <cell r="H24">
            <v>369338.25</v>
          </cell>
          <cell r="I24">
            <v>272257.08</v>
          </cell>
          <cell r="J24">
            <v>194808.59000000003</v>
          </cell>
          <cell r="K24">
            <v>214018.73</v>
          </cell>
          <cell r="L24">
            <v>219056.45</v>
          </cell>
          <cell r="M24">
            <v>170560.55</v>
          </cell>
          <cell r="N24">
            <v>195571.25</v>
          </cell>
          <cell r="O24">
            <v>145821.74</v>
          </cell>
          <cell r="P24">
            <v>131273.89000000001</v>
          </cell>
          <cell r="Q24">
            <v>158361.06</v>
          </cell>
          <cell r="R24">
            <v>256904.98</v>
          </cell>
          <cell r="S24">
            <v>329504.39</v>
          </cell>
          <cell r="T24">
            <v>419223.54000000004</v>
          </cell>
          <cell r="U24">
            <v>397010.5</v>
          </cell>
          <cell r="V24">
            <v>646204.32999999996</v>
          </cell>
          <cell r="W24">
            <v>268211.82</v>
          </cell>
          <cell r="X24">
            <v>268211.82</v>
          </cell>
          <cell r="Y24">
            <v>268211.82</v>
          </cell>
          <cell r="Z24">
            <v>268211.82</v>
          </cell>
        </row>
        <row r="25">
          <cell r="J25" t="str">
            <v/>
          </cell>
          <cell r="K25" t="str">
            <v/>
          </cell>
          <cell r="L25" t="str">
            <v/>
          </cell>
          <cell r="M25" t="str">
            <v/>
          </cell>
          <cell r="N25" t="str">
            <v/>
          </cell>
        </row>
        <row r="26">
          <cell r="A26" t="str">
            <v>Glenrock Coal Management</v>
          </cell>
          <cell r="J26" t="str">
            <v/>
          </cell>
          <cell r="K26" t="str">
            <v/>
          </cell>
          <cell r="L26" t="str">
            <v/>
          </cell>
          <cell r="M26" t="str">
            <v/>
          </cell>
          <cell r="N26" t="str">
            <v/>
          </cell>
        </row>
        <row r="27">
          <cell r="B27" t="str">
            <v>GCM Active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J28" t="str">
            <v/>
          </cell>
          <cell r="K28" t="str">
            <v/>
          </cell>
          <cell r="L28" t="str">
            <v/>
          </cell>
          <cell r="M28" t="str">
            <v/>
          </cell>
          <cell r="N28" t="str">
            <v/>
          </cell>
        </row>
        <row r="29">
          <cell r="A29" t="str">
            <v>Glenrock Coal Union</v>
          </cell>
          <cell r="J29" t="str">
            <v/>
          </cell>
          <cell r="K29" t="str">
            <v/>
          </cell>
          <cell r="L29" t="str">
            <v/>
          </cell>
          <cell r="M29" t="str">
            <v/>
          </cell>
          <cell r="N29" t="str">
            <v/>
          </cell>
        </row>
        <row r="30">
          <cell r="B30" t="str">
            <v>GCU Active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J31" t="str">
            <v/>
          </cell>
          <cell r="K31" t="str">
            <v/>
          </cell>
          <cell r="L31" t="str">
            <v/>
          </cell>
          <cell r="M31" t="str">
            <v/>
          </cell>
          <cell r="N31" t="str">
            <v/>
          </cell>
        </row>
        <row r="32">
          <cell r="A32" t="str">
            <v>Mines 401(h) Retirees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J33" t="str">
            <v/>
          </cell>
          <cell r="K33" t="str">
            <v/>
          </cell>
          <cell r="L33" t="str">
            <v/>
          </cell>
          <cell r="M33" t="str">
            <v/>
          </cell>
          <cell r="N33" t="str">
            <v/>
          </cell>
        </row>
        <row r="34">
          <cell r="A34" t="str">
            <v>Non Regulated Groups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J35" t="str">
            <v/>
          </cell>
          <cell r="K35" t="str">
            <v/>
          </cell>
          <cell r="L35" t="str">
            <v/>
          </cell>
          <cell r="M35" t="str">
            <v/>
          </cell>
          <cell r="N35" t="str">
            <v/>
          </cell>
        </row>
        <row r="36">
          <cell r="A36" t="str">
            <v xml:space="preserve">NERCO </v>
          </cell>
          <cell r="J36" t="str">
            <v/>
          </cell>
          <cell r="K36" t="str">
            <v/>
          </cell>
          <cell r="L36" t="str">
            <v/>
          </cell>
          <cell r="M36" t="str">
            <v/>
          </cell>
          <cell r="N36" t="str">
            <v/>
          </cell>
        </row>
        <row r="37">
          <cell r="B37" t="str">
            <v>Bridger Coal Retirees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 t="str">
            <v>Glen Rock Retirees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J39" t="str">
            <v/>
          </cell>
          <cell r="K39" t="str">
            <v/>
          </cell>
          <cell r="L39" t="str">
            <v/>
          </cell>
          <cell r="M39" t="str">
            <v/>
          </cell>
          <cell r="N39" t="str">
            <v/>
          </cell>
        </row>
        <row r="40">
          <cell r="A40" t="str">
            <v>Funded Retirees</v>
          </cell>
          <cell r="J40" t="str">
            <v/>
          </cell>
          <cell r="K40" t="str">
            <v/>
          </cell>
          <cell r="L40" t="str">
            <v/>
          </cell>
          <cell r="M40" t="str">
            <v/>
          </cell>
          <cell r="N40" t="str">
            <v/>
          </cell>
        </row>
        <row r="41">
          <cell r="B41" t="str">
            <v>401(h) Retirees</v>
          </cell>
          <cell r="C41">
            <v>425146.54</v>
          </cell>
          <cell r="D41">
            <v>300206.53999999998</v>
          </cell>
          <cell r="E41">
            <v>175782.52000000002</v>
          </cell>
          <cell r="F41">
            <v>290138.36000000004</v>
          </cell>
          <cell r="G41">
            <v>207748.49999999997</v>
          </cell>
          <cell r="H41">
            <v>239833.28999999992</v>
          </cell>
          <cell r="I41">
            <v>332892.26000000013</v>
          </cell>
          <cell r="J41">
            <v>302467.49000000005</v>
          </cell>
          <cell r="K41">
            <v>296535.49</v>
          </cell>
          <cell r="L41">
            <v>228107.82</v>
          </cell>
          <cell r="M41">
            <v>276750.81</v>
          </cell>
          <cell r="N41">
            <v>427915.5400000001</v>
          </cell>
          <cell r="O41">
            <v>176179.23999999996</v>
          </cell>
          <cell r="P41">
            <v>270837.75</v>
          </cell>
          <cell r="Q41">
            <v>347189.26999999996</v>
          </cell>
          <cell r="R41">
            <v>318335.47999999992</v>
          </cell>
          <cell r="S41">
            <v>263456.33</v>
          </cell>
          <cell r="T41">
            <v>211481.49000000002</v>
          </cell>
          <cell r="U41">
            <v>235938.71999999997</v>
          </cell>
          <cell r="V41">
            <v>217922.21000000002</v>
          </cell>
          <cell r="W41">
            <v>307910.64</v>
          </cell>
          <cell r="X41">
            <v>307910.64</v>
          </cell>
          <cell r="Y41">
            <v>307910.64</v>
          </cell>
          <cell r="Z41">
            <v>307910.64</v>
          </cell>
        </row>
        <row r="42">
          <cell r="B42" t="str">
            <v>VEBA Retirees</v>
          </cell>
          <cell r="C42">
            <v>351378.56</v>
          </cell>
          <cell r="D42">
            <v>178877.56</v>
          </cell>
          <cell r="E42">
            <v>321282.09000000003</v>
          </cell>
          <cell r="F42">
            <v>415852.2099999999</v>
          </cell>
          <cell r="G42">
            <v>295378.27</v>
          </cell>
          <cell r="H42">
            <v>551811.87000000011</v>
          </cell>
          <cell r="I42">
            <v>329592.63999999996</v>
          </cell>
          <cell r="J42">
            <v>220175.68999999997</v>
          </cell>
          <cell r="K42">
            <v>280647.69000000006</v>
          </cell>
          <cell r="L42">
            <v>607729.08000000019</v>
          </cell>
          <cell r="M42">
            <v>261814.47000000003</v>
          </cell>
          <cell r="N42">
            <v>280742.7</v>
          </cell>
          <cell r="O42">
            <v>278236.01</v>
          </cell>
          <cell r="P42">
            <v>307353.69999999995</v>
          </cell>
          <cell r="Q42">
            <v>482926.40000000008</v>
          </cell>
          <cell r="R42">
            <v>320989.65999999997</v>
          </cell>
          <cell r="S42">
            <v>375409.35</v>
          </cell>
          <cell r="T42">
            <v>440664.5</v>
          </cell>
          <cell r="U42">
            <v>493565.77999999997</v>
          </cell>
          <cell r="V42">
            <v>429923.64000000007</v>
          </cell>
          <cell r="W42">
            <v>353367.18</v>
          </cell>
          <cell r="X42">
            <v>353367.18</v>
          </cell>
          <cell r="Y42">
            <v>353367.18</v>
          </cell>
          <cell r="Z42">
            <v>353367.18</v>
          </cell>
        </row>
        <row r="43">
          <cell r="A43" t="str">
            <v>¹ Paid claim data does not include employer deposits into HSAs.</v>
          </cell>
        </row>
        <row r="45">
          <cell r="A45" t="str">
            <v>Medical and BH—UnitedHealthcare Paid Claim Data¹ (cont'd)</v>
          </cell>
        </row>
        <row r="47">
          <cell r="C47">
            <v>41640</v>
          </cell>
          <cell r="D47">
            <v>41671</v>
          </cell>
          <cell r="E47">
            <v>41699</v>
          </cell>
          <cell r="F47">
            <v>41730</v>
          </cell>
          <cell r="G47">
            <v>41760</v>
          </cell>
          <cell r="H47">
            <v>41791</v>
          </cell>
          <cell r="I47">
            <v>41821</v>
          </cell>
          <cell r="J47">
            <v>41852</v>
          </cell>
          <cell r="K47">
            <v>41883</v>
          </cell>
          <cell r="L47">
            <v>41913</v>
          </cell>
          <cell r="M47">
            <v>41944</v>
          </cell>
          <cell r="N47">
            <v>41974</v>
          </cell>
          <cell r="O47">
            <v>42005</v>
          </cell>
          <cell r="P47">
            <v>42036</v>
          </cell>
          <cell r="Q47">
            <v>42064</v>
          </cell>
          <cell r="R47">
            <v>42095</v>
          </cell>
          <cell r="S47">
            <v>42125</v>
          </cell>
          <cell r="T47">
            <v>42156</v>
          </cell>
          <cell r="U47">
            <v>42186</v>
          </cell>
          <cell r="V47">
            <v>42217</v>
          </cell>
          <cell r="W47">
            <v>42248</v>
          </cell>
        </row>
        <row r="48">
          <cell r="A48" t="str">
            <v>COBRA</v>
          </cell>
        </row>
        <row r="49">
          <cell r="B49" t="str">
            <v>Cobra PacifiCorp</v>
          </cell>
          <cell r="C49">
            <v>57440</v>
          </cell>
          <cell r="D49">
            <v>10485</v>
          </cell>
          <cell r="E49">
            <v>16475</v>
          </cell>
          <cell r="F49">
            <v>1160</v>
          </cell>
          <cell r="G49">
            <v>68597.5</v>
          </cell>
          <cell r="H49">
            <v>30812.77</v>
          </cell>
          <cell r="I49">
            <v>18692.850000000002</v>
          </cell>
          <cell r="J49">
            <v>23210.58</v>
          </cell>
          <cell r="K49">
            <v>19711.3</v>
          </cell>
          <cell r="L49">
            <v>5560.99</v>
          </cell>
          <cell r="M49">
            <v>14429.119999999999</v>
          </cell>
          <cell r="N49">
            <v>67738.37</v>
          </cell>
          <cell r="O49">
            <v>5128.3500000000004</v>
          </cell>
          <cell r="P49">
            <v>8582.89</v>
          </cell>
          <cell r="Q49">
            <v>16573.95</v>
          </cell>
          <cell r="R49">
            <v>31458.79</v>
          </cell>
          <cell r="S49">
            <v>32299.27</v>
          </cell>
          <cell r="T49">
            <v>12925.73</v>
          </cell>
          <cell r="U49">
            <v>22139.15</v>
          </cell>
          <cell r="V49">
            <v>3292.44</v>
          </cell>
          <cell r="W49">
            <v>15482.41</v>
          </cell>
          <cell r="X49">
            <v>15482.41</v>
          </cell>
          <cell r="Y49">
            <v>15482.41</v>
          </cell>
          <cell r="Z49">
            <v>15482.41</v>
          </cell>
        </row>
        <row r="50">
          <cell r="B50" t="str">
            <v>Cobra CMC Management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 t="str">
            <v>Cobra CMC Union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 t="str">
            <v>Cobra Energy West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612.04999999999995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15203.18</v>
          </cell>
          <cell r="W52">
            <v>4416.5600000000004</v>
          </cell>
          <cell r="X52">
            <v>4416.5600000000004</v>
          </cell>
          <cell r="Y52">
            <v>4416.5600000000004</v>
          </cell>
          <cell r="Z52">
            <v>4416.5600000000004</v>
          </cell>
        </row>
        <row r="53">
          <cell r="B53" t="str">
            <v>Cobra Bridger Coal</v>
          </cell>
          <cell r="C53">
            <v>100320</v>
          </cell>
          <cell r="D53">
            <v>88536</v>
          </cell>
          <cell r="E53">
            <v>74560</v>
          </cell>
          <cell r="F53">
            <v>79771.39</v>
          </cell>
          <cell r="G53">
            <v>149566.47</v>
          </cell>
          <cell r="H53">
            <v>119657.41</v>
          </cell>
          <cell r="I53">
            <v>174443.64</v>
          </cell>
          <cell r="J53">
            <v>98907.15</v>
          </cell>
          <cell r="K53">
            <v>76505.09</v>
          </cell>
          <cell r="L53">
            <v>117994.85</v>
          </cell>
          <cell r="M53">
            <v>125834.23000000001</v>
          </cell>
          <cell r="N53">
            <v>199243.94999999998</v>
          </cell>
          <cell r="O53">
            <v>134068.5</v>
          </cell>
          <cell r="P53">
            <v>99380.39</v>
          </cell>
          <cell r="Q53">
            <v>94735.02</v>
          </cell>
          <cell r="R53">
            <v>0</v>
          </cell>
          <cell r="S53">
            <v>0</v>
          </cell>
          <cell r="T53">
            <v>0</v>
          </cell>
          <cell r="U53">
            <v>686.7</v>
          </cell>
          <cell r="V53">
            <v>297.5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</row>
        <row r="54">
          <cell r="B54" t="str">
            <v>Cobra Glenrock Coal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 t="str">
            <v>Cobra Non Regulated Groups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 t="str">
            <v>Total</v>
          </cell>
          <cell r="C56">
            <v>157760</v>
          </cell>
          <cell r="D56">
            <v>99021</v>
          </cell>
          <cell r="E56">
            <v>91035</v>
          </cell>
          <cell r="F56">
            <v>80931.39</v>
          </cell>
          <cell r="G56">
            <v>218776.02000000002</v>
          </cell>
          <cell r="H56">
            <v>150470.18</v>
          </cell>
          <cell r="I56">
            <v>193136.49000000002</v>
          </cell>
          <cell r="J56">
            <v>122117.73</v>
          </cell>
          <cell r="K56">
            <v>96216.39</v>
          </cell>
          <cell r="L56">
            <v>123555.84000000001</v>
          </cell>
          <cell r="M56">
            <v>140263.35</v>
          </cell>
          <cell r="N56">
            <v>266982.31999999995</v>
          </cell>
          <cell r="O56">
            <v>139196.85</v>
          </cell>
          <cell r="P56">
            <v>107963.28</v>
          </cell>
          <cell r="Q56">
            <v>111308.97</v>
          </cell>
          <cell r="R56">
            <v>31458.79</v>
          </cell>
          <cell r="S56">
            <v>32299.27</v>
          </cell>
          <cell r="T56">
            <v>12925.73</v>
          </cell>
          <cell r="U56">
            <v>22825.850000000002</v>
          </cell>
          <cell r="V56">
            <v>18793.12</v>
          </cell>
          <cell r="W56">
            <v>19898.97</v>
          </cell>
          <cell r="X56">
            <v>19898.97</v>
          </cell>
          <cell r="Y56">
            <v>19898.97</v>
          </cell>
          <cell r="Z56">
            <v>19898.97</v>
          </cell>
        </row>
        <row r="57">
          <cell r="J57" t="str">
            <v/>
          </cell>
          <cell r="K57" t="str">
            <v/>
          </cell>
          <cell r="L57" t="str">
            <v/>
          </cell>
          <cell r="M57" t="str">
            <v/>
          </cell>
          <cell r="N57" t="str">
            <v/>
          </cell>
        </row>
        <row r="58">
          <cell r="A58" t="str">
            <v>LTD</v>
          </cell>
          <cell r="J58" t="str">
            <v/>
          </cell>
          <cell r="K58" t="str">
            <v/>
          </cell>
          <cell r="L58" t="str">
            <v/>
          </cell>
          <cell r="M58" t="str">
            <v/>
          </cell>
          <cell r="N58" t="str">
            <v/>
          </cell>
        </row>
        <row r="59">
          <cell r="B59" t="str">
            <v>LTD PacifiCorp</v>
          </cell>
          <cell r="C59">
            <v>3877</v>
          </cell>
          <cell r="D59">
            <v>2469</v>
          </cell>
          <cell r="E59">
            <v>1156</v>
          </cell>
          <cell r="F59">
            <v>1792.58</v>
          </cell>
          <cell r="G59">
            <v>794.09000000000015</v>
          </cell>
          <cell r="H59">
            <v>1026.26</v>
          </cell>
          <cell r="I59">
            <v>1547.01</v>
          </cell>
          <cell r="J59">
            <v>5186.67</v>
          </cell>
          <cell r="K59">
            <v>1625.74</v>
          </cell>
          <cell r="L59">
            <v>1100.03</v>
          </cell>
          <cell r="M59">
            <v>1232.7</v>
          </cell>
          <cell r="N59">
            <v>4198.29</v>
          </cell>
          <cell r="O59">
            <v>5024.17</v>
          </cell>
          <cell r="P59">
            <v>1423.6</v>
          </cell>
          <cell r="Q59">
            <v>1164.92</v>
          </cell>
          <cell r="R59">
            <v>2936.34</v>
          </cell>
          <cell r="S59">
            <v>2472.2600000000002</v>
          </cell>
          <cell r="T59">
            <v>2429.8199999999997</v>
          </cell>
          <cell r="U59">
            <v>3358.8599999999997</v>
          </cell>
          <cell r="V59">
            <v>927.55</v>
          </cell>
          <cell r="W59">
            <v>629.1</v>
          </cell>
          <cell r="X59">
            <v>629.1</v>
          </cell>
          <cell r="Y59">
            <v>629.1</v>
          </cell>
          <cell r="Z59">
            <v>629.1</v>
          </cell>
        </row>
        <row r="60">
          <cell r="B60" t="str">
            <v>LTD CMC Management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</row>
        <row r="61">
          <cell r="B61" t="str">
            <v>LTD CMC Union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</row>
        <row r="62">
          <cell r="B62" t="str">
            <v>LTD Energy West</v>
          </cell>
          <cell r="C62">
            <v>472</v>
          </cell>
          <cell r="D62">
            <v>116</v>
          </cell>
          <cell r="E62">
            <v>399</v>
          </cell>
          <cell r="F62">
            <v>0.71</v>
          </cell>
          <cell r="G62">
            <v>-63.53</v>
          </cell>
          <cell r="H62">
            <v>3498.75</v>
          </cell>
          <cell r="I62">
            <v>0</v>
          </cell>
          <cell r="J62">
            <v>0</v>
          </cell>
          <cell r="K62">
            <v>0</v>
          </cell>
          <cell r="L62">
            <v>-29.81</v>
          </cell>
          <cell r="M62">
            <v>0</v>
          </cell>
          <cell r="N62">
            <v>27.12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216.77</v>
          </cell>
          <cell r="T62">
            <v>90.67</v>
          </cell>
          <cell r="U62">
            <v>996.23</v>
          </cell>
          <cell r="V62">
            <v>109.15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</row>
        <row r="63">
          <cell r="B63" t="str">
            <v>LTD Bridger Coal</v>
          </cell>
          <cell r="C63">
            <v>1084</v>
          </cell>
          <cell r="D63">
            <v>1181</v>
          </cell>
          <cell r="E63">
            <v>10142</v>
          </cell>
          <cell r="F63">
            <v>3077.99</v>
          </cell>
          <cell r="G63">
            <v>2944.42</v>
          </cell>
          <cell r="H63">
            <v>817.02</v>
          </cell>
          <cell r="I63">
            <v>773.88</v>
          </cell>
          <cell r="J63">
            <v>1904.12</v>
          </cell>
          <cell r="K63">
            <v>5089.75</v>
          </cell>
          <cell r="L63">
            <v>917.25</v>
          </cell>
          <cell r="M63">
            <v>346.17</v>
          </cell>
          <cell r="N63">
            <v>4452.4799999999996</v>
          </cell>
          <cell r="O63">
            <v>629.94000000000005</v>
          </cell>
          <cell r="P63">
            <v>1485.06</v>
          </cell>
          <cell r="Q63">
            <v>1437.18</v>
          </cell>
          <cell r="R63">
            <v>2465.4499999999998</v>
          </cell>
          <cell r="S63">
            <v>2047.2400000000002</v>
          </cell>
          <cell r="T63">
            <v>1312.8899999999999</v>
          </cell>
          <cell r="U63">
            <v>2778.47</v>
          </cell>
          <cell r="V63">
            <v>1220.74</v>
          </cell>
          <cell r="W63">
            <v>345.32</v>
          </cell>
          <cell r="X63">
            <v>345.32</v>
          </cell>
          <cell r="Y63">
            <v>345.32</v>
          </cell>
          <cell r="Z63">
            <v>345.32</v>
          </cell>
        </row>
        <row r="64">
          <cell r="B64" t="str">
            <v>LTD Glenrock Coal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</row>
        <row r="65">
          <cell r="B65" t="str">
            <v>LTD Non Regulated Groups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</row>
        <row r="66">
          <cell r="B66" t="str">
            <v>Total</v>
          </cell>
          <cell r="C66">
            <v>5433</v>
          </cell>
          <cell r="D66">
            <v>3766</v>
          </cell>
          <cell r="E66">
            <v>11697</v>
          </cell>
          <cell r="F66">
            <v>4871.28</v>
          </cell>
          <cell r="G66">
            <v>3674.9800000000005</v>
          </cell>
          <cell r="H66">
            <v>5342.0300000000007</v>
          </cell>
          <cell r="I66">
            <v>2320.89</v>
          </cell>
          <cell r="J66">
            <v>7090.79</v>
          </cell>
          <cell r="K66">
            <v>6715.49</v>
          </cell>
          <cell r="L66">
            <v>1987.4700000000003</v>
          </cell>
          <cell r="M66">
            <v>1578.8700000000001</v>
          </cell>
          <cell r="N66">
            <v>8677.89</v>
          </cell>
          <cell r="O66">
            <v>5654.1100000000006</v>
          </cell>
          <cell r="P66">
            <v>2908.66</v>
          </cell>
          <cell r="Q66">
            <v>2602.1000000000004</v>
          </cell>
          <cell r="R66">
            <v>5401.79</v>
          </cell>
          <cell r="S66">
            <v>4736.2700000000004</v>
          </cell>
          <cell r="T66">
            <v>3833.3799999999997</v>
          </cell>
          <cell r="U66">
            <v>7133.5599999999995</v>
          </cell>
          <cell r="V66">
            <v>2257.44</v>
          </cell>
          <cell r="W66">
            <v>974.42000000000007</v>
          </cell>
          <cell r="X66">
            <v>974.42000000000007</v>
          </cell>
          <cell r="Y66">
            <v>974.42000000000007</v>
          </cell>
          <cell r="Z66">
            <v>974.42000000000007</v>
          </cell>
        </row>
        <row r="67">
          <cell r="J67" t="str">
            <v/>
          </cell>
          <cell r="K67" t="str">
            <v/>
          </cell>
          <cell r="L67" t="str">
            <v/>
          </cell>
          <cell r="M67" t="str">
            <v/>
          </cell>
          <cell r="N67" t="str">
            <v/>
          </cell>
        </row>
        <row r="68">
          <cell r="A68" t="str">
            <v>LOA</v>
          </cell>
          <cell r="J68" t="str">
            <v/>
          </cell>
          <cell r="K68" t="str">
            <v/>
          </cell>
          <cell r="L68" t="str">
            <v/>
          </cell>
          <cell r="M68" t="str">
            <v/>
          </cell>
          <cell r="N68" t="str">
            <v/>
          </cell>
        </row>
        <row r="69">
          <cell r="B69" t="str">
            <v>LOA PacifiCorp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</row>
        <row r="70">
          <cell r="B70" t="str">
            <v>LOA CMC Management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</row>
        <row r="71">
          <cell r="B71" t="str">
            <v>LOA CMC Union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</row>
        <row r="72">
          <cell r="B72" t="str">
            <v>LOA Energy West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</row>
        <row r="73">
          <cell r="B73" t="str">
            <v>LOA Bridger Coal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</row>
        <row r="74">
          <cell r="B74" t="str">
            <v>LOA Glenrock Coal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</row>
        <row r="75">
          <cell r="B75" t="str">
            <v>LOA Non Regulated Groups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</row>
        <row r="76">
          <cell r="B76" t="str">
            <v>Total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</row>
        <row r="77">
          <cell r="J77" t="str">
            <v/>
          </cell>
          <cell r="K77" t="str">
            <v/>
          </cell>
          <cell r="L77" t="str">
            <v/>
          </cell>
          <cell r="M77" t="str">
            <v/>
          </cell>
          <cell r="N77" t="str">
            <v/>
          </cell>
        </row>
        <row r="78">
          <cell r="J78" t="str">
            <v/>
          </cell>
          <cell r="K78" t="str">
            <v/>
          </cell>
          <cell r="L78" t="str">
            <v/>
          </cell>
          <cell r="M78" t="str">
            <v/>
          </cell>
          <cell r="N78" t="str">
            <v/>
          </cell>
        </row>
        <row r="79">
          <cell r="A79" t="str">
            <v>Unfunded</v>
          </cell>
          <cell r="J79" t="str">
            <v/>
          </cell>
          <cell r="K79" t="str">
            <v/>
          </cell>
          <cell r="L79" t="str">
            <v/>
          </cell>
          <cell r="M79" t="str">
            <v/>
          </cell>
          <cell r="N79" t="str">
            <v/>
          </cell>
        </row>
        <row r="80">
          <cell r="B80" t="str">
            <v>Actives</v>
          </cell>
          <cell r="C80">
            <v>4304128.72</v>
          </cell>
          <cell r="D80">
            <v>2551164.7199999997</v>
          </cell>
          <cell r="E80">
            <v>2441327</v>
          </cell>
          <cell r="F80">
            <v>3598252.5300000003</v>
          </cell>
          <cell r="G80">
            <v>2924226.96</v>
          </cell>
          <cell r="H80">
            <v>2985709.73</v>
          </cell>
          <cell r="I80">
            <v>3482041.7399999998</v>
          </cell>
          <cell r="J80">
            <v>4292065.4000000013</v>
          </cell>
          <cell r="K80">
            <v>5127488.3899999987</v>
          </cell>
          <cell r="L80">
            <v>4265898.74</v>
          </cell>
          <cell r="M80">
            <v>4144697.8800000004</v>
          </cell>
          <cell r="N80">
            <v>4070987.5700000008</v>
          </cell>
          <cell r="O80">
            <v>2904025.0999999996</v>
          </cell>
          <cell r="P80">
            <v>2298178.3199999998</v>
          </cell>
          <cell r="Q80">
            <v>3619079.14</v>
          </cell>
          <cell r="R80">
            <v>3361009.1700000004</v>
          </cell>
          <cell r="S80">
            <v>3227842.2100000004</v>
          </cell>
          <cell r="T80">
            <v>2792911.05</v>
          </cell>
          <cell r="U80">
            <v>3237308.6799999997</v>
          </cell>
          <cell r="V80">
            <v>3298133.3300000005</v>
          </cell>
          <cell r="W80">
            <v>3030785.89</v>
          </cell>
          <cell r="X80">
            <v>3030785.89</v>
          </cell>
          <cell r="Y80">
            <v>3030785.89</v>
          </cell>
          <cell r="Z80">
            <v>3030785.89</v>
          </cell>
        </row>
        <row r="81">
          <cell r="B81" t="str">
            <v>Retirees</v>
          </cell>
          <cell r="C81">
            <v>56554.090000000004</v>
          </cell>
          <cell r="D81">
            <v>56880.090000000004</v>
          </cell>
          <cell r="E81">
            <v>41483.14</v>
          </cell>
          <cell r="F81">
            <v>41950.27</v>
          </cell>
          <cell r="G81">
            <v>42159.85</v>
          </cell>
          <cell r="H81">
            <v>45383.33</v>
          </cell>
          <cell r="I81">
            <v>34702.9</v>
          </cell>
          <cell r="J81">
            <v>37621.89</v>
          </cell>
          <cell r="K81">
            <v>57937.96</v>
          </cell>
          <cell r="L81">
            <v>42599.91</v>
          </cell>
          <cell r="M81">
            <v>35367.96</v>
          </cell>
          <cell r="N81">
            <v>42298.66</v>
          </cell>
          <cell r="O81">
            <v>44955.15</v>
          </cell>
          <cell r="P81">
            <v>40642.54</v>
          </cell>
          <cell r="Q81">
            <v>46075.520000000004</v>
          </cell>
          <cell r="R81">
            <v>41325.879999999997</v>
          </cell>
          <cell r="S81">
            <v>56716.27</v>
          </cell>
          <cell r="T81">
            <v>41910.879999999997</v>
          </cell>
          <cell r="U81">
            <v>40354.35</v>
          </cell>
          <cell r="V81">
            <v>47608.990000000005</v>
          </cell>
          <cell r="W81">
            <v>43468.52</v>
          </cell>
          <cell r="X81">
            <v>43468.52</v>
          </cell>
          <cell r="Y81">
            <v>43468.52</v>
          </cell>
          <cell r="Z81">
            <v>43468.52</v>
          </cell>
        </row>
        <row r="82">
          <cell r="B82" t="str">
            <v>Total</v>
          </cell>
          <cell r="C82">
            <v>4360682.8099999996</v>
          </cell>
          <cell r="D82">
            <v>2608044.8099999996</v>
          </cell>
          <cell r="E82">
            <v>2482810.14</v>
          </cell>
          <cell r="F82">
            <v>3640202.8000000003</v>
          </cell>
          <cell r="G82">
            <v>2966386.81</v>
          </cell>
          <cell r="H82">
            <v>3031093.06</v>
          </cell>
          <cell r="I82">
            <v>3516744.6399999997</v>
          </cell>
          <cell r="J82">
            <v>4329687.290000001</v>
          </cell>
          <cell r="K82">
            <v>5185426.3499999987</v>
          </cell>
          <cell r="L82">
            <v>4308498.6500000004</v>
          </cell>
          <cell r="M82">
            <v>4180065.8400000003</v>
          </cell>
          <cell r="N82">
            <v>4113286.2300000009</v>
          </cell>
          <cell r="O82">
            <v>2948980.2499999995</v>
          </cell>
          <cell r="P82">
            <v>2338820.86</v>
          </cell>
          <cell r="Q82">
            <v>3665154.66</v>
          </cell>
          <cell r="R82">
            <v>3402335.0500000003</v>
          </cell>
          <cell r="S82">
            <v>3284558.4800000004</v>
          </cell>
          <cell r="T82">
            <v>2834821.9299999997</v>
          </cell>
          <cell r="U82">
            <v>3277663.03</v>
          </cell>
          <cell r="V82">
            <v>3345742.3200000008</v>
          </cell>
          <cell r="W82">
            <v>3074254.41</v>
          </cell>
          <cell r="X82">
            <v>3074254.41</v>
          </cell>
          <cell r="Y82">
            <v>3074254.41</v>
          </cell>
          <cell r="Z82">
            <v>3074254.41</v>
          </cell>
        </row>
        <row r="83">
          <cell r="J83" t="str">
            <v/>
          </cell>
          <cell r="K83" t="str">
            <v/>
          </cell>
          <cell r="L83" t="str">
            <v/>
          </cell>
          <cell r="M83" t="str">
            <v/>
          </cell>
        </row>
        <row r="84">
          <cell r="A84" t="str">
            <v>Funded</v>
          </cell>
          <cell r="C84">
            <v>776525.1</v>
          </cell>
          <cell r="D84">
            <v>479084.09999999992</v>
          </cell>
          <cell r="E84">
            <v>497064.61</v>
          </cell>
          <cell r="F84">
            <v>705990.57</v>
          </cell>
          <cell r="G84">
            <v>503126.77</v>
          </cell>
          <cell r="H84">
            <v>791645.16</v>
          </cell>
          <cell r="I84">
            <v>662484.9</v>
          </cell>
          <cell r="J84">
            <v>522643.18000000005</v>
          </cell>
          <cell r="K84">
            <v>577183.18000000005</v>
          </cell>
          <cell r="L84">
            <v>835836.90000000014</v>
          </cell>
          <cell r="M84">
            <v>538565.28</v>
          </cell>
          <cell r="N84">
            <v>708658.24000000011</v>
          </cell>
          <cell r="O84">
            <v>454415.25</v>
          </cell>
          <cell r="P84">
            <v>578191.44999999995</v>
          </cell>
          <cell r="Q84">
            <v>830115.67</v>
          </cell>
          <cell r="R84">
            <v>639325.1399999999</v>
          </cell>
          <cell r="S84">
            <v>638865.67999999993</v>
          </cell>
          <cell r="T84">
            <v>652145.99</v>
          </cell>
          <cell r="U84">
            <v>729504.5</v>
          </cell>
          <cell r="V84">
            <v>647845.85000000009</v>
          </cell>
          <cell r="W84">
            <v>661277.82000000007</v>
          </cell>
          <cell r="X84">
            <v>661277.82000000007</v>
          </cell>
          <cell r="Y84">
            <v>661277.82000000007</v>
          </cell>
          <cell r="Z84">
            <v>661277.82000000007</v>
          </cell>
        </row>
        <row r="85">
          <cell r="J85" t="str">
            <v/>
          </cell>
          <cell r="K85" t="str">
            <v/>
          </cell>
          <cell r="L85" t="str">
            <v/>
          </cell>
          <cell r="M85" t="str">
            <v/>
          </cell>
          <cell r="N85" t="str">
            <v/>
          </cell>
        </row>
        <row r="86">
          <cell r="A86" t="str">
            <v>HRA Contributions to Extend Health</v>
          </cell>
          <cell r="C86">
            <v>1874633.58</v>
          </cell>
          <cell r="D86">
            <v>1188267.8700000001</v>
          </cell>
          <cell r="E86">
            <v>986505.67</v>
          </cell>
          <cell r="F86">
            <v>965672.48</v>
          </cell>
          <cell r="G86">
            <v>879628.66</v>
          </cell>
          <cell r="H86">
            <v>868145.15999999992</v>
          </cell>
          <cell r="I86">
            <v>878938.40000000014</v>
          </cell>
          <cell r="J86">
            <v>881527.5299999998</v>
          </cell>
          <cell r="K86">
            <v>849630.61</v>
          </cell>
          <cell r="L86">
            <v>766263.77</v>
          </cell>
          <cell r="M86">
            <v>728874.65999999992</v>
          </cell>
          <cell r="N86">
            <v>859071.92</v>
          </cell>
          <cell r="O86">
            <v>2386534.1</v>
          </cell>
          <cell r="P86">
            <v>1050910.31</v>
          </cell>
          <cell r="Q86">
            <v>1069366.8</v>
          </cell>
          <cell r="R86">
            <v>870763.1</v>
          </cell>
          <cell r="S86">
            <v>849930.07000000007</v>
          </cell>
          <cell r="T86">
            <v>904833.77</v>
          </cell>
          <cell r="U86">
            <v>806991.77</v>
          </cell>
          <cell r="V86">
            <v>818053.84999999986</v>
          </cell>
          <cell r="W86">
            <v>823689.79</v>
          </cell>
          <cell r="X86">
            <v>823689.79</v>
          </cell>
          <cell r="Y86">
            <v>823689.79</v>
          </cell>
          <cell r="Z86">
            <v>823689.79</v>
          </cell>
        </row>
        <row r="87">
          <cell r="J87" t="str">
            <v/>
          </cell>
          <cell r="K87" t="str">
            <v/>
          </cell>
          <cell r="L87" t="str">
            <v/>
          </cell>
          <cell r="M87" t="str">
            <v/>
          </cell>
          <cell r="N87" t="str">
            <v/>
          </cell>
        </row>
        <row r="88">
          <cell r="A88" t="str">
            <v>Total</v>
          </cell>
          <cell r="C88">
            <v>7011841.4899999993</v>
          </cell>
          <cell r="D88">
            <v>4275396.7799999993</v>
          </cell>
          <cell r="E88">
            <v>3966380.42</v>
          </cell>
          <cell r="F88">
            <v>5311865.8499999996</v>
          </cell>
          <cell r="G88">
            <v>4349142.24</v>
          </cell>
          <cell r="H88">
            <v>4690883.38</v>
          </cell>
          <cell r="I88">
            <v>5058167.9399999995</v>
          </cell>
          <cell r="J88">
            <v>5733858</v>
          </cell>
          <cell r="K88">
            <v>6612240.1399999987</v>
          </cell>
          <cell r="L88">
            <v>5910599.3200000003</v>
          </cell>
          <cell r="M88">
            <v>5447505.7800000003</v>
          </cell>
          <cell r="N88">
            <v>5681016.3900000006</v>
          </cell>
          <cell r="O88">
            <v>5789929.5999999996</v>
          </cell>
          <cell r="P88">
            <v>3967922.6199999996</v>
          </cell>
          <cell r="Q88">
            <v>5564637.1299999999</v>
          </cell>
          <cell r="R88">
            <v>4912423.29</v>
          </cell>
          <cell r="S88">
            <v>4773354.2300000004</v>
          </cell>
          <cell r="T88">
            <v>4391801.6899999995</v>
          </cell>
          <cell r="U88">
            <v>4814159.3</v>
          </cell>
          <cell r="V88">
            <v>4811642.0200000005</v>
          </cell>
          <cell r="W88">
            <v>4559222.0200000005</v>
          </cell>
          <cell r="X88">
            <v>4559222.0200000005</v>
          </cell>
          <cell r="Y88">
            <v>4559222.0200000005</v>
          </cell>
          <cell r="Z88">
            <v>4559222.0200000005</v>
          </cell>
        </row>
      </sheetData>
      <sheetData sheetId="10"/>
      <sheetData sheetId="11">
        <row r="4">
          <cell r="C4">
            <v>41640</v>
          </cell>
          <cell r="D4">
            <v>41671</v>
          </cell>
          <cell r="E4">
            <v>41699</v>
          </cell>
          <cell r="F4">
            <v>41730</v>
          </cell>
          <cell r="G4">
            <v>41760</v>
          </cell>
          <cell r="H4">
            <v>41791</v>
          </cell>
          <cell r="I4">
            <v>41821</v>
          </cell>
          <cell r="J4">
            <v>41852</v>
          </cell>
          <cell r="K4">
            <v>41883</v>
          </cell>
          <cell r="L4">
            <v>41913</v>
          </cell>
          <cell r="M4">
            <v>41944</v>
          </cell>
          <cell r="N4">
            <v>41974</v>
          </cell>
          <cell r="O4">
            <v>42005</v>
          </cell>
          <cell r="P4">
            <v>42036</v>
          </cell>
          <cell r="Q4">
            <v>42064</v>
          </cell>
          <cell r="R4">
            <v>42095</v>
          </cell>
          <cell r="S4">
            <v>42125</v>
          </cell>
          <cell r="T4">
            <v>42156</v>
          </cell>
          <cell r="U4">
            <v>42186</v>
          </cell>
          <cell r="V4">
            <v>42217</v>
          </cell>
          <cell r="W4">
            <v>42248</v>
          </cell>
          <cell r="X4">
            <v>42278</v>
          </cell>
          <cell r="Y4">
            <v>42309</v>
          </cell>
          <cell r="Z4">
            <v>42339</v>
          </cell>
        </row>
        <row r="6">
          <cell r="A6" t="str">
            <v>PacifiCorp Unions</v>
          </cell>
        </row>
        <row r="7">
          <cell r="B7" t="str">
            <v>PCU Active</v>
          </cell>
          <cell r="C7">
            <v>171586.74000000002</v>
          </cell>
          <cell r="D7">
            <v>107710.11</v>
          </cell>
          <cell r="E7">
            <v>100523.91</v>
          </cell>
          <cell r="F7">
            <v>176812.61</v>
          </cell>
          <cell r="G7">
            <v>115940.16999999998</v>
          </cell>
          <cell r="H7">
            <v>130141.66</v>
          </cell>
          <cell r="I7">
            <v>174051.91</v>
          </cell>
          <cell r="J7">
            <v>176085.59999999998</v>
          </cell>
          <cell r="K7">
            <v>206835.43</v>
          </cell>
          <cell r="L7">
            <v>185800.57999999996</v>
          </cell>
          <cell r="M7">
            <v>185594.43000000002</v>
          </cell>
          <cell r="N7">
            <v>214580.3</v>
          </cell>
          <cell r="O7">
            <v>112379.5</v>
          </cell>
          <cell r="P7">
            <v>87905.909999999989</v>
          </cell>
          <cell r="Q7">
            <v>174509.15</v>
          </cell>
          <cell r="R7">
            <v>128264.28</v>
          </cell>
          <cell r="S7">
            <v>127122.17</v>
          </cell>
          <cell r="T7">
            <v>195282.01</v>
          </cell>
          <cell r="U7">
            <v>144892.41999999998</v>
          </cell>
          <cell r="V7">
            <v>137829.24000000002</v>
          </cell>
          <cell r="W7">
            <v>175446.76</v>
          </cell>
          <cell r="X7">
            <v>175446.76</v>
          </cell>
          <cell r="Y7">
            <v>175446.76</v>
          </cell>
          <cell r="Z7">
            <v>175446.76</v>
          </cell>
        </row>
        <row r="8">
          <cell r="B8" t="str">
            <v>IBEW 659</v>
          </cell>
          <cell r="C8">
            <v>43182.73</v>
          </cell>
          <cell r="D8">
            <v>15523.92</v>
          </cell>
          <cell r="E8">
            <v>19366.34</v>
          </cell>
          <cell r="F8">
            <v>53433.85</v>
          </cell>
          <cell r="G8">
            <v>30481.26</v>
          </cell>
          <cell r="H8">
            <v>45733.16</v>
          </cell>
          <cell r="I8">
            <v>39467.74</v>
          </cell>
          <cell r="J8">
            <v>33563.53</v>
          </cell>
          <cell r="K8">
            <v>56489.09</v>
          </cell>
          <cell r="L8">
            <v>42547.61</v>
          </cell>
          <cell r="M8">
            <v>32972.69</v>
          </cell>
          <cell r="N8">
            <v>63105.739999999991</v>
          </cell>
          <cell r="O8">
            <v>12201.269999999999</v>
          </cell>
          <cell r="P8">
            <v>18002.879999999997</v>
          </cell>
          <cell r="Q8">
            <v>31809.010000000002</v>
          </cell>
          <cell r="R8">
            <v>47650.619999999995</v>
          </cell>
          <cell r="S8">
            <v>25026.539999999997</v>
          </cell>
          <cell r="T8">
            <v>50497.11</v>
          </cell>
          <cell r="U8">
            <v>27294.83</v>
          </cell>
          <cell r="V8">
            <v>28925.119999999999</v>
          </cell>
          <cell r="W8">
            <v>42173.259999999995</v>
          </cell>
          <cell r="X8">
            <v>42173.259999999995</v>
          </cell>
          <cell r="Y8">
            <v>42173.259999999995</v>
          </cell>
          <cell r="Z8">
            <v>42173.259999999995</v>
          </cell>
        </row>
        <row r="9">
          <cell r="B9" t="str">
            <v>UWUA 127</v>
          </cell>
          <cell r="C9">
            <v>127126.85</v>
          </cell>
          <cell r="D9">
            <v>92045.92</v>
          </cell>
          <cell r="E9">
            <v>79920.320000000007</v>
          </cell>
          <cell r="F9">
            <v>123326.93</v>
          </cell>
          <cell r="G9">
            <v>84752.959999999992</v>
          </cell>
          <cell r="H9">
            <v>83970.73</v>
          </cell>
          <cell r="I9">
            <v>134346.47</v>
          </cell>
          <cell r="J9">
            <v>141759.38999999998</v>
          </cell>
          <cell r="K9">
            <v>150029.88999999998</v>
          </cell>
          <cell r="L9">
            <v>143079.40999999997</v>
          </cell>
          <cell r="M9">
            <v>152356.99000000002</v>
          </cell>
          <cell r="N9">
            <v>150578.96</v>
          </cell>
          <cell r="O9">
            <v>99931.48</v>
          </cell>
          <cell r="P9">
            <v>69339.009999999995</v>
          </cell>
          <cell r="Q9">
            <v>140559.51999999999</v>
          </cell>
          <cell r="R9">
            <v>79820.510000000009</v>
          </cell>
          <cell r="S9">
            <v>101560.45000000001</v>
          </cell>
          <cell r="T9">
            <v>143348.53</v>
          </cell>
          <cell r="U9">
            <v>116110.73</v>
          </cell>
          <cell r="V9">
            <v>107661.61</v>
          </cell>
          <cell r="W9">
            <v>132196.07</v>
          </cell>
          <cell r="X9">
            <v>132196.07</v>
          </cell>
          <cell r="Y9">
            <v>132196.07</v>
          </cell>
          <cell r="Z9">
            <v>132196.07</v>
          </cell>
        </row>
        <row r="10">
          <cell r="B10" t="str">
            <v>UWUA 197</v>
          </cell>
          <cell r="C10">
            <v>1277.1600000000001</v>
          </cell>
          <cell r="D10">
            <v>140.26999999999998</v>
          </cell>
          <cell r="E10">
            <v>1237.25</v>
          </cell>
          <cell r="F10">
            <v>51.83</v>
          </cell>
          <cell r="G10">
            <v>705.95</v>
          </cell>
          <cell r="H10">
            <v>437.77</v>
          </cell>
          <cell r="I10">
            <v>237.7</v>
          </cell>
          <cell r="J10">
            <v>762.68000000000006</v>
          </cell>
          <cell r="K10">
            <v>316.45</v>
          </cell>
          <cell r="L10">
            <v>173.56</v>
          </cell>
          <cell r="M10">
            <v>264.75</v>
          </cell>
          <cell r="N10">
            <v>895.6</v>
          </cell>
          <cell r="O10">
            <v>246.75</v>
          </cell>
          <cell r="P10">
            <v>564.02</v>
          </cell>
          <cell r="Q10">
            <v>2140.62</v>
          </cell>
          <cell r="R10">
            <v>793.15000000000009</v>
          </cell>
          <cell r="S10">
            <v>535.17999999999995</v>
          </cell>
          <cell r="T10">
            <v>1436.37</v>
          </cell>
          <cell r="U10">
            <v>1486.8600000000001</v>
          </cell>
          <cell r="V10">
            <v>1242.51</v>
          </cell>
          <cell r="W10">
            <v>1077.4299999999998</v>
          </cell>
          <cell r="X10">
            <v>1077.4299999999998</v>
          </cell>
          <cell r="Y10">
            <v>1077.4299999999998</v>
          </cell>
          <cell r="Z10">
            <v>1077.4299999999998</v>
          </cell>
        </row>
        <row r="11">
          <cell r="J11" t="str">
            <v/>
          </cell>
          <cell r="K11" t="str">
            <v/>
          </cell>
          <cell r="L11" t="str">
            <v/>
          </cell>
          <cell r="M11" t="str">
            <v/>
          </cell>
          <cell r="N11" t="str">
            <v/>
          </cell>
        </row>
        <row r="12">
          <cell r="A12" t="str">
            <v>PacifiCorp Non-Union</v>
          </cell>
          <cell r="J12" t="str">
            <v/>
          </cell>
          <cell r="K12" t="str">
            <v/>
          </cell>
          <cell r="L12" t="str">
            <v/>
          </cell>
          <cell r="M12" t="str">
            <v/>
          </cell>
          <cell r="N12" t="str">
            <v/>
          </cell>
        </row>
        <row r="13">
          <cell r="B13" t="str">
            <v>PCNU Active</v>
          </cell>
          <cell r="C13">
            <v>80357.94</v>
          </cell>
          <cell r="D13">
            <v>85425.31</v>
          </cell>
          <cell r="E13">
            <v>153678.19</v>
          </cell>
          <cell r="F13">
            <v>179694.49</v>
          </cell>
          <cell r="G13">
            <v>250365.06</v>
          </cell>
          <cell r="H13">
            <v>234806.33000000002</v>
          </cell>
          <cell r="I13">
            <v>258140.2</v>
          </cell>
          <cell r="J13">
            <v>265491.38</v>
          </cell>
          <cell r="K13">
            <v>282080.52</v>
          </cell>
          <cell r="L13">
            <v>324129.43</v>
          </cell>
          <cell r="M13">
            <v>323624.92</v>
          </cell>
          <cell r="N13">
            <v>486726.56999999995</v>
          </cell>
          <cell r="O13">
            <v>66224.070000000007</v>
          </cell>
          <cell r="P13">
            <v>76992.05</v>
          </cell>
          <cell r="Q13">
            <v>199658.3</v>
          </cell>
          <cell r="R13">
            <v>182115.15000000002</v>
          </cell>
          <cell r="S13">
            <v>236872.27999999997</v>
          </cell>
          <cell r="T13">
            <v>272123.75</v>
          </cell>
          <cell r="U13">
            <v>251559.13</v>
          </cell>
          <cell r="V13">
            <v>269334.07</v>
          </cell>
          <cell r="W13">
            <v>332901.51</v>
          </cell>
          <cell r="X13">
            <v>332901.51</v>
          </cell>
          <cell r="Y13">
            <v>332901.51</v>
          </cell>
          <cell r="Z13">
            <v>332901.51</v>
          </cell>
        </row>
        <row r="14">
          <cell r="B14" t="str">
            <v>PCNU Unfunded Retirees</v>
          </cell>
          <cell r="C14">
            <v>5852.84</v>
          </cell>
          <cell r="D14">
            <v>196.19</v>
          </cell>
          <cell r="E14">
            <v>124.88</v>
          </cell>
          <cell r="F14">
            <v>209.41</v>
          </cell>
          <cell r="G14">
            <v>77.25</v>
          </cell>
          <cell r="H14">
            <v>47.14</v>
          </cell>
          <cell r="I14">
            <v>182.75</v>
          </cell>
          <cell r="J14">
            <v>347.81</v>
          </cell>
          <cell r="K14">
            <v>71.510000000000005</v>
          </cell>
          <cell r="L14">
            <v>69.48</v>
          </cell>
          <cell r="M14">
            <v>131.31</v>
          </cell>
          <cell r="N14">
            <v>252.69</v>
          </cell>
          <cell r="O14">
            <v>272.24</v>
          </cell>
          <cell r="P14">
            <v>40.92</v>
          </cell>
          <cell r="Q14">
            <v>236.54</v>
          </cell>
          <cell r="R14">
            <v>730.72</v>
          </cell>
          <cell r="S14">
            <v>619.82000000000005</v>
          </cell>
          <cell r="T14">
            <v>752.05</v>
          </cell>
          <cell r="U14">
            <v>463.08</v>
          </cell>
          <cell r="V14">
            <v>304.74</v>
          </cell>
          <cell r="W14">
            <v>596.41</v>
          </cell>
          <cell r="X14">
            <v>596.41</v>
          </cell>
          <cell r="Y14">
            <v>596.41</v>
          </cell>
          <cell r="Z14">
            <v>596.41</v>
          </cell>
        </row>
        <row r="15">
          <cell r="J15" t="str">
            <v/>
          </cell>
          <cell r="K15" t="str">
            <v/>
          </cell>
          <cell r="L15" t="str">
            <v/>
          </cell>
          <cell r="M15" t="str">
            <v/>
          </cell>
          <cell r="N15" t="str">
            <v/>
          </cell>
        </row>
        <row r="16">
          <cell r="A16" t="str">
            <v>Energy West Management</v>
          </cell>
          <cell r="J16" t="str">
            <v/>
          </cell>
          <cell r="K16" t="str">
            <v/>
          </cell>
          <cell r="L16" t="str">
            <v/>
          </cell>
          <cell r="M16" t="str">
            <v/>
          </cell>
          <cell r="N16" t="str">
            <v/>
          </cell>
        </row>
        <row r="17">
          <cell r="B17" t="str">
            <v>EWM Active</v>
          </cell>
          <cell r="C17">
            <v>876.86</v>
          </cell>
          <cell r="D17">
            <v>2029.49</v>
          </cell>
          <cell r="E17">
            <v>2646.5699999999997</v>
          </cell>
          <cell r="F17">
            <v>3341.4100000000003</v>
          </cell>
          <cell r="G17">
            <v>8353.5499999999993</v>
          </cell>
          <cell r="H17">
            <v>8150.1</v>
          </cell>
          <cell r="I17">
            <v>7038.76</v>
          </cell>
          <cell r="J17">
            <v>9422.119999999999</v>
          </cell>
          <cell r="K17">
            <v>10936.81</v>
          </cell>
          <cell r="L17">
            <v>8175.42</v>
          </cell>
          <cell r="M17">
            <v>6558.9800000000005</v>
          </cell>
          <cell r="N17">
            <v>15771.47</v>
          </cell>
          <cell r="O17">
            <v>2593.2200000000003</v>
          </cell>
          <cell r="P17">
            <v>3011.3</v>
          </cell>
          <cell r="Q17">
            <v>4433.53</v>
          </cell>
          <cell r="R17">
            <v>5094.84</v>
          </cell>
          <cell r="S17">
            <v>6588.3099999999995</v>
          </cell>
          <cell r="T17">
            <v>9164.81</v>
          </cell>
          <cell r="U17">
            <v>204.09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</row>
        <row r="18">
          <cell r="J18" t="str">
            <v/>
          </cell>
          <cell r="K18" t="str">
            <v/>
          </cell>
          <cell r="L18" t="str">
            <v/>
          </cell>
          <cell r="M18" t="str">
            <v/>
          </cell>
          <cell r="N18" t="str">
            <v/>
          </cell>
        </row>
        <row r="19">
          <cell r="A19" t="str">
            <v>Bridger Coal Management</v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 t="str">
            <v/>
          </cell>
        </row>
        <row r="20">
          <cell r="B20" t="str">
            <v>BCM Active</v>
          </cell>
          <cell r="C20">
            <v>1401.47</v>
          </cell>
          <cell r="D20">
            <v>9725.4499999999989</v>
          </cell>
          <cell r="E20">
            <v>10656.54</v>
          </cell>
          <cell r="F20">
            <v>24809.14</v>
          </cell>
          <cell r="G20">
            <v>8611.67</v>
          </cell>
          <cell r="H20">
            <v>21668.36</v>
          </cell>
          <cell r="I20">
            <v>17983.48</v>
          </cell>
          <cell r="J20">
            <v>13703.349999999999</v>
          </cell>
          <cell r="K20">
            <v>26846.199999999997</v>
          </cell>
          <cell r="L20">
            <v>30539.839999999997</v>
          </cell>
          <cell r="M20">
            <v>15311.45</v>
          </cell>
          <cell r="N20">
            <v>44438.350000000006</v>
          </cell>
          <cell r="O20">
            <v>4616.87</v>
          </cell>
          <cell r="P20">
            <v>5839.66</v>
          </cell>
          <cell r="Q20">
            <v>28581.4</v>
          </cell>
          <cell r="R20">
            <v>19947.809999999998</v>
          </cell>
          <cell r="S20">
            <v>33589.17</v>
          </cell>
          <cell r="T20">
            <v>32950.130000000005</v>
          </cell>
          <cell r="U20">
            <v>755.99</v>
          </cell>
          <cell r="V20">
            <v>35703.54</v>
          </cell>
          <cell r="W20">
            <v>30908.959999999999</v>
          </cell>
          <cell r="X20">
            <v>30908.959999999999</v>
          </cell>
          <cell r="Y20">
            <v>30908.959999999999</v>
          </cell>
          <cell r="Z20">
            <v>30908.959999999999</v>
          </cell>
        </row>
        <row r="21"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  <cell r="N21" t="str">
            <v/>
          </cell>
        </row>
        <row r="22">
          <cell r="A22" t="str">
            <v>Bridger Coal Union</v>
          </cell>
          <cell r="J22" t="str">
            <v/>
          </cell>
          <cell r="K22" t="str">
            <v/>
          </cell>
          <cell r="L22" t="str">
            <v/>
          </cell>
          <cell r="M22" t="str">
            <v/>
          </cell>
          <cell r="N22" t="str">
            <v/>
          </cell>
        </row>
        <row r="23">
          <cell r="B23" t="str">
            <v>BCU Active</v>
          </cell>
          <cell r="C23">
            <v>39759.81</v>
          </cell>
          <cell r="D23">
            <v>31240.300000000003</v>
          </cell>
          <cell r="E23">
            <v>46857.58</v>
          </cell>
          <cell r="F23">
            <v>68611.86</v>
          </cell>
          <cell r="G23">
            <v>53512.85</v>
          </cell>
          <cell r="H23">
            <v>70182.33</v>
          </cell>
          <cell r="I23">
            <v>57355.25</v>
          </cell>
          <cell r="J23">
            <v>63004.77</v>
          </cell>
          <cell r="K23">
            <v>63681.499999999993</v>
          </cell>
          <cell r="L23">
            <v>92026.18</v>
          </cell>
          <cell r="M23">
            <v>67489.929999999993</v>
          </cell>
          <cell r="N23">
            <v>98037.54</v>
          </cell>
          <cell r="O23">
            <v>67240.84</v>
          </cell>
          <cell r="P23">
            <v>48289.040000000008</v>
          </cell>
          <cell r="Q23">
            <v>75582.16</v>
          </cell>
          <cell r="R23">
            <v>34354.67</v>
          </cell>
          <cell r="S23">
            <v>71089.97</v>
          </cell>
          <cell r="T23">
            <v>111503.6</v>
          </cell>
          <cell r="U23">
            <v>55622.799999999996</v>
          </cell>
          <cell r="V23">
            <v>48264.13</v>
          </cell>
          <cell r="W23">
            <v>68263.31</v>
          </cell>
          <cell r="X23">
            <v>68263.31</v>
          </cell>
          <cell r="Y23">
            <v>68263.31</v>
          </cell>
          <cell r="Z23">
            <v>68263.31</v>
          </cell>
        </row>
        <row r="24">
          <cell r="J24" t="str">
            <v/>
          </cell>
          <cell r="K24" t="str">
            <v/>
          </cell>
          <cell r="L24" t="str">
            <v/>
          </cell>
          <cell r="M24" t="str">
            <v/>
          </cell>
          <cell r="N24" t="str">
            <v/>
          </cell>
        </row>
        <row r="25">
          <cell r="A25" t="str">
            <v>Glenrock Coal Management</v>
          </cell>
          <cell r="J25" t="str">
            <v/>
          </cell>
          <cell r="K25" t="str">
            <v/>
          </cell>
          <cell r="L25" t="str">
            <v/>
          </cell>
          <cell r="M25" t="str">
            <v/>
          </cell>
          <cell r="N25" t="str">
            <v/>
          </cell>
        </row>
        <row r="26">
          <cell r="B26" t="str">
            <v>GCM Active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J27" t="str">
            <v/>
          </cell>
          <cell r="K27" t="str">
            <v/>
          </cell>
          <cell r="L27" t="str">
            <v/>
          </cell>
          <cell r="M27" t="str">
            <v/>
          </cell>
          <cell r="N27" t="str">
            <v/>
          </cell>
        </row>
        <row r="28">
          <cell r="A28" t="str">
            <v>Glenrock Coal Union</v>
          </cell>
          <cell r="J28" t="str">
            <v/>
          </cell>
          <cell r="K28" t="str">
            <v/>
          </cell>
          <cell r="L28" t="str">
            <v/>
          </cell>
          <cell r="M28" t="str">
            <v/>
          </cell>
          <cell r="N28" t="str">
            <v/>
          </cell>
        </row>
        <row r="29">
          <cell r="B29" t="str">
            <v>GCU Active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</row>
        <row r="30">
          <cell r="J30" t="str">
            <v/>
          </cell>
          <cell r="K30" t="str">
            <v/>
          </cell>
          <cell r="L30" t="str">
            <v/>
          </cell>
          <cell r="M30" t="str">
            <v/>
          </cell>
          <cell r="N30" t="str">
            <v/>
          </cell>
        </row>
        <row r="31">
          <cell r="A31" t="str">
            <v>Mines 401(h) Retirees</v>
          </cell>
          <cell r="C31">
            <v>2225.33</v>
          </cell>
          <cell r="D31">
            <v>3926.5499999999997</v>
          </cell>
          <cell r="E31">
            <v>5626.7099999999991</v>
          </cell>
          <cell r="F31">
            <v>8958.0599999999977</v>
          </cell>
          <cell r="G31">
            <v>4958.5599999999995</v>
          </cell>
          <cell r="H31">
            <v>8164.93</v>
          </cell>
          <cell r="I31">
            <v>12400.93</v>
          </cell>
          <cell r="J31">
            <v>15522.579999999998</v>
          </cell>
          <cell r="K31">
            <v>5365.93</v>
          </cell>
          <cell r="L31">
            <v>5431.0899999999992</v>
          </cell>
          <cell r="M31">
            <v>7854.0099999999993</v>
          </cell>
          <cell r="N31">
            <v>9463.6</v>
          </cell>
          <cell r="O31">
            <v>4459</v>
          </cell>
          <cell r="P31">
            <v>8911.7100000000009</v>
          </cell>
          <cell r="Q31">
            <v>3979.55</v>
          </cell>
          <cell r="R31">
            <v>5458.76</v>
          </cell>
          <cell r="S31">
            <v>11310.079999999998</v>
          </cell>
          <cell r="T31">
            <v>3242.1699999999996</v>
          </cell>
          <cell r="U31">
            <v>9104.31</v>
          </cell>
          <cell r="V31">
            <v>9541.9699999999993</v>
          </cell>
          <cell r="W31">
            <v>8307.33</v>
          </cell>
          <cell r="X31">
            <v>8307.33</v>
          </cell>
          <cell r="Y31">
            <v>8307.33</v>
          </cell>
          <cell r="Z31">
            <v>8307.33</v>
          </cell>
        </row>
        <row r="32">
          <cell r="J32" t="str">
            <v/>
          </cell>
          <cell r="K32" t="str">
            <v/>
          </cell>
          <cell r="L32" t="str">
            <v/>
          </cell>
          <cell r="M32" t="str">
            <v/>
          </cell>
          <cell r="N32" t="str">
            <v/>
          </cell>
        </row>
        <row r="33">
          <cell r="A33" t="str">
            <v>Non Regulated Groups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</row>
        <row r="34">
          <cell r="J34" t="str">
            <v/>
          </cell>
          <cell r="K34" t="str">
            <v/>
          </cell>
          <cell r="L34" t="str">
            <v/>
          </cell>
          <cell r="M34" t="str">
            <v/>
          </cell>
          <cell r="N34" t="str">
            <v/>
          </cell>
        </row>
        <row r="35">
          <cell r="A35" t="str">
            <v xml:space="preserve">NERCO </v>
          </cell>
          <cell r="J35" t="str">
            <v/>
          </cell>
          <cell r="K35" t="str">
            <v/>
          </cell>
          <cell r="L35" t="str">
            <v/>
          </cell>
          <cell r="M35" t="str">
            <v/>
          </cell>
          <cell r="N35" t="str">
            <v/>
          </cell>
        </row>
        <row r="36">
          <cell r="B36" t="str">
            <v>Bridger Coal Retirees</v>
          </cell>
          <cell r="C36">
            <v>8074.03</v>
          </cell>
          <cell r="D36">
            <v>8037.98</v>
          </cell>
          <cell r="E36">
            <v>5938.7699999999995</v>
          </cell>
          <cell r="F36">
            <v>7649.9900000000007</v>
          </cell>
          <cell r="G36">
            <v>6769.99</v>
          </cell>
          <cell r="H36">
            <v>4652.4900000000007</v>
          </cell>
          <cell r="I36">
            <v>7833.3</v>
          </cell>
          <cell r="J36">
            <v>6130.7599999999993</v>
          </cell>
          <cell r="K36">
            <v>8615.59</v>
          </cell>
          <cell r="L36">
            <v>8768.18</v>
          </cell>
          <cell r="M36">
            <v>4089.29</v>
          </cell>
          <cell r="N36">
            <v>8012.68</v>
          </cell>
          <cell r="O36">
            <v>4330.83</v>
          </cell>
          <cell r="P36">
            <v>6191.54</v>
          </cell>
          <cell r="Q36">
            <v>7800.3900000000012</v>
          </cell>
          <cell r="R36">
            <v>7377.8600000000006</v>
          </cell>
          <cell r="S36">
            <v>7638.17</v>
          </cell>
          <cell r="T36">
            <v>8303.99</v>
          </cell>
          <cell r="U36">
            <v>5434.16</v>
          </cell>
          <cell r="V36">
            <v>8780.7199999999993</v>
          </cell>
          <cell r="W36">
            <v>8703.68</v>
          </cell>
          <cell r="X36">
            <v>8703.68</v>
          </cell>
          <cell r="Y36">
            <v>8703.68</v>
          </cell>
          <cell r="Z36">
            <v>8703.68</v>
          </cell>
        </row>
        <row r="37">
          <cell r="B37" t="str">
            <v>Glen Rock Retirees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</row>
        <row r="38">
          <cell r="J38" t="str">
            <v/>
          </cell>
          <cell r="K38" t="str">
            <v/>
          </cell>
          <cell r="L38" t="str">
            <v/>
          </cell>
          <cell r="M38" t="str">
            <v/>
          </cell>
          <cell r="N38" t="str">
            <v/>
          </cell>
        </row>
        <row r="39">
          <cell r="A39" t="str">
            <v>Funded Retirees</v>
          </cell>
          <cell r="J39" t="str">
            <v/>
          </cell>
          <cell r="K39" t="str">
            <v/>
          </cell>
          <cell r="L39" t="str">
            <v/>
          </cell>
          <cell r="M39" t="str">
            <v/>
          </cell>
          <cell r="N39" t="str">
            <v/>
          </cell>
        </row>
        <row r="40">
          <cell r="B40" t="str">
            <v>401(h) Retirees</v>
          </cell>
          <cell r="C40">
            <v>67276.3</v>
          </cell>
          <cell r="D40">
            <v>50031.210000000006</v>
          </cell>
          <cell r="E40">
            <v>64919.600000000006</v>
          </cell>
          <cell r="F40">
            <v>84498.1</v>
          </cell>
          <cell r="G40">
            <v>55141.099999999991</v>
          </cell>
          <cell r="H40">
            <v>67164.39</v>
          </cell>
          <cell r="I40">
            <v>63683.1</v>
          </cell>
          <cell r="J40">
            <v>61583.42</v>
          </cell>
          <cell r="K40">
            <v>75315.73000000001</v>
          </cell>
          <cell r="L40">
            <v>68313.540000000008</v>
          </cell>
          <cell r="M40">
            <v>55119.639999999992</v>
          </cell>
          <cell r="N40">
            <v>93338.85</v>
          </cell>
          <cell r="O40">
            <v>39296.75</v>
          </cell>
          <cell r="P40">
            <v>69215.92</v>
          </cell>
          <cell r="Q40">
            <v>94500.959999999992</v>
          </cell>
          <cell r="R40">
            <v>108205.01</v>
          </cell>
          <cell r="S40">
            <v>59235.76</v>
          </cell>
          <cell r="T40">
            <v>127118.25</v>
          </cell>
          <cell r="U40">
            <v>89457.84</v>
          </cell>
          <cell r="V40">
            <v>75085.16</v>
          </cell>
          <cell r="W40">
            <v>61456.060000000005</v>
          </cell>
          <cell r="X40">
            <v>61456.060000000005</v>
          </cell>
          <cell r="Y40">
            <v>61456.060000000005</v>
          </cell>
          <cell r="Z40">
            <v>61456.060000000005</v>
          </cell>
        </row>
        <row r="41">
          <cell r="B41" t="str">
            <v>VEBA Retirees</v>
          </cell>
          <cell r="C41">
            <v>80354.640000000014</v>
          </cell>
          <cell r="D41">
            <v>67885.400000000009</v>
          </cell>
          <cell r="E41">
            <v>116948.86</v>
          </cell>
          <cell r="F41">
            <v>86550.76</v>
          </cell>
          <cell r="G41">
            <v>116788.84</v>
          </cell>
          <cell r="H41">
            <v>106360.04000000001</v>
          </cell>
          <cell r="I41">
            <v>97901.57</v>
          </cell>
          <cell r="J41">
            <v>119989.65</v>
          </cell>
          <cell r="K41">
            <v>102024.91</v>
          </cell>
          <cell r="L41">
            <v>110831.33</v>
          </cell>
          <cell r="M41">
            <v>100540.23</v>
          </cell>
          <cell r="N41">
            <v>141605.44</v>
          </cell>
          <cell r="O41">
            <v>71605.2</v>
          </cell>
          <cell r="P41">
            <v>72250.58</v>
          </cell>
          <cell r="Q41">
            <v>89536.53</v>
          </cell>
          <cell r="R41">
            <v>104978.02</v>
          </cell>
          <cell r="S41">
            <v>93448.88</v>
          </cell>
          <cell r="T41">
            <v>110462.75</v>
          </cell>
          <cell r="U41">
            <v>88977.079999999987</v>
          </cell>
          <cell r="V41">
            <v>80268.76999999999</v>
          </cell>
          <cell r="W41">
            <v>92744.43</v>
          </cell>
          <cell r="X41">
            <v>92744.43</v>
          </cell>
          <cell r="Y41">
            <v>92744.43</v>
          </cell>
          <cell r="Z41">
            <v>92744.43</v>
          </cell>
        </row>
        <row r="43">
          <cell r="A43" t="str">
            <v>Rx—Caremark Paid Claim Data (cont'd)</v>
          </cell>
        </row>
        <row r="45">
          <cell r="C45">
            <v>41640</v>
          </cell>
          <cell r="D45">
            <v>41671</v>
          </cell>
          <cell r="E45">
            <v>41699</v>
          </cell>
          <cell r="F45">
            <v>41730</v>
          </cell>
          <cell r="G45">
            <v>41760</v>
          </cell>
          <cell r="H45">
            <v>41791</v>
          </cell>
          <cell r="I45">
            <v>41821</v>
          </cell>
          <cell r="J45">
            <v>41852</v>
          </cell>
          <cell r="K45">
            <v>41883</v>
          </cell>
          <cell r="L45">
            <v>41913</v>
          </cell>
          <cell r="M45">
            <v>41944</v>
          </cell>
          <cell r="N45">
            <v>41974</v>
          </cell>
          <cell r="O45">
            <v>42005</v>
          </cell>
          <cell r="P45">
            <v>42036</v>
          </cell>
          <cell r="Q45">
            <v>42064</v>
          </cell>
          <cell r="R45">
            <v>42095</v>
          </cell>
          <cell r="S45">
            <v>42125</v>
          </cell>
          <cell r="T45">
            <v>42156</v>
          </cell>
          <cell r="U45">
            <v>42186</v>
          </cell>
          <cell r="V45">
            <v>42217</v>
          </cell>
          <cell r="W45">
            <v>42248</v>
          </cell>
        </row>
        <row r="46">
          <cell r="A46" t="str">
            <v>COBRA/LTD/LOA</v>
          </cell>
        </row>
        <row r="47">
          <cell r="B47" t="str">
            <v>PacifiCorp</v>
          </cell>
          <cell r="C47">
            <v>12866.99</v>
          </cell>
          <cell r="D47">
            <v>12427.720000000001</v>
          </cell>
          <cell r="E47">
            <v>19569.669999999998</v>
          </cell>
          <cell r="F47">
            <v>31803.26</v>
          </cell>
          <cell r="G47">
            <v>41768.439999999995</v>
          </cell>
          <cell r="H47">
            <v>24893.170000000002</v>
          </cell>
          <cell r="I47">
            <v>38554.450000000004</v>
          </cell>
          <cell r="J47">
            <v>71065.539999999994</v>
          </cell>
          <cell r="K47">
            <v>41388.699999999997</v>
          </cell>
          <cell r="L47">
            <v>55786.8</v>
          </cell>
          <cell r="M47">
            <v>58150.43</v>
          </cell>
          <cell r="N47">
            <v>94297.809999999983</v>
          </cell>
          <cell r="O47">
            <v>47642.36</v>
          </cell>
          <cell r="P47">
            <v>22130.409999999996</v>
          </cell>
          <cell r="Q47">
            <v>57283.969999999994</v>
          </cell>
          <cell r="R47">
            <v>72274.33</v>
          </cell>
          <cell r="S47">
            <v>61722.31</v>
          </cell>
          <cell r="T47">
            <v>51126.15</v>
          </cell>
          <cell r="U47">
            <v>90600.459999999992</v>
          </cell>
          <cell r="V47">
            <v>51269.83</v>
          </cell>
          <cell r="W47">
            <v>55655.700000000004</v>
          </cell>
          <cell r="X47">
            <v>55655.700000000004</v>
          </cell>
          <cell r="Y47">
            <v>55655.700000000004</v>
          </cell>
          <cell r="Z47">
            <v>55655.700000000004</v>
          </cell>
        </row>
        <row r="48">
          <cell r="B48" t="str">
            <v>CMC Management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 t="str">
            <v>CMC Union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 t="str">
            <v>Energy West</v>
          </cell>
          <cell r="C50">
            <v>1695.78</v>
          </cell>
          <cell r="D50">
            <v>1857.89</v>
          </cell>
          <cell r="E50">
            <v>1957.6000000000001</v>
          </cell>
          <cell r="F50">
            <v>4410.05</v>
          </cell>
          <cell r="G50">
            <v>360.37</v>
          </cell>
          <cell r="H50">
            <v>5390.8600000000006</v>
          </cell>
          <cell r="I50">
            <v>4741.04</v>
          </cell>
          <cell r="J50">
            <v>3242.74</v>
          </cell>
          <cell r="K50">
            <v>3360.94</v>
          </cell>
          <cell r="L50">
            <v>3983.94</v>
          </cell>
          <cell r="M50">
            <v>4550.33</v>
          </cell>
          <cell r="N50">
            <v>5477.01</v>
          </cell>
          <cell r="O50">
            <v>274.91000000000003</v>
          </cell>
          <cell r="P50">
            <v>2678.43</v>
          </cell>
          <cell r="Q50">
            <v>2415.98</v>
          </cell>
          <cell r="R50">
            <v>5867.55</v>
          </cell>
          <cell r="S50">
            <v>5069.1499999999996</v>
          </cell>
          <cell r="T50">
            <v>8175.72</v>
          </cell>
          <cell r="U50">
            <v>0</v>
          </cell>
          <cell r="V50">
            <v>8297.01</v>
          </cell>
          <cell r="W50">
            <v>4930.33</v>
          </cell>
          <cell r="X50">
            <v>4930.33</v>
          </cell>
          <cell r="Y50">
            <v>4930.33</v>
          </cell>
          <cell r="Z50">
            <v>4930.33</v>
          </cell>
        </row>
        <row r="51">
          <cell r="B51" t="str">
            <v>Bridger Coal</v>
          </cell>
          <cell r="C51">
            <v>22754.46</v>
          </cell>
          <cell r="D51">
            <v>3315.7299999999996</v>
          </cell>
          <cell r="E51">
            <v>3707.54</v>
          </cell>
          <cell r="F51">
            <v>11997.07</v>
          </cell>
          <cell r="G51">
            <v>4211.93</v>
          </cell>
          <cell r="H51">
            <v>19609.93</v>
          </cell>
          <cell r="I51">
            <v>5596.2599999999993</v>
          </cell>
          <cell r="J51">
            <v>20626.490000000002</v>
          </cell>
          <cell r="K51">
            <v>3089.1</v>
          </cell>
          <cell r="L51">
            <v>6921.3099999999995</v>
          </cell>
          <cell r="M51">
            <v>20245.330000000002</v>
          </cell>
          <cell r="N51">
            <v>4451.01</v>
          </cell>
          <cell r="O51">
            <v>4880.25</v>
          </cell>
          <cell r="P51">
            <v>17153.54</v>
          </cell>
          <cell r="Q51">
            <v>4936.3100000000004</v>
          </cell>
          <cell r="R51">
            <v>30757.63</v>
          </cell>
          <cell r="S51">
            <v>48909.45</v>
          </cell>
          <cell r="T51">
            <v>15015.48</v>
          </cell>
          <cell r="U51">
            <v>15884.189999999999</v>
          </cell>
          <cell r="V51">
            <v>32072.309999999998</v>
          </cell>
          <cell r="W51">
            <v>17235.12</v>
          </cell>
          <cell r="X51">
            <v>17235.12</v>
          </cell>
          <cell r="Y51">
            <v>17235.12</v>
          </cell>
          <cell r="Z51">
            <v>17235.12</v>
          </cell>
        </row>
        <row r="52">
          <cell r="B52" t="str">
            <v>Glenrock Coal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 t="str">
            <v>Non Regulated Groups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 t="str">
            <v>Total</v>
          </cell>
          <cell r="C54">
            <v>37317.229999999996</v>
          </cell>
          <cell r="D54">
            <v>17601.34</v>
          </cell>
          <cell r="E54">
            <v>25234.809999999998</v>
          </cell>
          <cell r="F54">
            <v>48210.38</v>
          </cell>
          <cell r="G54">
            <v>46340.74</v>
          </cell>
          <cell r="H54">
            <v>49893.960000000006</v>
          </cell>
          <cell r="I54">
            <v>48891.750000000007</v>
          </cell>
          <cell r="J54">
            <v>94934.77</v>
          </cell>
          <cell r="K54">
            <v>47838.74</v>
          </cell>
          <cell r="L54">
            <v>66692.05</v>
          </cell>
          <cell r="M54">
            <v>82946.09</v>
          </cell>
          <cell r="N54">
            <v>104225.82999999997</v>
          </cell>
          <cell r="O54">
            <v>52797.520000000004</v>
          </cell>
          <cell r="P54">
            <v>41962.38</v>
          </cell>
          <cell r="Q54">
            <v>64636.259999999995</v>
          </cell>
          <cell r="R54">
            <v>108899.51000000001</v>
          </cell>
          <cell r="S54">
            <v>115700.91</v>
          </cell>
          <cell r="T54">
            <v>74317.350000000006</v>
          </cell>
          <cell r="U54">
            <v>106484.65</v>
          </cell>
          <cell r="V54">
            <v>91639.15</v>
          </cell>
          <cell r="W54">
            <v>77821.149999999994</v>
          </cell>
          <cell r="X54">
            <v>77821.149999999994</v>
          </cell>
          <cell r="Y54">
            <v>77821.149999999994</v>
          </cell>
          <cell r="Z54">
            <v>77821.149999999994</v>
          </cell>
        </row>
        <row r="55">
          <cell r="J55" t="str">
            <v/>
          </cell>
          <cell r="K55" t="str">
            <v/>
          </cell>
          <cell r="L55" t="str">
            <v/>
          </cell>
          <cell r="M55" t="str">
            <v/>
          </cell>
          <cell r="N55" t="str">
            <v/>
          </cell>
          <cell r="O55" t="str">
            <v/>
          </cell>
        </row>
        <row r="56">
          <cell r="J56" t="str">
            <v/>
          </cell>
          <cell r="K56" t="str">
            <v/>
          </cell>
          <cell r="L56" t="str">
            <v/>
          </cell>
          <cell r="M56" t="str">
            <v/>
          </cell>
          <cell r="N56" t="str">
            <v/>
          </cell>
          <cell r="O56" t="str">
            <v/>
          </cell>
        </row>
        <row r="57">
          <cell r="A57" t="str">
            <v>Unfunded</v>
          </cell>
          <cell r="J57" t="str">
            <v/>
          </cell>
          <cell r="K57" t="str">
            <v/>
          </cell>
          <cell r="L57" t="str">
            <v/>
          </cell>
          <cell r="M57" t="str">
            <v/>
          </cell>
          <cell r="N57" t="str">
            <v/>
          </cell>
          <cell r="O57" t="str">
            <v/>
          </cell>
        </row>
        <row r="58">
          <cell r="B58" t="str">
            <v>Actives</v>
          </cell>
          <cell r="C58">
            <v>331300.05</v>
          </cell>
          <cell r="D58">
            <v>253731.99999999997</v>
          </cell>
          <cell r="E58">
            <v>339597.60000000003</v>
          </cell>
          <cell r="F58">
            <v>501479.88999999996</v>
          </cell>
          <cell r="G58">
            <v>483124.04</v>
          </cell>
          <cell r="H58">
            <v>514842.74</v>
          </cell>
          <cell r="I58">
            <v>563461.35</v>
          </cell>
          <cell r="J58">
            <v>622641.98999999987</v>
          </cell>
          <cell r="K58">
            <v>638219.19999999995</v>
          </cell>
          <cell r="L58">
            <v>707363.5</v>
          </cell>
          <cell r="M58">
            <v>681525.79999999993</v>
          </cell>
          <cell r="N58">
            <v>963780.05999999982</v>
          </cell>
          <cell r="O58">
            <v>305852.02</v>
          </cell>
          <cell r="P58">
            <v>264000.34000000003</v>
          </cell>
          <cell r="Q58">
            <v>547400.79999999993</v>
          </cell>
          <cell r="R58">
            <v>478676.26000000007</v>
          </cell>
          <cell r="S58">
            <v>590962.81000000006</v>
          </cell>
          <cell r="T58">
            <v>695341.64999999991</v>
          </cell>
          <cell r="U58">
            <v>559519.08000000007</v>
          </cell>
          <cell r="V58">
            <v>582770.13</v>
          </cell>
          <cell r="W58">
            <v>685341.69</v>
          </cell>
          <cell r="X58">
            <v>685341.69</v>
          </cell>
          <cell r="Y58">
            <v>685341.69</v>
          </cell>
          <cell r="Z58">
            <v>685341.69</v>
          </cell>
        </row>
        <row r="59">
          <cell r="B59" t="str">
            <v>Retirees</v>
          </cell>
          <cell r="C59">
            <v>5852.84</v>
          </cell>
          <cell r="D59">
            <v>196.19</v>
          </cell>
          <cell r="E59">
            <v>124.88</v>
          </cell>
          <cell r="F59">
            <v>209.41</v>
          </cell>
          <cell r="G59">
            <v>77.25</v>
          </cell>
          <cell r="H59">
            <v>47.14</v>
          </cell>
          <cell r="I59">
            <v>182.75</v>
          </cell>
          <cell r="J59">
            <v>347.81</v>
          </cell>
          <cell r="K59">
            <v>71.510000000000005</v>
          </cell>
          <cell r="L59">
            <v>69.48</v>
          </cell>
          <cell r="M59">
            <v>131.31</v>
          </cell>
          <cell r="N59">
            <v>252.69</v>
          </cell>
          <cell r="O59">
            <v>272.24</v>
          </cell>
          <cell r="P59">
            <v>40.92</v>
          </cell>
          <cell r="Q59">
            <v>236.54</v>
          </cell>
          <cell r="R59">
            <v>730.72</v>
          </cell>
          <cell r="S59">
            <v>619.82000000000005</v>
          </cell>
          <cell r="T59">
            <v>752.05</v>
          </cell>
          <cell r="U59">
            <v>463.08</v>
          </cell>
          <cell r="V59">
            <v>304.74</v>
          </cell>
          <cell r="W59">
            <v>596.41</v>
          </cell>
          <cell r="X59">
            <v>596.41</v>
          </cell>
          <cell r="Y59">
            <v>596.41</v>
          </cell>
          <cell r="Z59">
            <v>596.41</v>
          </cell>
        </row>
        <row r="60">
          <cell r="B60" t="str">
            <v>Total</v>
          </cell>
          <cell r="C60">
            <v>337152.89</v>
          </cell>
          <cell r="D60">
            <v>253928.18999999997</v>
          </cell>
          <cell r="E60">
            <v>339722.48000000004</v>
          </cell>
          <cell r="F60">
            <v>501689.29999999993</v>
          </cell>
          <cell r="G60">
            <v>483201.29</v>
          </cell>
          <cell r="H60">
            <v>514889.88</v>
          </cell>
          <cell r="I60">
            <v>563644.1</v>
          </cell>
          <cell r="J60">
            <v>622989.79999999993</v>
          </cell>
          <cell r="K60">
            <v>638290.71</v>
          </cell>
          <cell r="L60">
            <v>707432.98</v>
          </cell>
          <cell r="M60">
            <v>681657.11</v>
          </cell>
          <cell r="N60">
            <v>964032.74999999977</v>
          </cell>
          <cell r="O60">
            <v>306124.26</v>
          </cell>
          <cell r="P60">
            <v>264041.26</v>
          </cell>
          <cell r="Q60">
            <v>547637.34</v>
          </cell>
          <cell r="R60">
            <v>479406.98000000004</v>
          </cell>
          <cell r="S60">
            <v>591582.63</v>
          </cell>
          <cell r="T60">
            <v>696093.7</v>
          </cell>
          <cell r="U60">
            <v>559982.16</v>
          </cell>
          <cell r="V60">
            <v>583074.87</v>
          </cell>
          <cell r="W60">
            <v>685938.1</v>
          </cell>
          <cell r="X60">
            <v>685938.1</v>
          </cell>
          <cell r="Y60">
            <v>685938.1</v>
          </cell>
          <cell r="Z60">
            <v>685938.1</v>
          </cell>
        </row>
        <row r="61">
          <cell r="J61" t="str">
            <v/>
          </cell>
          <cell r="K61" t="str">
            <v/>
          </cell>
          <cell r="L61" t="str">
            <v/>
          </cell>
          <cell r="M61" t="str">
            <v/>
          </cell>
          <cell r="N61" t="str">
            <v/>
          </cell>
          <cell r="O61" t="str">
            <v/>
          </cell>
        </row>
        <row r="62">
          <cell r="A62" t="str">
            <v>Funded</v>
          </cell>
          <cell r="C62">
            <v>157930.30000000002</v>
          </cell>
          <cell r="D62">
            <v>129881.14000000001</v>
          </cell>
          <cell r="E62">
            <v>193433.94</v>
          </cell>
          <cell r="F62">
            <v>187656.91</v>
          </cell>
          <cell r="G62">
            <v>183658.49</v>
          </cell>
          <cell r="H62">
            <v>186341.84999999998</v>
          </cell>
          <cell r="I62">
            <v>181818.90000000002</v>
          </cell>
          <cell r="J62">
            <v>203226.41000000015</v>
          </cell>
          <cell r="K62">
            <v>191322.16000000003</v>
          </cell>
          <cell r="L62">
            <v>193344.14</v>
          </cell>
          <cell r="M62">
            <v>167603.16999999993</v>
          </cell>
          <cell r="N62">
            <v>252420.57000000007</v>
          </cell>
          <cell r="O62">
            <v>119691.78</v>
          </cell>
          <cell r="P62">
            <v>156569.75</v>
          </cell>
          <cell r="Q62">
            <v>195817.43</v>
          </cell>
          <cell r="R62">
            <v>226019.65</v>
          </cell>
          <cell r="S62">
            <v>171632.89</v>
          </cell>
          <cell r="T62">
            <v>249127.16</v>
          </cell>
          <cell r="U62">
            <v>192973.38999999998</v>
          </cell>
          <cell r="V62">
            <v>173676.62</v>
          </cell>
          <cell r="W62">
            <v>171211.5</v>
          </cell>
          <cell r="X62">
            <v>171211.5</v>
          </cell>
          <cell r="Y62">
            <v>171211.5</v>
          </cell>
          <cell r="Z62">
            <v>171211.5</v>
          </cell>
        </row>
        <row r="63">
          <cell r="J63" t="str">
            <v/>
          </cell>
          <cell r="K63" t="str">
            <v/>
          </cell>
          <cell r="L63" t="str">
            <v/>
          </cell>
          <cell r="M63" t="str">
            <v/>
          </cell>
          <cell r="N63" t="str">
            <v/>
          </cell>
          <cell r="O63" t="str">
            <v/>
          </cell>
        </row>
        <row r="64">
          <cell r="J64" t="str">
            <v/>
          </cell>
          <cell r="K64" t="str">
            <v/>
          </cell>
          <cell r="L64" t="str">
            <v/>
          </cell>
          <cell r="M64" t="str">
            <v/>
          </cell>
          <cell r="N64" t="str">
            <v/>
          </cell>
          <cell r="O64" t="str">
            <v/>
          </cell>
        </row>
        <row r="65">
          <cell r="A65" t="str">
            <v>Total</v>
          </cell>
          <cell r="C65">
            <v>495083.19000000006</v>
          </cell>
          <cell r="D65">
            <v>383809.32999999996</v>
          </cell>
          <cell r="E65">
            <v>533156.42000000004</v>
          </cell>
          <cell r="F65">
            <v>689346.21</v>
          </cell>
          <cell r="G65">
            <v>666859.78</v>
          </cell>
          <cell r="H65">
            <v>701231.73</v>
          </cell>
          <cell r="I65">
            <v>745463</v>
          </cell>
          <cell r="J65">
            <v>826216.21000000008</v>
          </cell>
          <cell r="K65">
            <v>829612.87</v>
          </cell>
          <cell r="L65">
            <v>900777.12</v>
          </cell>
          <cell r="M65">
            <v>849260.27999999991</v>
          </cell>
          <cell r="N65">
            <v>1216453.3199999998</v>
          </cell>
          <cell r="O65">
            <v>425816.04000000004</v>
          </cell>
          <cell r="P65">
            <v>420611.01</v>
          </cell>
          <cell r="Q65">
            <v>743454.77</v>
          </cell>
          <cell r="R65">
            <v>705426.63</v>
          </cell>
          <cell r="S65">
            <v>763215.52</v>
          </cell>
          <cell r="T65">
            <v>945220.86</v>
          </cell>
          <cell r="U65">
            <v>752955.55</v>
          </cell>
          <cell r="V65">
            <v>756751.49</v>
          </cell>
          <cell r="W65">
            <v>857149.6</v>
          </cell>
          <cell r="X65">
            <v>857149.6</v>
          </cell>
          <cell r="Y65">
            <v>857149.6</v>
          </cell>
          <cell r="Z65">
            <v>857149.6</v>
          </cell>
        </row>
      </sheetData>
      <sheetData sheetId="12"/>
      <sheetData sheetId="13">
        <row r="4">
          <cell r="C4">
            <v>41640</v>
          </cell>
          <cell r="D4">
            <v>41671</v>
          </cell>
          <cell r="E4">
            <v>41699</v>
          </cell>
          <cell r="F4">
            <v>41730</v>
          </cell>
          <cell r="G4">
            <v>41760</v>
          </cell>
          <cell r="H4">
            <v>41791</v>
          </cell>
          <cell r="I4">
            <v>41821</v>
          </cell>
          <cell r="J4">
            <v>41852</v>
          </cell>
          <cell r="K4">
            <v>41883</v>
          </cell>
          <cell r="L4">
            <v>41913</v>
          </cell>
          <cell r="M4">
            <v>41944</v>
          </cell>
          <cell r="N4">
            <v>41974</v>
          </cell>
          <cell r="O4">
            <v>42005</v>
          </cell>
          <cell r="P4">
            <v>42036</v>
          </cell>
          <cell r="Q4">
            <v>42064</v>
          </cell>
          <cell r="R4">
            <v>42095</v>
          </cell>
          <cell r="S4">
            <v>42125</v>
          </cell>
          <cell r="T4">
            <v>42156</v>
          </cell>
          <cell r="U4">
            <v>42186</v>
          </cell>
          <cell r="V4">
            <v>42217</v>
          </cell>
          <cell r="W4">
            <v>42248</v>
          </cell>
          <cell r="X4">
            <v>42278</v>
          </cell>
          <cell r="Y4">
            <v>42309</v>
          </cell>
          <cell r="Z4">
            <v>42339</v>
          </cell>
        </row>
        <row r="6">
          <cell r="A6" t="str">
            <v>PacifiCorp Unions</v>
          </cell>
        </row>
        <row r="7">
          <cell r="B7" t="str">
            <v>PCU Active</v>
          </cell>
          <cell r="C7">
            <v>91451</v>
          </cell>
          <cell r="D7">
            <v>71190</v>
          </cell>
          <cell r="E7">
            <v>88504</v>
          </cell>
          <cell r="F7">
            <v>80318</v>
          </cell>
          <cell r="G7">
            <v>70751</v>
          </cell>
          <cell r="H7">
            <v>97160</v>
          </cell>
          <cell r="I7">
            <v>86859</v>
          </cell>
          <cell r="J7">
            <v>72627</v>
          </cell>
          <cell r="K7">
            <v>83408</v>
          </cell>
          <cell r="L7">
            <v>71462</v>
          </cell>
          <cell r="M7">
            <v>75188</v>
          </cell>
          <cell r="N7">
            <v>83149.5</v>
          </cell>
          <cell r="O7">
            <v>86597.65077682471</v>
          </cell>
          <cell r="P7">
            <v>91411.529533158493</v>
          </cell>
          <cell r="Q7">
            <v>96081.653074756177</v>
          </cell>
          <cell r="R7">
            <v>80817.452383589974</v>
          </cell>
          <cell r="S7">
            <v>78710.749192646428</v>
          </cell>
          <cell r="T7">
            <v>69809.762614308012</v>
          </cell>
          <cell r="U7">
            <v>86589.86879414205</v>
          </cell>
          <cell r="V7">
            <v>81954.807168444037</v>
          </cell>
          <cell r="W7">
            <v>89647.91652919208</v>
          </cell>
          <cell r="X7">
            <v>89647.91652919208</v>
          </cell>
          <cell r="Y7">
            <v>89647.91652919208</v>
          </cell>
          <cell r="Z7">
            <v>89647.91652919208</v>
          </cell>
        </row>
        <row r="8">
          <cell r="A8" t="str">
            <v>PacifiCorp Non-Union</v>
          </cell>
          <cell r="J8" t="str">
            <v/>
          </cell>
          <cell r="K8" t="str">
            <v/>
          </cell>
          <cell r="L8" t="str">
            <v/>
          </cell>
          <cell r="M8" t="str">
            <v/>
          </cell>
          <cell r="N8" t="str">
            <v/>
          </cell>
        </row>
        <row r="9">
          <cell r="B9" t="str">
            <v>PCNU Active</v>
          </cell>
          <cell r="C9">
            <v>189223</v>
          </cell>
          <cell r="D9">
            <v>168478</v>
          </cell>
          <cell r="E9">
            <v>186950</v>
          </cell>
          <cell r="F9">
            <v>196746</v>
          </cell>
          <cell r="G9">
            <v>189329</v>
          </cell>
          <cell r="H9">
            <v>174757</v>
          </cell>
          <cell r="I9">
            <v>192761</v>
          </cell>
          <cell r="J9">
            <v>185308</v>
          </cell>
          <cell r="K9">
            <v>186590</v>
          </cell>
          <cell r="L9">
            <v>183446</v>
          </cell>
          <cell r="M9">
            <v>180605</v>
          </cell>
          <cell r="N9">
            <v>207450.58000000002</v>
          </cell>
          <cell r="O9">
            <v>209256.19208459355</v>
          </cell>
          <cell r="P9">
            <v>184987.74073373197</v>
          </cell>
          <cell r="Q9">
            <v>246025.46421308228</v>
          </cell>
          <cell r="R9">
            <v>202510.65761744248</v>
          </cell>
          <cell r="S9">
            <v>207969.7629849618</v>
          </cell>
          <cell r="T9">
            <v>195913.28411348804</v>
          </cell>
          <cell r="U9">
            <v>207208.07418597466</v>
          </cell>
          <cell r="V9">
            <v>218152.58651246264</v>
          </cell>
          <cell r="W9">
            <v>196240.00337100812</v>
          </cell>
          <cell r="X9">
            <v>196240.00337100812</v>
          </cell>
          <cell r="Y9">
            <v>196240.00337100812</v>
          </cell>
          <cell r="Z9">
            <v>196240.00337100812</v>
          </cell>
        </row>
        <row r="10">
          <cell r="B10" t="str">
            <v>PCNU Retirees</v>
          </cell>
          <cell r="C10">
            <v>74968</v>
          </cell>
          <cell r="D10">
            <v>54607</v>
          </cell>
          <cell r="E10">
            <v>78512</v>
          </cell>
          <cell r="F10">
            <v>82742</v>
          </cell>
          <cell r="G10">
            <v>58646</v>
          </cell>
          <cell r="H10">
            <v>72364</v>
          </cell>
          <cell r="I10">
            <v>67708</v>
          </cell>
          <cell r="J10">
            <v>50564</v>
          </cell>
          <cell r="K10">
            <v>65095</v>
          </cell>
          <cell r="L10">
            <v>72624</v>
          </cell>
          <cell r="M10">
            <v>59283</v>
          </cell>
          <cell r="N10">
            <v>66097.820000000007</v>
          </cell>
          <cell r="O10">
            <v>57757.062371298394</v>
          </cell>
          <cell r="P10">
            <v>53543.875962589627</v>
          </cell>
          <cell r="Q10">
            <v>79206.238546876179</v>
          </cell>
          <cell r="R10">
            <v>72876.074677086886</v>
          </cell>
          <cell r="S10">
            <v>65939.043196088358</v>
          </cell>
          <cell r="T10">
            <v>90065.071669466983</v>
          </cell>
          <cell r="U10">
            <v>70149.363553158502</v>
          </cell>
          <cell r="V10">
            <v>63441.074466140912</v>
          </cell>
          <cell r="W10">
            <v>74759.408360866059</v>
          </cell>
          <cell r="X10">
            <v>74759.408360866059</v>
          </cell>
          <cell r="Y10">
            <v>74759.408360866059</v>
          </cell>
          <cell r="Z10">
            <v>74759.408360866059</v>
          </cell>
        </row>
        <row r="11">
          <cell r="J11" t="str">
            <v/>
          </cell>
          <cell r="K11" t="str">
            <v/>
          </cell>
          <cell r="L11" t="str">
            <v/>
          </cell>
          <cell r="M11" t="str">
            <v/>
          </cell>
          <cell r="N11" t="str">
            <v/>
          </cell>
        </row>
        <row r="12">
          <cell r="A12" t="str">
            <v>Energy West Management</v>
          </cell>
          <cell r="J12" t="str">
            <v/>
          </cell>
          <cell r="K12" t="str">
            <v/>
          </cell>
          <cell r="L12" t="str">
            <v/>
          </cell>
          <cell r="M12" t="str">
            <v/>
          </cell>
          <cell r="N12" t="str">
            <v/>
          </cell>
        </row>
        <row r="13">
          <cell r="B13" t="str">
            <v>EWM Active</v>
          </cell>
          <cell r="C13">
            <v>8836</v>
          </cell>
          <cell r="D13">
            <v>8939</v>
          </cell>
          <cell r="E13">
            <v>3650</v>
          </cell>
          <cell r="F13">
            <v>4837</v>
          </cell>
          <cell r="G13">
            <v>6149</v>
          </cell>
          <cell r="H13">
            <v>4984</v>
          </cell>
          <cell r="I13">
            <v>4926</v>
          </cell>
          <cell r="J13">
            <v>7207</v>
          </cell>
          <cell r="K13">
            <v>3511</v>
          </cell>
          <cell r="L13">
            <v>6094</v>
          </cell>
          <cell r="M13">
            <v>3285</v>
          </cell>
          <cell r="N13">
            <v>4298</v>
          </cell>
          <cell r="O13">
            <v>5882.9339562298082</v>
          </cell>
          <cell r="P13">
            <v>5673.0686068516743</v>
          </cell>
          <cell r="Q13">
            <v>7516.9489212476019</v>
          </cell>
          <cell r="R13">
            <v>7281.4862469578438</v>
          </cell>
          <cell r="S13">
            <v>4037.6488780251648</v>
          </cell>
          <cell r="T13">
            <v>6577.8329218295057</v>
          </cell>
          <cell r="U13">
            <v>2082.2151041051911</v>
          </cell>
          <cell r="V13">
            <v>88.300271924246374</v>
          </cell>
          <cell r="W13">
            <v>1489.0544882112376</v>
          </cell>
          <cell r="X13">
            <v>1489.0544882112376</v>
          </cell>
          <cell r="Y13">
            <v>1489.0544882112376</v>
          </cell>
          <cell r="Z13">
            <v>1489.0544882112376</v>
          </cell>
        </row>
        <row r="14">
          <cell r="J14" t="str">
            <v/>
          </cell>
          <cell r="K14" t="str">
            <v/>
          </cell>
          <cell r="L14" t="str">
            <v/>
          </cell>
          <cell r="M14" t="str">
            <v/>
          </cell>
          <cell r="N14" t="str">
            <v/>
          </cell>
        </row>
        <row r="15">
          <cell r="A15" t="str">
            <v>Bridger Coal Management</v>
          </cell>
          <cell r="J15" t="str">
            <v/>
          </cell>
          <cell r="K15" t="str">
            <v/>
          </cell>
          <cell r="L15" t="str">
            <v/>
          </cell>
          <cell r="M15" t="str">
            <v/>
          </cell>
          <cell r="N15" t="str">
            <v/>
          </cell>
        </row>
        <row r="16">
          <cell r="B16" t="str">
            <v>BCM Active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1662</v>
          </cell>
          <cell r="P16">
            <v>5639</v>
          </cell>
          <cell r="Q16">
            <v>11996</v>
          </cell>
          <cell r="R16">
            <v>4700</v>
          </cell>
          <cell r="S16">
            <v>3017</v>
          </cell>
          <cell r="T16">
            <v>7570</v>
          </cell>
          <cell r="U16">
            <v>4732</v>
          </cell>
          <cell r="V16">
            <v>4928</v>
          </cell>
          <cell r="W16">
            <v>4107</v>
          </cell>
          <cell r="X16">
            <v>4107</v>
          </cell>
          <cell r="Y16">
            <v>4107</v>
          </cell>
          <cell r="Z16">
            <v>4107</v>
          </cell>
        </row>
        <row r="17"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 t="str">
            <v/>
          </cell>
        </row>
        <row r="18">
          <cell r="A18" t="str">
            <v>Bridger Coal Union</v>
          </cell>
          <cell r="J18" t="str">
            <v/>
          </cell>
          <cell r="K18" t="str">
            <v/>
          </cell>
          <cell r="L18" t="str">
            <v/>
          </cell>
          <cell r="M18" t="str">
            <v/>
          </cell>
          <cell r="N18" t="str">
            <v/>
          </cell>
        </row>
        <row r="19">
          <cell r="B19" t="str">
            <v>BCU Active</v>
          </cell>
          <cell r="C19">
            <v>33798</v>
          </cell>
          <cell r="D19">
            <v>25107</v>
          </cell>
          <cell r="E19">
            <v>27779</v>
          </cell>
          <cell r="F19">
            <v>33663</v>
          </cell>
          <cell r="G19">
            <v>30665</v>
          </cell>
          <cell r="H19">
            <v>30127</v>
          </cell>
          <cell r="I19">
            <v>28757</v>
          </cell>
          <cell r="J19">
            <v>32017</v>
          </cell>
          <cell r="K19">
            <v>26547</v>
          </cell>
          <cell r="L19">
            <v>27494</v>
          </cell>
          <cell r="M19">
            <v>21002</v>
          </cell>
          <cell r="N19">
            <v>35284.699999999997</v>
          </cell>
          <cell r="O19">
            <v>25881.678197463087</v>
          </cell>
          <cell r="P19">
            <v>27989.391798998295</v>
          </cell>
          <cell r="Q19">
            <v>40991.259327753905</v>
          </cell>
          <cell r="R19">
            <v>27452.502864351427</v>
          </cell>
          <cell r="S19">
            <v>24428.648734892064</v>
          </cell>
          <cell r="T19">
            <v>35655.248939974481</v>
          </cell>
          <cell r="U19">
            <v>27306.16667653152</v>
          </cell>
          <cell r="V19">
            <v>26964.07804257406</v>
          </cell>
          <cell r="W19">
            <v>32993.921634564904</v>
          </cell>
          <cell r="X19">
            <v>32993.921634564904</v>
          </cell>
          <cell r="Y19">
            <v>32993.921634564904</v>
          </cell>
          <cell r="Z19">
            <v>32993.921634564904</v>
          </cell>
        </row>
        <row r="20">
          <cell r="J20" t="str">
            <v/>
          </cell>
          <cell r="K20" t="str">
            <v/>
          </cell>
          <cell r="L20" t="str">
            <v/>
          </cell>
          <cell r="M20" t="str">
            <v/>
          </cell>
          <cell r="N20" t="str">
            <v/>
          </cell>
        </row>
        <row r="21">
          <cell r="A21" t="str">
            <v>Glen Rock Management</v>
          </cell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>
            <v>0</v>
          </cell>
        </row>
        <row r="22">
          <cell r="B22" t="str">
            <v>GCM Active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</row>
        <row r="23">
          <cell r="J23" t="str">
            <v/>
          </cell>
          <cell r="K23" t="str">
            <v/>
          </cell>
          <cell r="L23" t="str">
            <v/>
          </cell>
          <cell r="M23" t="str">
            <v/>
          </cell>
          <cell r="N23" t="str">
            <v/>
          </cell>
        </row>
        <row r="24">
          <cell r="A24" t="str">
            <v>Glen Rock Union</v>
          </cell>
          <cell r="J24" t="str">
            <v/>
          </cell>
          <cell r="K24" t="str">
            <v/>
          </cell>
          <cell r="L24" t="str">
            <v/>
          </cell>
          <cell r="M24" t="str">
            <v/>
          </cell>
          <cell r="N24" t="str">
            <v/>
          </cell>
          <cell r="O24" t="str">
            <v/>
          </cell>
          <cell r="P24" t="str">
            <v/>
          </cell>
          <cell r="Q24" t="str">
            <v/>
          </cell>
          <cell r="R24">
            <v>0</v>
          </cell>
        </row>
        <row r="25">
          <cell r="B25" t="str">
            <v>GCU Active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</row>
        <row r="26">
          <cell r="J26" t="str">
            <v/>
          </cell>
          <cell r="K26" t="str">
            <v/>
          </cell>
          <cell r="L26" t="str">
            <v/>
          </cell>
          <cell r="M26" t="str">
            <v/>
          </cell>
          <cell r="N26" t="str">
            <v/>
          </cell>
        </row>
        <row r="27">
          <cell r="A27" t="str">
            <v>Mines 401(h) Retirees</v>
          </cell>
          <cell r="C27">
            <v>400</v>
          </cell>
          <cell r="D27">
            <v>5533</v>
          </cell>
          <cell r="E27">
            <v>2874</v>
          </cell>
          <cell r="F27">
            <v>8318</v>
          </cell>
          <cell r="G27">
            <v>3607</v>
          </cell>
          <cell r="H27">
            <v>8273</v>
          </cell>
          <cell r="I27">
            <v>4173</v>
          </cell>
          <cell r="J27">
            <v>6312</v>
          </cell>
          <cell r="K27">
            <v>7859</v>
          </cell>
          <cell r="L27">
            <v>4339</v>
          </cell>
          <cell r="M27">
            <v>2753</v>
          </cell>
          <cell r="N27">
            <v>6290.23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</row>
        <row r="28">
          <cell r="J28" t="str">
            <v/>
          </cell>
          <cell r="K28" t="str">
            <v/>
          </cell>
          <cell r="L28" t="str">
            <v/>
          </cell>
          <cell r="M28" t="str">
            <v/>
          </cell>
          <cell r="N28" t="str">
            <v/>
          </cell>
        </row>
        <row r="29">
          <cell r="A29" t="str">
            <v>Non Regulated Groups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</row>
        <row r="30">
          <cell r="J30" t="str">
            <v/>
          </cell>
          <cell r="K30" t="str">
            <v/>
          </cell>
          <cell r="L30" t="str">
            <v/>
          </cell>
          <cell r="M30" t="str">
            <v/>
          </cell>
          <cell r="N30" t="str">
            <v/>
          </cell>
        </row>
        <row r="31">
          <cell r="A31" t="str">
            <v xml:space="preserve">NERCO </v>
          </cell>
          <cell r="J31" t="str">
            <v/>
          </cell>
          <cell r="K31" t="str">
            <v/>
          </cell>
          <cell r="L31" t="str">
            <v/>
          </cell>
          <cell r="M31" t="str">
            <v/>
          </cell>
          <cell r="N31" t="str">
            <v/>
          </cell>
        </row>
        <row r="32">
          <cell r="B32" t="str">
            <v>Bridger Coal Retirees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</row>
        <row r="33">
          <cell r="B33" t="str">
            <v>Glen Rock Retirees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</row>
        <row r="36">
          <cell r="A36" t="str">
            <v>PacifiCorp</v>
          </cell>
        </row>
        <row r="37">
          <cell r="A37" t="str">
            <v>Dental—MetLife Paid Claim Data (cont'd)</v>
          </cell>
        </row>
        <row r="39">
          <cell r="C39">
            <v>41640</v>
          </cell>
          <cell r="D39">
            <v>41671</v>
          </cell>
          <cell r="E39">
            <v>41699</v>
          </cell>
          <cell r="F39">
            <v>41730</v>
          </cell>
          <cell r="G39">
            <v>41760</v>
          </cell>
          <cell r="H39">
            <v>41791</v>
          </cell>
          <cell r="I39">
            <v>41821</v>
          </cell>
          <cell r="J39">
            <v>41852</v>
          </cell>
          <cell r="K39">
            <v>41883</v>
          </cell>
          <cell r="L39">
            <v>41913</v>
          </cell>
          <cell r="M39">
            <v>41944</v>
          </cell>
          <cell r="N39">
            <v>41974</v>
          </cell>
          <cell r="O39">
            <v>42005</v>
          </cell>
          <cell r="P39">
            <v>42036</v>
          </cell>
          <cell r="Q39">
            <v>42064</v>
          </cell>
          <cell r="R39">
            <v>42095</v>
          </cell>
          <cell r="S39">
            <v>42125</v>
          </cell>
          <cell r="T39">
            <v>42156</v>
          </cell>
          <cell r="U39">
            <v>42186</v>
          </cell>
          <cell r="V39">
            <v>42217</v>
          </cell>
          <cell r="W39">
            <v>42248</v>
          </cell>
        </row>
        <row r="40">
          <cell r="A40" t="str">
            <v>COBRA</v>
          </cell>
        </row>
        <row r="41">
          <cell r="B41" t="str">
            <v>Cobra PacifiCorp</v>
          </cell>
          <cell r="C41">
            <v>1221</v>
          </cell>
          <cell r="D41">
            <v>524</v>
          </cell>
          <cell r="E41">
            <v>1973</v>
          </cell>
          <cell r="F41">
            <v>434</v>
          </cell>
          <cell r="G41">
            <v>958</v>
          </cell>
          <cell r="H41">
            <v>1490</v>
          </cell>
          <cell r="I41">
            <v>776</v>
          </cell>
          <cell r="J41">
            <v>348</v>
          </cell>
          <cell r="K41">
            <v>1293</v>
          </cell>
          <cell r="L41">
            <v>567</v>
          </cell>
          <cell r="M41">
            <v>992</v>
          </cell>
          <cell r="N41">
            <v>871.40000000000009</v>
          </cell>
          <cell r="O41">
            <v>393.97864505546306</v>
          </cell>
          <cell r="P41">
            <v>48.193229900032115</v>
          </cell>
          <cell r="Q41">
            <v>61.022661648176062</v>
          </cell>
          <cell r="R41">
            <v>45.186210571375796</v>
          </cell>
          <cell r="S41">
            <v>17.064928492228418</v>
          </cell>
          <cell r="T41">
            <v>8.0388425070926406</v>
          </cell>
          <cell r="U41">
            <v>4</v>
          </cell>
          <cell r="V41">
            <v>0.95353845409794236</v>
          </cell>
          <cell r="W41">
            <v>1.0956161576128083</v>
          </cell>
          <cell r="X41">
            <v>1.0956161576128083</v>
          </cell>
          <cell r="Y41">
            <v>1.0956161576128083</v>
          </cell>
          <cell r="Z41">
            <v>1.0956161576128083</v>
          </cell>
        </row>
        <row r="42">
          <cell r="B42" t="str">
            <v>Cobra CMC Management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</row>
        <row r="43">
          <cell r="B43" t="str">
            <v>Cobra CMC Union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</row>
        <row r="44">
          <cell r="B44" t="str">
            <v>Cobra Energy West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115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115</v>
          </cell>
          <cell r="O44">
            <v>51.993968534976183</v>
          </cell>
          <cell r="P44">
            <v>6.360134769914727</v>
          </cell>
          <cell r="Q44">
            <v>8.0532546356899779</v>
          </cell>
          <cell r="R44">
            <v>0</v>
          </cell>
          <cell r="S44">
            <v>2.2520848939709297</v>
          </cell>
          <cell r="T44">
            <v>1.0608984258843859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</row>
        <row r="45">
          <cell r="B45" t="str">
            <v>Cobra Bridger Coal</v>
          </cell>
          <cell r="C45">
            <v>0</v>
          </cell>
          <cell r="D45">
            <v>902</v>
          </cell>
          <cell r="E45">
            <v>0</v>
          </cell>
          <cell r="F45">
            <v>511</v>
          </cell>
          <cell r="G45">
            <v>0</v>
          </cell>
          <cell r="H45">
            <v>249</v>
          </cell>
          <cell r="I45">
            <v>207</v>
          </cell>
          <cell r="J45">
            <v>96</v>
          </cell>
          <cell r="K45">
            <v>0</v>
          </cell>
          <cell r="L45">
            <v>231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</row>
        <row r="46">
          <cell r="B46" t="str">
            <v>Cobra Glenrock Coal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</row>
        <row r="47">
          <cell r="B47" t="str">
            <v>Cobra Non Regulated Groups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</row>
        <row r="48">
          <cell r="B48" t="str">
            <v>Total</v>
          </cell>
          <cell r="C48">
            <v>1221</v>
          </cell>
          <cell r="D48">
            <v>1426</v>
          </cell>
          <cell r="E48">
            <v>1973</v>
          </cell>
          <cell r="F48">
            <v>945</v>
          </cell>
          <cell r="G48">
            <v>1073</v>
          </cell>
          <cell r="H48">
            <v>1739</v>
          </cell>
          <cell r="I48">
            <v>983</v>
          </cell>
          <cell r="J48">
            <v>444</v>
          </cell>
          <cell r="K48">
            <v>1293</v>
          </cell>
          <cell r="L48">
            <v>798</v>
          </cell>
          <cell r="M48">
            <v>992</v>
          </cell>
          <cell r="N48">
            <v>986.40000000000009</v>
          </cell>
          <cell r="O48">
            <v>446</v>
          </cell>
          <cell r="P48">
            <v>55</v>
          </cell>
          <cell r="Q48">
            <v>69.075916283866036</v>
          </cell>
          <cell r="R48">
            <v>45.186210571375796</v>
          </cell>
          <cell r="S48">
            <v>19.317013386199349</v>
          </cell>
          <cell r="T48">
            <v>9.099740932977026</v>
          </cell>
          <cell r="U48">
            <v>4.1116860880788835</v>
          </cell>
          <cell r="V48">
            <v>0.95353845409794236</v>
          </cell>
          <cell r="W48">
            <v>1.0956161576128083</v>
          </cell>
          <cell r="X48">
            <v>1.0956161576128083</v>
          </cell>
          <cell r="Y48">
            <v>1.0956161576128083</v>
          </cell>
          <cell r="Z48">
            <v>1.0956161576128083</v>
          </cell>
        </row>
        <row r="49">
          <cell r="J49" t="str">
            <v/>
          </cell>
          <cell r="K49" t="str">
            <v/>
          </cell>
          <cell r="L49" t="str">
            <v/>
          </cell>
          <cell r="M49" t="str">
            <v/>
          </cell>
          <cell r="N49" t="str">
            <v/>
          </cell>
          <cell r="O49" t="str">
            <v/>
          </cell>
        </row>
        <row r="50">
          <cell r="A50" t="str">
            <v>LTD</v>
          </cell>
          <cell r="J50" t="str">
            <v/>
          </cell>
          <cell r="K50" t="str">
            <v/>
          </cell>
          <cell r="L50" t="str">
            <v/>
          </cell>
          <cell r="M50" t="str">
            <v/>
          </cell>
          <cell r="N50" t="str">
            <v/>
          </cell>
          <cell r="O50" t="str">
            <v/>
          </cell>
        </row>
        <row r="51">
          <cell r="B51" t="str">
            <v>LTD PacifiCorp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</row>
        <row r="52">
          <cell r="B52" t="str">
            <v>LTD CMC Management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</row>
        <row r="53">
          <cell r="B53" t="str">
            <v>LTD CMC Union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</row>
        <row r="54">
          <cell r="B54" t="str">
            <v>LTD Energy West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</row>
        <row r="55">
          <cell r="B55" t="str">
            <v>LTD Bridger Coal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</row>
        <row r="56">
          <cell r="B56" t="str">
            <v>LTD Glenrock Coal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</row>
        <row r="57">
          <cell r="B57" t="str">
            <v>LTD Non Regulated Groups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</row>
        <row r="58">
          <cell r="B58" t="str">
            <v>Total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</row>
        <row r="59">
          <cell r="J59" t="str">
            <v/>
          </cell>
          <cell r="K59" t="str">
            <v/>
          </cell>
          <cell r="L59" t="str">
            <v/>
          </cell>
          <cell r="M59" t="str">
            <v/>
          </cell>
          <cell r="N59" t="str">
            <v/>
          </cell>
          <cell r="O59" t="str">
            <v/>
          </cell>
        </row>
        <row r="60">
          <cell r="A60" t="str">
            <v>LOA</v>
          </cell>
          <cell r="J60" t="str">
            <v/>
          </cell>
          <cell r="K60" t="str">
            <v/>
          </cell>
          <cell r="L60" t="str">
            <v/>
          </cell>
          <cell r="M60" t="str">
            <v/>
          </cell>
          <cell r="N60" t="str">
            <v/>
          </cell>
          <cell r="O60" t="str">
            <v/>
          </cell>
        </row>
        <row r="61">
          <cell r="B61" t="str">
            <v>LOA PacifiCorp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</row>
        <row r="62">
          <cell r="B62" t="str">
            <v>LOA CMC Management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</row>
        <row r="63">
          <cell r="B63" t="str">
            <v>LOA CMC Union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</row>
        <row r="64">
          <cell r="B64" t="str">
            <v>LOA Energy West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</row>
        <row r="65">
          <cell r="B65" t="str">
            <v>LOA Bridger Coal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</row>
        <row r="66">
          <cell r="B66" t="str">
            <v>LOA Glenrock Coal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</row>
        <row r="67">
          <cell r="B67" t="str">
            <v>LOA Non Regulated Groups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</row>
        <row r="68">
          <cell r="B68" t="str">
            <v>Total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</row>
        <row r="69">
          <cell r="J69" t="str">
            <v/>
          </cell>
          <cell r="K69" t="str">
            <v/>
          </cell>
          <cell r="L69" t="str">
            <v/>
          </cell>
          <cell r="M69" t="str">
            <v/>
          </cell>
          <cell r="N69" t="str">
            <v/>
          </cell>
          <cell r="O69" t="str">
            <v/>
          </cell>
        </row>
        <row r="70">
          <cell r="J70" t="str">
            <v/>
          </cell>
          <cell r="K70" t="str">
            <v/>
          </cell>
          <cell r="L70" t="str">
            <v/>
          </cell>
          <cell r="M70" t="str">
            <v/>
          </cell>
          <cell r="N70" t="str">
            <v/>
          </cell>
          <cell r="O70" t="str">
            <v/>
          </cell>
        </row>
        <row r="71">
          <cell r="A71" t="str">
            <v>Total</v>
          </cell>
          <cell r="C71">
            <v>399897</v>
          </cell>
          <cell r="D71">
            <v>335280</v>
          </cell>
          <cell r="E71">
            <v>390242</v>
          </cell>
          <cell r="F71">
            <v>407569</v>
          </cell>
          <cell r="G71">
            <v>360220</v>
          </cell>
          <cell r="H71">
            <v>389404</v>
          </cell>
          <cell r="I71">
            <v>386167</v>
          </cell>
          <cell r="J71">
            <v>354479</v>
          </cell>
          <cell r="K71">
            <v>374303</v>
          </cell>
          <cell r="L71">
            <v>366257</v>
          </cell>
          <cell r="M71">
            <v>343108</v>
          </cell>
          <cell r="N71">
            <v>403557.23000000004</v>
          </cell>
          <cell r="O71">
            <v>387483.49</v>
          </cell>
          <cell r="P71">
            <v>369299.16000000003</v>
          </cell>
          <cell r="Q71">
            <v>481886.64</v>
          </cell>
          <cell r="R71">
            <v>377627</v>
          </cell>
          <cell r="S71">
            <v>384122.17</v>
          </cell>
          <cell r="T71">
            <v>405600.30000000005</v>
          </cell>
          <cell r="U71">
            <v>398071.8</v>
          </cell>
          <cell r="V71">
            <v>395529.8</v>
          </cell>
          <cell r="W71">
            <v>399238.40000000002</v>
          </cell>
          <cell r="X71">
            <v>399238.40000000002</v>
          </cell>
          <cell r="Y71">
            <v>399238.40000000002</v>
          </cell>
          <cell r="Z71">
            <v>399238.40000000002</v>
          </cell>
        </row>
      </sheetData>
      <sheetData sheetId="14"/>
      <sheetData sheetId="15">
        <row r="1">
          <cell r="A1" t="str">
            <v>PacifiCorp</v>
          </cell>
        </row>
        <row r="2">
          <cell r="A2" t="str">
            <v>Flexible Spending (Medical and Dependent Care) Prior 2015 —UnitedHealthcare Paid Claim Data</v>
          </cell>
        </row>
        <row r="4">
          <cell r="C4">
            <v>41640</v>
          </cell>
          <cell r="D4">
            <v>41671</v>
          </cell>
          <cell r="E4">
            <v>41699</v>
          </cell>
          <cell r="F4">
            <v>41730</v>
          </cell>
          <cell r="G4">
            <v>41760</v>
          </cell>
          <cell r="H4">
            <v>41791</v>
          </cell>
          <cell r="I4">
            <v>41821</v>
          </cell>
          <cell r="J4">
            <v>41852</v>
          </cell>
          <cell r="K4">
            <v>41883</v>
          </cell>
          <cell r="L4">
            <v>41913</v>
          </cell>
          <cell r="M4">
            <v>41944</v>
          </cell>
          <cell r="N4">
            <v>41974</v>
          </cell>
          <cell r="O4">
            <v>42005</v>
          </cell>
          <cell r="P4">
            <v>42036</v>
          </cell>
          <cell r="Q4">
            <v>42064</v>
          </cell>
          <cell r="R4">
            <v>42095</v>
          </cell>
          <cell r="S4">
            <v>42125</v>
          </cell>
          <cell r="T4">
            <v>42156</v>
          </cell>
          <cell r="U4">
            <v>42186</v>
          </cell>
          <cell r="V4">
            <v>42217</v>
          </cell>
          <cell r="W4">
            <v>42248</v>
          </cell>
          <cell r="X4">
            <v>42278</v>
          </cell>
          <cell r="Y4">
            <v>42309</v>
          </cell>
          <cell r="Z4">
            <v>42339</v>
          </cell>
        </row>
        <row r="6">
          <cell r="A6" t="str">
            <v xml:space="preserve">PacifiCorp </v>
          </cell>
        </row>
        <row r="7">
          <cell r="B7" t="str">
            <v>PC Health Care</v>
          </cell>
          <cell r="C7">
            <v>24532</v>
          </cell>
          <cell r="D7">
            <v>29310</v>
          </cell>
          <cell r="E7">
            <v>19143</v>
          </cell>
          <cell r="F7">
            <v>29020</v>
          </cell>
          <cell r="G7">
            <v>16185.76</v>
          </cell>
          <cell r="H7">
            <v>16943</v>
          </cell>
          <cell r="I7">
            <v>14498.81</v>
          </cell>
          <cell r="J7">
            <v>14048</v>
          </cell>
          <cell r="K7">
            <v>15397</v>
          </cell>
          <cell r="L7">
            <v>18566</v>
          </cell>
          <cell r="M7">
            <v>14117</v>
          </cell>
          <cell r="N7">
            <v>14651.03</v>
          </cell>
          <cell r="O7">
            <v>14685</v>
          </cell>
          <cell r="P7">
            <v>9140</v>
          </cell>
          <cell r="Q7">
            <v>5467</v>
          </cell>
          <cell r="R7">
            <v>1288.4000000000001</v>
          </cell>
          <cell r="S7">
            <v>2830</v>
          </cell>
          <cell r="T7">
            <v>268</v>
          </cell>
          <cell r="U7">
            <v>-42</v>
          </cell>
          <cell r="V7">
            <v>-51.38</v>
          </cell>
          <cell r="W7">
            <v>-30</v>
          </cell>
          <cell r="X7">
            <v>-30</v>
          </cell>
          <cell r="Y7">
            <v>-30</v>
          </cell>
          <cell r="Z7">
            <v>-30</v>
          </cell>
        </row>
        <row r="8">
          <cell r="B8" t="str">
            <v>PC Dependent Care</v>
          </cell>
          <cell r="C8">
            <v>3671</v>
          </cell>
          <cell r="D8">
            <v>14636</v>
          </cell>
          <cell r="E8">
            <v>20465</v>
          </cell>
          <cell r="F8">
            <v>17908</v>
          </cell>
          <cell r="G8">
            <v>14062.36</v>
          </cell>
          <cell r="H8">
            <v>19343</v>
          </cell>
          <cell r="I8">
            <v>20059.97</v>
          </cell>
          <cell r="J8">
            <v>12521</v>
          </cell>
          <cell r="K8">
            <v>19343</v>
          </cell>
          <cell r="L8">
            <v>15627</v>
          </cell>
          <cell r="M8">
            <v>14543</v>
          </cell>
          <cell r="N8">
            <v>17223.84</v>
          </cell>
          <cell r="O8">
            <v>10254</v>
          </cell>
          <cell r="P8">
            <v>1822</v>
          </cell>
          <cell r="Q8">
            <v>2135</v>
          </cell>
          <cell r="R8">
            <v>208.33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</row>
        <row r="10">
          <cell r="A10" t="str">
            <v>Energy West Management</v>
          </cell>
        </row>
        <row r="11">
          <cell r="B11" t="str">
            <v>EWM Health Care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 t="str">
            <v>EWM Dependent Care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4">
          <cell r="A14" t="str">
            <v>Energy West Union</v>
          </cell>
        </row>
        <row r="15">
          <cell r="B15" t="str">
            <v>EWU Health Care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 t="str">
            <v>EWU Dependent Care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8">
          <cell r="A18" t="str">
            <v>Glenrock Coal Management</v>
          </cell>
        </row>
        <row r="19">
          <cell r="B19" t="str">
            <v>GCM Health Care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 t="str">
            <v>GCM Dependent Care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2">
          <cell r="A22" t="str">
            <v>Glenrock Coal Union</v>
          </cell>
        </row>
        <row r="23">
          <cell r="B23" t="str">
            <v>GCU Health Care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 t="str">
            <v>GCU Dependent Care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6">
          <cell r="A26" t="str">
            <v>Bridger Coal Management</v>
          </cell>
        </row>
        <row r="27">
          <cell r="B27" t="str">
            <v>BCM Health Care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 t="str">
            <v>BCM Dependent Care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30">
          <cell r="A30" t="str">
            <v>Bridger Coal Union</v>
          </cell>
        </row>
        <row r="31">
          <cell r="B31" t="str">
            <v>BCU Health Care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 t="str">
            <v>BCU Dependent Care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4">
          <cell r="A34" t="str">
            <v>Non Regulated Groups</v>
          </cell>
        </row>
        <row r="35">
          <cell r="B35" t="str">
            <v>NRG Health Care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 t="str">
            <v>NRG Dependent Care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9">
          <cell r="A39" t="str">
            <v>Total</v>
          </cell>
          <cell r="C39">
            <v>28203</v>
          </cell>
          <cell r="D39">
            <v>43946</v>
          </cell>
          <cell r="E39">
            <v>39608</v>
          </cell>
          <cell r="F39">
            <v>46928</v>
          </cell>
          <cell r="G39">
            <v>30248.120000000003</v>
          </cell>
          <cell r="H39">
            <v>36286</v>
          </cell>
          <cell r="I39">
            <v>34558.78</v>
          </cell>
          <cell r="J39">
            <v>26569</v>
          </cell>
          <cell r="K39">
            <v>34740</v>
          </cell>
          <cell r="L39">
            <v>34193</v>
          </cell>
          <cell r="M39">
            <v>28660</v>
          </cell>
          <cell r="N39">
            <v>31874.870000000003</v>
          </cell>
          <cell r="O39">
            <v>24939</v>
          </cell>
          <cell r="P39">
            <v>10962</v>
          </cell>
          <cell r="Q39">
            <v>7602</v>
          </cell>
          <cell r="R39">
            <v>1496.73</v>
          </cell>
          <cell r="S39">
            <v>2830</v>
          </cell>
          <cell r="T39">
            <v>268</v>
          </cell>
          <cell r="U39">
            <v>-42</v>
          </cell>
          <cell r="V39">
            <v>-51.38</v>
          </cell>
          <cell r="W39">
            <v>-30</v>
          </cell>
          <cell r="X39">
            <v>-30</v>
          </cell>
          <cell r="Y39">
            <v>-30</v>
          </cell>
          <cell r="Z39">
            <v>-30</v>
          </cell>
        </row>
        <row r="42">
          <cell r="A42" t="str">
            <v>PacifiCorp</v>
          </cell>
        </row>
        <row r="43">
          <cell r="A43" t="str">
            <v>Flexible Spending (Medical and Dependent Care) 2015—UnitedHealthcare Paid Claim Data</v>
          </cell>
        </row>
        <row r="45">
          <cell r="C45">
            <v>41640</v>
          </cell>
          <cell r="D45">
            <v>41671</v>
          </cell>
          <cell r="E45">
            <v>41699</v>
          </cell>
          <cell r="F45">
            <v>41730</v>
          </cell>
          <cell r="G45">
            <v>41760</v>
          </cell>
          <cell r="H45">
            <v>41791</v>
          </cell>
          <cell r="I45">
            <v>41821</v>
          </cell>
          <cell r="J45">
            <v>41852</v>
          </cell>
          <cell r="K45">
            <v>41883</v>
          </cell>
          <cell r="L45">
            <v>41913</v>
          </cell>
          <cell r="M45">
            <v>41944</v>
          </cell>
          <cell r="N45">
            <v>41974</v>
          </cell>
          <cell r="O45">
            <v>42005</v>
          </cell>
          <cell r="P45">
            <v>42036</v>
          </cell>
          <cell r="Q45">
            <v>42064</v>
          </cell>
          <cell r="R45">
            <v>42095</v>
          </cell>
          <cell r="S45">
            <v>42125</v>
          </cell>
          <cell r="T45">
            <v>42156</v>
          </cell>
          <cell r="U45">
            <v>42186</v>
          </cell>
          <cell r="V45">
            <v>42217</v>
          </cell>
          <cell r="W45">
            <v>42248</v>
          </cell>
          <cell r="X45">
            <v>42278</v>
          </cell>
          <cell r="Y45">
            <v>42309</v>
          </cell>
          <cell r="Z45">
            <v>42339</v>
          </cell>
        </row>
        <row r="47">
          <cell r="A47" t="str">
            <v xml:space="preserve">PacifiCorp </v>
          </cell>
        </row>
        <row r="48">
          <cell r="B48" t="str">
            <v>PC Health Care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8233</v>
          </cell>
          <cell r="P48">
            <v>23184</v>
          </cell>
          <cell r="Q48">
            <v>26576</v>
          </cell>
          <cell r="R48">
            <v>19078.18</v>
          </cell>
          <cell r="S48">
            <v>12891</v>
          </cell>
          <cell r="T48">
            <v>16238</v>
          </cell>
          <cell r="U48">
            <v>17009</v>
          </cell>
          <cell r="V48">
            <v>16407.400000000001</v>
          </cell>
          <cell r="W48">
            <v>18484</v>
          </cell>
          <cell r="X48">
            <v>18484</v>
          </cell>
          <cell r="Y48">
            <v>18484</v>
          </cell>
          <cell r="Z48">
            <v>18484</v>
          </cell>
        </row>
        <row r="49">
          <cell r="B49" t="str">
            <v>PC Dependent Care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3026</v>
          </cell>
          <cell r="P49">
            <v>10819</v>
          </cell>
          <cell r="Q49">
            <v>21061</v>
          </cell>
          <cell r="R49">
            <v>15985.36</v>
          </cell>
          <cell r="S49">
            <v>13245</v>
          </cell>
          <cell r="T49">
            <v>15599</v>
          </cell>
          <cell r="U49">
            <v>16733</v>
          </cell>
          <cell r="V49">
            <v>16098.06</v>
          </cell>
          <cell r="W49">
            <v>22131</v>
          </cell>
          <cell r="X49">
            <v>22131</v>
          </cell>
          <cell r="Y49">
            <v>22131</v>
          </cell>
          <cell r="Z49">
            <v>22131</v>
          </cell>
        </row>
        <row r="51">
          <cell r="A51" t="str">
            <v>Energy West Management</v>
          </cell>
        </row>
        <row r="52">
          <cell r="B52" t="str">
            <v>EWM Health Care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 t="str">
            <v>EWM Dependent Care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5">
          <cell r="A55" t="str">
            <v>Energy West Union</v>
          </cell>
        </row>
        <row r="56">
          <cell r="B56" t="str">
            <v>EWU Health Care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 t="str">
            <v>EWU Dependent Care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9">
          <cell r="A59" t="str">
            <v>Glenrock Coal Management</v>
          </cell>
        </row>
        <row r="60">
          <cell r="B60" t="str">
            <v>GCM Health Care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 t="str">
            <v>GCM Dependent Care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3">
          <cell r="A63" t="str">
            <v>Glenrock Coal Union</v>
          </cell>
        </row>
        <row r="64">
          <cell r="B64" t="str">
            <v>GCU Health Care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 t="str">
            <v>GCU Dependent Care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7">
          <cell r="A67" t="str">
            <v>Bridger Coal Management</v>
          </cell>
        </row>
        <row r="68">
          <cell r="B68" t="str">
            <v>BCM Health Care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 t="str">
            <v>BCM Dependent Care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1">
          <cell r="A71" t="str">
            <v>Bridger Coal Union</v>
          </cell>
        </row>
        <row r="72">
          <cell r="B72" t="str">
            <v>BCU Health Care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 t="str">
            <v>BCU Dependent Care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5">
          <cell r="A75" t="str">
            <v>Non Regulated Groups</v>
          </cell>
        </row>
        <row r="76">
          <cell r="B76" t="str">
            <v>NRG Health Care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 t="str">
            <v>NRG Dependent Care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80">
          <cell r="A80" t="str">
            <v>Total</v>
          </cell>
          <cell r="C80">
            <v>28203</v>
          </cell>
          <cell r="D80">
            <v>43946</v>
          </cell>
          <cell r="E80">
            <v>39608</v>
          </cell>
          <cell r="F80">
            <v>46928</v>
          </cell>
          <cell r="G80">
            <v>30248.120000000003</v>
          </cell>
          <cell r="H80">
            <v>36286</v>
          </cell>
          <cell r="I80">
            <v>34558.78</v>
          </cell>
          <cell r="J80">
            <v>26569</v>
          </cell>
          <cell r="K80">
            <v>34740</v>
          </cell>
          <cell r="L80">
            <v>34193</v>
          </cell>
          <cell r="M80">
            <v>28660</v>
          </cell>
          <cell r="N80">
            <v>31874.870000000003</v>
          </cell>
          <cell r="O80">
            <v>11259</v>
          </cell>
          <cell r="P80">
            <v>34003</v>
          </cell>
          <cell r="Q80">
            <v>47637</v>
          </cell>
          <cell r="R80">
            <v>35063.54</v>
          </cell>
          <cell r="S80">
            <v>26136</v>
          </cell>
          <cell r="T80">
            <v>31837</v>
          </cell>
          <cell r="U80">
            <v>33742</v>
          </cell>
          <cell r="V80">
            <v>32505.46</v>
          </cell>
          <cell r="W80">
            <v>40615</v>
          </cell>
          <cell r="X80">
            <v>40615</v>
          </cell>
          <cell r="Y80">
            <v>40615</v>
          </cell>
          <cell r="Z80">
            <v>40615</v>
          </cell>
        </row>
      </sheetData>
      <sheetData sheetId="16"/>
      <sheetData sheetId="17">
        <row r="4">
          <cell r="C4">
            <v>41640</v>
          </cell>
          <cell r="D4">
            <v>41671</v>
          </cell>
          <cell r="E4">
            <v>41699</v>
          </cell>
          <cell r="F4">
            <v>41730</v>
          </cell>
          <cell r="G4">
            <v>41760</v>
          </cell>
          <cell r="H4">
            <v>41791</v>
          </cell>
          <cell r="I4">
            <v>41821</v>
          </cell>
          <cell r="J4">
            <v>41852</v>
          </cell>
          <cell r="K4">
            <v>41883</v>
          </cell>
          <cell r="L4">
            <v>41913</v>
          </cell>
          <cell r="M4">
            <v>41944</v>
          </cell>
          <cell r="N4">
            <v>41974</v>
          </cell>
          <cell r="O4">
            <v>42005</v>
          </cell>
          <cell r="P4">
            <v>42036</v>
          </cell>
          <cell r="Q4">
            <v>42064</v>
          </cell>
          <cell r="R4">
            <v>42095</v>
          </cell>
          <cell r="S4">
            <v>42125</v>
          </cell>
          <cell r="T4">
            <v>42156</v>
          </cell>
          <cell r="U4">
            <v>42186</v>
          </cell>
          <cell r="V4">
            <v>42217</v>
          </cell>
          <cell r="W4">
            <v>42248</v>
          </cell>
          <cell r="X4">
            <v>42278</v>
          </cell>
          <cell r="Y4">
            <v>42309</v>
          </cell>
          <cell r="Z4">
            <v>42339</v>
          </cell>
        </row>
        <row r="6">
          <cell r="A6" t="str">
            <v>PacifiCorp Unions</v>
          </cell>
        </row>
        <row r="7">
          <cell r="B7" t="str">
            <v>PCU Active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</row>
        <row r="8">
          <cell r="B8" t="str">
            <v>IBEW 125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</row>
        <row r="9">
          <cell r="B9" t="str">
            <v>IBEW 659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</row>
        <row r="10">
          <cell r="B10" t="str">
            <v>UWUA 127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</row>
        <row r="11">
          <cell r="B11" t="str">
            <v>UWUA 197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</row>
        <row r="12">
          <cell r="B12" t="str">
            <v>PCU VEBA Retirees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</row>
        <row r="14">
          <cell r="A14" t="str">
            <v>PacifiCorp Non-Union</v>
          </cell>
        </row>
        <row r="15">
          <cell r="B15" t="str">
            <v>PCNU Active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</row>
        <row r="16">
          <cell r="B16" t="str">
            <v>PCNU Unfunded Retirees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7">
          <cell r="B17" t="str">
            <v>PCNU 401(h) Retirees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</row>
        <row r="19">
          <cell r="A19" t="str">
            <v>Energy West Management</v>
          </cell>
        </row>
        <row r="20">
          <cell r="B20" t="str">
            <v>EWM Active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</row>
        <row r="21">
          <cell r="B21" t="str">
            <v>EWM Unfunded Retirees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</row>
        <row r="22">
          <cell r="B22" t="str">
            <v>EWM 401(h) Retirees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</row>
        <row r="24">
          <cell r="A24" t="str">
            <v>Bridger Coal Management</v>
          </cell>
        </row>
        <row r="25">
          <cell r="B25" t="str">
            <v>BCM Active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</row>
        <row r="26">
          <cell r="B26" t="str">
            <v>BCM Unfunded Retirees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B27" t="str">
            <v>BCM 401(h) Retirees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</row>
        <row r="29">
          <cell r="A29" t="str">
            <v>Bridger Coal Union</v>
          </cell>
        </row>
        <row r="30">
          <cell r="B30" t="str">
            <v>BCU Active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</row>
        <row r="31">
          <cell r="B31" t="str">
            <v>BCU Unfunded Retirees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</row>
        <row r="32">
          <cell r="B32" t="str">
            <v>BCU VEBA Retirees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</row>
        <row r="34">
          <cell r="A34" t="str">
            <v>Glen Rock Management</v>
          </cell>
        </row>
        <row r="35">
          <cell r="B35" t="str">
            <v>GCM Active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</row>
        <row r="36">
          <cell r="B36" t="str">
            <v>GCM Unfunded Retirees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</row>
        <row r="37">
          <cell r="B37" t="str">
            <v>GCM 401(h) Retirees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</row>
        <row r="39">
          <cell r="A39" t="str">
            <v>Glen Rock Union</v>
          </cell>
        </row>
        <row r="40">
          <cell r="B40" t="str">
            <v>GCU Active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</row>
        <row r="41">
          <cell r="B41" t="str">
            <v>GCU Unfunded Retirees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</row>
        <row r="42">
          <cell r="B42" t="str">
            <v>GCU VEBA Retirees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</row>
        <row r="44">
          <cell r="A44" t="str">
            <v>Non Regulated Groups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</row>
        <row r="47">
          <cell r="A47" t="str">
            <v>PacifiCorp</v>
          </cell>
        </row>
        <row r="48">
          <cell r="A48" t="str">
            <v>EAP—United Behavioral Health Paid Claim Data (cont'd)</v>
          </cell>
        </row>
        <row r="50">
          <cell r="C50">
            <v>41640</v>
          </cell>
          <cell r="D50">
            <v>41671</v>
          </cell>
          <cell r="E50">
            <v>41699</v>
          </cell>
          <cell r="F50">
            <v>41730</v>
          </cell>
          <cell r="G50">
            <v>41760</v>
          </cell>
          <cell r="H50">
            <v>41791</v>
          </cell>
          <cell r="I50">
            <v>41821</v>
          </cell>
          <cell r="J50">
            <v>41852</v>
          </cell>
          <cell r="K50">
            <v>41883</v>
          </cell>
          <cell r="L50">
            <v>41913</v>
          </cell>
          <cell r="M50">
            <v>41944</v>
          </cell>
          <cell r="N50">
            <v>41974</v>
          </cell>
        </row>
        <row r="52">
          <cell r="A52" t="str">
            <v xml:space="preserve">NERCO </v>
          </cell>
        </row>
        <row r="53">
          <cell r="B53" t="str">
            <v>Bridger Coal Retirees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 t="str">
            <v>Glen Rock Retirees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6">
          <cell r="A56" t="str">
            <v>HMO Enrollees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8">
          <cell r="A58" t="str">
            <v>Waived Medical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60">
          <cell r="A60" t="str">
            <v>N/A -- Not Yet Identified</v>
          </cell>
          <cell r="C60">
            <v>7840.25</v>
          </cell>
          <cell r="D60">
            <v>5652</v>
          </cell>
          <cell r="E60">
            <v>7823.25</v>
          </cell>
          <cell r="F60">
            <v>6870.75</v>
          </cell>
          <cell r="G60">
            <v>8469.0499999999993</v>
          </cell>
          <cell r="H60">
            <v>4353.1499999999996</v>
          </cell>
          <cell r="I60">
            <v>4163.5</v>
          </cell>
          <cell r="J60">
            <v>2863.75</v>
          </cell>
          <cell r="K60">
            <v>4514.75</v>
          </cell>
          <cell r="L60">
            <v>6415</v>
          </cell>
          <cell r="M60">
            <v>6350</v>
          </cell>
          <cell r="N60">
            <v>6052.78</v>
          </cell>
          <cell r="O60">
            <v>7158.34</v>
          </cell>
          <cell r="P60">
            <v>6959.47</v>
          </cell>
          <cell r="Q60">
            <v>6744</v>
          </cell>
          <cell r="R60">
            <v>6968.87</v>
          </cell>
          <cell r="S60">
            <v>8136.69</v>
          </cell>
          <cell r="T60">
            <v>6240.63</v>
          </cell>
          <cell r="U60">
            <v>8773</v>
          </cell>
          <cell r="V60">
            <v>5165</v>
          </cell>
          <cell r="W60">
            <v>4208.03</v>
          </cell>
          <cell r="X60">
            <v>4208.03</v>
          </cell>
          <cell r="Y60">
            <v>4208.03</v>
          </cell>
          <cell r="Z60">
            <v>4208.03</v>
          </cell>
        </row>
        <row r="62">
          <cell r="A62" t="str">
            <v>Unfunded</v>
          </cell>
        </row>
        <row r="63">
          <cell r="B63" t="str">
            <v>Actives</v>
          </cell>
          <cell r="C63">
            <v>7840.25</v>
          </cell>
          <cell r="D63">
            <v>5652</v>
          </cell>
          <cell r="E63">
            <v>7823.25</v>
          </cell>
          <cell r="F63">
            <v>6870.75</v>
          </cell>
          <cell r="G63">
            <v>8469.0499999999993</v>
          </cell>
          <cell r="H63">
            <v>4353.1499999999996</v>
          </cell>
          <cell r="I63">
            <v>4163.5</v>
          </cell>
          <cell r="J63">
            <v>2863.75</v>
          </cell>
          <cell r="K63">
            <v>4514.75</v>
          </cell>
          <cell r="L63">
            <v>6415</v>
          </cell>
          <cell r="M63">
            <v>6350</v>
          </cell>
          <cell r="N63">
            <v>6052.78</v>
          </cell>
          <cell r="O63">
            <v>7158.34</v>
          </cell>
          <cell r="P63">
            <v>6959.47</v>
          </cell>
          <cell r="Q63">
            <v>6744</v>
          </cell>
          <cell r="R63">
            <v>6968.87</v>
          </cell>
          <cell r="S63">
            <v>8136.69</v>
          </cell>
          <cell r="T63">
            <v>6240.63</v>
          </cell>
          <cell r="U63">
            <v>8773</v>
          </cell>
          <cell r="V63">
            <v>5165</v>
          </cell>
          <cell r="W63">
            <v>4208.03</v>
          </cell>
          <cell r="X63">
            <v>4208.03</v>
          </cell>
          <cell r="Y63">
            <v>4208.03</v>
          </cell>
          <cell r="Z63">
            <v>4208.03</v>
          </cell>
        </row>
        <row r="64">
          <cell r="B64" t="str">
            <v>Retirees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</row>
        <row r="65">
          <cell r="B65" t="str">
            <v>Total</v>
          </cell>
          <cell r="C65">
            <v>7840.25</v>
          </cell>
          <cell r="D65">
            <v>5652</v>
          </cell>
          <cell r="E65">
            <v>7823.25</v>
          </cell>
          <cell r="F65">
            <v>6870.75</v>
          </cell>
          <cell r="G65">
            <v>8469.0499999999993</v>
          </cell>
          <cell r="H65">
            <v>4353.1499999999996</v>
          </cell>
          <cell r="I65">
            <v>4163.5</v>
          </cell>
          <cell r="J65">
            <v>2863.75</v>
          </cell>
          <cell r="K65">
            <v>4514.75</v>
          </cell>
          <cell r="L65">
            <v>6415</v>
          </cell>
          <cell r="M65">
            <v>6350</v>
          </cell>
          <cell r="N65">
            <v>6052.78</v>
          </cell>
          <cell r="O65">
            <v>7158.34</v>
          </cell>
          <cell r="P65">
            <v>6959.47</v>
          </cell>
          <cell r="Q65">
            <v>6744</v>
          </cell>
          <cell r="R65">
            <v>6968.87</v>
          </cell>
          <cell r="S65">
            <v>8136.69</v>
          </cell>
          <cell r="T65">
            <v>6240.63</v>
          </cell>
          <cell r="U65">
            <v>8773</v>
          </cell>
          <cell r="V65">
            <v>5165</v>
          </cell>
          <cell r="W65">
            <v>4208.03</v>
          </cell>
          <cell r="X65">
            <v>4208.03</v>
          </cell>
          <cell r="Y65">
            <v>4208.03</v>
          </cell>
          <cell r="Z65">
            <v>4208.03</v>
          </cell>
        </row>
        <row r="67">
          <cell r="A67" t="str">
            <v>Funded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</row>
        <row r="70">
          <cell r="A70" t="str">
            <v>Total</v>
          </cell>
          <cell r="C70">
            <v>7840.25</v>
          </cell>
          <cell r="D70">
            <v>5652</v>
          </cell>
          <cell r="E70">
            <v>7823.25</v>
          </cell>
          <cell r="F70">
            <v>6870.75</v>
          </cell>
          <cell r="G70">
            <v>8469.0499999999993</v>
          </cell>
          <cell r="H70">
            <v>4353.1499999999996</v>
          </cell>
          <cell r="I70">
            <v>4163.5</v>
          </cell>
          <cell r="J70">
            <v>2863.75</v>
          </cell>
          <cell r="K70">
            <v>4514.75</v>
          </cell>
          <cell r="L70">
            <v>6415</v>
          </cell>
          <cell r="M70">
            <v>6350</v>
          </cell>
          <cell r="N70">
            <v>6052.78</v>
          </cell>
          <cell r="O70">
            <v>7158.34</v>
          </cell>
          <cell r="P70">
            <v>6959.47</v>
          </cell>
          <cell r="Q70">
            <v>6744</v>
          </cell>
          <cell r="R70">
            <v>6968.87</v>
          </cell>
          <cell r="S70">
            <v>8136.69</v>
          </cell>
          <cell r="T70">
            <v>6240.63</v>
          </cell>
          <cell r="U70">
            <v>8773</v>
          </cell>
          <cell r="V70">
            <v>5165</v>
          </cell>
          <cell r="W70">
            <v>4208.03</v>
          </cell>
          <cell r="X70">
            <v>4208.03</v>
          </cell>
          <cell r="Y70">
            <v>4208.03</v>
          </cell>
          <cell r="Z70">
            <v>4208.03</v>
          </cell>
        </row>
      </sheetData>
      <sheetData sheetId="18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Summary Table"/>
      <sheetName val="Unit Costs-earned"/>
      <sheetName val="Unit Costs-target"/>
      <sheetName val="Function Summary"/>
      <sheetName val="Class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JAM Download"/>
      <sheetName val="FuncStudy"/>
      <sheetName val="Func Allocation Options"/>
      <sheetName val="Func Factor Table"/>
      <sheetName val="Func Dist Factor Table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TransInvest"/>
      <sheetName val="DistInvest"/>
      <sheetName val="NPC Factors"/>
      <sheetName val="ErrorCheck"/>
      <sheetName val="Message"/>
      <sheetName val="Dialog"/>
      <sheetName val="Print Module"/>
      <sheetName val="Menu_Options"/>
      <sheetName val="Menu_Unbundle"/>
    </sheetNames>
    <sheetDataSet>
      <sheetData sheetId="0">
        <row r="9">
          <cell r="D9">
            <v>0.75</v>
          </cell>
        </row>
        <row r="11">
          <cell r="Y11">
            <v>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12">
          <cell r="G12">
            <v>0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ast=West"/>
      <sheetName val="East=West (5 yr)"/>
      <sheetName val="EstFT"/>
      <sheetName val="Est"/>
      <sheetName val="Summary"/>
      <sheetName val="Summary (II)"/>
      <sheetName val="Consolidated"/>
      <sheetName val="Table A"/>
    </sheetNames>
    <sheetDataSet>
      <sheetData sheetId="0" refreshError="1"/>
      <sheetData sheetId="1" refreshError="1"/>
      <sheetData sheetId="2" refreshError="1"/>
      <sheetData sheetId="3"/>
      <sheetData sheetId="4"/>
      <sheetData sheetId="5" refreshError="1"/>
      <sheetData sheetId="6" refreshError="1"/>
      <sheetData sheetId="7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Inputs"/>
      <sheetName val="Summary Table"/>
      <sheetName val="Summary Table Target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Functional Factor Table"/>
      <sheetName val="Functional Dist Factor Table"/>
      <sheetName val="Download JAM"/>
      <sheetName val="Functional Allocation Options"/>
      <sheetName val="Functional Study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TransInvest"/>
      <sheetName val="DistInvest"/>
      <sheetName val="Error 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 refreshError="1">
        <row r="18">
          <cell r="N18">
            <v>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"/>
      <sheetName val="Cover Sheet"/>
      <sheetName val="Procedures and Assumptions"/>
      <sheetName val="Lead Sheet - WY Type 3"/>
      <sheetName val="WY Backup 1 Type 3"/>
      <sheetName val="WY Back-up 2 Type 3"/>
      <sheetName val="Lead Sheet - UT Type 1"/>
      <sheetName val="Backup 1 UT Type 1"/>
      <sheetName val="UT Back-Up 2"/>
      <sheetName val="Internal Backup"/>
      <sheetName val="ID &amp; WY Backup"/>
      <sheetName val="ID&amp; WY Depr Calculation Jun2015"/>
      <sheetName val="ID&amp;WY DEPR Calculation - 2014"/>
      <sheetName val="ID&amp;WY Composite Depr Rate"/>
      <sheetName val="EPIS Existing Plant YE Dec14 "/>
      <sheetName val="EPIS Existing Plant YE Jun15"/>
      <sheetName val="Depr Reserve Existing YE Dec14"/>
      <sheetName val="Depr Expense Existing YE Dec14"/>
      <sheetName val="Relicen EPIS YE Jun 15"/>
      <sheetName val="Relicen EPIS YE Dec 14"/>
      <sheetName val="Amort Relicen Reserve YE Dec 14"/>
      <sheetName val="Amort Relicen Reserve YE Jun 15"/>
      <sheetName val="Amort Relicen Expe YE Jun15"/>
      <sheetName val="Amort Relicen Exp YE Dec14"/>
      <sheetName val="UT Backup "/>
      <sheetName val="UT DEPR Calculation - 2015"/>
      <sheetName val="UT DEPR Calculation - 2014"/>
      <sheetName val="13 MA Adjustment (2)"/>
      <sheetName val="13 MA Backup (2)"/>
      <sheetName val="13 MA Adjustment"/>
      <sheetName val="13 MA Backup"/>
      <sheetName val="Relicen EPIS 13MA Jun15"/>
      <sheetName val="Relicen EPIS 13MA Dec 14"/>
      <sheetName val="Amortization Reserve 13MA Jun15"/>
      <sheetName val="Amortization Reserve 13MA Dec14"/>
      <sheetName val="Amortization Expense Dec14"/>
      <sheetName val="Amort Relicen Expense June15"/>
      <sheetName val="BU Approval"/>
      <sheetName val="Ke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iables"/>
      <sheetName val="Report"/>
      <sheetName val="Factors"/>
      <sheetName val="FReport"/>
      <sheetName val="FFact"/>
      <sheetName val="Diverg"/>
      <sheetName val="Dbase"/>
      <sheetName val="Load Input"/>
      <sheetName val="Inputs"/>
      <sheetName val="Revenue"/>
      <sheetName val="O&amp;M"/>
      <sheetName val="Oth Tax"/>
      <sheetName val="DIT"/>
      <sheetName val="NPC"/>
      <sheetName val="CA Inputs"/>
      <sheetName val="CA Output"/>
      <sheetName val="Norm Adj"/>
    </sheetNames>
    <sheetDataSet>
      <sheetData sheetId="0" refreshError="1">
        <row r="7">
          <cell r="B7">
            <v>1999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ings"/>
      <sheetName val="Capacity"/>
      <sheetName val="Backup"/>
      <sheetName val="SAPWREQ"/>
      <sheetName val="E229"/>
      <sheetName val="E229A"/>
      <sheetName val="Excess"/>
      <sheetName val="Macros"/>
      <sheetName val="Module1"/>
      <sheetName val="Module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com.sap.ip.bi.xl.hiddensheet"/>
      <sheetName val="Start"/>
      <sheetName val="Actuals_Data"/>
      <sheetName val="Master Data"/>
    </sheetNames>
    <sheetDataSet>
      <sheetData sheetId="0"/>
      <sheetData sheetId="1"/>
      <sheetData sheetId="2"/>
      <sheetData sheetId="3">
        <row r="2">
          <cell r="A2" t="str">
            <v>ADVN</v>
          </cell>
        </row>
        <row r="28">
          <cell r="D28" t="str">
            <v>Taxes Other Than Income</v>
          </cell>
        </row>
      </sheetData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seburg"/>
      <sheetName val="SCRInput"/>
      <sheetName val="Inputs"/>
      <sheetName val="Market-Based Rates"/>
      <sheetName val="BM-5 Output"/>
      <sheetName val="DSM Output"/>
      <sheetName val="DSM Dollars"/>
      <sheetName val="Decoupling"/>
      <sheetName val="Centralia Credit"/>
      <sheetName val="Y2K"/>
      <sheetName val="Deferred Acct."/>
      <sheetName val="AFOR"/>
      <sheetName val="Washington"/>
      <sheetName val="WA Inputs"/>
      <sheetName val="Sch. 93 kWh"/>
      <sheetName val="Pivot"/>
      <sheetName val="Inputs (2)"/>
      <sheetName val="Interdepartmental"/>
      <sheetName val="Qualify"/>
      <sheetName val="Old Inputs"/>
      <sheetName val="Market-Based Rates (2)"/>
      <sheetName val="Old BM-5 "/>
      <sheetName val="Old Dollars"/>
      <sheetName val="Old Output"/>
      <sheetName val="Module2"/>
    </sheetNames>
    <sheetDataSet>
      <sheetData sheetId="0"/>
      <sheetData sheetId="1"/>
      <sheetData sheetId="2"/>
      <sheetData sheetId="3"/>
      <sheetData sheetId="4"/>
      <sheetData sheetId="5" refreshError="1">
        <row r="1">
          <cell r="AL1">
            <v>1</v>
          </cell>
          <cell r="AM1" t="str">
            <v>January</v>
          </cell>
        </row>
        <row r="2">
          <cell r="AL2">
            <v>2</v>
          </cell>
          <cell r="AM2" t="str">
            <v>February</v>
          </cell>
        </row>
        <row r="3">
          <cell r="AL3">
            <v>3</v>
          </cell>
          <cell r="AM3" t="str">
            <v>March</v>
          </cell>
        </row>
        <row r="4">
          <cell r="AL4">
            <v>4</v>
          </cell>
          <cell r="AM4" t="str">
            <v>April</v>
          </cell>
        </row>
        <row r="5">
          <cell r="AL5">
            <v>5</v>
          </cell>
          <cell r="AM5" t="str">
            <v>May</v>
          </cell>
        </row>
        <row r="6">
          <cell r="AL6">
            <v>6</v>
          </cell>
          <cell r="AM6" t="str">
            <v>June</v>
          </cell>
        </row>
        <row r="7">
          <cell r="AL7">
            <v>7</v>
          </cell>
          <cell r="AM7" t="str">
            <v>July</v>
          </cell>
        </row>
        <row r="8">
          <cell r="AL8">
            <v>8</v>
          </cell>
          <cell r="AM8" t="str">
            <v>August</v>
          </cell>
        </row>
        <row r="9">
          <cell r="AL9">
            <v>9</v>
          </cell>
          <cell r="AM9" t="str">
            <v>September</v>
          </cell>
        </row>
        <row r="10">
          <cell r="AL10">
            <v>10</v>
          </cell>
          <cell r="AM10" t="str">
            <v>October</v>
          </cell>
        </row>
        <row r="11">
          <cell r="AL11">
            <v>11</v>
          </cell>
          <cell r="AM11" t="str">
            <v>November</v>
          </cell>
        </row>
        <row r="12">
          <cell r="AL12">
            <v>12</v>
          </cell>
          <cell r="AM12" t="str">
            <v>December</v>
          </cell>
        </row>
        <row r="38">
          <cell r="M38">
            <v>1346464881</v>
          </cell>
          <cell r="N38">
            <v>1263056567</v>
          </cell>
          <cell r="O38">
            <v>1164897263</v>
          </cell>
          <cell r="P38">
            <v>1093524808</v>
          </cell>
          <cell r="Q38">
            <v>1024275990</v>
          </cell>
          <cell r="R38">
            <v>1005758287</v>
          </cell>
          <cell r="S38">
            <v>1022560595</v>
          </cell>
          <cell r="T38">
            <v>1064743060</v>
          </cell>
          <cell r="U38">
            <v>1072441787</v>
          </cell>
          <cell r="V38">
            <v>0</v>
          </cell>
          <cell r="W38">
            <v>0</v>
          </cell>
          <cell r="X38">
            <v>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gress"/>
      <sheetName val="xxxxxxxxx FYI"/>
      <sheetName val="Introduction"/>
      <sheetName val="Variables"/>
      <sheetName val="Cover"/>
      <sheetName val="Table of Cnts"/>
      <sheetName val="Table 1"/>
      <sheetName val="Table 2"/>
      <sheetName val="Table 3"/>
      <sheetName val="Table 4"/>
      <sheetName val="Table 5"/>
      <sheetName val="Table 6"/>
      <sheetName val="Table 7"/>
      <sheetName val="Billing Costs"/>
      <sheetName val="Full MC %"/>
      <sheetName val="10 Yr UC"/>
      <sheetName val="10 Yr FC"/>
      <sheetName val="1 Year MC"/>
      <sheetName val="Capacity"/>
      <sheetName val="Energy"/>
      <sheetName val="Transm1"/>
      <sheetName val="Transm2"/>
      <sheetName val="Tran_OM"/>
      <sheetName val="TransLF"/>
      <sheetName val="Dist Sub 1"/>
      <sheetName val="Dist Sub 2"/>
      <sheetName val="PC 1"/>
      <sheetName val="PC 2"/>
      <sheetName val="PC 3"/>
      <sheetName val="XFMR 1"/>
      <sheetName val="XFMR 2"/>
      <sheetName val="XFMR 3"/>
      <sheetName val="XFMR 4"/>
      <sheetName val="XFMR 5"/>
      <sheetName val="Dist OM"/>
      <sheetName val="Meters 1"/>
      <sheetName val="Meters 2"/>
      <sheetName val="Meters 2a"/>
      <sheetName val="Meters 3"/>
      <sheetName val="Meters 4"/>
      <sheetName val="Meters 5"/>
      <sheetName val="Services 1"/>
      <sheetName val="Services 2"/>
      <sheetName val="Services 2a"/>
      <sheetName val="Services 3"/>
      <sheetName val="Cust Exp Sum"/>
      <sheetName val="Cust Exp Year"/>
      <sheetName val="Acct 902"/>
      <sheetName val="Acct 903"/>
      <sheetName val="AG Expenses"/>
      <sheetName val="Charge 1"/>
      <sheetName val="Charge 2"/>
      <sheetName val="Charge 3"/>
      <sheetName val="Charge 4"/>
      <sheetName val="Charge 5"/>
      <sheetName val="Charge 6"/>
      <sheetName val="Losses"/>
      <sheetName val="Cust Data 1"/>
      <sheetName val="Cust Data 2"/>
      <sheetName val="Cust Data 3"/>
      <sheetName val="Cust Data 4"/>
      <sheetName val="Cust Data 5"/>
      <sheetName val="Index"/>
      <sheetName val="SumTable"/>
      <sheetName val="ModData"/>
    </sheetNames>
    <sheetDataSet>
      <sheetData sheetId="0" refreshError="1"/>
      <sheetData sheetId="1" refreshError="1"/>
      <sheetData sheetId="2" refreshError="1"/>
      <sheetData sheetId="3">
        <row r="14">
          <cell r="E14">
            <v>2002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 refreshError="1"/>
      <sheetData sheetId="37" refreshError="1"/>
      <sheetData sheetId="38" refreshError="1"/>
      <sheetData sheetId="39"/>
      <sheetData sheetId="40" refreshError="1"/>
      <sheetData sheetId="41" refreshError="1"/>
      <sheetData sheetId="42" refreshError="1"/>
      <sheetData sheetId="43" refreshError="1"/>
      <sheetData sheetId="44"/>
      <sheetData sheetId="45" refreshError="1"/>
      <sheetData sheetId="46" refreshError="1"/>
      <sheetData sheetId="47" refreshError="1"/>
      <sheetData sheetId="48" refreshError="1"/>
      <sheetData sheetId="49" refreshError="1"/>
      <sheetData sheetId="50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/>
      <sheetData sheetId="58" refreshError="1"/>
      <sheetData sheetId="59"/>
      <sheetData sheetId="60" refreshError="1"/>
      <sheetData sheetId="61" refreshError="1"/>
      <sheetData sheetId="62" refreshError="1"/>
      <sheetData sheetId="63" refreshError="1"/>
      <sheetData sheetId="64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M"/>
      <sheetName val="PCAM"/>
    </sheetNames>
    <sheetDataSet>
      <sheetData sheetId="0" refreshError="1"/>
      <sheetData sheetId="1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Summary Table-Page1"/>
      <sheetName val="Summary Table"/>
      <sheetName val="Summary Table Page3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Functional Factor Table"/>
      <sheetName val="Functional Dist Factor Table"/>
      <sheetName val="Download JAM"/>
      <sheetName val="Functional Allocation Options"/>
      <sheetName val="Functional Study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TransInvest"/>
      <sheetName val="DistInvest"/>
      <sheetName val="Distribution Allocations"/>
      <sheetName val="NPC Analysis-Not USed"/>
      <sheetName val="NPC adj-Not Used"/>
      <sheetName val="Error Check"/>
      <sheetName val="Message"/>
      <sheetName val="Dialog"/>
      <sheetName val="Print Module"/>
      <sheetName val="Menu_Options"/>
      <sheetName val="Menu_Unbundle"/>
    </sheetNames>
    <sheetDataSet>
      <sheetData sheetId="0">
        <row r="8">
          <cell r="G8">
            <v>0.61779709495561286</v>
          </cell>
        </row>
        <row r="24">
          <cell r="N24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 refreshError="1"/>
      <sheetData sheetId="38" refreshError="1"/>
      <sheetData sheetId="39" refreshError="1"/>
      <sheetData sheetId="40"/>
      <sheetData sheetId="4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Summary Table"/>
      <sheetName val="Unit Costs-earned"/>
      <sheetName val="Unit Costs-target"/>
      <sheetName val="Function Summary"/>
      <sheetName val="Class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JAM Download"/>
      <sheetName val="FuncStudy"/>
      <sheetName val="Func Allocation Options"/>
      <sheetName val="Func Factor Table"/>
      <sheetName val="Func Dist Factor Table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TransInvest"/>
      <sheetName val="DistInvest"/>
      <sheetName val="NPC Factors"/>
      <sheetName val="ErrorCheck"/>
      <sheetName val="Message"/>
      <sheetName val="Dialog"/>
      <sheetName val="Print Module"/>
      <sheetName val="Menu_Options"/>
      <sheetName val="Menu_Unbundle"/>
    </sheetNames>
    <sheetDataSet>
      <sheetData sheetId="0">
        <row r="5">
          <cell r="C5" t="str">
            <v>State of Utah</v>
          </cell>
        </row>
        <row r="20">
          <cell r="H20">
            <v>4.5400000000000003E-2</v>
          </cell>
        </row>
        <row r="23">
          <cell r="H23">
            <v>4.7625023134766025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58">
          <cell r="H58">
            <v>6016631101.3796072</v>
          </cell>
        </row>
      </sheetData>
      <sheetData sheetId="12"/>
      <sheetData sheetId="13"/>
      <sheetData sheetId="14"/>
      <sheetData sheetId="15"/>
      <sheetData sheetId="16"/>
      <sheetData sheetId="17"/>
      <sheetData sheetId="18">
        <row r="4">
          <cell r="I4">
            <v>0.75882088818077265</v>
          </cell>
        </row>
      </sheetData>
      <sheetData sheetId="19">
        <row r="90">
          <cell r="Y90" t="str">
            <v>DIS</v>
          </cell>
        </row>
      </sheetData>
      <sheetData sheetId="20"/>
      <sheetData sheetId="21">
        <row r="10">
          <cell r="A10" t="str">
            <v>FACTOR NAME</v>
          </cell>
        </row>
      </sheetData>
      <sheetData sheetId="22">
        <row r="11">
          <cell r="A11" t="str">
            <v>FACTOR</v>
          </cell>
        </row>
      </sheetData>
      <sheetData sheetId="23"/>
      <sheetData sheetId="24">
        <row r="14">
          <cell r="A14" t="str">
            <v>A</v>
          </cell>
        </row>
      </sheetData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hibit"/>
      <sheetName val="Function"/>
      <sheetName val="Function1149"/>
      <sheetName val="Report"/>
      <sheetName val="Results"/>
      <sheetName val="NRO"/>
      <sheetName val="ADJ"/>
      <sheetName val="UTCR"/>
      <sheetName val="URO"/>
      <sheetName val="ECD"/>
      <sheetName val="Unadj Data for RAM"/>
      <sheetName val="Variables"/>
      <sheetName val="Inputs"/>
      <sheetName val="Factors"/>
      <sheetName val="Check"/>
      <sheetName val="CWC"/>
      <sheetName val="WelcomeDialog"/>
      <sheetName val="Macr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>
        <row r="30">
          <cell r="B30">
            <v>0.6206756541891556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Inputs"/>
      <sheetName val="Summary Table"/>
      <sheetName val="Summary Table Target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Functional Factor Table"/>
      <sheetName val="Functional Dist Factor Table"/>
      <sheetName val="Download JAM"/>
      <sheetName val="Functional Allocation Options"/>
      <sheetName val="Functional Study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TransInvest"/>
      <sheetName val="DistInvest"/>
      <sheetName val="Error 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>
        <row r="14">
          <cell r="N14">
            <v>1</v>
          </cell>
        </row>
        <row r="18">
          <cell r="N18">
            <v>1</v>
          </cell>
        </row>
      </sheetData>
      <sheetData sheetId="2" refreshError="1"/>
      <sheetData sheetId="3" refreshError="1"/>
      <sheetData sheetId="4" refreshError="1"/>
      <sheetData sheetId="5"/>
      <sheetData sheetId="6"/>
      <sheetData sheetId="7" refreshError="1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seburg"/>
      <sheetName val="SCRInput"/>
      <sheetName val="Inputs"/>
      <sheetName val="Market-Based Rates"/>
      <sheetName val="BM-5 Output"/>
      <sheetName val="DSM Output"/>
      <sheetName val="DSM Dollars"/>
      <sheetName val="Decoupling"/>
      <sheetName val="Centralia Credit"/>
      <sheetName val="Y2K"/>
      <sheetName val="Deferred Acct."/>
      <sheetName val="AFOR"/>
      <sheetName val="SB1149"/>
      <sheetName val="Washington"/>
      <sheetName val="WA Inputs"/>
      <sheetName val="Sch. 93 kWh"/>
      <sheetName val="Pivot"/>
      <sheetName val="Inputs (2)"/>
      <sheetName val="Interdepartmental"/>
      <sheetName val="Qualify"/>
      <sheetName val="Old Inputs"/>
      <sheetName val="Market-Based Rates (2)"/>
      <sheetName val="Old BM-5 "/>
      <sheetName val="Old Dollars"/>
      <sheetName val="Old Output"/>
      <sheetName val="Module2"/>
      <sheetName val="RECOV01"/>
      <sheetName val="Sheet1"/>
      <sheetName val="Jan"/>
      <sheetName val="2021"/>
    </sheetNames>
    <sheetDataSet>
      <sheetData sheetId="0"/>
      <sheetData sheetId="1"/>
      <sheetData sheetId="2"/>
      <sheetData sheetId="3"/>
      <sheetData sheetId="4"/>
      <sheetData sheetId="5" refreshError="1">
        <row r="21">
          <cell r="B21" t="str">
            <v>26</v>
          </cell>
          <cell r="G21">
            <v>83871482</v>
          </cell>
          <cell r="J21">
            <v>0</v>
          </cell>
        </row>
        <row r="22">
          <cell r="B22" t="str">
            <v>27</v>
          </cell>
          <cell r="G22">
            <v>1931963666</v>
          </cell>
          <cell r="J22">
            <v>1056426642</v>
          </cell>
        </row>
        <row r="23">
          <cell r="B23" t="str">
            <v>36</v>
          </cell>
          <cell r="G23">
            <v>70121</v>
          </cell>
          <cell r="J23">
            <v>13699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de"/>
      <sheetName val="MWh (HLH)"/>
      <sheetName val="MWh (LLH)"/>
      <sheetName val="MWhAdj"/>
      <sheetName val="MWhUnacct"/>
      <sheetName val="Total MWh"/>
      <sheetName val="Energy Dollars"/>
      <sheetName val="Other Dollars"/>
      <sheetName val="Fixed Dollars"/>
      <sheetName val="AdjDollars"/>
      <sheetName val="Unacct Dollars"/>
      <sheetName val="Total Dollars"/>
      <sheetName val="Market Value (HLH)"/>
      <sheetName val="Market Value (LLH)"/>
      <sheetName val="Rate"/>
      <sheetName val="HeatRate"/>
      <sheetName val="$MMBtu"/>
      <sheetName val="MMBtu"/>
      <sheetName val="Allocated Reserves"/>
      <sheetName val="Demand"/>
      <sheetName val="FPC"/>
      <sheetName val="Carbon Tax"/>
      <sheetName val="AncillaryServices"/>
      <sheetName val="GasPosition"/>
      <sheetName val="Tracking File"/>
      <sheetName val="Master Account Checkli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PBEXqueries"/>
      <sheetName val="SAPBEXfilters"/>
      <sheetName val="Start"/>
      <sheetName val="Actuals"/>
      <sheetName val="Plan"/>
      <sheetName val="Variance"/>
      <sheetName val="Master 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2">
          <cell r="P2">
            <v>0</v>
          </cell>
        </row>
        <row r="36">
          <cell r="P36">
            <v>9360000</v>
          </cell>
          <cell r="S36" t="str">
            <v>Unassigned</v>
          </cell>
        </row>
      </sheetData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ction"/>
      <sheetName val="Summary"/>
      <sheetName val="Unit Costs"/>
      <sheetName val="Class Summary"/>
      <sheetName val="Function Summary"/>
      <sheetName val="Generation Summary"/>
      <sheetName val="Transmission Summary"/>
      <sheetName val="Distribution Summary"/>
      <sheetName val="Distribution Substations"/>
      <sheetName val="Distribution Poles &amp; Wires"/>
      <sheetName val="Distribution Transformers"/>
      <sheetName val="Distribution Meters"/>
      <sheetName val="Distribution Services"/>
      <sheetName val="Distribution Customer"/>
      <sheetName val="Distribution Misc"/>
      <sheetName val="G+T+D"/>
      <sheetName val="Generation"/>
      <sheetName val="Transmission"/>
      <sheetName val="Distribution"/>
      <sheetName val="Dist Misc"/>
      <sheetName val="Factor Summary"/>
      <sheetName val="FuncFac"/>
      <sheetName val="DisFac"/>
      <sheetName val="Variables"/>
      <sheetName val="IJA Factors"/>
      <sheetName val="IJA Link"/>
      <sheetName val="IJA Inputs"/>
      <sheetName val="Option Inputs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CustSrvDSM"/>
      <sheetName val="SalesExp"/>
      <sheetName val="Revenues"/>
      <sheetName val="Rev_Recon"/>
      <sheetName val="TransInvest"/>
      <sheetName val="DistInvest"/>
      <sheetName val="WorkArea"/>
      <sheetName val="Diagram"/>
      <sheetName val="Message"/>
      <sheetName val="Progres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>
        <row r="120">
          <cell r="F120" t="str">
            <v>BaseCase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 refreshError="1"/>
      <sheetData sheetId="42"/>
      <sheetData sheetId="43"/>
      <sheetData sheetId="44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"/>
      <sheetName val="Apr"/>
      <sheetName val="May"/>
      <sheetName val="Jun"/>
      <sheetName val="Jul"/>
      <sheetName val="Aug"/>
      <sheetName val="Sep"/>
      <sheetName val="Oct"/>
      <sheetName val="Nov"/>
      <sheetName val="Dec"/>
      <sheetName val="Jan"/>
      <sheetName val="Feb"/>
      <sheetName val="Mar"/>
      <sheetName val="Org"/>
      <sheetName val="DownloadWF"/>
      <sheetName val="UKAdj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>
        <row r="1">
          <cell r="A1" t="str">
            <v>OrgU</v>
          </cell>
          <cell r="B1" t="str">
            <v>Org Name</v>
          </cell>
          <cell r="C1" t="str">
            <v>OrgNameShort</v>
          </cell>
        </row>
        <row r="2">
          <cell r="A2">
            <v>1076</v>
          </cell>
          <cell r="B2" t="str">
            <v>Hunter/Huntington Plants</v>
          </cell>
          <cell r="C2" t="str">
            <v>Hunter</v>
          </cell>
        </row>
        <row r="3">
          <cell r="A3">
            <v>217</v>
          </cell>
          <cell r="B3" t="str">
            <v>Hunter Plant</v>
          </cell>
          <cell r="C3" t="str">
            <v>Hunter</v>
          </cell>
        </row>
        <row r="4">
          <cell r="A4">
            <v>656</v>
          </cell>
          <cell r="B4" t="str">
            <v>Hunter Engineering</v>
          </cell>
          <cell r="C4" t="str">
            <v>Hunter</v>
          </cell>
        </row>
        <row r="5">
          <cell r="A5">
            <v>657</v>
          </cell>
          <cell r="B5" t="str">
            <v>Hunter Planning</v>
          </cell>
          <cell r="C5" t="str">
            <v>Hunter</v>
          </cell>
        </row>
        <row r="6">
          <cell r="A6">
            <v>658</v>
          </cell>
          <cell r="B6" t="str">
            <v>Hunter Administration</v>
          </cell>
          <cell r="C6" t="str">
            <v>Hunter</v>
          </cell>
        </row>
        <row r="7">
          <cell r="A7">
            <v>659</v>
          </cell>
          <cell r="B7" t="str">
            <v>Hunter Production</v>
          </cell>
          <cell r="C7" t="str">
            <v>Hunter</v>
          </cell>
        </row>
        <row r="8">
          <cell r="A8">
            <v>660</v>
          </cell>
          <cell r="B8" t="str">
            <v>Hunter Support</v>
          </cell>
          <cell r="C8" t="str">
            <v>Hunter</v>
          </cell>
        </row>
        <row r="9">
          <cell r="A9">
            <v>220</v>
          </cell>
          <cell r="B9" t="str">
            <v>Huntington Plant</v>
          </cell>
          <cell r="C9" t="str">
            <v>Huntington</v>
          </cell>
        </row>
        <row r="10">
          <cell r="A10">
            <v>664</v>
          </cell>
          <cell r="B10" t="str">
            <v>Huntington Administration</v>
          </cell>
          <cell r="C10" t="str">
            <v>Huntington</v>
          </cell>
        </row>
        <row r="11">
          <cell r="A11">
            <v>665</v>
          </cell>
          <cell r="B11" t="str">
            <v>Huntington Procurement &amp; Warehouse</v>
          </cell>
          <cell r="C11" t="str">
            <v>Huntington</v>
          </cell>
        </row>
        <row r="12">
          <cell r="A12">
            <v>666</v>
          </cell>
          <cell r="B12" t="str">
            <v>Huntington Production</v>
          </cell>
          <cell r="C12" t="str">
            <v>Huntington</v>
          </cell>
        </row>
        <row r="13">
          <cell r="A13">
            <v>667</v>
          </cell>
          <cell r="B13" t="str">
            <v>Huntington Support</v>
          </cell>
          <cell r="C13" t="str">
            <v>Huntington</v>
          </cell>
        </row>
        <row r="14">
          <cell r="A14">
            <v>1075</v>
          </cell>
          <cell r="B14" t="str">
            <v>DJohnston/ Wyodak Plants</v>
          </cell>
          <cell r="C14" t="str">
            <v>DaveJohnston</v>
          </cell>
        </row>
        <row r="15">
          <cell r="A15">
            <v>214</v>
          </cell>
          <cell r="B15" t="str">
            <v>Dave Johnston Plant</v>
          </cell>
          <cell r="C15" t="str">
            <v>DaveJohnston</v>
          </cell>
        </row>
        <row r="16">
          <cell r="A16">
            <v>650</v>
          </cell>
          <cell r="B16" t="str">
            <v>Dave Johnston Administration</v>
          </cell>
          <cell r="C16" t="str">
            <v>DaveJohnston</v>
          </cell>
        </row>
        <row r="17">
          <cell r="A17">
            <v>651</v>
          </cell>
          <cell r="B17" t="str">
            <v>Dave Johnston Support</v>
          </cell>
          <cell r="C17" t="str">
            <v>DaveJohnston</v>
          </cell>
        </row>
        <row r="18">
          <cell r="A18">
            <v>652</v>
          </cell>
          <cell r="B18" t="str">
            <v>Dave Johnston Production</v>
          </cell>
          <cell r="C18" t="str">
            <v>DaveJohnston</v>
          </cell>
        </row>
        <row r="19">
          <cell r="A19">
            <v>219</v>
          </cell>
          <cell r="B19" t="str">
            <v>Wyodak Plant</v>
          </cell>
          <cell r="C19" t="str">
            <v>Wyodak</v>
          </cell>
        </row>
        <row r="20">
          <cell r="A20">
            <v>653</v>
          </cell>
          <cell r="B20" t="str">
            <v>Wyodak Administration</v>
          </cell>
          <cell r="C20" t="str">
            <v>Wyodak</v>
          </cell>
        </row>
        <row r="21">
          <cell r="A21">
            <v>654</v>
          </cell>
          <cell r="B21" t="str">
            <v>Wyodak Planning</v>
          </cell>
          <cell r="C21" t="str">
            <v>Wyodak</v>
          </cell>
        </row>
        <row r="22">
          <cell r="A22">
            <v>655</v>
          </cell>
          <cell r="B22" t="str">
            <v>Wyodak Planning and Support</v>
          </cell>
          <cell r="C22" t="str">
            <v>Wyodak</v>
          </cell>
        </row>
        <row r="23">
          <cell r="A23">
            <v>218</v>
          </cell>
          <cell r="B23" t="str">
            <v>Jim Bridger Plant</v>
          </cell>
          <cell r="C23" t="str">
            <v>JimBridger</v>
          </cell>
        </row>
        <row r="24">
          <cell r="A24">
            <v>642</v>
          </cell>
          <cell r="B24" t="str">
            <v>Jim Bridger Plant Administration</v>
          </cell>
          <cell r="C24" t="str">
            <v>JimBridger</v>
          </cell>
        </row>
        <row r="25">
          <cell r="A25">
            <v>643</v>
          </cell>
          <cell r="B25" t="str">
            <v>Jim Bridger Plant Maintenance</v>
          </cell>
          <cell r="C25" t="str">
            <v>JimBridger</v>
          </cell>
        </row>
        <row r="26">
          <cell r="A26">
            <v>644</v>
          </cell>
          <cell r="B26" t="str">
            <v>Jim Bridger Plant Operations</v>
          </cell>
          <cell r="C26" t="str">
            <v>JimBridger</v>
          </cell>
        </row>
        <row r="27">
          <cell r="A27">
            <v>645</v>
          </cell>
          <cell r="B27" t="str">
            <v>Jim Bridger Outside Support</v>
          </cell>
          <cell r="C27" t="str">
            <v>JimBridger</v>
          </cell>
        </row>
        <row r="28">
          <cell r="A28">
            <v>646</v>
          </cell>
          <cell r="B28" t="str">
            <v>Jim Bridger Technical Support</v>
          </cell>
          <cell r="C28" t="str">
            <v>JimBridger</v>
          </cell>
        </row>
        <row r="29">
          <cell r="A29">
            <v>213</v>
          </cell>
          <cell r="B29" t="str">
            <v>Naughton</v>
          </cell>
          <cell r="C29" t="str">
            <v>Naughton</v>
          </cell>
        </row>
        <row r="30">
          <cell r="A30">
            <v>647</v>
          </cell>
          <cell r="B30" t="str">
            <v>Naughton Administration</v>
          </cell>
          <cell r="C30" t="str">
            <v>Naughton</v>
          </cell>
        </row>
        <row r="31">
          <cell r="A31">
            <v>648</v>
          </cell>
          <cell r="B31" t="str">
            <v>Naughton Maintenance</v>
          </cell>
          <cell r="C31" t="str">
            <v>Naughton</v>
          </cell>
        </row>
        <row r="32">
          <cell r="A32">
            <v>649</v>
          </cell>
          <cell r="B32" t="str">
            <v>Naughton Operations</v>
          </cell>
          <cell r="C32" t="str">
            <v>Naughton</v>
          </cell>
        </row>
        <row r="33">
          <cell r="A33">
            <v>516</v>
          </cell>
          <cell r="B33" t="str">
            <v>Utah Small Generation Units</v>
          </cell>
          <cell r="C33" t="str">
            <v>Carbon</v>
          </cell>
        </row>
        <row r="34">
          <cell r="A34">
            <v>216</v>
          </cell>
          <cell r="B34" t="str">
            <v>Carbon Plant</v>
          </cell>
          <cell r="C34" t="str">
            <v>Carbon</v>
          </cell>
        </row>
        <row r="35">
          <cell r="A35">
            <v>662</v>
          </cell>
          <cell r="B35" t="str">
            <v>Carbon Warehouse Support</v>
          </cell>
          <cell r="C35" t="str">
            <v>Carbon</v>
          </cell>
        </row>
        <row r="36">
          <cell r="A36">
            <v>663</v>
          </cell>
          <cell r="B36" t="str">
            <v>Carbon Operations</v>
          </cell>
          <cell r="C36" t="str">
            <v>Carbon</v>
          </cell>
        </row>
        <row r="37">
          <cell r="A37">
            <v>674</v>
          </cell>
          <cell r="B37" t="str">
            <v>Carbon Planning</v>
          </cell>
          <cell r="C37" t="str">
            <v>Carbon</v>
          </cell>
        </row>
        <row r="38">
          <cell r="A38">
            <v>675</v>
          </cell>
          <cell r="B38" t="str">
            <v>Carbon Maintenance</v>
          </cell>
          <cell r="C38" t="str">
            <v>Carbon</v>
          </cell>
        </row>
        <row r="39">
          <cell r="A39">
            <v>215</v>
          </cell>
          <cell r="B39" t="str">
            <v>Gadsby Plant</v>
          </cell>
          <cell r="C39" t="str">
            <v>Gadsby</v>
          </cell>
        </row>
        <row r="40">
          <cell r="A40">
            <v>518</v>
          </cell>
          <cell r="B40" t="str">
            <v>Little Mt.</v>
          </cell>
          <cell r="C40" t="str">
            <v>LittleMt</v>
          </cell>
        </row>
        <row r="41">
          <cell r="A41">
            <v>517</v>
          </cell>
          <cell r="B41" t="str">
            <v>Blundell Plant</v>
          </cell>
          <cell r="C41" t="str">
            <v>Blundell</v>
          </cell>
        </row>
        <row r="42">
          <cell r="A42">
            <v>826</v>
          </cell>
          <cell r="B42" t="str">
            <v>West Valley Plant</v>
          </cell>
          <cell r="C42" t="str">
            <v>WValley</v>
          </cell>
        </row>
        <row r="43">
          <cell r="A43">
            <v>289</v>
          </cell>
          <cell r="B43" t="str">
            <v>Hydro</v>
          </cell>
          <cell r="C43" t="str">
            <v>Hydro</v>
          </cell>
        </row>
        <row r="44">
          <cell r="A44">
            <v>291</v>
          </cell>
          <cell r="B44" t="str">
            <v>Hydro Generation</v>
          </cell>
          <cell r="C44" t="str">
            <v>Hydro</v>
          </cell>
        </row>
        <row r="45">
          <cell r="A45">
            <v>292</v>
          </cell>
          <cell r="B45" t="str">
            <v>Hydro North</v>
          </cell>
          <cell r="C45" t="str">
            <v>Hydro</v>
          </cell>
        </row>
        <row r="46">
          <cell r="A46">
            <v>293</v>
          </cell>
          <cell r="B46" t="str">
            <v>Hydro South</v>
          </cell>
          <cell r="C46" t="str">
            <v>Hydro</v>
          </cell>
        </row>
        <row r="47">
          <cell r="A47">
            <v>294</v>
          </cell>
          <cell r="B47" t="str">
            <v>Hydro East</v>
          </cell>
          <cell r="C47" t="str">
            <v>Hydro</v>
          </cell>
        </row>
        <row r="48">
          <cell r="A48">
            <v>1077</v>
          </cell>
          <cell r="B48" t="str">
            <v>Generation Engineering</v>
          </cell>
          <cell r="C48" t="str">
            <v>Engr</v>
          </cell>
        </row>
        <row r="49">
          <cell r="A49">
            <v>1070</v>
          </cell>
          <cell r="B49" t="str">
            <v>Power Supply Implementation</v>
          </cell>
          <cell r="C49" t="str">
            <v>Engr</v>
          </cell>
        </row>
        <row r="50">
          <cell r="A50">
            <v>181</v>
          </cell>
          <cell r="B50" t="str">
            <v>Hydro Relicensing</v>
          </cell>
          <cell r="C50" t="str">
            <v>HyRel</v>
          </cell>
        </row>
        <row r="51">
          <cell r="A51">
            <v>1072</v>
          </cell>
          <cell r="B51" t="str">
            <v>C&amp;T Resource Development</v>
          </cell>
          <cell r="C51" t="str">
            <v>ResD</v>
          </cell>
        </row>
        <row r="52">
          <cell r="A52">
            <v>1073</v>
          </cell>
          <cell r="B52" t="str">
            <v>Safety and Environmental Svcs</v>
          </cell>
          <cell r="C52" t="str">
            <v>Safety</v>
          </cell>
        </row>
        <row r="53">
          <cell r="A53">
            <v>231</v>
          </cell>
          <cell r="B53" t="str">
            <v>Generation</v>
          </cell>
          <cell r="C53" t="str">
            <v>AdminG</v>
          </cell>
        </row>
        <row r="54">
          <cell r="A54">
            <v>1071</v>
          </cell>
          <cell r="B54" t="str">
            <v>Generation Controller</v>
          </cell>
          <cell r="C54" t="str">
            <v>AdminG</v>
          </cell>
        </row>
        <row r="66">
          <cell r="B66" t="str">
            <v>NERC</v>
          </cell>
          <cell r="C66" t="str">
            <v>No</v>
          </cell>
        </row>
        <row r="67">
          <cell r="B67" t="str">
            <v>BLN 1</v>
          </cell>
          <cell r="C67" t="str">
            <v>Blundell</v>
          </cell>
        </row>
        <row r="68">
          <cell r="B68" t="str">
            <v>CHO 4</v>
          </cell>
          <cell r="C68" t="str">
            <v>Cholla</v>
          </cell>
        </row>
        <row r="69">
          <cell r="B69" t="str">
            <v>CRB 1</v>
          </cell>
          <cell r="C69" t="str">
            <v>Carbon</v>
          </cell>
        </row>
        <row r="70">
          <cell r="B70" t="str">
            <v>CRB 2</v>
          </cell>
          <cell r="C70" t="str">
            <v>Carbon</v>
          </cell>
        </row>
        <row r="71">
          <cell r="B71" t="str">
            <v>DJ 1</v>
          </cell>
          <cell r="C71" t="str">
            <v>DJ</v>
          </cell>
        </row>
        <row r="72">
          <cell r="B72" t="str">
            <v>DJ 2</v>
          </cell>
          <cell r="C72" t="str">
            <v>DJ</v>
          </cell>
        </row>
        <row r="73">
          <cell r="B73" t="str">
            <v>DJ 3</v>
          </cell>
          <cell r="C73" t="str">
            <v>DJ</v>
          </cell>
        </row>
        <row r="74">
          <cell r="B74" t="str">
            <v>DJ 4</v>
          </cell>
          <cell r="C74" t="str">
            <v>DJ</v>
          </cell>
        </row>
        <row r="75">
          <cell r="B75" t="str">
            <v>GAD 1</v>
          </cell>
          <cell r="C75" t="str">
            <v>Gadsby</v>
          </cell>
        </row>
        <row r="76">
          <cell r="B76" t="str">
            <v>GAD 2</v>
          </cell>
          <cell r="C76" t="str">
            <v>Gadsby</v>
          </cell>
        </row>
        <row r="77">
          <cell r="B77" t="str">
            <v>GAD 3</v>
          </cell>
          <cell r="C77" t="str">
            <v>Gadsby</v>
          </cell>
        </row>
        <row r="78">
          <cell r="B78" t="str">
            <v>GAD 4</v>
          </cell>
          <cell r="C78" t="str">
            <v>Gadsby</v>
          </cell>
        </row>
        <row r="79">
          <cell r="B79" t="str">
            <v>GAD 5</v>
          </cell>
          <cell r="C79" t="str">
            <v>Gadsby</v>
          </cell>
        </row>
      </sheetData>
      <sheetData sheetId="14" refreshError="1"/>
      <sheetData sheetId="15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Table - Earned"/>
      <sheetName val="Summary Table - Target"/>
      <sheetName val="Unit Costs -  Earned"/>
      <sheetName val="Unit Costs - Target"/>
      <sheetName val="Sheet1"/>
      <sheetName val="Sheet2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Table"/>
      <sheetName val="Unit Costs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Variables Table"/>
      <sheetName val="Download JAM"/>
      <sheetName val="Functional Allocation Factors"/>
      <sheetName val="Functional  Factor Table"/>
      <sheetName val="Functional Dist Factor Table"/>
      <sheetName val="Functional Study"/>
      <sheetName val="COS Allocation Factors"/>
      <sheetName val="COS Factor Table"/>
      <sheetName val="COS WorkArea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CustSrvDSM"/>
      <sheetName val="SalesExp"/>
      <sheetName val="Revenues"/>
      <sheetName val="TransInvest"/>
      <sheetName val="DistInvest"/>
      <sheetName val="Error Check"/>
      <sheetName val="Message"/>
      <sheetName val="Dialog"/>
      <sheetName val="MacroBuilder"/>
      <sheetName val="Print Module"/>
      <sheetName val="Menu_Options"/>
      <sheetName val="Menu_Unbund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List"/>
      <sheetName val="Inputs"/>
      <sheetName val="Summary Table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JAM Download"/>
      <sheetName val="Func Study"/>
      <sheetName val="Func Allocation Options"/>
      <sheetName val="Func Factor Table"/>
      <sheetName val="Func Dist Factor Table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CustSrvDSM"/>
      <sheetName val="SalesExp"/>
      <sheetName val="Revenues"/>
      <sheetName val="TransInvest"/>
      <sheetName val="DistInvest"/>
      <sheetName val="Error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>
        <row r="5">
          <cell r="T5">
            <v>1</v>
          </cell>
        </row>
      </sheetData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2013Summary"/>
      <sheetName val="SettlementRates"/>
      <sheetName val="Theoretical Reserve"/>
      <sheetName val="2013Summary OregonAccel"/>
      <sheetName val="Depr Comparison"/>
      <sheetName val="California"/>
      <sheetName val="Idaho"/>
      <sheetName val="Oregon"/>
      <sheetName val="Utah"/>
      <sheetName val="Washington"/>
      <sheetName val="Wyoming"/>
      <sheetName val="AZ,CO,MT"/>
      <sheetName val="Prod_Trans"/>
      <sheetName val="OregonAccel"/>
      <sheetName val="Reserve"/>
      <sheetName val="Oregon Reserve"/>
      <sheetName val="Controls2013"/>
      <sheetName val="Controls2013 Oregon Accel"/>
      <sheetName val="Mining"/>
      <sheetName val="Acct"/>
      <sheetName val="Controls2014Actuals"/>
      <sheetName val="ControlsReserve"/>
      <sheetName val="ControlsReserveOregonAccel"/>
      <sheetName val="Sheet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2">
          <cell r="I2" t="str">
            <v xml:space="preserve">310.20 0181         </v>
          </cell>
          <cell r="J2">
            <v>35883106.869999997</v>
          </cell>
        </row>
        <row r="3">
          <cell r="I3" t="str">
            <v xml:space="preserve">311.00 0181         </v>
          </cell>
          <cell r="J3">
            <v>8248068.79</v>
          </cell>
        </row>
        <row r="4">
          <cell r="I4" t="str">
            <v xml:space="preserve">312.00 0181         </v>
          </cell>
          <cell r="J4">
            <v>57980129.209999993</v>
          </cell>
        </row>
        <row r="5">
          <cell r="I5" t="str">
            <v xml:space="preserve">314.00 0181         </v>
          </cell>
          <cell r="J5">
            <v>33932229.539999992</v>
          </cell>
        </row>
        <row r="6">
          <cell r="I6" t="str">
            <v xml:space="preserve">315.00 0181         </v>
          </cell>
          <cell r="J6">
            <v>7534903.6100000003</v>
          </cell>
        </row>
        <row r="7">
          <cell r="I7" t="str">
            <v xml:space="preserve">316.00 0181         </v>
          </cell>
          <cell r="J7">
            <v>1260825.9800000002</v>
          </cell>
        </row>
        <row r="9">
          <cell r="I9" t="str">
            <v xml:space="preserve">311.00 0101         </v>
          </cell>
          <cell r="J9">
            <v>15578829.739999998</v>
          </cell>
        </row>
        <row r="10">
          <cell r="I10" t="str">
            <v xml:space="preserve">312.00 0101         </v>
          </cell>
          <cell r="J10">
            <v>68203413.419999987</v>
          </cell>
        </row>
        <row r="11">
          <cell r="I11" t="str">
            <v xml:space="preserve">314.00 0101         </v>
          </cell>
          <cell r="J11">
            <v>28155320.47000001</v>
          </cell>
        </row>
        <row r="12">
          <cell r="I12" t="str">
            <v xml:space="preserve">315.00 0101         </v>
          </cell>
          <cell r="J12">
            <v>6302079.6600000001</v>
          </cell>
        </row>
        <row r="13">
          <cell r="I13" t="str">
            <v xml:space="preserve">316.00 0101         </v>
          </cell>
          <cell r="J13">
            <v>808742.45</v>
          </cell>
        </row>
        <row r="15">
          <cell r="I15" t="str">
            <v xml:space="preserve">310.20 0102         </v>
          </cell>
          <cell r="J15">
            <v>1368465.3800000001</v>
          </cell>
        </row>
        <row r="16">
          <cell r="I16" t="str">
            <v xml:space="preserve">311.00 0102         </v>
          </cell>
          <cell r="J16">
            <v>64137299.969999999</v>
          </cell>
        </row>
        <row r="17">
          <cell r="I17" t="str">
            <v xml:space="preserve">312.00 0102         </v>
          </cell>
          <cell r="J17">
            <v>333573164.07000005</v>
          </cell>
        </row>
        <row r="18">
          <cell r="I18" t="str">
            <v xml:space="preserve">314.00 0102         </v>
          </cell>
          <cell r="J18">
            <v>67727490.050000012</v>
          </cell>
        </row>
        <row r="19">
          <cell r="I19" t="str">
            <v xml:space="preserve">315.00 0102         </v>
          </cell>
          <cell r="J19">
            <v>68052211.179999992</v>
          </cell>
        </row>
        <row r="20">
          <cell r="I20" t="str">
            <v xml:space="preserve">316.00 0102         </v>
          </cell>
          <cell r="J20">
            <v>4094397.9899999998</v>
          </cell>
        </row>
        <row r="22">
          <cell r="I22" t="str">
            <v xml:space="preserve">311.00 0103         </v>
          </cell>
          <cell r="J22">
            <v>60724651.149999999</v>
          </cell>
        </row>
        <row r="23">
          <cell r="I23" t="str">
            <v xml:space="preserve">312.00 0103         </v>
          </cell>
          <cell r="J23">
            <v>118143549.22999999</v>
          </cell>
        </row>
        <row r="24">
          <cell r="I24" t="str">
            <v xml:space="preserve">314.00 0103         </v>
          </cell>
          <cell r="J24">
            <v>37970211.870000005</v>
          </cell>
        </row>
        <row r="25">
          <cell r="I25" t="str">
            <v xml:space="preserve">315.00 0103         </v>
          </cell>
          <cell r="J25">
            <v>9137273.8200000022</v>
          </cell>
        </row>
        <row r="26">
          <cell r="I26" t="str">
            <v xml:space="preserve">316.00 0103         </v>
          </cell>
          <cell r="J26">
            <v>333477.57999999996</v>
          </cell>
        </row>
        <row r="28">
          <cell r="I28" t="str">
            <v xml:space="preserve">311.00 0104         </v>
          </cell>
          <cell r="J28">
            <v>37508714.759999998</v>
          </cell>
        </row>
        <row r="29">
          <cell r="I29" t="str">
            <v xml:space="preserve">312.00 0104         </v>
          </cell>
          <cell r="J29">
            <v>95950292.110000029</v>
          </cell>
        </row>
        <row r="30">
          <cell r="I30" t="str">
            <v xml:space="preserve">314.00 0104         </v>
          </cell>
          <cell r="J30">
            <v>28475078.309999999</v>
          </cell>
        </row>
        <row r="31">
          <cell r="I31" t="str">
            <v xml:space="preserve">315.00 0104         </v>
          </cell>
          <cell r="J31">
            <v>17022999.400000002</v>
          </cell>
        </row>
        <row r="32">
          <cell r="I32" t="str">
            <v xml:space="preserve">316.00 0104         </v>
          </cell>
          <cell r="J32">
            <v>1226110.9699999997</v>
          </cell>
        </row>
        <row r="34">
          <cell r="I34" t="str">
            <v xml:space="preserve">310.20 0105         </v>
          </cell>
          <cell r="J34">
            <v>99970.26</v>
          </cell>
        </row>
        <row r="35">
          <cell r="I35" t="str">
            <v xml:space="preserve">311.00 0105         </v>
          </cell>
          <cell r="J35">
            <v>155956890.82999998</v>
          </cell>
        </row>
        <row r="36">
          <cell r="I36" t="str">
            <v xml:space="preserve">312.00 0105         </v>
          </cell>
          <cell r="J36">
            <v>670581264.21000004</v>
          </cell>
        </row>
        <row r="37">
          <cell r="I37" t="str">
            <v xml:space="preserve">314.00 0105         </v>
          </cell>
          <cell r="J37">
            <v>94863318.949999973</v>
          </cell>
        </row>
        <row r="38">
          <cell r="I38" t="str">
            <v xml:space="preserve">315.00 0105         </v>
          </cell>
          <cell r="J38">
            <v>62271411.280000001</v>
          </cell>
        </row>
        <row r="39">
          <cell r="I39" t="str">
            <v xml:space="preserve">316.00 0105         </v>
          </cell>
          <cell r="J39">
            <v>8417777.6699999999</v>
          </cell>
        </row>
        <row r="41">
          <cell r="I41" t="str">
            <v xml:space="preserve">311.00 0106         </v>
          </cell>
          <cell r="J41">
            <v>15112964.16</v>
          </cell>
        </row>
        <row r="42">
          <cell r="I42" t="str">
            <v xml:space="preserve">312.00 0106         </v>
          </cell>
          <cell r="J42">
            <v>38714283.609999999</v>
          </cell>
        </row>
        <row r="43">
          <cell r="I43" t="str">
            <v xml:space="preserve">314.00 0106         </v>
          </cell>
          <cell r="J43">
            <v>19717936.429999996</v>
          </cell>
        </row>
        <row r="44">
          <cell r="I44" t="str">
            <v xml:space="preserve">315.00 0106         </v>
          </cell>
          <cell r="J44">
            <v>8365667.1899999995</v>
          </cell>
        </row>
        <row r="45">
          <cell r="I45" t="str">
            <v xml:space="preserve">316.00 0106         </v>
          </cell>
          <cell r="J45">
            <v>457978.74</v>
          </cell>
        </row>
        <row r="47">
          <cell r="I47" t="str">
            <v xml:space="preserve">311.00 0107         </v>
          </cell>
          <cell r="J47">
            <v>17685015.300000001</v>
          </cell>
        </row>
        <row r="48">
          <cell r="I48" t="str">
            <v xml:space="preserve">312.00 0107         </v>
          </cell>
          <cell r="J48">
            <v>54821075.469999999</v>
          </cell>
        </row>
        <row r="49">
          <cell r="I49" t="str">
            <v xml:space="preserve">314.00 0107         </v>
          </cell>
          <cell r="J49">
            <v>9321545.7400000002</v>
          </cell>
        </row>
        <row r="50">
          <cell r="I50" t="str">
            <v xml:space="preserve">315.00 0107         </v>
          </cell>
          <cell r="J50">
            <v>2545290.0599999996</v>
          </cell>
        </row>
        <row r="51">
          <cell r="I51" t="str">
            <v xml:space="preserve">316.00 0107         </v>
          </cell>
          <cell r="J51">
            <v>637308.10000000009</v>
          </cell>
        </row>
        <row r="53">
          <cell r="I53" t="str">
            <v xml:space="preserve">310.20 0108         </v>
          </cell>
          <cell r="J53">
            <v>246337.54</v>
          </cell>
        </row>
        <row r="54">
          <cell r="I54" t="str">
            <v xml:space="preserve">311.00 0108         </v>
          </cell>
          <cell r="J54">
            <v>206904079.93999997</v>
          </cell>
        </row>
        <row r="55">
          <cell r="I55" t="str">
            <v xml:space="preserve">312.00 0108         </v>
          </cell>
          <cell r="J55">
            <v>751738560.24999988</v>
          </cell>
        </row>
        <row r="56">
          <cell r="I56" t="str">
            <v xml:space="preserve">314.00 0108         </v>
          </cell>
          <cell r="J56">
            <v>192002781.17999998</v>
          </cell>
        </row>
        <row r="57">
          <cell r="I57" t="str">
            <v xml:space="preserve">315.00 0108         </v>
          </cell>
          <cell r="J57">
            <v>106809058.28999996</v>
          </cell>
        </row>
        <row r="58">
          <cell r="I58" t="str">
            <v xml:space="preserve">316.00 0108         </v>
          </cell>
          <cell r="J58">
            <v>3711076.86</v>
          </cell>
        </row>
        <row r="60">
          <cell r="I60" t="str">
            <v xml:space="preserve">311.00 0109         </v>
          </cell>
          <cell r="J60">
            <v>119466151.94000001</v>
          </cell>
        </row>
        <row r="61">
          <cell r="I61" t="str">
            <v xml:space="preserve">312.00 0109         </v>
          </cell>
          <cell r="J61">
            <v>548497167.67999995</v>
          </cell>
        </row>
        <row r="62">
          <cell r="I62" t="str">
            <v xml:space="preserve">314.00 0109         </v>
          </cell>
          <cell r="J62">
            <v>121793629.16999999</v>
          </cell>
        </row>
        <row r="63">
          <cell r="I63" t="str">
            <v xml:space="preserve">315.00 0109         </v>
          </cell>
          <cell r="J63">
            <v>47353097.719999991</v>
          </cell>
        </row>
        <row r="64">
          <cell r="I64" t="str">
            <v xml:space="preserve">316.00 0109         </v>
          </cell>
          <cell r="J64">
            <v>2865838.1700000004</v>
          </cell>
        </row>
        <row r="66">
          <cell r="I66" t="str">
            <v xml:space="preserve">311.00 0191         </v>
          </cell>
          <cell r="J66">
            <v>5733734.1399999997</v>
          </cell>
        </row>
        <row r="67">
          <cell r="I67" t="str">
            <v xml:space="preserve">312.00 0191         </v>
          </cell>
          <cell r="J67">
            <v>5798092.3600000003</v>
          </cell>
        </row>
        <row r="68">
          <cell r="I68" t="str">
            <v xml:space="preserve">314.00 0191         </v>
          </cell>
          <cell r="J68">
            <v>18616437.709999997</v>
          </cell>
        </row>
        <row r="69">
          <cell r="I69" t="str">
            <v xml:space="preserve">315.00 0191         </v>
          </cell>
          <cell r="J69">
            <v>4303813.3</v>
          </cell>
        </row>
        <row r="71">
          <cell r="I71" t="str">
            <v xml:space="preserve">310.20 0110         </v>
          </cell>
          <cell r="J71">
            <v>281111.10000000003</v>
          </cell>
        </row>
        <row r="72">
          <cell r="I72" t="str">
            <v xml:space="preserve">311.00 0110         </v>
          </cell>
          <cell r="J72">
            <v>140453672.05000001</v>
          </cell>
        </row>
        <row r="73">
          <cell r="I73" t="str">
            <v xml:space="preserve">312.00 0110         </v>
          </cell>
          <cell r="J73">
            <v>699314661.25</v>
          </cell>
        </row>
        <row r="74">
          <cell r="I74" t="str">
            <v xml:space="preserve">314.00 0110         </v>
          </cell>
          <cell r="J74">
            <v>202093478.05000001</v>
          </cell>
        </row>
        <row r="75">
          <cell r="I75" t="str">
            <v xml:space="preserve">315.00 0110         </v>
          </cell>
          <cell r="J75">
            <v>60853371.730000004</v>
          </cell>
        </row>
        <row r="76">
          <cell r="I76" t="str">
            <v xml:space="preserve">316.00 0110         </v>
          </cell>
          <cell r="J76">
            <v>4114814.21</v>
          </cell>
        </row>
        <row r="78">
          <cell r="I78" t="str">
            <v xml:space="preserve">310.20 0111         </v>
          </cell>
          <cell r="J78">
            <v>15015.87</v>
          </cell>
        </row>
        <row r="79">
          <cell r="I79" t="str">
            <v xml:space="preserve">311.00 0111         </v>
          </cell>
          <cell r="J79">
            <v>118144247.14999998</v>
          </cell>
        </row>
        <row r="80">
          <cell r="I80" t="str">
            <v xml:space="preserve">312.00 0111         </v>
          </cell>
          <cell r="J80">
            <v>497366401.78000003</v>
          </cell>
        </row>
        <row r="81">
          <cell r="I81" t="str">
            <v xml:space="preserve">314.00 0111         </v>
          </cell>
          <cell r="J81">
            <v>77819489.430000007</v>
          </cell>
        </row>
        <row r="82">
          <cell r="I82" t="str">
            <v xml:space="preserve">315.00 0111         </v>
          </cell>
          <cell r="J82">
            <v>62934833.029999994</v>
          </cell>
        </row>
        <row r="83">
          <cell r="I83" t="str">
            <v xml:space="preserve">316.00 0111         </v>
          </cell>
          <cell r="J83">
            <v>2011397.2999999998</v>
          </cell>
        </row>
        <row r="85">
          <cell r="I85" t="str">
            <v xml:space="preserve">310.20 0112         </v>
          </cell>
          <cell r="J85">
            <v>164796.79999999999</v>
          </cell>
        </row>
        <row r="86">
          <cell r="I86" t="str">
            <v xml:space="preserve">311.00 0112         </v>
          </cell>
          <cell r="J86">
            <v>51310226.62000002</v>
          </cell>
        </row>
        <row r="87">
          <cell r="I87" t="str">
            <v xml:space="preserve">312.00 0112         </v>
          </cell>
          <cell r="J87">
            <v>300477568.43000001</v>
          </cell>
        </row>
        <row r="88">
          <cell r="I88" t="str">
            <v xml:space="preserve">314.00 0112         </v>
          </cell>
          <cell r="J88">
            <v>63685096.189999998</v>
          </cell>
        </row>
        <row r="89">
          <cell r="I89" t="str">
            <v xml:space="preserve">315.00 0112         </v>
          </cell>
          <cell r="J89">
            <v>28508661.000000004</v>
          </cell>
        </row>
        <row r="90">
          <cell r="I90" t="str">
            <v xml:space="preserve">316.00 0112         </v>
          </cell>
          <cell r="J90">
            <v>1236510.2</v>
          </cell>
        </row>
        <row r="92">
          <cell r="I92" t="str">
            <v xml:space="preserve">310.30 0101         </v>
          </cell>
          <cell r="J92">
            <v>865460.63</v>
          </cell>
        </row>
        <row r="93">
          <cell r="I93" t="str">
            <v xml:space="preserve">310.30 0105         </v>
          </cell>
          <cell r="J93">
            <v>9700996.6099999994</v>
          </cell>
        </row>
        <row r="94">
          <cell r="I94" t="str">
            <v xml:space="preserve">310.30 0106         </v>
          </cell>
          <cell r="J94">
            <v>8138.01</v>
          </cell>
        </row>
        <row r="95">
          <cell r="I95" t="str">
            <v xml:space="preserve">310.30 0108         </v>
          </cell>
          <cell r="J95">
            <v>24271831.300000004</v>
          </cell>
        </row>
        <row r="96">
          <cell r="I96" t="str">
            <v xml:space="preserve">310.30 0109         </v>
          </cell>
          <cell r="J96">
            <v>1471639</v>
          </cell>
        </row>
        <row r="97">
          <cell r="I97" t="str">
            <v xml:space="preserve">310.30 0110         </v>
          </cell>
          <cell r="J97">
            <v>171270</v>
          </cell>
        </row>
        <row r="98">
          <cell r="I98" t="str">
            <v xml:space="preserve">310.30 0111         </v>
          </cell>
          <cell r="J98">
            <v>690.97</v>
          </cell>
        </row>
        <row r="99">
          <cell r="I99" t="str">
            <v xml:space="preserve">310.30 0112         </v>
          </cell>
          <cell r="J99">
            <v>13496.8</v>
          </cell>
        </row>
        <row r="102">
          <cell r="I102" t="str">
            <v xml:space="preserve">330.20 0301         </v>
          </cell>
          <cell r="J102">
            <v>28699.78</v>
          </cell>
        </row>
        <row r="103">
          <cell r="I103" t="str">
            <v xml:space="preserve">331.00 0301         </v>
          </cell>
          <cell r="J103">
            <v>2006178.6800000004</v>
          </cell>
        </row>
        <row r="104">
          <cell r="I104" t="str">
            <v xml:space="preserve">332.00 0301         </v>
          </cell>
          <cell r="J104">
            <v>28138432.179999996</v>
          </cell>
        </row>
        <row r="105">
          <cell r="I105" t="str">
            <v xml:space="preserve">333.00 0301         </v>
          </cell>
          <cell r="J105">
            <v>1958477.2300000002</v>
          </cell>
        </row>
        <row r="106">
          <cell r="I106" t="str">
            <v xml:space="preserve">334.00 0301         </v>
          </cell>
          <cell r="J106">
            <v>1242530.9900000002</v>
          </cell>
        </row>
        <row r="107">
          <cell r="I107" t="str">
            <v xml:space="preserve">335.00 0301         </v>
          </cell>
          <cell r="J107">
            <v>8192.17</v>
          </cell>
        </row>
        <row r="108">
          <cell r="I108" t="str">
            <v xml:space="preserve">336.00 0301         </v>
          </cell>
          <cell r="J108">
            <v>5524.92</v>
          </cell>
        </row>
        <row r="110">
          <cell r="I110" t="str">
            <v xml:space="preserve">330.20 0302         </v>
          </cell>
          <cell r="J110">
            <v>5879.43</v>
          </cell>
        </row>
        <row r="111">
          <cell r="I111" t="str">
            <v xml:space="preserve">331.00 0302         </v>
          </cell>
          <cell r="J111">
            <v>4978519.2799999993</v>
          </cell>
        </row>
        <row r="112">
          <cell r="I112" t="str">
            <v xml:space="preserve">332.00 0302         </v>
          </cell>
          <cell r="J112">
            <v>26197351.359999999</v>
          </cell>
        </row>
        <row r="113">
          <cell r="I113" t="str">
            <v xml:space="preserve">333.00 0302         </v>
          </cell>
          <cell r="J113">
            <v>11187490.6</v>
          </cell>
        </row>
        <row r="114">
          <cell r="I114" t="str">
            <v xml:space="preserve">334.00 0302         </v>
          </cell>
          <cell r="J114">
            <v>4422457.38</v>
          </cell>
        </row>
        <row r="115">
          <cell r="I115" t="str">
            <v xml:space="preserve">335.00 0302         </v>
          </cell>
          <cell r="J115">
            <v>81954</v>
          </cell>
        </row>
        <row r="116">
          <cell r="I116" t="str">
            <v xml:space="preserve">336.00 0302         </v>
          </cell>
          <cell r="J116">
            <v>844424.17999999993</v>
          </cell>
        </row>
        <row r="118">
          <cell r="I118" t="str">
            <v xml:space="preserve">331.00 0303         </v>
          </cell>
          <cell r="J118">
            <v>57076.38</v>
          </cell>
        </row>
        <row r="119">
          <cell r="I119" t="str">
            <v xml:space="preserve">332.00 0303         </v>
          </cell>
          <cell r="J119">
            <v>766610.53</v>
          </cell>
        </row>
        <row r="120">
          <cell r="I120" t="str">
            <v xml:space="preserve">333.00 0303         </v>
          </cell>
          <cell r="J120">
            <v>109768.37</v>
          </cell>
        </row>
        <row r="121">
          <cell r="I121" t="str">
            <v xml:space="preserve">334.00 0303         </v>
          </cell>
          <cell r="J121">
            <v>627584.39</v>
          </cell>
        </row>
        <row r="122">
          <cell r="I122" t="str">
            <v xml:space="preserve">335.00 0303         </v>
          </cell>
          <cell r="J122">
            <v>15383.82</v>
          </cell>
        </row>
        <row r="123">
          <cell r="I123" t="str">
            <v xml:space="preserve">336.00 0303         </v>
          </cell>
          <cell r="J123">
            <v>174.4</v>
          </cell>
        </row>
        <row r="125">
          <cell r="I125" t="str">
            <v xml:space="preserve">331.00 0304         </v>
          </cell>
          <cell r="J125">
            <v>606391.29</v>
          </cell>
        </row>
        <row r="126">
          <cell r="I126" t="str">
            <v xml:space="preserve">332.00 0304         </v>
          </cell>
          <cell r="J126">
            <v>4692007.79</v>
          </cell>
        </row>
        <row r="127">
          <cell r="I127" t="str">
            <v xml:space="preserve">333.00 0304         </v>
          </cell>
          <cell r="J127">
            <v>1496490.6400000001</v>
          </cell>
        </row>
        <row r="128">
          <cell r="I128" t="str">
            <v xml:space="preserve">334.00 0304         </v>
          </cell>
          <cell r="J128">
            <v>403627.39</v>
          </cell>
        </row>
        <row r="129">
          <cell r="I129" t="str">
            <v xml:space="preserve">336.00 0304         </v>
          </cell>
          <cell r="J129">
            <v>234131.04</v>
          </cell>
        </row>
        <row r="131">
          <cell r="I131" t="str">
            <v xml:space="preserve">330.20 0306         </v>
          </cell>
          <cell r="J131">
            <v>655.72</v>
          </cell>
        </row>
        <row r="132">
          <cell r="I132" t="str">
            <v xml:space="preserve">330.30 0306         </v>
          </cell>
          <cell r="J132">
            <v>4818.3100000000004</v>
          </cell>
        </row>
        <row r="133">
          <cell r="I133" t="str">
            <v xml:space="preserve">330.40 0306         </v>
          </cell>
          <cell r="J133">
            <v>90968.420000000013</v>
          </cell>
        </row>
        <row r="134">
          <cell r="I134" t="str">
            <v xml:space="preserve">331.00 0306         </v>
          </cell>
          <cell r="J134">
            <v>3988119.52</v>
          </cell>
        </row>
        <row r="135">
          <cell r="I135" t="str">
            <v xml:space="preserve">332.00 0306         </v>
          </cell>
          <cell r="J135">
            <v>9644090.1899999995</v>
          </cell>
        </row>
        <row r="136">
          <cell r="I136" t="str">
            <v xml:space="preserve">333.00 0306         </v>
          </cell>
          <cell r="J136">
            <v>12000889.02</v>
          </cell>
        </row>
        <row r="137">
          <cell r="I137" t="str">
            <v xml:space="preserve">334.00 0306         </v>
          </cell>
          <cell r="J137">
            <v>2861241.0400000005</v>
          </cell>
        </row>
        <row r="138">
          <cell r="I138" t="str">
            <v xml:space="preserve">335.00 0306         </v>
          </cell>
          <cell r="J138">
            <v>11124.11</v>
          </cell>
        </row>
        <row r="139">
          <cell r="I139" t="str">
            <v xml:space="preserve">336.00 0306         </v>
          </cell>
          <cell r="J139">
            <v>572059.24</v>
          </cell>
        </row>
        <row r="141">
          <cell r="I141" t="str">
            <v xml:space="preserve">330.20 0307         </v>
          </cell>
          <cell r="J141">
            <v>12122.48</v>
          </cell>
        </row>
        <row r="142">
          <cell r="I142" t="str">
            <v xml:space="preserve">331.00 0307         </v>
          </cell>
          <cell r="J142">
            <v>145547.17000000001</v>
          </cell>
        </row>
        <row r="143">
          <cell r="I143" t="str">
            <v xml:space="preserve">332.00 0307         </v>
          </cell>
          <cell r="J143">
            <v>1245691.76</v>
          </cell>
        </row>
        <row r="144">
          <cell r="I144" t="str">
            <v xml:space="preserve">333.00 0307         </v>
          </cell>
          <cell r="J144">
            <v>251541.41999999998</v>
          </cell>
        </row>
        <row r="145">
          <cell r="I145" t="str">
            <v xml:space="preserve">334.00 0307         </v>
          </cell>
          <cell r="J145">
            <v>142012.48000000001</v>
          </cell>
        </row>
        <row r="146">
          <cell r="I146" t="str">
            <v xml:space="preserve">336.00 0307         </v>
          </cell>
          <cell r="J146">
            <v>196268.80000000002</v>
          </cell>
        </row>
        <row r="148">
          <cell r="I148" t="str">
            <v xml:space="preserve">331.00 0308         </v>
          </cell>
          <cell r="J148">
            <v>35549.64</v>
          </cell>
        </row>
        <row r="149">
          <cell r="I149" t="str">
            <v xml:space="preserve">332.00 0308         </v>
          </cell>
          <cell r="J149">
            <v>318832.62</v>
          </cell>
        </row>
        <row r="150">
          <cell r="I150" t="str">
            <v xml:space="preserve">333.00 0308         </v>
          </cell>
          <cell r="J150">
            <v>92199.14</v>
          </cell>
        </row>
        <row r="151">
          <cell r="I151" t="str">
            <v xml:space="preserve">334.00 0308         </v>
          </cell>
          <cell r="J151">
            <v>145374.72999999998</v>
          </cell>
        </row>
        <row r="152">
          <cell r="I152" t="str">
            <v xml:space="preserve">336.00 0308         </v>
          </cell>
          <cell r="J152">
            <v>1261.1500000000001</v>
          </cell>
        </row>
        <row r="154">
          <cell r="I154" t="str">
            <v xml:space="preserve">331.00 0309         </v>
          </cell>
          <cell r="J154">
            <v>534780.84</v>
          </cell>
        </row>
        <row r="155">
          <cell r="I155" t="str">
            <v xml:space="preserve">332.00 0309         </v>
          </cell>
          <cell r="J155">
            <v>3771285.81</v>
          </cell>
        </row>
        <row r="156">
          <cell r="I156" t="str">
            <v xml:space="preserve">333.00 0309         </v>
          </cell>
          <cell r="J156">
            <v>720702.05999999994</v>
          </cell>
        </row>
        <row r="157">
          <cell r="I157" t="str">
            <v xml:space="preserve">334.00 0309         </v>
          </cell>
          <cell r="J157">
            <v>209861.52000000002</v>
          </cell>
        </row>
        <row r="158">
          <cell r="I158" t="str">
            <v xml:space="preserve">335.00 0309         </v>
          </cell>
          <cell r="J158">
            <v>1409.81</v>
          </cell>
        </row>
        <row r="160">
          <cell r="I160" t="str">
            <v xml:space="preserve">330.20 0311         </v>
          </cell>
          <cell r="J160">
            <v>40941.300000000003</v>
          </cell>
        </row>
        <row r="161">
          <cell r="I161" t="str">
            <v xml:space="preserve">330.40 0311         </v>
          </cell>
          <cell r="J161">
            <v>1029.5</v>
          </cell>
        </row>
        <row r="162">
          <cell r="I162" t="str">
            <v xml:space="preserve">331.00 0311         </v>
          </cell>
          <cell r="J162">
            <v>14584261.020000001</v>
          </cell>
        </row>
        <row r="163">
          <cell r="I163" t="str">
            <v xml:space="preserve">332.00 0311         </v>
          </cell>
          <cell r="J163">
            <v>35273259.920000009</v>
          </cell>
        </row>
        <row r="164">
          <cell r="I164" t="str">
            <v xml:space="preserve">333.00 0311         </v>
          </cell>
          <cell r="J164">
            <v>17823619.239999998</v>
          </cell>
        </row>
        <row r="165">
          <cell r="I165" t="str">
            <v xml:space="preserve">334.00 0311         </v>
          </cell>
          <cell r="J165">
            <v>15833501.380000001</v>
          </cell>
        </row>
        <row r="166">
          <cell r="I166" t="str">
            <v xml:space="preserve">335.00 0311         </v>
          </cell>
          <cell r="J166">
            <v>183044.22</v>
          </cell>
        </row>
        <row r="167">
          <cell r="I167" t="str">
            <v xml:space="preserve">336.00 0311         </v>
          </cell>
          <cell r="J167">
            <v>2587331.4599999995</v>
          </cell>
        </row>
        <row r="169">
          <cell r="I169" t="str">
            <v xml:space="preserve">330.20 0310         </v>
          </cell>
          <cell r="J169">
            <v>638992.96</v>
          </cell>
        </row>
        <row r="170">
          <cell r="I170" t="str">
            <v xml:space="preserve">330.40 0310         </v>
          </cell>
          <cell r="J170">
            <v>252509.75</v>
          </cell>
        </row>
        <row r="171">
          <cell r="I171" t="str">
            <v xml:space="preserve">331.00 0310         </v>
          </cell>
          <cell r="J171">
            <v>929640.61999999988</v>
          </cell>
        </row>
        <row r="172">
          <cell r="I172" t="str">
            <v xml:space="preserve">332.00 0310         </v>
          </cell>
          <cell r="J172">
            <v>11771637.4</v>
          </cell>
        </row>
        <row r="173">
          <cell r="I173" t="str">
            <v xml:space="preserve">333.00 0310         </v>
          </cell>
          <cell r="J173">
            <v>412184.12</v>
          </cell>
        </row>
        <row r="174">
          <cell r="I174" t="str">
            <v xml:space="preserve">334.00 0310         </v>
          </cell>
          <cell r="J174">
            <v>874436.55</v>
          </cell>
        </row>
        <row r="175">
          <cell r="I175" t="str">
            <v xml:space="preserve">335.00 0310         </v>
          </cell>
          <cell r="J175">
            <v>61787.58</v>
          </cell>
        </row>
        <row r="176">
          <cell r="I176" t="str">
            <v xml:space="preserve">336.00 0310         </v>
          </cell>
          <cell r="J176">
            <v>273192.93999999994</v>
          </cell>
        </row>
        <row r="178">
          <cell r="I178" t="str">
            <v xml:space="preserve">331.00 0312         </v>
          </cell>
          <cell r="J178">
            <v>448394.01000000007</v>
          </cell>
        </row>
        <row r="179">
          <cell r="I179" t="str">
            <v xml:space="preserve">332.00 0312         </v>
          </cell>
          <cell r="J179">
            <v>958863.13</v>
          </cell>
        </row>
        <row r="180">
          <cell r="I180" t="str">
            <v xml:space="preserve">333.00 0312         </v>
          </cell>
          <cell r="J180">
            <v>1068019.6700000002</v>
          </cell>
        </row>
        <row r="181">
          <cell r="I181" t="str">
            <v xml:space="preserve">334.00 0312         </v>
          </cell>
          <cell r="J181">
            <v>265933.27</v>
          </cell>
        </row>
        <row r="182">
          <cell r="I182" t="str">
            <v xml:space="preserve">336.00 0312         </v>
          </cell>
          <cell r="J182">
            <v>65286.71</v>
          </cell>
        </row>
        <row r="184">
          <cell r="I184" t="str">
            <v xml:space="preserve">330.20 0313         </v>
          </cell>
          <cell r="J184">
            <v>20758.930000000004</v>
          </cell>
        </row>
        <row r="185">
          <cell r="I185" t="str">
            <v xml:space="preserve">330.30 0313         </v>
          </cell>
          <cell r="J185">
            <v>24129.94</v>
          </cell>
        </row>
        <row r="186">
          <cell r="I186" t="str">
            <v xml:space="preserve">331.00 0313         </v>
          </cell>
          <cell r="J186">
            <v>1237768.2600000005</v>
          </cell>
        </row>
        <row r="187">
          <cell r="I187" t="str">
            <v xml:space="preserve">332.00 0313         </v>
          </cell>
          <cell r="J187">
            <v>8270404.3599999994</v>
          </cell>
        </row>
        <row r="188">
          <cell r="I188" t="str">
            <v xml:space="preserve">333.00 0313         </v>
          </cell>
          <cell r="J188">
            <v>7875369.4399999995</v>
          </cell>
        </row>
        <row r="189">
          <cell r="I189" t="str">
            <v xml:space="preserve">334.00 0313         </v>
          </cell>
          <cell r="J189">
            <v>300781.81000000006</v>
          </cell>
        </row>
        <row r="190">
          <cell r="I190" t="str">
            <v xml:space="preserve">335.00 0313         </v>
          </cell>
          <cell r="J190">
            <v>15822.43</v>
          </cell>
        </row>
        <row r="191">
          <cell r="I191" t="str">
            <v xml:space="preserve">336.00 0313         </v>
          </cell>
          <cell r="J191">
            <v>186957.26</v>
          </cell>
        </row>
        <row r="193">
          <cell r="I193" t="str">
            <v xml:space="preserve">330.20 0314         </v>
          </cell>
          <cell r="J193">
            <v>300510.01</v>
          </cell>
        </row>
        <row r="194">
          <cell r="I194" t="str">
            <v xml:space="preserve">330.50 0314         </v>
          </cell>
          <cell r="J194">
            <v>212279.74</v>
          </cell>
        </row>
        <row r="195">
          <cell r="I195" t="str">
            <v xml:space="preserve">331.00 0314         </v>
          </cell>
          <cell r="J195">
            <v>87974552.480000019</v>
          </cell>
        </row>
        <row r="196">
          <cell r="I196" t="str">
            <v xml:space="preserve">332.00 0314         </v>
          </cell>
          <cell r="J196">
            <v>28071079.539999995</v>
          </cell>
        </row>
        <row r="197">
          <cell r="I197" t="str">
            <v xml:space="preserve">333.00 0314         </v>
          </cell>
          <cell r="J197">
            <v>7969281.9299999988</v>
          </cell>
        </row>
        <row r="198">
          <cell r="I198" t="str">
            <v xml:space="preserve">334.00 0314         </v>
          </cell>
          <cell r="J198">
            <v>10617528.26</v>
          </cell>
        </row>
        <row r="199">
          <cell r="I199" t="str">
            <v xml:space="preserve">335.00 0314         </v>
          </cell>
          <cell r="J199">
            <v>168216.53000000003</v>
          </cell>
        </row>
        <row r="200">
          <cell r="I200" t="str">
            <v xml:space="preserve">336.00 0314         </v>
          </cell>
          <cell r="J200">
            <v>2978489.3000000003</v>
          </cell>
        </row>
        <row r="202">
          <cell r="I202" t="str">
            <v xml:space="preserve">331.00 0315         </v>
          </cell>
          <cell r="J202">
            <v>30370946.479999997</v>
          </cell>
        </row>
        <row r="203">
          <cell r="I203" t="str">
            <v xml:space="preserve">332.00 0315         </v>
          </cell>
          <cell r="J203">
            <v>198077502.13999999</v>
          </cell>
        </row>
        <row r="204">
          <cell r="I204" t="str">
            <v xml:space="preserve">333.00 0315         </v>
          </cell>
          <cell r="J204">
            <v>24659628.609999999</v>
          </cell>
        </row>
        <row r="205">
          <cell r="I205" t="str">
            <v xml:space="preserve">334.00 0315         </v>
          </cell>
          <cell r="J205">
            <v>16839545.009999998</v>
          </cell>
        </row>
        <row r="206">
          <cell r="I206" t="str">
            <v xml:space="preserve">335.00 0315         </v>
          </cell>
          <cell r="J206">
            <v>721993.21999999986</v>
          </cell>
        </row>
        <row r="207">
          <cell r="I207" t="str">
            <v xml:space="preserve">336.00 0315         </v>
          </cell>
          <cell r="J207">
            <v>8679576.0799999982</v>
          </cell>
        </row>
        <row r="209">
          <cell r="I209" t="str">
            <v xml:space="preserve">331.00 0316         </v>
          </cell>
          <cell r="J209">
            <v>188467.40000000002</v>
          </cell>
        </row>
        <row r="210">
          <cell r="I210" t="str">
            <v xml:space="preserve">334.00 0316         </v>
          </cell>
          <cell r="J210">
            <v>28640.22</v>
          </cell>
        </row>
        <row r="211">
          <cell r="I211" t="str">
            <v xml:space="preserve">335.00 0316         </v>
          </cell>
          <cell r="J211">
            <v>3274.1400000000003</v>
          </cell>
        </row>
        <row r="212">
          <cell r="I212" t="str">
            <v xml:space="preserve">336.00 0316         </v>
          </cell>
          <cell r="J212">
            <v>12641.169999999998</v>
          </cell>
        </row>
        <row r="214">
          <cell r="I214" t="str">
            <v xml:space="preserve">331.00 0317         </v>
          </cell>
          <cell r="J214">
            <v>109837.82999999999</v>
          </cell>
        </row>
        <row r="215">
          <cell r="I215" t="str">
            <v xml:space="preserve">332.00 0317         </v>
          </cell>
          <cell r="J215">
            <v>104659.34</v>
          </cell>
        </row>
        <row r="216">
          <cell r="I216" t="str">
            <v xml:space="preserve">333.00 0317         </v>
          </cell>
          <cell r="J216">
            <v>73253.329999999987</v>
          </cell>
        </row>
        <row r="217">
          <cell r="I217" t="str">
            <v xml:space="preserve">334.00 0317         </v>
          </cell>
          <cell r="J217">
            <v>163373.25</v>
          </cell>
        </row>
        <row r="218">
          <cell r="I218" t="str">
            <v xml:space="preserve">335.00 0317         </v>
          </cell>
          <cell r="J218">
            <v>417.22</v>
          </cell>
        </row>
        <row r="220">
          <cell r="I220" t="str">
            <v xml:space="preserve">330.20 0318         </v>
          </cell>
          <cell r="J220">
            <v>9247.48</v>
          </cell>
        </row>
        <row r="221">
          <cell r="I221" t="str">
            <v xml:space="preserve">330.30 0318         </v>
          </cell>
          <cell r="J221">
            <v>110805.67</v>
          </cell>
        </row>
        <row r="222">
          <cell r="I222" t="str">
            <v xml:space="preserve">331.00 0318         </v>
          </cell>
          <cell r="J222">
            <v>508325.17</v>
          </cell>
        </row>
        <row r="223">
          <cell r="I223" t="str">
            <v xml:space="preserve">332.00 0318         </v>
          </cell>
          <cell r="J223">
            <v>8128378.3399999999</v>
          </cell>
        </row>
        <row r="224">
          <cell r="I224" t="str">
            <v xml:space="preserve">333.00 0318         </v>
          </cell>
          <cell r="J224">
            <v>1617542.4000000001</v>
          </cell>
        </row>
        <row r="225">
          <cell r="I225" t="str">
            <v xml:space="preserve">334.00 0318         </v>
          </cell>
          <cell r="J225">
            <v>544397.9800000001</v>
          </cell>
        </row>
        <row r="226">
          <cell r="I226" t="str">
            <v xml:space="preserve">335.00 0318         </v>
          </cell>
          <cell r="J226">
            <v>9601.69</v>
          </cell>
        </row>
        <row r="227">
          <cell r="I227" t="str">
            <v xml:space="preserve">336.00 0318         </v>
          </cell>
          <cell r="J227">
            <v>61891.090000000004</v>
          </cell>
        </row>
        <row r="229">
          <cell r="I229" t="str">
            <v xml:space="preserve">330.20 0319         </v>
          </cell>
          <cell r="J229">
            <v>3711.8399999999997</v>
          </cell>
        </row>
        <row r="230">
          <cell r="I230" t="str">
            <v xml:space="preserve">330.40 0319         </v>
          </cell>
          <cell r="J230">
            <v>3166.96</v>
          </cell>
        </row>
        <row r="231">
          <cell r="I231" t="str">
            <v xml:space="preserve">331.00 0319         </v>
          </cell>
          <cell r="J231">
            <v>3914187.5299999993</v>
          </cell>
        </row>
        <row r="232">
          <cell r="I232" t="str">
            <v xml:space="preserve">332.00 0319         </v>
          </cell>
          <cell r="J232">
            <v>31122867.869999994</v>
          </cell>
        </row>
        <row r="233">
          <cell r="I233" t="str">
            <v xml:space="preserve">333.00 0319         </v>
          </cell>
          <cell r="J233">
            <v>3897551.6500000004</v>
          </cell>
        </row>
        <row r="234">
          <cell r="I234" t="str">
            <v xml:space="preserve">334.00 0319         </v>
          </cell>
          <cell r="J234">
            <v>6785507.2400000002</v>
          </cell>
        </row>
        <row r="235">
          <cell r="I235" t="str">
            <v xml:space="preserve">335.00 0319         </v>
          </cell>
          <cell r="J235">
            <v>21442.350000000002</v>
          </cell>
        </row>
        <row r="236">
          <cell r="I236" t="str">
            <v xml:space="preserve">336.00 0319         </v>
          </cell>
          <cell r="J236">
            <v>336507.52999999997</v>
          </cell>
        </row>
        <row r="238">
          <cell r="I238" t="str">
            <v xml:space="preserve">331.00 0320         </v>
          </cell>
          <cell r="J238">
            <v>660221.12</v>
          </cell>
        </row>
        <row r="239">
          <cell r="I239" t="str">
            <v xml:space="preserve">332.00 0320         </v>
          </cell>
          <cell r="J239">
            <v>4299996.28</v>
          </cell>
        </row>
        <row r="240">
          <cell r="I240" t="str">
            <v xml:space="preserve">333.00 0320         </v>
          </cell>
          <cell r="J240">
            <v>1811739.71</v>
          </cell>
        </row>
        <row r="241">
          <cell r="I241" t="str">
            <v xml:space="preserve">334.00 0320         </v>
          </cell>
          <cell r="J241">
            <v>1886802.78</v>
          </cell>
        </row>
        <row r="242">
          <cell r="I242" t="str">
            <v xml:space="preserve">335.00 0320         </v>
          </cell>
          <cell r="J242">
            <v>62714.94</v>
          </cell>
        </row>
        <row r="243">
          <cell r="I243" t="str">
            <v xml:space="preserve">336.00 0320         </v>
          </cell>
          <cell r="J243">
            <v>117026.35999999999</v>
          </cell>
        </row>
        <row r="245">
          <cell r="I245" t="str">
            <v xml:space="preserve">331.00 0321         </v>
          </cell>
          <cell r="J245">
            <v>180577.26000000004</v>
          </cell>
        </row>
        <row r="246">
          <cell r="I246" t="str">
            <v xml:space="preserve">332.00 0321         </v>
          </cell>
          <cell r="J246">
            <v>1139133.6300000001</v>
          </cell>
        </row>
        <row r="247">
          <cell r="I247" t="str">
            <v xml:space="preserve">333.00 0321         </v>
          </cell>
          <cell r="J247">
            <v>464354.77</v>
          </cell>
        </row>
        <row r="248">
          <cell r="I248" t="str">
            <v xml:space="preserve">334.00 0321         </v>
          </cell>
          <cell r="J248">
            <v>692061.17000000016</v>
          </cell>
        </row>
        <row r="249">
          <cell r="I249" t="str">
            <v xml:space="preserve">335.00 0321         </v>
          </cell>
          <cell r="J249">
            <v>7952.48</v>
          </cell>
        </row>
        <row r="250">
          <cell r="I250" t="str">
            <v xml:space="preserve">336.00 0321         </v>
          </cell>
          <cell r="J250">
            <v>21506.11</v>
          </cell>
        </row>
        <row r="252">
          <cell r="I252" t="str">
            <v xml:space="preserve">331.00 0323         </v>
          </cell>
          <cell r="J252">
            <v>181021.19999999998</v>
          </cell>
        </row>
        <row r="253">
          <cell r="I253" t="str">
            <v xml:space="preserve">332.00 0323         </v>
          </cell>
          <cell r="J253">
            <v>814436.46</v>
          </cell>
        </row>
        <row r="254">
          <cell r="I254" t="str">
            <v xml:space="preserve">333.00 0323         </v>
          </cell>
          <cell r="J254">
            <v>517789.4</v>
          </cell>
        </row>
        <row r="255">
          <cell r="I255" t="str">
            <v xml:space="preserve">334.00 0323         </v>
          </cell>
          <cell r="J255">
            <v>176333.48999999996</v>
          </cell>
        </row>
        <row r="256">
          <cell r="I256" t="str">
            <v xml:space="preserve">336.00 0323         </v>
          </cell>
          <cell r="J256">
            <v>33032.82</v>
          </cell>
        </row>
        <row r="258">
          <cell r="I258" t="str">
            <v xml:space="preserve">330.20 0324         </v>
          </cell>
          <cell r="J258">
            <v>6277412.5899999999</v>
          </cell>
        </row>
        <row r="259">
          <cell r="I259" t="str">
            <v xml:space="preserve">330.50 0324         </v>
          </cell>
          <cell r="J259">
            <v>97228.11</v>
          </cell>
        </row>
        <row r="260">
          <cell r="I260" t="str">
            <v xml:space="preserve">331.00 0324         </v>
          </cell>
          <cell r="J260">
            <v>69958185.659999996</v>
          </cell>
        </row>
        <row r="261">
          <cell r="I261" t="str">
            <v xml:space="preserve">332.00 0324         </v>
          </cell>
          <cell r="J261">
            <v>46665544.93</v>
          </cell>
        </row>
        <row r="262">
          <cell r="I262" t="str">
            <v xml:space="preserve">333.00 0324         </v>
          </cell>
          <cell r="J262">
            <v>16298469.890000001</v>
          </cell>
        </row>
        <row r="263">
          <cell r="I263" t="str">
            <v xml:space="preserve">334.00 0324         </v>
          </cell>
          <cell r="J263">
            <v>7884206.0099999998</v>
          </cell>
        </row>
        <row r="264">
          <cell r="I264" t="str">
            <v xml:space="preserve">335.00 0324         </v>
          </cell>
          <cell r="J264">
            <v>411326.14000000007</v>
          </cell>
        </row>
        <row r="265">
          <cell r="I265" t="str">
            <v xml:space="preserve">336.00 0324         </v>
          </cell>
          <cell r="J265">
            <v>1133090.8899999999</v>
          </cell>
        </row>
        <row r="267">
          <cell r="I267" t="str">
            <v xml:space="preserve">331.00 0325         </v>
          </cell>
          <cell r="J267">
            <v>403224.93000000005</v>
          </cell>
        </row>
        <row r="268">
          <cell r="I268" t="str">
            <v xml:space="preserve">332.00 0325         </v>
          </cell>
          <cell r="J268">
            <v>103506.99</v>
          </cell>
        </row>
        <row r="269">
          <cell r="I269" t="str">
            <v xml:space="preserve">333.00 0325         </v>
          </cell>
          <cell r="J269">
            <v>497437.94999999995</v>
          </cell>
        </row>
        <row r="270">
          <cell r="I270" t="str">
            <v xml:space="preserve">334.00 0325         </v>
          </cell>
          <cell r="J270">
            <v>169721.82</v>
          </cell>
        </row>
        <row r="271">
          <cell r="I271" t="str">
            <v xml:space="preserve">335.00 0325         </v>
          </cell>
          <cell r="J271">
            <v>20594.259999999998</v>
          </cell>
        </row>
        <row r="273">
          <cell r="I273" t="str">
            <v xml:space="preserve">331.00 0326         </v>
          </cell>
          <cell r="J273">
            <v>168446.94</v>
          </cell>
        </row>
        <row r="274">
          <cell r="I274" t="str">
            <v xml:space="preserve">332.00 0326         </v>
          </cell>
          <cell r="J274">
            <v>917742.64</v>
          </cell>
        </row>
        <row r="275">
          <cell r="I275" t="str">
            <v xml:space="preserve">333.00 0326         </v>
          </cell>
          <cell r="J275">
            <v>742717.54</v>
          </cell>
        </row>
        <row r="276">
          <cell r="I276" t="str">
            <v xml:space="preserve">334.00 0326         </v>
          </cell>
          <cell r="J276">
            <v>748278.54999999993</v>
          </cell>
        </row>
        <row r="277">
          <cell r="I277" t="str">
            <v xml:space="preserve">336.00 0326         </v>
          </cell>
          <cell r="J277">
            <v>649143.03</v>
          </cell>
        </row>
        <row r="279">
          <cell r="I279" t="str">
            <v xml:space="preserve">331.00 0327         </v>
          </cell>
          <cell r="J279">
            <v>368265.99000000005</v>
          </cell>
        </row>
        <row r="280">
          <cell r="I280" t="str">
            <v xml:space="preserve">332.00 0327         </v>
          </cell>
          <cell r="J280">
            <v>1866743.76</v>
          </cell>
        </row>
        <row r="281">
          <cell r="I281" t="str">
            <v xml:space="preserve">333.00 0327         </v>
          </cell>
          <cell r="J281">
            <v>940309.30999999982</v>
          </cell>
        </row>
        <row r="282">
          <cell r="I282" t="str">
            <v xml:space="preserve">334.00 0327         </v>
          </cell>
          <cell r="J282">
            <v>258329.84000000003</v>
          </cell>
        </row>
        <row r="283">
          <cell r="I283" t="str">
            <v xml:space="preserve">335.00 0327         </v>
          </cell>
          <cell r="J283">
            <v>22270.090000000004</v>
          </cell>
        </row>
        <row r="284">
          <cell r="I284" t="str">
            <v xml:space="preserve">336.00 0327         </v>
          </cell>
          <cell r="J284">
            <v>39856.53</v>
          </cell>
        </row>
        <row r="286">
          <cell r="I286" t="str">
            <v xml:space="preserve">330.20 0328         </v>
          </cell>
          <cell r="J286">
            <v>761579.85999999987</v>
          </cell>
        </row>
        <row r="287">
          <cell r="I287" t="str">
            <v xml:space="preserve">331.00 0328         </v>
          </cell>
          <cell r="J287">
            <v>9214483.2300000004</v>
          </cell>
        </row>
        <row r="288">
          <cell r="I288" t="str">
            <v xml:space="preserve">332.00 0328         </v>
          </cell>
          <cell r="J288">
            <v>29588459.689999998</v>
          </cell>
        </row>
        <row r="289">
          <cell r="I289" t="str">
            <v xml:space="preserve">333.00 0328         </v>
          </cell>
          <cell r="J289">
            <v>12493026.909999998</v>
          </cell>
        </row>
        <row r="290">
          <cell r="I290" t="str">
            <v xml:space="preserve">334.00 0328         </v>
          </cell>
          <cell r="J290">
            <v>3397307.3499999996</v>
          </cell>
        </row>
        <row r="291">
          <cell r="I291" t="str">
            <v xml:space="preserve">335.00 0328         </v>
          </cell>
          <cell r="J291">
            <v>546858.96000000008</v>
          </cell>
        </row>
        <row r="292">
          <cell r="I292" t="str">
            <v xml:space="preserve">336.00 0328         </v>
          </cell>
          <cell r="J292">
            <v>1471230.4099999997</v>
          </cell>
        </row>
        <row r="295">
          <cell r="I295" t="str">
            <v xml:space="preserve">341.00 0401         </v>
          </cell>
          <cell r="J295">
            <v>23941799.869999997</v>
          </cell>
        </row>
        <row r="296">
          <cell r="I296" t="str">
            <v xml:space="preserve">342.00 0401         </v>
          </cell>
          <cell r="J296">
            <v>1597345.52</v>
          </cell>
        </row>
        <row r="297">
          <cell r="I297" t="str">
            <v xml:space="preserve">343.00 0401         </v>
          </cell>
          <cell r="J297">
            <v>200252919.71000004</v>
          </cell>
        </row>
        <row r="298">
          <cell r="I298" t="str">
            <v xml:space="preserve">344.00 0401         </v>
          </cell>
          <cell r="J298">
            <v>69018009.659999996</v>
          </cell>
        </row>
        <row r="299">
          <cell r="I299" t="str">
            <v xml:space="preserve">345.00 0401         </v>
          </cell>
          <cell r="J299">
            <v>39379586.289999999</v>
          </cell>
        </row>
        <row r="300">
          <cell r="I300" t="str">
            <v xml:space="preserve">346.00 0401         </v>
          </cell>
          <cell r="J300">
            <v>3268830.2900000005</v>
          </cell>
        </row>
        <row r="302">
          <cell r="I302" t="str">
            <v xml:space="preserve">341.00 0402         </v>
          </cell>
          <cell r="J302">
            <v>44164698.179999985</v>
          </cell>
        </row>
        <row r="303">
          <cell r="I303" t="str">
            <v xml:space="preserve">342.00 0402         </v>
          </cell>
          <cell r="J303">
            <v>3299735.22</v>
          </cell>
        </row>
        <row r="304">
          <cell r="I304" t="str">
            <v xml:space="preserve">343.00 0402         </v>
          </cell>
          <cell r="J304">
            <v>212974513.89999998</v>
          </cell>
        </row>
        <row r="305">
          <cell r="I305" t="str">
            <v xml:space="preserve">344.00 0402         </v>
          </cell>
          <cell r="J305">
            <v>62976911.939999998</v>
          </cell>
        </row>
        <row r="306">
          <cell r="I306" t="str">
            <v xml:space="preserve">345.00 0402         </v>
          </cell>
          <cell r="J306">
            <v>42629404.200000003</v>
          </cell>
        </row>
        <row r="307">
          <cell r="I307" t="str">
            <v xml:space="preserve">346.00 0402         </v>
          </cell>
          <cell r="J307">
            <v>2983344.19</v>
          </cell>
        </row>
        <row r="308">
          <cell r="I308">
            <v>0</v>
          </cell>
          <cell r="J308">
            <v>0</v>
          </cell>
        </row>
        <row r="309">
          <cell r="I309" t="str">
            <v xml:space="preserve">341.00 0501         </v>
          </cell>
          <cell r="J309">
            <v>4273000.07</v>
          </cell>
        </row>
        <row r="310">
          <cell r="I310" t="str">
            <v xml:space="preserve">342.00 0501         </v>
          </cell>
          <cell r="J310">
            <v>2446512.48</v>
          </cell>
        </row>
        <row r="311">
          <cell r="I311" t="str">
            <v xml:space="preserve">343.00 0501         </v>
          </cell>
          <cell r="J311">
            <v>55004251.68999999</v>
          </cell>
        </row>
        <row r="312">
          <cell r="I312" t="str">
            <v xml:space="preserve">344.00 0501         </v>
          </cell>
          <cell r="J312">
            <v>16885893.75</v>
          </cell>
        </row>
        <row r="313">
          <cell r="I313" t="str">
            <v xml:space="preserve">345.00 0501         </v>
          </cell>
          <cell r="J313">
            <v>2877136.76</v>
          </cell>
        </row>
        <row r="315">
          <cell r="I315" t="str">
            <v xml:space="preserve">341.00 0403         </v>
          </cell>
          <cell r="J315">
            <v>12891676.669999998</v>
          </cell>
        </row>
        <row r="316">
          <cell r="I316" t="str">
            <v xml:space="preserve">342.00 0403         </v>
          </cell>
          <cell r="J316">
            <v>25321.62</v>
          </cell>
        </row>
        <row r="317">
          <cell r="I317" t="str">
            <v xml:space="preserve">343.00 0403         </v>
          </cell>
          <cell r="J317">
            <v>108918035.80000003</v>
          </cell>
        </row>
        <row r="318">
          <cell r="I318" t="str">
            <v xml:space="preserve">344.00 0403         </v>
          </cell>
          <cell r="J318">
            <v>42588468.150000006</v>
          </cell>
        </row>
        <row r="319">
          <cell r="I319" t="str">
            <v xml:space="preserve">345.00 0403         </v>
          </cell>
          <cell r="J319">
            <v>9309999.8999999985</v>
          </cell>
        </row>
        <row r="320">
          <cell r="I320" t="str">
            <v xml:space="preserve">346.00 0403         </v>
          </cell>
          <cell r="J320">
            <v>169093.52</v>
          </cell>
        </row>
        <row r="322">
          <cell r="I322" t="str">
            <v xml:space="preserve">341.00 0404         </v>
          </cell>
          <cell r="J322">
            <v>2510275.66</v>
          </cell>
        </row>
        <row r="323">
          <cell r="I323" t="str">
            <v xml:space="preserve">343.00 0404         </v>
          </cell>
          <cell r="J323">
            <v>200624535.24000001</v>
          </cell>
        </row>
        <row r="324">
          <cell r="I324" t="str">
            <v xml:space="preserve">344.00 0404         </v>
          </cell>
          <cell r="J324">
            <v>68342873.590000004</v>
          </cell>
        </row>
        <row r="325">
          <cell r="I325" t="str">
            <v xml:space="preserve">345.00 0404         </v>
          </cell>
          <cell r="J325">
            <v>44486686.829999998</v>
          </cell>
        </row>
        <row r="326">
          <cell r="I326" t="str">
            <v xml:space="preserve">346.00 0404         </v>
          </cell>
          <cell r="J326">
            <v>2451484.27</v>
          </cell>
        </row>
        <row r="327">
          <cell r="I327" t="e">
            <v>#N/A</v>
          </cell>
          <cell r="J327">
            <v>318415855.58999997</v>
          </cell>
        </row>
        <row r="328">
          <cell r="I328" t="str">
            <v xml:space="preserve">341.00 0405         </v>
          </cell>
          <cell r="J328">
            <v>86034672.099999994</v>
          </cell>
        </row>
        <row r="329">
          <cell r="I329" t="str">
            <v xml:space="preserve">342.00 0405         </v>
          </cell>
          <cell r="J329">
            <v>8500918.8399999999</v>
          </cell>
        </row>
        <row r="330">
          <cell r="I330" t="str">
            <v xml:space="preserve">343.00 0405         </v>
          </cell>
          <cell r="J330">
            <v>334247447.56999999</v>
          </cell>
        </row>
        <row r="331">
          <cell r="I331" t="str">
            <v xml:space="preserve">344.00 0405         </v>
          </cell>
          <cell r="J331">
            <v>153715510.06</v>
          </cell>
        </row>
        <row r="332">
          <cell r="I332" t="str">
            <v xml:space="preserve">345.00 0405         </v>
          </cell>
          <cell r="J332">
            <v>74701465.489999995</v>
          </cell>
        </row>
        <row r="333">
          <cell r="I333" t="str">
            <v xml:space="preserve">346.00 0405         </v>
          </cell>
          <cell r="J333">
            <v>3698559.69</v>
          </cell>
        </row>
        <row r="334">
          <cell r="I334" t="e">
            <v>#N/A</v>
          </cell>
          <cell r="J334">
            <v>660898573.75</v>
          </cell>
        </row>
        <row r="335">
          <cell r="I335" t="str">
            <v xml:space="preserve">341.02 0601         </v>
          </cell>
          <cell r="J335">
            <v>7826208.75</v>
          </cell>
        </row>
        <row r="336">
          <cell r="I336" t="str">
            <v xml:space="preserve">343.02 0601         </v>
          </cell>
          <cell r="J336">
            <v>207704035.36000001</v>
          </cell>
        </row>
        <row r="337">
          <cell r="I337" t="str">
            <v xml:space="preserve">344.02 0601         </v>
          </cell>
          <cell r="J337">
            <v>6565094.7599999998</v>
          </cell>
        </row>
        <row r="338">
          <cell r="I338" t="str">
            <v xml:space="preserve">345.02 0601         </v>
          </cell>
          <cell r="J338">
            <v>12310621.039999999</v>
          </cell>
        </row>
        <row r="339">
          <cell r="I339" t="str">
            <v xml:space="preserve">346.02 0601         </v>
          </cell>
          <cell r="J339">
            <v>149099.79999999999</v>
          </cell>
        </row>
        <row r="340">
          <cell r="I340" t="e">
            <v>#N/A</v>
          </cell>
          <cell r="J340">
            <v>234555059.71000001</v>
          </cell>
        </row>
        <row r="341">
          <cell r="I341" t="str">
            <v xml:space="preserve">341.02 0602         </v>
          </cell>
          <cell r="J341">
            <v>110228.76</v>
          </cell>
        </row>
        <row r="342">
          <cell r="I342" t="str">
            <v xml:space="preserve">343.02 0602         </v>
          </cell>
          <cell r="J342">
            <v>32100272.719999995</v>
          </cell>
        </row>
        <row r="343">
          <cell r="I343" t="str">
            <v xml:space="preserve">344.02 0602         </v>
          </cell>
          <cell r="J343">
            <v>1684438.38</v>
          </cell>
        </row>
        <row r="344">
          <cell r="I344" t="str">
            <v xml:space="preserve">345.02 0602         </v>
          </cell>
          <cell r="J344">
            <v>2931923.55</v>
          </cell>
        </row>
        <row r="345">
          <cell r="I345" t="e">
            <v>#N/A</v>
          </cell>
          <cell r="J345">
            <v>36826863.409999996</v>
          </cell>
        </row>
        <row r="346">
          <cell r="I346" t="str">
            <v xml:space="preserve">341.02 0603         </v>
          </cell>
          <cell r="J346">
            <v>10231926.190000001</v>
          </cell>
        </row>
        <row r="347">
          <cell r="I347" t="str">
            <v xml:space="preserve">343.02 0603         </v>
          </cell>
          <cell r="J347">
            <v>438991041.54000008</v>
          </cell>
        </row>
        <row r="348">
          <cell r="I348" t="str">
            <v xml:space="preserve">344.02 0603         </v>
          </cell>
          <cell r="J348">
            <v>13609578.360000001</v>
          </cell>
        </row>
        <row r="349">
          <cell r="I349" t="str">
            <v xml:space="preserve">345.02 0603         </v>
          </cell>
          <cell r="J349">
            <v>29534155.459999997</v>
          </cell>
        </row>
        <row r="350">
          <cell r="I350" t="str">
            <v xml:space="preserve">346.02 0603         </v>
          </cell>
          <cell r="J350">
            <v>1157160</v>
          </cell>
        </row>
        <row r="351">
          <cell r="I351" t="e">
            <v>#N/A</v>
          </cell>
          <cell r="J351">
            <v>493523861.55000007</v>
          </cell>
        </row>
        <row r="352">
          <cell r="I352" t="str">
            <v xml:space="preserve">341.02 0604         </v>
          </cell>
          <cell r="J352">
            <v>5510748.7999999998</v>
          </cell>
        </row>
        <row r="353">
          <cell r="I353" t="str">
            <v xml:space="preserve">343.02 0604         </v>
          </cell>
          <cell r="J353">
            <v>162628618.76999998</v>
          </cell>
        </row>
        <row r="354">
          <cell r="I354" t="str">
            <v xml:space="preserve">344.02 0604         </v>
          </cell>
          <cell r="J354">
            <v>4418339.6000000006</v>
          </cell>
        </row>
        <row r="355">
          <cell r="I355" t="str">
            <v xml:space="preserve">345.02 0604         </v>
          </cell>
          <cell r="J355">
            <v>10497440.66</v>
          </cell>
        </row>
        <row r="356">
          <cell r="I356" t="str">
            <v xml:space="preserve">346.02 0604         </v>
          </cell>
          <cell r="J356">
            <v>172301</v>
          </cell>
        </row>
        <row r="357">
          <cell r="I357" t="e">
            <v>#N/A</v>
          </cell>
          <cell r="J357">
            <v>183227448.82999998</v>
          </cell>
        </row>
        <row r="358">
          <cell r="I358" t="str">
            <v xml:space="preserve">341.02 0605         </v>
          </cell>
          <cell r="J358">
            <v>7814536.9200000009</v>
          </cell>
        </row>
        <row r="359">
          <cell r="I359" t="str">
            <v xml:space="preserve">343.02 0605         </v>
          </cell>
          <cell r="J359">
            <v>245835865.75999999</v>
          </cell>
        </row>
        <row r="360">
          <cell r="I360" t="str">
            <v xml:space="preserve">344.02 0605         </v>
          </cell>
          <cell r="J360">
            <v>7008174.3099999996</v>
          </cell>
        </row>
        <row r="361">
          <cell r="I361" t="str">
            <v xml:space="preserve">345.02 0605         </v>
          </cell>
          <cell r="J361">
            <v>14749917.530000001</v>
          </cell>
        </row>
        <row r="362">
          <cell r="I362" t="str">
            <v xml:space="preserve">346.02 0605         </v>
          </cell>
          <cell r="J362">
            <v>113716.5</v>
          </cell>
        </row>
        <row r="363">
          <cell r="I363" t="e">
            <v>#N/A</v>
          </cell>
          <cell r="J363">
            <v>275522211.01999998</v>
          </cell>
        </row>
        <row r="364">
          <cell r="I364" t="str">
            <v xml:space="preserve">341.02 0606         </v>
          </cell>
          <cell r="J364">
            <v>4993645.3</v>
          </cell>
        </row>
        <row r="365">
          <cell r="I365" t="str">
            <v xml:space="preserve">343.02 0606         </v>
          </cell>
          <cell r="J365">
            <v>157258001.59</v>
          </cell>
        </row>
        <row r="366">
          <cell r="I366" t="str">
            <v xml:space="preserve">344.02 0606         </v>
          </cell>
          <cell r="J366">
            <v>5507734.5199999996</v>
          </cell>
        </row>
        <row r="367">
          <cell r="I367" t="str">
            <v xml:space="preserve">345.02 0606         </v>
          </cell>
          <cell r="J367">
            <v>9196737.2300000004</v>
          </cell>
        </row>
        <row r="368">
          <cell r="I368" t="str">
            <v xml:space="preserve">346.02 0606         </v>
          </cell>
          <cell r="J368">
            <v>81035.73</v>
          </cell>
        </row>
        <row r="369">
          <cell r="I369" t="e">
            <v>#N/A</v>
          </cell>
          <cell r="J369">
            <v>177037154.37</v>
          </cell>
        </row>
        <row r="370">
          <cell r="I370" t="str">
            <v xml:space="preserve">341.02 0607         </v>
          </cell>
          <cell r="J370">
            <v>10220086.529999999</v>
          </cell>
        </row>
        <row r="371">
          <cell r="I371" t="str">
            <v xml:space="preserve">343.02 0607         </v>
          </cell>
          <cell r="J371">
            <v>327244498.82999992</v>
          </cell>
        </row>
        <row r="372">
          <cell r="I372" t="str">
            <v xml:space="preserve">344.02 0607         </v>
          </cell>
          <cell r="J372">
            <v>10879023.699999999</v>
          </cell>
        </row>
        <row r="373">
          <cell r="I373" t="str">
            <v xml:space="preserve">345.02 0607         </v>
          </cell>
          <cell r="J373">
            <v>19742007.940000001</v>
          </cell>
        </row>
        <row r="374">
          <cell r="I374" t="str">
            <v xml:space="preserve">346.02 0607         </v>
          </cell>
          <cell r="J374">
            <v>337118.68</v>
          </cell>
        </row>
        <row r="375">
          <cell r="I375" t="e">
            <v>#N/A</v>
          </cell>
          <cell r="J375">
            <v>368422735.67999989</v>
          </cell>
        </row>
        <row r="376">
          <cell r="I376" t="str">
            <v xml:space="preserve">341.02 0608         </v>
          </cell>
          <cell r="J376">
            <v>6392065.6899999995</v>
          </cell>
        </row>
        <row r="377">
          <cell r="I377" t="str">
            <v xml:space="preserve">343.02 0608         </v>
          </cell>
          <cell r="J377">
            <v>216052930.56999999</v>
          </cell>
        </row>
        <row r="378">
          <cell r="I378" t="str">
            <v xml:space="preserve">344.02 0608         </v>
          </cell>
          <cell r="J378">
            <v>6599515.2199999997</v>
          </cell>
        </row>
        <row r="379">
          <cell r="I379" t="str">
            <v xml:space="preserve">345.02 0608         </v>
          </cell>
          <cell r="J379">
            <v>13260088.709999999</v>
          </cell>
        </row>
        <row r="380">
          <cell r="I380" t="str">
            <v xml:space="preserve">346.02 0608         </v>
          </cell>
          <cell r="J380">
            <v>520368.25</v>
          </cell>
        </row>
        <row r="381">
          <cell r="I381" t="e">
            <v>#N/A</v>
          </cell>
          <cell r="J381">
            <v>242824968.44</v>
          </cell>
        </row>
        <row r="382">
          <cell r="I382" t="str">
            <v xml:space="preserve">344.00 0801         </v>
          </cell>
          <cell r="J382">
            <v>839680.12</v>
          </cell>
        </row>
        <row r="383">
          <cell r="I383" t="e">
            <v>#N/A</v>
          </cell>
          <cell r="J383">
            <v>839680.12</v>
          </cell>
        </row>
        <row r="384">
          <cell r="I384" t="str">
            <v xml:space="preserve">344.00 0802         </v>
          </cell>
          <cell r="J384">
            <v>849226.01</v>
          </cell>
        </row>
        <row r="385">
          <cell r="I385" t="e">
            <v>#N/A</v>
          </cell>
          <cell r="J385">
            <v>849226.01</v>
          </cell>
        </row>
        <row r="386">
          <cell r="I386" t="str">
            <v xml:space="preserve">344.00 0701         </v>
          </cell>
          <cell r="J386">
            <v>5545.93</v>
          </cell>
        </row>
        <row r="387">
          <cell r="I387" t="e">
            <v>#N/A</v>
          </cell>
          <cell r="J387">
            <v>5545.93</v>
          </cell>
        </row>
        <row r="388">
          <cell r="I388" t="str">
            <v xml:space="preserve">344.00 0704         </v>
          </cell>
          <cell r="J388">
            <v>56321.97</v>
          </cell>
        </row>
        <row r="389">
          <cell r="I389" t="e">
            <v>#N/A</v>
          </cell>
          <cell r="J389">
            <v>56321.97</v>
          </cell>
        </row>
        <row r="390">
          <cell r="I390" t="str">
            <v xml:space="preserve">344.00 0702         </v>
          </cell>
          <cell r="J390">
            <v>36389.01</v>
          </cell>
        </row>
        <row r="391">
          <cell r="I391" t="e">
            <v>#N/A</v>
          </cell>
          <cell r="J391">
            <v>36389.01</v>
          </cell>
        </row>
        <row r="392">
          <cell r="I392" t="str">
            <v xml:space="preserve">344.00 0703         </v>
          </cell>
          <cell r="J392">
            <v>55086.78</v>
          </cell>
        </row>
        <row r="393">
          <cell r="I393" t="e">
            <v>#N/A</v>
          </cell>
          <cell r="J393">
            <v>55086.78</v>
          </cell>
        </row>
        <row r="394">
          <cell r="I394" t="str">
            <v xml:space="preserve">340.30 0402         </v>
          </cell>
          <cell r="J394">
            <v>2891146.49</v>
          </cell>
        </row>
        <row r="395">
          <cell r="I395" t="str">
            <v xml:space="preserve">340.30 0405         </v>
          </cell>
          <cell r="J395">
            <v>28061442.32</v>
          </cell>
        </row>
        <row r="398">
          <cell r="I398">
            <v>350.2</v>
          </cell>
          <cell r="J398">
            <v>177590130.22000006</v>
          </cell>
        </row>
        <row r="399">
          <cell r="I399">
            <v>352</v>
          </cell>
          <cell r="J399">
            <v>210430140.57000002</v>
          </cell>
        </row>
        <row r="400">
          <cell r="I400">
            <v>353</v>
          </cell>
          <cell r="J400">
            <v>1875788731.0100002</v>
          </cell>
        </row>
        <row r="401">
          <cell r="I401">
            <v>354</v>
          </cell>
          <cell r="J401">
            <v>1221298019.27</v>
          </cell>
        </row>
        <row r="402">
          <cell r="I402">
            <v>355</v>
          </cell>
          <cell r="J402">
            <v>744102992.87</v>
          </cell>
        </row>
        <row r="403">
          <cell r="I403">
            <v>356</v>
          </cell>
          <cell r="J403">
            <v>1082532470.1600001</v>
          </cell>
        </row>
        <row r="404">
          <cell r="I404">
            <v>357</v>
          </cell>
          <cell r="J404">
            <v>3519565.6300000004</v>
          </cell>
        </row>
        <row r="405">
          <cell r="I405">
            <v>358</v>
          </cell>
          <cell r="J405">
            <v>8035353.96</v>
          </cell>
        </row>
        <row r="406">
          <cell r="I406">
            <v>359</v>
          </cell>
          <cell r="J406">
            <v>11937200.360000001</v>
          </cell>
        </row>
        <row r="409">
          <cell r="I409" t="str">
            <v>360.20Oregon</v>
          </cell>
          <cell r="J409">
            <v>4644442.47</v>
          </cell>
        </row>
        <row r="410">
          <cell r="I410" t="str">
            <v>361.00Oregon</v>
          </cell>
          <cell r="J410">
            <v>25779306.200000003</v>
          </cell>
        </row>
        <row r="411">
          <cell r="I411" t="str">
            <v>362.00Oregon</v>
          </cell>
          <cell r="J411">
            <v>231630219.39999998</v>
          </cell>
        </row>
        <row r="412">
          <cell r="I412" t="str">
            <v>364.00Oregon</v>
          </cell>
          <cell r="J412">
            <v>355082585.50999999</v>
          </cell>
        </row>
        <row r="413">
          <cell r="I413" t="str">
            <v>365.00Oregon</v>
          </cell>
          <cell r="J413">
            <v>247824232.05999997</v>
          </cell>
        </row>
        <row r="414">
          <cell r="I414" t="str">
            <v>366.00Oregon</v>
          </cell>
          <cell r="J414">
            <v>90259752.089999974</v>
          </cell>
        </row>
        <row r="415">
          <cell r="I415" t="str">
            <v>367.00Oregon</v>
          </cell>
          <cell r="J415">
            <v>168772186.25000003</v>
          </cell>
        </row>
        <row r="416">
          <cell r="I416" t="str">
            <v>368.00Oregon</v>
          </cell>
          <cell r="J416">
            <v>417308833.02999997</v>
          </cell>
        </row>
        <row r="417">
          <cell r="I417" t="str">
            <v>369.10Oregon</v>
          </cell>
          <cell r="J417">
            <v>82671293.900000021</v>
          </cell>
        </row>
        <row r="418">
          <cell r="I418" t="str">
            <v>369.20Oregon</v>
          </cell>
          <cell r="J418">
            <v>165784993.53</v>
          </cell>
        </row>
        <row r="419">
          <cell r="I419" t="str">
            <v>370.00Oregon</v>
          </cell>
          <cell r="J419">
            <v>60386781.080000013</v>
          </cell>
        </row>
        <row r="420">
          <cell r="I420" t="str">
            <v>371.00Oregon</v>
          </cell>
          <cell r="J420">
            <v>2572679.4699999997</v>
          </cell>
        </row>
        <row r="421">
          <cell r="I421" t="str">
            <v>373.00Oregon</v>
          </cell>
          <cell r="J421">
            <v>22931426.300000004</v>
          </cell>
        </row>
        <row r="422">
          <cell r="I422" t="str">
            <v/>
          </cell>
        </row>
        <row r="423">
          <cell r="I423" t="str">
            <v>360.20Washington</v>
          </cell>
          <cell r="J423">
            <v>409342.14</v>
          </cell>
        </row>
        <row r="424">
          <cell r="I424" t="str">
            <v>361.00Washington</v>
          </cell>
          <cell r="J424">
            <v>2816187.4299999997</v>
          </cell>
        </row>
        <row r="425">
          <cell r="I425" t="str">
            <v>362.00Washington</v>
          </cell>
          <cell r="J425">
            <v>58820625.159999996</v>
          </cell>
        </row>
        <row r="426">
          <cell r="I426" t="str">
            <v>364.00Washington</v>
          </cell>
          <cell r="J426">
            <v>98111016.559999973</v>
          </cell>
        </row>
        <row r="427">
          <cell r="I427" t="str">
            <v>365.00Washington</v>
          </cell>
          <cell r="J427">
            <v>62701641.849999979</v>
          </cell>
        </row>
        <row r="428">
          <cell r="I428" t="str">
            <v>366.00Washington</v>
          </cell>
          <cell r="J428">
            <v>17386345.52</v>
          </cell>
        </row>
        <row r="429">
          <cell r="I429" t="str">
            <v>367.00Washington</v>
          </cell>
          <cell r="J429">
            <v>24428151.579999994</v>
          </cell>
        </row>
        <row r="430">
          <cell r="I430" t="str">
            <v>368.00Washington</v>
          </cell>
          <cell r="J430">
            <v>105762107.06</v>
          </cell>
        </row>
        <row r="431">
          <cell r="I431" t="str">
            <v>369.10Washington</v>
          </cell>
          <cell r="J431">
            <v>20611440.070000004</v>
          </cell>
        </row>
        <row r="432">
          <cell r="I432" t="str">
            <v>369.20Washington</v>
          </cell>
          <cell r="J432">
            <v>36048816.970000014</v>
          </cell>
        </row>
        <row r="433">
          <cell r="I433" t="str">
            <v>370.00Washington</v>
          </cell>
          <cell r="J433">
            <v>11708107.120000001</v>
          </cell>
        </row>
        <row r="434">
          <cell r="I434" t="str">
            <v>371.00Washington</v>
          </cell>
          <cell r="J434">
            <v>512475.02999999997</v>
          </cell>
        </row>
        <row r="435">
          <cell r="I435" t="str">
            <v>373.00Washington</v>
          </cell>
          <cell r="J435">
            <v>4218143.96</v>
          </cell>
        </row>
        <row r="436">
          <cell r="I436" t="str">
            <v/>
          </cell>
        </row>
        <row r="437">
          <cell r="I437" t="str">
            <v>360.20Idaho</v>
          </cell>
          <cell r="J437">
            <v>1226513.77</v>
          </cell>
        </row>
        <row r="438">
          <cell r="I438" t="str">
            <v>361.00Idaho</v>
          </cell>
          <cell r="J438">
            <v>2296232.09</v>
          </cell>
        </row>
        <row r="439">
          <cell r="I439" t="str">
            <v>362.00Idaho</v>
          </cell>
          <cell r="J439">
            <v>29201391.390000001</v>
          </cell>
        </row>
        <row r="440">
          <cell r="I440" t="str">
            <v>364.00Idaho</v>
          </cell>
          <cell r="J440">
            <v>79233832.769999966</v>
          </cell>
        </row>
        <row r="441">
          <cell r="I441" t="str">
            <v>365.00Idaho</v>
          </cell>
          <cell r="J441">
            <v>35930575.890000001</v>
          </cell>
        </row>
        <row r="442">
          <cell r="I442" t="str">
            <v>366.00Idaho</v>
          </cell>
          <cell r="J442">
            <v>8910636.709999999</v>
          </cell>
        </row>
        <row r="443">
          <cell r="I443" t="str">
            <v>367.00Idaho</v>
          </cell>
          <cell r="J443">
            <v>26231450.060000002</v>
          </cell>
        </row>
        <row r="444">
          <cell r="I444" t="str">
            <v>368.00Idaho</v>
          </cell>
          <cell r="J444">
            <v>75968019.150000006</v>
          </cell>
        </row>
        <row r="445">
          <cell r="I445" t="str">
            <v>369.10Idaho</v>
          </cell>
          <cell r="J445">
            <v>7684372.1000000006</v>
          </cell>
        </row>
        <row r="446">
          <cell r="I446" t="str">
            <v>369.20Idaho</v>
          </cell>
          <cell r="J446">
            <v>27295695.839999996</v>
          </cell>
        </row>
        <row r="447">
          <cell r="I447" t="str">
            <v>370.00Idaho</v>
          </cell>
          <cell r="J447">
            <v>13903682.699999999</v>
          </cell>
        </row>
        <row r="448">
          <cell r="I448" t="str">
            <v>371.00Idaho</v>
          </cell>
          <cell r="J448">
            <v>169053.73999999996</v>
          </cell>
        </row>
        <row r="449">
          <cell r="I449" t="str">
            <v>373.00Idaho</v>
          </cell>
          <cell r="J449">
            <v>665567.75000000012</v>
          </cell>
        </row>
        <row r="450">
          <cell r="I450" t="str">
            <v/>
          </cell>
        </row>
        <row r="451">
          <cell r="I451" t="str">
            <v>360.20Wyoming</v>
          </cell>
          <cell r="J451">
            <v>5200464.0500000007</v>
          </cell>
        </row>
        <row r="452">
          <cell r="I452" t="str">
            <v>361.00Wyoming</v>
          </cell>
          <cell r="J452">
            <v>14948964.669999998</v>
          </cell>
        </row>
        <row r="453">
          <cell r="I453" t="str">
            <v>362.00Wyoming</v>
          </cell>
          <cell r="J453">
            <v>127384801.3</v>
          </cell>
        </row>
        <row r="454">
          <cell r="I454" t="str">
            <v>364.00Wyoming</v>
          </cell>
          <cell r="J454">
            <v>141526642.06999999</v>
          </cell>
        </row>
        <row r="455">
          <cell r="I455" t="str">
            <v>365.00Wyoming</v>
          </cell>
          <cell r="J455">
            <v>104702806.16999996</v>
          </cell>
        </row>
        <row r="456">
          <cell r="I456" t="str">
            <v>366.00Wyoming</v>
          </cell>
          <cell r="J456">
            <v>24081961.350000001</v>
          </cell>
        </row>
        <row r="457">
          <cell r="I457" t="str">
            <v>367.00Wyoming</v>
          </cell>
          <cell r="J457">
            <v>57071595.259999998</v>
          </cell>
        </row>
        <row r="458">
          <cell r="I458" t="str">
            <v>368.00Wyoming</v>
          </cell>
          <cell r="J458">
            <v>110777496.52</v>
          </cell>
        </row>
        <row r="459">
          <cell r="I459" t="str">
            <v>369.10Wyoming</v>
          </cell>
          <cell r="J459">
            <v>17924584.57</v>
          </cell>
        </row>
        <row r="460">
          <cell r="I460" t="str">
            <v>369.20Wyoming</v>
          </cell>
          <cell r="J460">
            <v>39409239.629999995</v>
          </cell>
        </row>
        <row r="461">
          <cell r="I461" t="str">
            <v>370.00Wyoming</v>
          </cell>
          <cell r="J461">
            <v>14526387.290000001</v>
          </cell>
        </row>
        <row r="462">
          <cell r="I462" t="str">
            <v>371.00Wyoming</v>
          </cell>
          <cell r="J462">
            <v>962153.05</v>
          </cell>
        </row>
        <row r="463">
          <cell r="I463" t="str">
            <v>373.00Wyoming</v>
          </cell>
          <cell r="J463">
            <v>10477342.49</v>
          </cell>
        </row>
        <row r="464">
          <cell r="I464" t="str">
            <v/>
          </cell>
        </row>
        <row r="465">
          <cell r="I465" t="str">
            <v>360.20California</v>
          </cell>
          <cell r="J465">
            <v>1021322.6599999999</v>
          </cell>
        </row>
        <row r="466">
          <cell r="I466" t="str">
            <v>361.00California</v>
          </cell>
          <cell r="J466">
            <v>4538445.76</v>
          </cell>
        </row>
        <row r="467">
          <cell r="I467" t="str">
            <v>362.00California</v>
          </cell>
          <cell r="J467">
            <v>28928965.780000009</v>
          </cell>
        </row>
        <row r="468">
          <cell r="I468" t="str">
            <v>364.00California</v>
          </cell>
          <cell r="J468">
            <v>62231369.100000001</v>
          </cell>
        </row>
        <row r="469">
          <cell r="I469" t="str">
            <v>365.00California</v>
          </cell>
          <cell r="J469">
            <v>35064537.120000005</v>
          </cell>
        </row>
        <row r="470">
          <cell r="I470" t="str">
            <v>366.00California</v>
          </cell>
          <cell r="J470">
            <v>16968930.189999994</v>
          </cell>
        </row>
        <row r="471">
          <cell r="I471" t="str">
            <v>367.00California</v>
          </cell>
          <cell r="J471">
            <v>18734634.740000002</v>
          </cell>
        </row>
        <row r="472">
          <cell r="I472" t="str">
            <v>368.00California</v>
          </cell>
          <cell r="J472">
            <v>50980491.160000011</v>
          </cell>
        </row>
        <row r="473">
          <cell r="I473" t="str">
            <v>369.10California</v>
          </cell>
          <cell r="J473">
            <v>9219393.9700000007</v>
          </cell>
        </row>
        <row r="474">
          <cell r="I474" t="str">
            <v>369.20California</v>
          </cell>
          <cell r="J474">
            <v>15366553.08</v>
          </cell>
        </row>
        <row r="475">
          <cell r="I475" t="str">
            <v>370.00California</v>
          </cell>
          <cell r="J475">
            <v>4052656.2000000011</v>
          </cell>
        </row>
        <row r="476">
          <cell r="I476" t="str">
            <v>371.00California</v>
          </cell>
          <cell r="J476">
            <v>270424.53999999998</v>
          </cell>
        </row>
        <row r="477">
          <cell r="I477" t="str">
            <v>373.00California</v>
          </cell>
          <cell r="J477">
            <v>700568.04999999981</v>
          </cell>
        </row>
        <row r="478">
          <cell r="I478" t="str">
            <v/>
          </cell>
        </row>
        <row r="479">
          <cell r="I479" t="str">
            <v>360.20Utah</v>
          </cell>
          <cell r="J479">
            <v>12825925.290000003</v>
          </cell>
        </row>
        <row r="480">
          <cell r="I480" t="str">
            <v>361.00Utah</v>
          </cell>
          <cell r="J480">
            <v>53875912.280000001</v>
          </cell>
        </row>
        <row r="481">
          <cell r="I481" t="str">
            <v>362.00Utah</v>
          </cell>
          <cell r="J481">
            <v>449793495.21000004</v>
          </cell>
        </row>
        <row r="482">
          <cell r="I482" t="str">
            <v>364.00Utah</v>
          </cell>
          <cell r="J482">
            <v>349259074.35999995</v>
          </cell>
        </row>
        <row r="483">
          <cell r="I483" t="str">
            <v>365.00Utah</v>
          </cell>
          <cell r="J483">
            <v>221649992.16999996</v>
          </cell>
        </row>
        <row r="484">
          <cell r="I484" t="str">
            <v>366.00Utah</v>
          </cell>
          <cell r="J484">
            <v>183623287.50999999</v>
          </cell>
        </row>
        <row r="485">
          <cell r="I485" t="str">
            <v>367.00Utah</v>
          </cell>
          <cell r="J485">
            <v>500286256.20999998</v>
          </cell>
        </row>
        <row r="486">
          <cell r="I486" t="str">
            <v>368.00Utah</v>
          </cell>
          <cell r="J486">
            <v>473919011.31999993</v>
          </cell>
        </row>
        <row r="487">
          <cell r="I487" t="str">
            <v>369.10Utah</v>
          </cell>
          <cell r="J487">
            <v>77593853.589999974</v>
          </cell>
        </row>
        <row r="488">
          <cell r="I488" t="str">
            <v>369.20Utah</v>
          </cell>
          <cell r="J488">
            <v>180229437.66000003</v>
          </cell>
        </row>
        <row r="489">
          <cell r="I489" t="str">
            <v>370.00Utah</v>
          </cell>
          <cell r="J489">
            <v>76324514.120000005</v>
          </cell>
        </row>
        <row r="490">
          <cell r="I490" t="str">
            <v>371.00Utah</v>
          </cell>
          <cell r="J490">
            <v>4345165.8199999994</v>
          </cell>
        </row>
        <row r="491">
          <cell r="I491" t="str">
            <v>373.00Utah</v>
          </cell>
          <cell r="J491">
            <v>22378411.580000002</v>
          </cell>
        </row>
        <row r="492">
          <cell r="I492" t="str">
            <v/>
          </cell>
        </row>
        <row r="493">
          <cell r="I493" t="str">
            <v/>
          </cell>
        </row>
        <row r="494">
          <cell r="I494" t="str">
            <v>390.00Oregon</v>
          </cell>
          <cell r="J494">
            <v>79300126.349999994</v>
          </cell>
        </row>
        <row r="495">
          <cell r="I495" t="str">
            <v>392.01Oregon</v>
          </cell>
          <cell r="J495">
            <v>10330049.279999997</v>
          </cell>
        </row>
        <row r="496">
          <cell r="I496" t="str">
            <v>392.05Oregon</v>
          </cell>
          <cell r="J496">
            <v>12796575.450000003</v>
          </cell>
        </row>
        <row r="497">
          <cell r="I497" t="str">
            <v>392.09Oregon</v>
          </cell>
          <cell r="J497">
            <v>3326883.41</v>
          </cell>
        </row>
        <row r="498">
          <cell r="I498" t="str">
            <v>396.03Oregon</v>
          </cell>
          <cell r="J498">
            <v>7624290.0899999989</v>
          </cell>
        </row>
        <row r="499">
          <cell r="I499" t="str">
            <v>396.07Oregon</v>
          </cell>
          <cell r="J499">
            <v>28761956.579999998</v>
          </cell>
        </row>
        <row r="500">
          <cell r="I500" t="str">
            <v/>
          </cell>
        </row>
        <row r="501">
          <cell r="I501" t="str">
            <v>390.00AZCOMT</v>
          </cell>
          <cell r="J501">
            <v>385400.83999999997</v>
          </cell>
        </row>
        <row r="502">
          <cell r="I502" t="str">
            <v>392.01AZCOMT</v>
          </cell>
          <cell r="J502">
            <v>594694.17000000004</v>
          </cell>
        </row>
        <row r="503">
          <cell r="I503" t="str">
            <v>392.05AZCOMT</v>
          </cell>
          <cell r="J503">
            <v>299446.35000000003</v>
          </cell>
        </row>
        <row r="504">
          <cell r="I504" t="str">
            <v>392.09AZCOMT</v>
          </cell>
          <cell r="J504">
            <v>8560.4599999999991</v>
          </cell>
        </row>
        <row r="505">
          <cell r="I505" t="str">
            <v>396.07AZCOMT</v>
          </cell>
          <cell r="J505">
            <v>2413253.19</v>
          </cell>
        </row>
        <row r="506">
          <cell r="I506" t="str">
            <v/>
          </cell>
        </row>
        <row r="507">
          <cell r="I507" t="str">
            <v>390.00Washington</v>
          </cell>
          <cell r="J507">
            <v>12923599.309999999</v>
          </cell>
        </row>
        <row r="508">
          <cell r="I508" t="str">
            <v>392.01Washington</v>
          </cell>
          <cell r="J508">
            <v>2076717.7199999997</v>
          </cell>
        </row>
        <row r="509">
          <cell r="I509" t="str">
            <v>392.05Washington</v>
          </cell>
          <cell r="J509">
            <v>4964590.03</v>
          </cell>
        </row>
        <row r="510">
          <cell r="I510" t="str">
            <v>392.09Washington</v>
          </cell>
          <cell r="J510">
            <v>760626.80999999994</v>
          </cell>
        </row>
        <row r="511">
          <cell r="I511" t="str">
            <v>396.03Washington</v>
          </cell>
          <cell r="J511">
            <v>1675988.0599999998</v>
          </cell>
        </row>
        <row r="512">
          <cell r="I512" t="str">
            <v>396.07Washington</v>
          </cell>
          <cell r="J512">
            <v>6193011.9399999995</v>
          </cell>
        </row>
        <row r="513">
          <cell r="I513" t="str">
            <v/>
          </cell>
        </row>
        <row r="514">
          <cell r="I514" t="str">
            <v>389.20Idaho</v>
          </cell>
          <cell r="J514">
            <v>4867.6400000000003</v>
          </cell>
        </row>
        <row r="515">
          <cell r="I515" t="str">
            <v>390.00Idaho</v>
          </cell>
          <cell r="J515">
            <v>12578079.439999999</v>
          </cell>
        </row>
        <row r="516">
          <cell r="I516" t="str">
            <v>392.01Idaho</v>
          </cell>
          <cell r="J516">
            <v>2474506.6400000006</v>
          </cell>
        </row>
        <row r="517">
          <cell r="I517" t="str">
            <v>392.05Idaho</v>
          </cell>
          <cell r="J517">
            <v>3060516.5700000003</v>
          </cell>
        </row>
        <row r="518">
          <cell r="I518" t="str">
            <v>392.09Idaho</v>
          </cell>
          <cell r="J518">
            <v>982740.15999999992</v>
          </cell>
        </row>
        <row r="519">
          <cell r="I519" t="str">
            <v>396.03Idaho</v>
          </cell>
          <cell r="J519">
            <v>2532593.84</v>
          </cell>
        </row>
        <row r="520">
          <cell r="I520" t="str">
            <v>396.07Idaho</v>
          </cell>
          <cell r="J520">
            <v>7458068.6900000004</v>
          </cell>
        </row>
        <row r="521">
          <cell r="I521" t="str">
            <v/>
          </cell>
        </row>
        <row r="522">
          <cell r="I522" t="str">
            <v>389.20Wyoming</v>
          </cell>
          <cell r="J522">
            <v>74314.75</v>
          </cell>
        </row>
        <row r="523">
          <cell r="I523" t="str">
            <v>390.00Wyoming</v>
          </cell>
          <cell r="J523">
            <v>10811373.719999999</v>
          </cell>
        </row>
        <row r="524">
          <cell r="I524" t="str">
            <v>392.01Wyoming</v>
          </cell>
          <cell r="J524">
            <v>4499332.9600000018</v>
          </cell>
        </row>
        <row r="525">
          <cell r="I525" t="str">
            <v>392.05Wyoming</v>
          </cell>
          <cell r="J525">
            <v>6189470.8399999999</v>
          </cell>
        </row>
        <row r="526">
          <cell r="I526" t="str">
            <v>392.09Wyoming</v>
          </cell>
          <cell r="J526">
            <v>3063169.71</v>
          </cell>
        </row>
        <row r="527">
          <cell r="I527" t="str">
            <v>396.03Wyoming</v>
          </cell>
          <cell r="J527">
            <v>3893355.77</v>
          </cell>
        </row>
        <row r="528">
          <cell r="I528" t="str">
            <v>396.07Wyoming</v>
          </cell>
          <cell r="J528">
            <v>36496225.029999994</v>
          </cell>
        </row>
        <row r="529">
          <cell r="I529" t="str">
            <v/>
          </cell>
        </row>
        <row r="530">
          <cell r="I530" t="str">
            <v>390.00California</v>
          </cell>
          <cell r="J530">
            <v>3304999.03</v>
          </cell>
        </row>
        <row r="531">
          <cell r="I531" t="str">
            <v>392.01California</v>
          </cell>
          <cell r="J531">
            <v>837997.3600000001</v>
          </cell>
        </row>
        <row r="532">
          <cell r="I532" t="str">
            <v>392.05California</v>
          </cell>
          <cell r="J532">
            <v>1213906.03</v>
          </cell>
        </row>
        <row r="533">
          <cell r="I533" t="str">
            <v>392.09California</v>
          </cell>
          <cell r="J533">
            <v>487958.24000000005</v>
          </cell>
        </row>
        <row r="534">
          <cell r="I534" t="str">
            <v>396.03California</v>
          </cell>
          <cell r="J534">
            <v>1219871.29</v>
          </cell>
        </row>
        <row r="535">
          <cell r="I535" t="str">
            <v>396.07California</v>
          </cell>
          <cell r="J535">
            <v>3037582.7199999997</v>
          </cell>
        </row>
        <row r="536">
          <cell r="I536" t="str">
            <v/>
          </cell>
        </row>
        <row r="537">
          <cell r="I537" t="str">
            <v>389.20Utah</v>
          </cell>
          <cell r="J537">
            <v>85283.36</v>
          </cell>
        </row>
        <row r="538">
          <cell r="I538" t="str">
            <v>390.00Utah</v>
          </cell>
          <cell r="J538">
            <v>91799110.440000013</v>
          </cell>
        </row>
        <row r="539">
          <cell r="I539" t="str">
            <v>392.01Utah</v>
          </cell>
          <cell r="J539">
            <v>16281789.489999998</v>
          </cell>
        </row>
        <row r="540">
          <cell r="I540" t="str">
            <v>392.05Utah</v>
          </cell>
          <cell r="J540">
            <v>22246356.57</v>
          </cell>
        </row>
        <row r="541">
          <cell r="I541" t="str">
            <v>392.09Utah</v>
          </cell>
          <cell r="J541">
            <v>7498886.9899999984</v>
          </cell>
        </row>
        <row r="542">
          <cell r="I542" t="str">
            <v>392.30Utah</v>
          </cell>
          <cell r="J542">
            <v>3076269.26</v>
          </cell>
        </row>
        <row r="543">
          <cell r="I543" t="str">
            <v>396.03Utah</v>
          </cell>
          <cell r="J543">
            <v>6891135.0899999999</v>
          </cell>
        </row>
        <row r="544">
          <cell r="I544" t="str">
            <v>396.07Utah</v>
          </cell>
          <cell r="J544">
            <v>55562605.99000001</v>
          </cell>
        </row>
        <row r="545">
          <cell r="I545" t="str">
            <v/>
          </cell>
        </row>
        <row r="546">
          <cell r="I546" t="str">
            <v>391.00</v>
          </cell>
          <cell r="J546">
            <v>28743017.840000007</v>
          </cell>
        </row>
        <row r="547">
          <cell r="I547" t="str">
            <v>391.20</v>
          </cell>
          <cell r="J547">
            <v>53279654.949999996</v>
          </cell>
        </row>
        <row r="548">
          <cell r="I548" t="str">
            <v>391.30</v>
          </cell>
          <cell r="J548">
            <v>728167.5</v>
          </cell>
        </row>
        <row r="549">
          <cell r="I549" t="str">
            <v>393.00</v>
          </cell>
          <cell r="J549">
            <v>14910200.17</v>
          </cell>
        </row>
        <row r="550">
          <cell r="I550" t="str">
            <v>394.00</v>
          </cell>
          <cell r="J550">
            <v>62963631.660000004</v>
          </cell>
        </row>
        <row r="551">
          <cell r="I551" t="str">
            <v>395.00</v>
          </cell>
          <cell r="J551">
            <v>33940714.170000002</v>
          </cell>
        </row>
        <row r="552">
          <cell r="I552" t="str">
            <v>397.00</v>
          </cell>
          <cell r="J552">
            <v>396412997.58999997</v>
          </cell>
        </row>
        <row r="553">
          <cell r="I553" t="str">
            <v>397.20</v>
          </cell>
          <cell r="J553">
            <v>12079594.93</v>
          </cell>
        </row>
        <row r="554">
          <cell r="I554" t="str">
            <v>398.00</v>
          </cell>
          <cell r="J554">
            <v>8038719.9399999995</v>
          </cell>
        </row>
        <row r="555">
          <cell r="I555" t="str">
            <v/>
          </cell>
        </row>
        <row r="556">
          <cell r="I556" t="str">
            <v/>
          </cell>
        </row>
        <row r="557">
          <cell r="I557" t="str">
            <v/>
          </cell>
        </row>
        <row r="558">
          <cell r="I558" t="str">
            <v/>
          </cell>
        </row>
        <row r="559">
          <cell r="I559" t="str">
            <v/>
          </cell>
        </row>
      </sheetData>
      <sheetData sheetId="22"/>
      <sheetData sheetId="23"/>
      <sheetData sheetId="24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hibit 3 "/>
      <sheetName val="Table A base change"/>
      <sheetName val="Sch 2"/>
      <sheetName val="Sch 3"/>
      <sheetName val="Sch 15"/>
      <sheetName val="Sch 25-Secondary"/>
      <sheetName val="Sch 25-Primary"/>
      <sheetName val="Sch 40"/>
      <sheetName val="Sch 45-Secondary"/>
      <sheetName val="Sch 45-Primary"/>
      <sheetName val="Sch 46-Secondary"/>
      <sheetName val="Sch 46-Primary"/>
      <sheetName val="Sch 48T"/>
      <sheetName val="Sch 51"/>
      <sheetName val="Sch 53"/>
      <sheetName val="Sch 54"/>
      <sheetName val="Sch 57"/>
      <sheetName val="Sch 58"/>
      <sheetName val="Exhibit 4"/>
      <sheetName val="Blocking-901East"/>
      <sheetName val="Exhibit 5"/>
      <sheetName val="Table A Defer Surcharge summ"/>
      <sheetName val="Table A Hunter surcharge summ "/>
      <sheetName val="Filed Defer Exc PCS Rev detail"/>
      <sheetName val="Filed Hunter PCS Rev detail"/>
      <sheetName val="Filed Power Cost kWh"/>
      <sheetName val="Table 1 - Semi"/>
      <sheetName val="Table 1 - MWh"/>
      <sheetName val="Table 2 - Unbilled Spread"/>
      <sheetName val="Table 3 - Unbilled Spread"/>
      <sheetName val="Table 4"/>
      <sheetName val="Actual-901East"/>
      <sheetName val="Actual-Lighting Surcharge"/>
      <sheetName val="tolerance sheet"/>
      <sheetName val="Net Billed Cheaper Adj"/>
      <sheetName val="Billed Cheaper"/>
      <sheetName val="Before Billed Cheaper"/>
      <sheetName val="33SF Phos 6024200100010001"/>
      <sheetName val="Inputs"/>
      <sheetName val="Table 2"/>
      <sheetName val="Table 3"/>
      <sheetName val="Type I adjustments -kwh"/>
      <sheetName val="Table 4 - Contracts"/>
      <sheetName val="Contract Summary"/>
      <sheetName val="UWy Billing"/>
      <sheetName val="UWy Schedule 2 &amp; 15"/>
      <sheetName val="UWy Schedule 25"/>
      <sheetName val="UWy Sch 48 not used"/>
      <sheetName val="UWy Sch 46"/>
      <sheetName val="Recon U of Wy"/>
      <sheetName val="UWy Sheet2"/>
      <sheetName val="Weather 901 East"/>
      <sheetName val="Temperature"/>
      <sheetName val="KN ENERGY"/>
      <sheetName val="T. A - East Com-Ind"/>
      <sheetName val="T.A - All WY com-ind"/>
      <sheetName val=" Table A"/>
      <sheetName val="Hunter Surcharge Worksheet"/>
      <sheetName val="Reclassifications"/>
      <sheetName val="Sch 25-Secondary old"/>
      <sheetName val="Sch 25-Primary old"/>
      <sheetName val="Sch 45-Secondary old"/>
      <sheetName val="Sch 45-Primary old"/>
      <sheetName val="Sch 46-Secondary old"/>
      <sheetName val="Sch 46-Primary old"/>
      <sheetName val="Sch 48T old"/>
      <sheetName val="Table A Combined surcharge 4 y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/>
      <sheetData sheetId="39" refreshError="1"/>
      <sheetData sheetId="40" refreshError="1"/>
      <sheetData sheetId="4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RInput"/>
      <sheetName val="SOX-Dox"/>
      <sheetName val="Process"/>
      <sheetName val="Voltage"/>
      <sheetName val="Codes"/>
      <sheetName val="Delivery"/>
      <sheetName val="SCRInput2"/>
      <sheetName val="Inputs"/>
      <sheetName val="Prorate WA 200912"/>
      <sheetName val="Prorate WA 11-09"/>
      <sheetName val="Prorate 12-09"/>
      <sheetName val="Prorate 11-09"/>
      <sheetName val="Prorate 10-09"/>
      <sheetName val="Prorate 09-09"/>
      <sheetName val="Prorate 08-09"/>
      <sheetName val="Prorate 07-09"/>
      <sheetName val="Prorate 06-09"/>
      <sheetName val="Prorate 05-09"/>
      <sheetName val="Prorate 04-09"/>
      <sheetName val="Prorate 03-09"/>
      <sheetName val="Prorate 02-09"/>
      <sheetName val="Prorate 01-09"/>
      <sheetName val="Independent Evaluator"/>
      <sheetName val="RAC Deferral"/>
      <sheetName val="Property Sales"/>
      <sheetName val="DA Shopping"/>
      <sheetName val="Intervenor Funding"/>
      <sheetName val="WA SBC"/>
      <sheetName val="0103 Proration (191)"/>
      <sheetName val="WA SBC - Class 48T"/>
      <sheetName val="Utah DSM"/>
      <sheetName val="Idaho DSM"/>
      <sheetName val="Wyoming DSM"/>
      <sheetName val="CA Pub Purp"/>
      <sheetName val="Reasonableness"/>
      <sheetName val="CA Deferred ECAC"/>
      <sheetName val="Module2"/>
    </sheetNames>
    <sheetDataSet>
      <sheetData sheetId="0" refreshError="1"/>
      <sheetData sheetId="1" refreshError="1"/>
      <sheetData sheetId="2" refreshError="1"/>
      <sheetData sheetId="3" refreshError="1"/>
      <sheetData sheetId="4">
        <row r="1">
          <cell r="A1" t="str">
            <v>Code</v>
          </cell>
          <cell r="B1" t="str">
            <v>Description</v>
          </cell>
          <cell r="C1" t="str">
            <v>Rate</v>
          </cell>
        </row>
        <row r="2">
          <cell r="A2">
            <v>10088</v>
          </cell>
          <cell r="B2" t="str">
            <v>UNBILLED REVENUE</v>
          </cell>
          <cell r="C2">
            <v>88</v>
          </cell>
          <cell r="F2" t="str">
            <v>COMMERCIAL SALES</v>
          </cell>
          <cell r="G2" t="str">
            <v>COM</v>
          </cell>
        </row>
        <row r="3">
          <cell r="A3">
            <v>10089</v>
          </cell>
          <cell r="B3" t="str">
            <v>IRRIGATION UNBILLED</v>
          </cell>
          <cell r="C3">
            <v>89</v>
          </cell>
          <cell r="F3" t="str">
            <v>INDUSTRIAL SALES</v>
          </cell>
          <cell r="G3" t="str">
            <v>IND</v>
          </cell>
        </row>
        <row r="4">
          <cell r="A4">
            <v>11146</v>
          </cell>
          <cell r="B4" t="str">
            <v>OR ENRGY COST RECOV AMORT</v>
          </cell>
          <cell r="C4" t="str">
            <v>AGA</v>
          </cell>
          <cell r="F4" t="str">
            <v>IRRIGATION SALES</v>
          </cell>
          <cell r="G4" t="str">
            <v>IND</v>
          </cell>
        </row>
        <row r="5">
          <cell r="A5">
            <v>11147</v>
          </cell>
          <cell r="B5" t="str">
            <v>OR ENRGY COST RECOV AMORT</v>
          </cell>
          <cell r="C5" t="str">
            <v>AGA</v>
          </cell>
          <cell r="F5" t="str">
            <v>OTHER SALES TO PUBLIC AUTH</v>
          </cell>
          <cell r="G5" t="str">
            <v>OSP</v>
          </cell>
        </row>
        <row r="6">
          <cell r="A6">
            <v>20001</v>
          </cell>
          <cell r="B6" t="str">
            <v>01APSV0041-AG PMP SRVC BP</v>
          </cell>
          <cell r="C6">
            <v>41</v>
          </cell>
          <cell r="F6" t="str">
            <v>PUBLIC STREET&amp;HIGHWAY LIGHTING</v>
          </cell>
          <cell r="G6" t="str">
            <v>PSH</v>
          </cell>
        </row>
        <row r="7">
          <cell r="A7">
            <v>20009</v>
          </cell>
          <cell r="B7" t="str">
            <v>01APSV041X-AG PMP SRVC</v>
          </cell>
          <cell r="C7">
            <v>41</v>
          </cell>
          <cell r="F7" t="str">
            <v>RESIDENTIAL SALES</v>
          </cell>
          <cell r="G7" t="str">
            <v>RES</v>
          </cell>
        </row>
        <row r="8">
          <cell r="A8">
            <v>20037</v>
          </cell>
          <cell r="B8" t="str">
            <v>01CHCK000N-NRES CHECK MTR</v>
          </cell>
          <cell r="C8" t="str">
            <v>AGA</v>
          </cell>
          <cell r="F8" t="str">
            <v>INTERDEPARTMENTAL</v>
          </cell>
          <cell r="G8" t="str">
            <v>ICU</v>
          </cell>
        </row>
        <row r="9">
          <cell r="A9">
            <v>20043</v>
          </cell>
          <cell r="B9" t="str">
            <v>01COSL0052-STR LGT SRVC C</v>
          </cell>
          <cell r="C9">
            <v>52</v>
          </cell>
          <cell r="F9" t="str">
            <v>ERROR</v>
          </cell>
          <cell r="G9" t="str">
            <v>ERR</v>
          </cell>
        </row>
        <row r="10">
          <cell r="A10">
            <v>20044</v>
          </cell>
          <cell r="B10" t="str">
            <v>01CUSL053F-STR LGT SRVC C</v>
          </cell>
          <cell r="C10">
            <v>53</v>
          </cell>
        </row>
        <row r="11">
          <cell r="A11">
            <v>20047</v>
          </cell>
          <cell r="B11" t="str">
            <v>01GNSV0024-GEN SRVC DOM/F</v>
          </cell>
          <cell r="C11">
            <v>24</v>
          </cell>
        </row>
        <row r="12">
          <cell r="A12">
            <v>20049</v>
          </cell>
          <cell r="B12" t="str">
            <v>01GNSV0025-GEN SRVC</v>
          </cell>
          <cell r="C12">
            <v>25</v>
          </cell>
        </row>
        <row r="13">
          <cell r="A13">
            <v>20052</v>
          </cell>
          <cell r="B13" t="str">
            <v>01GNSV025F-GEN SRVC-FL RA</v>
          </cell>
          <cell r="C13">
            <v>25</v>
          </cell>
        </row>
        <row r="14">
          <cell r="A14">
            <v>20053</v>
          </cell>
          <cell r="B14" t="str">
            <v>01GNSV025M-GEN SRVC MANUA</v>
          </cell>
          <cell r="C14">
            <v>25</v>
          </cell>
        </row>
        <row r="15">
          <cell r="A15">
            <v>20057</v>
          </cell>
          <cell r="B15" t="str">
            <v>01HPSV0051-HI PRESSURE SO</v>
          </cell>
          <cell r="C15">
            <v>51</v>
          </cell>
        </row>
        <row r="16">
          <cell r="A16">
            <v>20062</v>
          </cell>
          <cell r="B16" t="str">
            <v>01LGSV048M-LRG GEN SRVC 1</v>
          </cell>
          <cell r="C16">
            <v>48</v>
          </cell>
        </row>
        <row r="17">
          <cell r="A17">
            <v>20063</v>
          </cell>
          <cell r="B17" t="str">
            <v>01LGSV048T-LRG GEN SRVC T</v>
          </cell>
          <cell r="C17">
            <v>48</v>
          </cell>
        </row>
        <row r="18">
          <cell r="A18">
            <v>20068</v>
          </cell>
          <cell r="B18" t="str">
            <v>01LNX00100-LINE EXT 60% G</v>
          </cell>
          <cell r="C18" t="str">
            <v>AGA</v>
          </cell>
        </row>
        <row r="19">
          <cell r="A19">
            <v>20071</v>
          </cell>
          <cell r="B19" t="str">
            <v>01LNX00102-LINE EXT 80% G</v>
          </cell>
          <cell r="C19" t="str">
            <v>AGA</v>
          </cell>
        </row>
        <row r="20">
          <cell r="A20">
            <v>20072</v>
          </cell>
          <cell r="B20" t="str">
            <v>01LNX00102-LINE EXT 80% G</v>
          </cell>
          <cell r="C20" t="str">
            <v>AGA</v>
          </cell>
        </row>
        <row r="21">
          <cell r="A21">
            <v>20073</v>
          </cell>
          <cell r="B21" t="str">
            <v>01LNX00103-LINE EXT 80% G</v>
          </cell>
          <cell r="C21" t="str">
            <v>AGA</v>
          </cell>
        </row>
        <row r="22">
          <cell r="A22">
            <v>20074</v>
          </cell>
          <cell r="B22" t="str">
            <v>01LNX00103-LINE EXT 80% G</v>
          </cell>
          <cell r="C22" t="str">
            <v>AGA</v>
          </cell>
        </row>
        <row r="23">
          <cell r="A23">
            <v>20078</v>
          </cell>
          <cell r="B23" t="str">
            <v>01LNX00105-CNTRCT $ MIN G</v>
          </cell>
          <cell r="C23" t="str">
            <v>AGA</v>
          </cell>
        </row>
        <row r="24">
          <cell r="A24">
            <v>20083</v>
          </cell>
          <cell r="B24" t="str">
            <v>01LNX00109-REF/NREF ADV +</v>
          </cell>
          <cell r="C24" t="str">
            <v>AGA</v>
          </cell>
        </row>
        <row r="25">
          <cell r="A25">
            <v>20084</v>
          </cell>
          <cell r="B25" t="str">
            <v>01LNX00109-REF/NREF ADV +</v>
          </cell>
          <cell r="C25" t="str">
            <v>AGA</v>
          </cell>
        </row>
        <row r="26">
          <cell r="A26">
            <v>20085</v>
          </cell>
          <cell r="B26" t="str">
            <v>01LNX00110-REF/NREF ADV +</v>
          </cell>
          <cell r="C26" t="str">
            <v>AGA</v>
          </cell>
        </row>
        <row r="27">
          <cell r="A27">
            <v>20086</v>
          </cell>
          <cell r="B27" t="str">
            <v>01LNX00110-REF/NREF ADV +</v>
          </cell>
          <cell r="C27" t="str">
            <v>AGA</v>
          </cell>
        </row>
        <row r="28">
          <cell r="A28">
            <v>20098</v>
          </cell>
          <cell r="B28" t="str">
            <v>01LPRS047M-PART REQ SRVC</v>
          </cell>
          <cell r="C28">
            <v>47</v>
          </cell>
        </row>
        <row r="29">
          <cell r="A29">
            <v>20103</v>
          </cell>
          <cell r="B29" t="str">
            <v>01MVSL0050-MERC VAPSTR LG</v>
          </cell>
          <cell r="C29">
            <v>50</v>
          </cell>
        </row>
        <row r="30">
          <cell r="A30">
            <v>20104</v>
          </cell>
          <cell r="B30" t="str">
            <v>01OALT014N-OUTD AR LGT NR</v>
          </cell>
          <cell r="C30">
            <v>14</v>
          </cell>
        </row>
        <row r="31">
          <cell r="A31">
            <v>20106</v>
          </cell>
          <cell r="B31" t="str">
            <v>01OALT014R-OUTD AR LGT RE</v>
          </cell>
          <cell r="C31">
            <v>14</v>
          </cell>
        </row>
        <row r="32">
          <cell r="A32">
            <v>20108</v>
          </cell>
          <cell r="B32" t="str">
            <v>01OALT015N-OUTD AR LGT NR</v>
          </cell>
          <cell r="C32">
            <v>15</v>
          </cell>
        </row>
        <row r="33">
          <cell r="A33">
            <v>20109</v>
          </cell>
          <cell r="B33" t="str">
            <v>01OALT015R-OUTD AR LGT RE</v>
          </cell>
          <cell r="C33">
            <v>15</v>
          </cell>
        </row>
        <row r="34">
          <cell r="A34">
            <v>20112</v>
          </cell>
          <cell r="B34" t="str">
            <v>01PRSV036M-SML PART REQ S</v>
          </cell>
          <cell r="C34">
            <v>36</v>
          </cell>
        </row>
        <row r="35">
          <cell r="A35">
            <v>20113</v>
          </cell>
          <cell r="B35" t="str">
            <v>01RCFL0054-REC FIELD LGT</v>
          </cell>
          <cell r="C35">
            <v>54</v>
          </cell>
        </row>
        <row r="36">
          <cell r="A36">
            <v>20116</v>
          </cell>
          <cell r="B36" t="str">
            <v>01RESD0004-RES SRVC</v>
          </cell>
          <cell r="C36">
            <v>4</v>
          </cell>
        </row>
        <row r="37">
          <cell r="A37">
            <v>20120</v>
          </cell>
          <cell r="B37" t="str">
            <v>01RESD0013-3 PHASE RES SR</v>
          </cell>
          <cell r="C37">
            <v>13</v>
          </cell>
        </row>
        <row r="38">
          <cell r="A38">
            <v>20122</v>
          </cell>
          <cell r="B38" t="str">
            <v>01RESD013X-3 PHASE RES10K</v>
          </cell>
          <cell r="C38">
            <v>13</v>
          </cell>
        </row>
        <row r="39">
          <cell r="A39">
            <v>20128</v>
          </cell>
          <cell r="B39" t="str">
            <v>01SLX00005-KLAMATH FALLS</v>
          </cell>
          <cell r="C39" t="str">
            <v>AGA</v>
          </cell>
        </row>
        <row r="40">
          <cell r="A40">
            <v>20136</v>
          </cell>
          <cell r="B40" t="str">
            <v>01SLX00013-K FALLS IRG MI</v>
          </cell>
          <cell r="C40" t="str">
            <v>AGA</v>
          </cell>
        </row>
        <row r="41">
          <cell r="A41">
            <v>20137</v>
          </cell>
          <cell r="B41" t="str">
            <v>01SLX00014-K FALLS IRG MI</v>
          </cell>
          <cell r="C41" t="str">
            <v>AGA</v>
          </cell>
        </row>
        <row r="42">
          <cell r="A42">
            <v>20146</v>
          </cell>
          <cell r="B42" t="str">
            <v>01UKRB0035-KLAMATH BASIN</v>
          </cell>
          <cell r="C42">
            <v>35</v>
          </cell>
        </row>
        <row r="43">
          <cell r="A43">
            <v>20148</v>
          </cell>
          <cell r="B43" t="str">
            <v>01UKRB0040-KLAMATH BASIN</v>
          </cell>
          <cell r="C43">
            <v>40</v>
          </cell>
        </row>
        <row r="44">
          <cell r="A44">
            <v>20154</v>
          </cell>
          <cell r="B44" t="str">
            <v>01UPPL000R-BASE SCH FALL</v>
          </cell>
          <cell r="C44" t="str">
            <v>AGA</v>
          </cell>
        </row>
        <row r="45">
          <cell r="A45">
            <v>20179</v>
          </cell>
          <cell r="B45" t="str">
            <v>02APSV0040-WA AG PMP SRVC</v>
          </cell>
          <cell r="C45">
            <v>40</v>
          </cell>
        </row>
        <row r="46">
          <cell r="A46">
            <v>20183</v>
          </cell>
          <cell r="B46" t="str">
            <v>02APSV040X-WA AG PMP SRVC</v>
          </cell>
          <cell r="C46">
            <v>40</v>
          </cell>
        </row>
        <row r="47">
          <cell r="A47">
            <v>20208</v>
          </cell>
          <cell r="B47" t="str">
            <v>02CFR00012-STR LGTS (CONV</v>
          </cell>
          <cell r="C47" t="str">
            <v>AGA</v>
          </cell>
        </row>
        <row r="48">
          <cell r="A48">
            <v>20212</v>
          </cell>
          <cell r="B48" t="str">
            <v>02CHCK000R-WA RES CHECK M</v>
          </cell>
          <cell r="C48" t="str">
            <v>AGA</v>
          </cell>
        </row>
        <row r="49">
          <cell r="A49">
            <v>20216</v>
          </cell>
          <cell r="B49" t="str">
            <v>02COSL0052-WA STR LGT SRV</v>
          </cell>
          <cell r="C49" t="str">
            <v>52</v>
          </cell>
        </row>
        <row r="50">
          <cell r="A50">
            <v>20217</v>
          </cell>
          <cell r="B50" t="str">
            <v>02CUSL053F-WA STR LGT SRV</v>
          </cell>
          <cell r="C50" t="str">
            <v>53</v>
          </cell>
        </row>
        <row r="51">
          <cell r="A51">
            <v>20218</v>
          </cell>
          <cell r="B51" t="str">
            <v>02CUSL053M-WA STR LGT SRV</v>
          </cell>
          <cell r="C51" t="str">
            <v>53</v>
          </cell>
        </row>
        <row r="52">
          <cell r="A52">
            <v>20220</v>
          </cell>
          <cell r="B52" t="str">
            <v>02GNSV0024-WA GEN SRVC</v>
          </cell>
          <cell r="C52">
            <v>24</v>
          </cell>
        </row>
        <row r="53">
          <cell r="A53">
            <v>20221</v>
          </cell>
          <cell r="B53" t="str">
            <v>02GNSV0025-WA GEN SRVC DO</v>
          </cell>
          <cell r="C53">
            <v>25</v>
          </cell>
        </row>
        <row r="54">
          <cell r="A54">
            <v>20223</v>
          </cell>
          <cell r="B54" t="str">
            <v>02GNSV024F-WA GEN SRVC-FL</v>
          </cell>
          <cell r="C54">
            <v>24</v>
          </cell>
        </row>
        <row r="55">
          <cell r="A55">
            <v>20224</v>
          </cell>
          <cell r="B55" t="str">
            <v>02GNSV025F-GEN SRVC DOM/F</v>
          </cell>
          <cell r="C55">
            <v>25</v>
          </cell>
        </row>
        <row r="56">
          <cell r="A56">
            <v>20229</v>
          </cell>
          <cell r="B56" t="str">
            <v>02HPSV0051-WA HI PRESSURE</v>
          </cell>
          <cell r="C56" t="str">
            <v>51</v>
          </cell>
        </row>
        <row r="57">
          <cell r="A57">
            <v>20232</v>
          </cell>
          <cell r="B57" t="str">
            <v>02LGSV0035-WA LRG GEN SRV</v>
          </cell>
          <cell r="C57">
            <v>35</v>
          </cell>
        </row>
        <row r="58">
          <cell r="A58">
            <v>20234</v>
          </cell>
          <cell r="B58" t="str">
            <v>02LGSV0036-WA LRG GEN SRV</v>
          </cell>
          <cell r="C58">
            <v>36</v>
          </cell>
        </row>
        <row r="59">
          <cell r="A59">
            <v>20235</v>
          </cell>
          <cell r="B59" t="str">
            <v>02LGSV048M-WA LRG GEN SRV</v>
          </cell>
          <cell r="C59" t="str">
            <v>48T</v>
          </cell>
        </row>
        <row r="60">
          <cell r="A60">
            <v>20236</v>
          </cell>
          <cell r="B60" t="str">
            <v>02LGSV048T-LRG GEN SRVC 1</v>
          </cell>
          <cell r="C60" t="str">
            <v>48T</v>
          </cell>
        </row>
        <row r="61">
          <cell r="A61">
            <v>20241</v>
          </cell>
          <cell r="B61" t="str">
            <v>02LNX00102-LINE EXT 80% G</v>
          </cell>
          <cell r="C61" t="str">
            <v>AGA</v>
          </cell>
        </row>
        <row r="62">
          <cell r="A62">
            <v>20242</v>
          </cell>
          <cell r="B62" t="str">
            <v>02LNX00102-LINE EXT 80% G</v>
          </cell>
          <cell r="C62" t="str">
            <v>AGA</v>
          </cell>
        </row>
        <row r="63">
          <cell r="A63">
            <v>20243</v>
          </cell>
          <cell r="B63" t="str">
            <v>02LNX00103-LINE EXT 80% G</v>
          </cell>
          <cell r="C63" t="str">
            <v>AGA</v>
          </cell>
        </row>
        <row r="64">
          <cell r="A64">
            <v>20244</v>
          </cell>
          <cell r="B64" t="str">
            <v>02LNX00103-LINE EXT 80% G</v>
          </cell>
          <cell r="C64" t="str">
            <v>AGA</v>
          </cell>
        </row>
        <row r="65">
          <cell r="A65">
            <v>20247</v>
          </cell>
          <cell r="B65" t="str">
            <v>02LNX00105-CNTRCT $ MIN G</v>
          </cell>
          <cell r="C65" t="str">
            <v>AGA</v>
          </cell>
        </row>
        <row r="66">
          <cell r="A66">
            <v>20248</v>
          </cell>
          <cell r="B66" t="str">
            <v>02LNX00105-CNTRCT $ MIN G</v>
          </cell>
          <cell r="C66" t="str">
            <v>AGA</v>
          </cell>
        </row>
        <row r="67">
          <cell r="A67">
            <v>20253</v>
          </cell>
          <cell r="B67" t="str">
            <v>02LNX00109-REF/NREF ADV +</v>
          </cell>
          <cell r="C67" t="str">
            <v>AGA</v>
          </cell>
        </row>
        <row r="68">
          <cell r="A68">
            <v>20254</v>
          </cell>
          <cell r="B68" t="str">
            <v>02LNX00109-REF/NREF ADV +</v>
          </cell>
          <cell r="C68" t="str">
            <v>AGA</v>
          </cell>
        </row>
        <row r="69">
          <cell r="A69">
            <v>20255</v>
          </cell>
          <cell r="B69" t="str">
            <v>02LNX00110-REF/NREF ADV +</v>
          </cell>
          <cell r="C69" t="str">
            <v>AGA</v>
          </cell>
        </row>
        <row r="70">
          <cell r="A70">
            <v>20256</v>
          </cell>
          <cell r="B70" t="str">
            <v>02LNX00110-REF/NREF ADV +</v>
          </cell>
          <cell r="C70" t="str">
            <v>AGA</v>
          </cell>
        </row>
        <row r="71">
          <cell r="A71">
            <v>20260</v>
          </cell>
          <cell r="B71" t="str">
            <v>02LNX00112-YR INCURRED CH</v>
          </cell>
          <cell r="C71" t="str">
            <v>AGA</v>
          </cell>
        </row>
        <row r="72">
          <cell r="A72">
            <v>20265</v>
          </cell>
          <cell r="B72" t="str">
            <v>02MVSL0057-WA MERC VAPSTR</v>
          </cell>
          <cell r="C72">
            <v>57</v>
          </cell>
        </row>
        <row r="73">
          <cell r="A73">
            <v>20266</v>
          </cell>
          <cell r="B73" t="str">
            <v>02OALT013N-WA OUTD AR LGT</v>
          </cell>
          <cell r="C73">
            <v>13</v>
          </cell>
        </row>
        <row r="74">
          <cell r="A74">
            <v>20268</v>
          </cell>
          <cell r="B74" t="str">
            <v>02OALT013R-WA OUTD AR LGT</v>
          </cell>
          <cell r="C74">
            <v>13</v>
          </cell>
        </row>
        <row r="75">
          <cell r="A75">
            <v>20270</v>
          </cell>
          <cell r="B75" t="str">
            <v>02OALT015N-WA OUTD AR LGT</v>
          </cell>
          <cell r="C75" t="str">
            <v>15</v>
          </cell>
        </row>
        <row r="76">
          <cell r="A76">
            <v>20271</v>
          </cell>
          <cell r="B76" t="str">
            <v>02OALT015R-WA OUTD AR LGT</v>
          </cell>
          <cell r="C76" t="str">
            <v>15</v>
          </cell>
        </row>
        <row r="77">
          <cell r="A77">
            <v>20276</v>
          </cell>
          <cell r="B77" t="str">
            <v>02RCFL0054-WA REC FIELD L</v>
          </cell>
          <cell r="C77">
            <v>54</v>
          </cell>
        </row>
        <row r="78">
          <cell r="A78">
            <v>20279</v>
          </cell>
          <cell r="B78" t="str">
            <v>02RESD0016-WA RES SRVC</v>
          </cell>
          <cell r="C78">
            <v>16</v>
          </cell>
        </row>
        <row r="79">
          <cell r="A79">
            <v>20281</v>
          </cell>
          <cell r="B79" t="str">
            <v>02RESD0018-WA 3 PHASE RES</v>
          </cell>
          <cell r="C79">
            <v>18</v>
          </cell>
        </row>
        <row r="80">
          <cell r="A80">
            <v>20283</v>
          </cell>
          <cell r="B80" t="str">
            <v>02RESD018X-WA 3 PHASE RES</v>
          </cell>
          <cell r="C80">
            <v>18</v>
          </cell>
        </row>
        <row r="81">
          <cell r="A81">
            <v>20295</v>
          </cell>
          <cell r="B81" t="str">
            <v>02SPWH0038-WA SPACE &amp; WTR</v>
          </cell>
          <cell r="C81">
            <v>38</v>
          </cell>
        </row>
        <row r="82">
          <cell r="A82">
            <v>20304</v>
          </cell>
          <cell r="B82" t="str">
            <v>02WHCH0042-WA CNTRLD WTR</v>
          </cell>
          <cell r="C82">
            <v>42</v>
          </cell>
        </row>
        <row r="83">
          <cell r="A83">
            <v>20306</v>
          </cell>
          <cell r="B83" t="str">
            <v>02WHCH042X-WA CNTRLD WTR</v>
          </cell>
          <cell r="C83">
            <v>42</v>
          </cell>
        </row>
        <row r="84">
          <cell r="A84">
            <v>21134</v>
          </cell>
          <cell r="B84" t="str">
            <v>02PRSV47TM-LRG PART REQMT</v>
          </cell>
          <cell r="C84">
            <v>47</v>
          </cell>
        </row>
        <row r="85">
          <cell r="A85">
            <v>21149</v>
          </cell>
          <cell r="B85" t="str">
            <v>01GNSV0024-GENSRV D/F IRG</v>
          </cell>
          <cell r="C85">
            <v>24</v>
          </cell>
        </row>
        <row r="86">
          <cell r="A86">
            <v>21151</v>
          </cell>
          <cell r="B86" t="str">
            <v>02LGSV0035-LRG GENSRV IRG</v>
          </cell>
          <cell r="C86">
            <v>35</v>
          </cell>
        </row>
        <row r="87">
          <cell r="A87">
            <v>21154</v>
          </cell>
          <cell r="B87" t="str">
            <v>02GNSV0025-GENSRV D/F IRG</v>
          </cell>
          <cell r="C87">
            <v>25</v>
          </cell>
        </row>
        <row r="88">
          <cell r="A88">
            <v>21178</v>
          </cell>
          <cell r="B88" t="str">
            <v>01GNSV0026-LRG GENSRV D/F</v>
          </cell>
          <cell r="C88">
            <v>26</v>
          </cell>
        </row>
        <row r="89">
          <cell r="A89">
            <v>21182</v>
          </cell>
          <cell r="B89" t="str">
            <v>01GNSV0027-L GENSRV &lt;1000</v>
          </cell>
          <cell r="C89">
            <v>27</v>
          </cell>
        </row>
        <row r="90">
          <cell r="A90">
            <v>21201</v>
          </cell>
          <cell r="B90" t="str">
            <v>01GNSV027M-GNSV &lt;1000 MAN</v>
          </cell>
          <cell r="C90">
            <v>27</v>
          </cell>
        </row>
        <row r="91">
          <cell r="A91">
            <v>21229</v>
          </cell>
          <cell r="B91" t="str">
            <v>01USBR33TX-IR TOU W/O BPA</v>
          </cell>
          <cell r="C91">
            <v>33</v>
          </cell>
        </row>
        <row r="92">
          <cell r="A92">
            <v>21386</v>
          </cell>
          <cell r="B92" t="str">
            <v>01LNX00114-TEMP SVC 12MO&gt;</v>
          </cell>
          <cell r="C92" t="str">
            <v>AGA</v>
          </cell>
        </row>
        <row r="93">
          <cell r="A93">
            <v>21437</v>
          </cell>
          <cell r="B93" t="str">
            <v>02GNSV24FP-GNSV SEASONAL</v>
          </cell>
          <cell r="C93">
            <v>24</v>
          </cell>
        </row>
        <row r="94">
          <cell r="A94">
            <v>21439</v>
          </cell>
          <cell r="B94" t="str">
            <v>02GNSV24FP-GNSV SEASONAL</v>
          </cell>
          <cell r="C94">
            <v>24</v>
          </cell>
        </row>
        <row r="95">
          <cell r="A95">
            <v>21445</v>
          </cell>
          <cell r="B95" t="str">
            <v>01GNSV0025-GEN SRVC - IRG</v>
          </cell>
          <cell r="C95">
            <v>25</v>
          </cell>
        </row>
        <row r="96">
          <cell r="A96">
            <v>21492</v>
          </cell>
          <cell r="B96" t="str">
            <v>01CUSL0053-CUS-OWNED MTRD</v>
          </cell>
          <cell r="C96">
            <v>53</v>
          </cell>
        </row>
        <row r="97">
          <cell r="A97">
            <v>21507</v>
          </cell>
          <cell r="B97" t="str">
            <v>01ACTSETUP-NEW SRVC SETUP</v>
          </cell>
          <cell r="C97" t="str">
            <v>AGA</v>
          </cell>
        </row>
        <row r="98">
          <cell r="A98">
            <v>21544</v>
          </cell>
          <cell r="B98" t="str">
            <v>01NETMT135-NET METERING</v>
          </cell>
          <cell r="C98">
            <v>4</v>
          </cell>
        </row>
        <row r="99">
          <cell r="A99">
            <v>21546</v>
          </cell>
          <cell r="B99" t="str">
            <v>01BLSKY01N-BLUESKY ENERGY</v>
          </cell>
          <cell r="C99" t="str">
            <v>AGA</v>
          </cell>
        </row>
        <row r="100">
          <cell r="A100">
            <v>21547</v>
          </cell>
          <cell r="B100" t="str">
            <v>01BLSKY01R-BLUESKY ENERGY</v>
          </cell>
          <cell r="C100" t="str">
            <v>AGA</v>
          </cell>
        </row>
        <row r="101">
          <cell r="A101">
            <v>21548</v>
          </cell>
          <cell r="B101" t="str">
            <v>02BLSKY01N-BLUESKY ENERGY</v>
          </cell>
          <cell r="C101" t="str">
            <v>AGA</v>
          </cell>
        </row>
        <row r="102">
          <cell r="A102">
            <v>21549</v>
          </cell>
          <cell r="B102" t="str">
            <v>02BLSKY01R-BLUESKY ENERGY</v>
          </cell>
          <cell r="C102" t="str">
            <v>AGA</v>
          </cell>
        </row>
        <row r="103">
          <cell r="A103">
            <v>21565</v>
          </cell>
          <cell r="B103" t="str">
            <v>01SPCL0003-</v>
          </cell>
          <cell r="C103" t="str">
            <v>Spcl003-Wah Chang</v>
          </cell>
        </row>
        <row r="104">
          <cell r="A104">
            <v>21589</v>
          </cell>
          <cell r="B104" t="str">
            <v>01ZZMERGCR-MERGER CREDITS</v>
          </cell>
          <cell r="C104" t="str">
            <v>AGA</v>
          </cell>
        </row>
        <row r="105">
          <cell r="A105">
            <v>21590</v>
          </cell>
          <cell r="B105" t="str">
            <v>01ZZMERGCR-MERGER CREDITS</v>
          </cell>
          <cell r="C105" t="str">
            <v>AGA</v>
          </cell>
        </row>
        <row r="106">
          <cell r="A106">
            <v>21591</v>
          </cell>
          <cell r="B106" t="str">
            <v>02ZZMERGCR-MERGER CREDITS</v>
          </cell>
          <cell r="C106" t="str">
            <v>AGA</v>
          </cell>
        </row>
        <row r="107">
          <cell r="A107">
            <v>21592</v>
          </cell>
          <cell r="B107" t="str">
            <v>02ZZMERGCR-MERGER CREDITS</v>
          </cell>
          <cell r="C107" t="str">
            <v>AGA</v>
          </cell>
        </row>
        <row r="108">
          <cell r="A108">
            <v>21593</v>
          </cell>
          <cell r="B108" t="str">
            <v>MERGR CREDIT AMORT-OR(JV)</v>
          </cell>
          <cell r="C108" t="str">
            <v>AGA</v>
          </cell>
        </row>
        <row r="109">
          <cell r="A109">
            <v>21594</v>
          </cell>
          <cell r="B109" t="str">
            <v>MERGR CREDIT AMORT-OR(JV)</v>
          </cell>
          <cell r="C109" t="str">
            <v>AGA</v>
          </cell>
        </row>
        <row r="110">
          <cell r="A110">
            <v>21595</v>
          </cell>
          <cell r="B110" t="str">
            <v>MERGR CREDIT AMORT-WA(JV)</v>
          </cell>
          <cell r="C110" t="str">
            <v>AGA</v>
          </cell>
        </row>
        <row r="111">
          <cell r="A111">
            <v>21596</v>
          </cell>
          <cell r="B111" t="str">
            <v>MERGR CREDIT AMORT-WA(JV)</v>
          </cell>
          <cell r="C111" t="str">
            <v>AGA</v>
          </cell>
        </row>
        <row r="112">
          <cell r="A112">
            <v>21614</v>
          </cell>
          <cell r="B112" t="str">
            <v>01XTRN0017-BLUESKY ANNUAL</v>
          </cell>
          <cell r="C112" t="str">
            <v>AGA</v>
          </cell>
        </row>
        <row r="113">
          <cell r="A113">
            <v>21623</v>
          </cell>
          <cell r="B113" t="str">
            <v>01FCBUYOUT-FAC CHG BUYOUT</v>
          </cell>
          <cell r="C113" t="str">
            <v>AGA</v>
          </cell>
        </row>
        <row r="114">
          <cell r="A114">
            <v>21625</v>
          </cell>
          <cell r="B114" t="str">
            <v>02RESD0017-BILL ASSISTANC</v>
          </cell>
          <cell r="C114">
            <v>17</v>
          </cell>
        </row>
        <row r="115">
          <cell r="A115">
            <v>21626</v>
          </cell>
          <cell r="B115" t="str">
            <v>01LGSV0048-1000KW AND OVR</v>
          </cell>
          <cell r="C115">
            <v>48</v>
          </cell>
        </row>
        <row r="116">
          <cell r="A116">
            <v>21636</v>
          </cell>
          <cell r="B116" t="str">
            <v>01COST0026 - 01GNSV0026</v>
          </cell>
          <cell r="C116">
            <v>26</v>
          </cell>
        </row>
        <row r="117">
          <cell r="A117">
            <v>21638</v>
          </cell>
          <cell r="B117" t="str">
            <v>01COST0004 - 01RESD0004</v>
          </cell>
          <cell r="C117">
            <v>4</v>
          </cell>
        </row>
        <row r="118">
          <cell r="A118">
            <v>21639</v>
          </cell>
          <cell r="B118" t="str">
            <v>01COST0024 - 01GNSV0024</v>
          </cell>
          <cell r="C118">
            <v>24</v>
          </cell>
        </row>
        <row r="119">
          <cell r="A119">
            <v>21640</v>
          </cell>
          <cell r="B119" t="str">
            <v>01COST0025 - 01GNSV0025</v>
          </cell>
          <cell r="C119">
            <v>25</v>
          </cell>
        </row>
        <row r="120">
          <cell r="A120">
            <v>21641</v>
          </cell>
          <cell r="B120" t="str">
            <v>01COST0027 - 01GNSV0027</v>
          </cell>
          <cell r="C120">
            <v>27</v>
          </cell>
        </row>
        <row r="121">
          <cell r="A121">
            <v>21642</v>
          </cell>
          <cell r="B121" t="str">
            <v>01COST025F - 01GNSV025F</v>
          </cell>
          <cell r="C121">
            <v>25</v>
          </cell>
        </row>
        <row r="122">
          <cell r="A122">
            <v>21643</v>
          </cell>
          <cell r="B122" t="str">
            <v>01COST0048 - 01LGSV0048</v>
          </cell>
          <cell r="C122">
            <v>48</v>
          </cell>
        </row>
        <row r="123">
          <cell r="A123">
            <v>21644</v>
          </cell>
          <cell r="B123" t="str">
            <v>01COST0041 -01APSV0041-01APSV041X AG PMP</v>
          </cell>
          <cell r="C123">
            <v>41</v>
          </cell>
        </row>
        <row r="124">
          <cell r="A124">
            <v>21646</v>
          </cell>
          <cell r="B124" t="str">
            <v>01SEAFLX04 - 01RESD0004</v>
          </cell>
          <cell r="C124">
            <v>4</v>
          </cell>
        </row>
        <row r="125">
          <cell r="A125">
            <v>21647</v>
          </cell>
          <cell r="B125" t="str">
            <v>01SEAFLX25 - 01GNSV0025</v>
          </cell>
          <cell r="C125">
            <v>25</v>
          </cell>
        </row>
        <row r="126">
          <cell r="A126">
            <v>21648</v>
          </cell>
          <cell r="B126" t="str">
            <v>01HABIT004 - 01RESD0004</v>
          </cell>
          <cell r="C126">
            <v>4</v>
          </cell>
        </row>
        <row r="127">
          <cell r="A127">
            <v>21649</v>
          </cell>
          <cell r="B127" t="str">
            <v>01RENEW004 - 01RESD0004</v>
          </cell>
          <cell r="C127">
            <v>4</v>
          </cell>
        </row>
        <row r="128">
          <cell r="A128">
            <v>21650</v>
          </cell>
          <cell r="B128" t="str">
            <v>01FXRENEWN - Fixed Renewable Blue Sky</v>
          </cell>
          <cell r="C128" t="str">
            <v>AGA</v>
          </cell>
        </row>
        <row r="129">
          <cell r="A129">
            <v>21651</v>
          </cell>
          <cell r="B129" t="str">
            <v>01FXRENEWR - Fixed Renewable Blue Sky</v>
          </cell>
          <cell r="C129" t="str">
            <v>AGA</v>
          </cell>
        </row>
        <row r="130">
          <cell r="A130">
            <v>21652</v>
          </cell>
          <cell r="B130" t="str">
            <v>01HABIT024 - 01GNSV0024</v>
          </cell>
          <cell r="C130">
            <v>24</v>
          </cell>
        </row>
        <row r="131">
          <cell r="A131">
            <v>21653</v>
          </cell>
          <cell r="B131" t="str">
            <v>01HABIT025 - 01GNSV0025</v>
          </cell>
          <cell r="C131">
            <v>25</v>
          </cell>
        </row>
        <row r="132">
          <cell r="A132">
            <v>21655</v>
          </cell>
          <cell r="B132" t="str">
            <v>01RENEW024 - 01GNSV0024</v>
          </cell>
          <cell r="C132">
            <v>24</v>
          </cell>
        </row>
        <row r="133">
          <cell r="A133">
            <v>21656</v>
          </cell>
          <cell r="B133" t="str">
            <v>01RENEW025 - 01GNSV0025</v>
          </cell>
          <cell r="C133">
            <v>25</v>
          </cell>
        </row>
        <row r="134">
          <cell r="A134">
            <v>21657</v>
          </cell>
          <cell r="B134" t="str">
            <v>01RENEW041 - 01APSV0041 AG PMP SRVC</v>
          </cell>
          <cell r="C134">
            <v>41</v>
          </cell>
        </row>
        <row r="135">
          <cell r="A135">
            <v>21658</v>
          </cell>
          <cell r="B135" t="str">
            <v>01PTOU0004 - 01RESD0004</v>
          </cell>
          <cell r="C135">
            <v>4</v>
          </cell>
        </row>
        <row r="136">
          <cell r="A136">
            <v>21659</v>
          </cell>
          <cell r="B136" t="str">
            <v>01PTOU0025 - 01GNSV0025</v>
          </cell>
          <cell r="C136">
            <v>25</v>
          </cell>
        </row>
        <row r="137">
          <cell r="A137">
            <v>21660</v>
          </cell>
          <cell r="B137" t="str">
            <v>01PTOU0041 - 01APSV0041 AG PMP SRVC</v>
          </cell>
          <cell r="C137">
            <v>41</v>
          </cell>
        </row>
        <row r="138">
          <cell r="A138">
            <v>21661</v>
          </cell>
          <cell r="B138" t="str">
            <v>01SEAFLX24 - 01GNSV0024</v>
          </cell>
          <cell r="C138">
            <v>24</v>
          </cell>
        </row>
        <row r="139">
          <cell r="A139">
            <v>21662</v>
          </cell>
          <cell r="B139" t="str">
            <v>01SEAFLX41 - 01APSV0041 AG PMP SRVC</v>
          </cell>
          <cell r="C139">
            <v>41</v>
          </cell>
        </row>
        <row r="140">
          <cell r="A140">
            <v>21663</v>
          </cell>
          <cell r="B140" t="str">
            <v>01STDAY025 - 01GNSV0025</v>
          </cell>
          <cell r="C140">
            <v>25</v>
          </cell>
        </row>
        <row r="141">
          <cell r="A141">
            <v>21664</v>
          </cell>
          <cell r="B141" t="str">
            <v>01STDAY027 - 01GNSV0027</v>
          </cell>
          <cell r="C141">
            <v>27</v>
          </cell>
        </row>
        <row r="142">
          <cell r="A142">
            <v>21666</v>
          </cell>
          <cell r="B142" t="str">
            <v>01STQTR025 - 01GNSV0025</v>
          </cell>
          <cell r="C142">
            <v>25</v>
          </cell>
        </row>
        <row r="143">
          <cell r="A143">
            <v>21667</v>
          </cell>
          <cell r="B143" t="str">
            <v>01STQTR027 - 01GNSV0027</v>
          </cell>
          <cell r="C143">
            <v>27</v>
          </cell>
        </row>
        <row r="144">
          <cell r="A144">
            <v>21672</v>
          </cell>
          <cell r="B144" t="str">
            <v>01RESD004T - RES Time Option</v>
          </cell>
          <cell r="C144">
            <v>4</v>
          </cell>
        </row>
        <row r="145">
          <cell r="A145">
            <v>21674</v>
          </cell>
          <cell r="B145" t="str">
            <v>01GNSV025T - TOU Portfolio Option</v>
          </cell>
          <cell r="C145">
            <v>25</v>
          </cell>
        </row>
        <row r="146">
          <cell r="A146">
            <v>21676</v>
          </cell>
          <cell r="B146" t="str">
            <v>01APSV041T - AGR PUMP SRV-TOU OPTION</v>
          </cell>
          <cell r="C146">
            <v>41</v>
          </cell>
        </row>
        <row r="147">
          <cell r="A147">
            <v>21678</v>
          </cell>
          <cell r="B147" t="str">
            <v>01GNSV024T - TOU Portfolio Option</v>
          </cell>
          <cell r="C147">
            <v>24</v>
          </cell>
        </row>
        <row r="148">
          <cell r="A148">
            <v>21681</v>
          </cell>
          <cell r="B148" t="str">
            <v>01PTOU0024 - 01GNSV0024</v>
          </cell>
          <cell r="C148">
            <v>24</v>
          </cell>
        </row>
        <row r="149">
          <cell r="A149">
            <v>21682</v>
          </cell>
          <cell r="B149" t="str">
            <v>01GNSV024L-General Service, &gt; 30 KW</v>
          </cell>
          <cell r="C149">
            <v>24</v>
          </cell>
        </row>
        <row r="150">
          <cell r="A150">
            <v>21684</v>
          </cell>
          <cell r="B150" t="str">
            <v>01GNSV025L - General Service - &gt; 30 KW</v>
          </cell>
          <cell r="C150">
            <v>25</v>
          </cell>
        </row>
        <row r="151">
          <cell r="A151">
            <v>21686</v>
          </cell>
          <cell r="B151" t="str">
            <v>01LNX00120 - Line Extension 60% Gar</v>
          </cell>
          <cell r="C151" t="str">
            <v>AGA</v>
          </cell>
        </row>
        <row r="152">
          <cell r="A152">
            <v>21690</v>
          </cell>
          <cell r="B152" t="str">
            <v>01APSV41XL-OR Pumping Serv no BPA &gt;30KW</v>
          </cell>
          <cell r="C152">
            <v>41</v>
          </cell>
        </row>
        <row r="153">
          <cell r="A153">
            <v>21691</v>
          </cell>
          <cell r="B153" t="str">
            <v>01APSV041L-OR Pumping Serv &gt;30KW</v>
          </cell>
          <cell r="C153">
            <v>41</v>
          </cell>
        </row>
        <row r="154">
          <cell r="A154">
            <v>21695</v>
          </cell>
          <cell r="B154" t="str">
            <v>02RFNDCENT - CENTRALIA RFND</v>
          </cell>
          <cell r="C154" t="str">
            <v>AGA</v>
          </cell>
        </row>
        <row r="155">
          <cell r="A155">
            <v>29001</v>
          </cell>
          <cell r="B155" t="str">
            <v>CUSTOMER COUNT - REGULAR</v>
          </cell>
          <cell r="C155" t="str">
            <v>AGA</v>
          </cell>
        </row>
        <row r="156">
          <cell r="A156">
            <v>29003</v>
          </cell>
          <cell r="B156" t="str">
            <v>CUSTOMER CNT - IRRIGATION</v>
          </cell>
          <cell r="C156" t="str">
            <v>AGA</v>
          </cell>
        </row>
        <row r="157">
          <cell r="A157">
            <v>21183</v>
          </cell>
          <cell r="B157" t="str">
            <v>01GNSV0027-L GS &lt;1000 IRG</v>
          </cell>
          <cell r="C157">
            <v>27</v>
          </cell>
        </row>
        <row r="158">
          <cell r="A158">
            <v>21720</v>
          </cell>
          <cell r="B158" t="str">
            <v>01STDAY041 - Daily Standard Offer Sch 25</v>
          </cell>
          <cell r="C158">
            <v>41</v>
          </cell>
        </row>
        <row r="159">
          <cell r="A159">
            <v>21654</v>
          </cell>
          <cell r="B159" t="str">
            <v>01HABIT041 - 01APSV0041 AG PMP SRVC</v>
          </cell>
          <cell r="C159">
            <v>41</v>
          </cell>
        </row>
        <row r="160">
          <cell r="A160">
            <v>21727</v>
          </cell>
          <cell r="B160" t="str">
            <v>02ACTSETUP-NEW SRVC SETUP</v>
          </cell>
          <cell r="C160" t="str">
            <v>AGA</v>
          </cell>
        </row>
        <row r="161">
          <cell r="A161">
            <v>21737</v>
          </cell>
          <cell r="B161" t="str">
            <v>OR Gen Service Cost-Based Supply &gt; 30kW</v>
          </cell>
          <cell r="C161">
            <v>28</v>
          </cell>
        </row>
        <row r="162">
          <cell r="A162">
            <v>21738</v>
          </cell>
          <cell r="B162" t="str">
            <v>01GNSV0023, OR GEN SRV, &lt; 30 KW</v>
          </cell>
          <cell r="C162">
            <v>23</v>
          </cell>
        </row>
        <row r="163">
          <cell r="A163">
            <v>21739</v>
          </cell>
          <cell r="B163" t="str">
            <v>01COST0023, OR GEN SRV, COST BASED</v>
          </cell>
          <cell r="C163">
            <v>23</v>
          </cell>
        </row>
        <row r="164">
          <cell r="A164">
            <v>21740</v>
          </cell>
          <cell r="B164" t="str">
            <v>01COSB0023, OR GEN SRV, COST BASED</v>
          </cell>
          <cell r="C164">
            <v>23</v>
          </cell>
        </row>
        <row r="165">
          <cell r="A165">
            <v>21741</v>
          </cell>
          <cell r="B165" t="str">
            <v>01COSTB028, OR GEN SRV, COST BASED</v>
          </cell>
          <cell r="C165">
            <v>28</v>
          </cell>
        </row>
        <row r="166">
          <cell r="A166">
            <v>21742</v>
          </cell>
          <cell r="B166" t="str">
            <v>01COSTL028, OR LRG SRV, COST BASED</v>
          </cell>
          <cell r="C166">
            <v>28</v>
          </cell>
        </row>
        <row r="167">
          <cell r="A167">
            <v>21743</v>
          </cell>
          <cell r="B167" t="str">
            <v>01COSTS028, OR GEN SERV, COST &gt; 30kW</v>
          </cell>
          <cell r="C167">
            <v>28</v>
          </cell>
        </row>
        <row r="168">
          <cell r="A168">
            <v>21744</v>
          </cell>
          <cell r="B168" t="str">
            <v>01GNSB0023, OR GEN SRV, BPA, &lt; 30 kW</v>
          </cell>
          <cell r="C168">
            <v>23</v>
          </cell>
        </row>
        <row r="169">
          <cell r="A169">
            <v>21745</v>
          </cell>
          <cell r="B169" t="str">
            <v>01GNSB0028, OR GEN SRV, BPA, &gt; 30 kW</v>
          </cell>
          <cell r="C169">
            <v>28</v>
          </cell>
        </row>
        <row r="170">
          <cell r="A170">
            <v>21746</v>
          </cell>
          <cell r="B170" t="str">
            <v>01GNSV0028, OR GEN SRV &gt; 30 kW</v>
          </cell>
          <cell r="C170">
            <v>28</v>
          </cell>
        </row>
        <row r="171">
          <cell r="A171">
            <v>21747</v>
          </cell>
          <cell r="B171" t="str">
            <v>01GNSV023T, OR GEN SRV, TOU Option</v>
          </cell>
          <cell r="C171">
            <v>23</v>
          </cell>
        </row>
        <row r="172">
          <cell r="A172">
            <v>21748</v>
          </cell>
          <cell r="B172" t="str">
            <v>01HABT0023, OR HABITAT BLENDED SPLY SRV</v>
          </cell>
          <cell r="C172">
            <v>23</v>
          </cell>
        </row>
        <row r="173">
          <cell r="A173">
            <v>21749</v>
          </cell>
          <cell r="B173" t="str">
            <v>01LGSB0028, OR LRG GEN SRV, BPA</v>
          </cell>
          <cell r="C173">
            <v>28</v>
          </cell>
        </row>
        <row r="174">
          <cell r="A174">
            <v>21750</v>
          </cell>
          <cell r="B174" t="str">
            <v>01LGSV0028, OR LRG GEN SRV &lt; 1000 kW</v>
          </cell>
          <cell r="C174">
            <v>28</v>
          </cell>
        </row>
        <row r="175">
          <cell r="A175">
            <v>21751</v>
          </cell>
          <cell r="B175" t="str">
            <v>01PTOU0023, OR GEN SRV, TOU ENG SPLY SRV</v>
          </cell>
          <cell r="C175">
            <v>23</v>
          </cell>
        </row>
        <row r="176">
          <cell r="A176">
            <v>21752</v>
          </cell>
          <cell r="B176" t="str">
            <v>01PTOUB023, OR GEN SRV, TOU SPLY SRV</v>
          </cell>
          <cell r="C176">
            <v>23</v>
          </cell>
        </row>
        <row r="177">
          <cell r="A177">
            <v>21753</v>
          </cell>
          <cell r="B177" t="str">
            <v>01RENW0023, OR RENW USAGE SPLY SRV</v>
          </cell>
          <cell r="C177">
            <v>23</v>
          </cell>
        </row>
        <row r="178">
          <cell r="A178">
            <v>21754</v>
          </cell>
          <cell r="B178" t="str">
            <v>01SEAF0023, OR SEAS FLUX SPLY SRV</v>
          </cell>
          <cell r="C178">
            <v>23</v>
          </cell>
        </row>
        <row r="179">
          <cell r="A179">
            <v>21755</v>
          </cell>
          <cell r="B179" t="str">
            <v>01GNSV023F - OR GEN SRV - FLAT RATE</v>
          </cell>
          <cell r="C179">
            <v>23</v>
          </cell>
        </row>
        <row r="180">
          <cell r="A180">
            <v>21756</v>
          </cell>
          <cell r="B180" t="str">
            <v>01COST023F - OR GEN SRV - COST-BASED</v>
          </cell>
          <cell r="C180">
            <v>23</v>
          </cell>
        </row>
        <row r="181">
          <cell r="A181">
            <v>21757</v>
          </cell>
          <cell r="B181" t="str">
            <v>01GNSB023T - OR GEN SRV - TOU - BPA</v>
          </cell>
          <cell r="C181">
            <v>23</v>
          </cell>
        </row>
        <row r="182">
          <cell r="A182">
            <v>21758</v>
          </cell>
          <cell r="B182" t="str">
            <v>01HABTB023 - OR HABITAT BLENDED</v>
          </cell>
          <cell r="C182">
            <v>23</v>
          </cell>
        </row>
        <row r="183">
          <cell r="A183">
            <v>21759</v>
          </cell>
          <cell r="B183" t="str">
            <v>01RENWB023 - OR RENEWABLE USAGE</v>
          </cell>
          <cell r="C183">
            <v>23</v>
          </cell>
        </row>
        <row r="184">
          <cell r="A184">
            <v>21760</v>
          </cell>
          <cell r="B184" t="str">
            <v>01SEAFB023 - OR SEASONAL FLUX</v>
          </cell>
          <cell r="C184">
            <v>23</v>
          </cell>
        </row>
        <row r="185">
          <cell r="A185">
            <v>21765</v>
          </cell>
          <cell r="B185" t="str">
            <v>01STDAY023 - OR DAY STD OFR, SCH 23</v>
          </cell>
          <cell r="C185">
            <v>23</v>
          </cell>
        </row>
        <row r="186">
          <cell r="A186">
            <v>21766</v>
          </cell>
          <cell r="B186" t="str">
            <v>01STDAY028 - OR DAY STD OFF, SCH 28</v>
          </cell>
          <cell r="C186">
            <v>28</v>
          </cell>
        </row>
        <row r="187">
          <cell r="A187">
            <v>21767</v>
          </cell>
          <cell r="B187" t="str">
            <v>01STDAY030 - OR STD DAY OFF, SCH 27</v>
          </cell>
          <cell r="C187">
            <v>30</v>
          </cell>
        </row>
        <row r="188">
          <cell r="A188">
            <v>21768</v>
          </cell>
          <cell r="B188" t="str">
            <v>01GNSV023M - OR GEN SRV, MANUAL BILL</v>
          </cell>
          <cell r="C188">
            <v>23</v>
          </cell>
        </row>
        <row r="189">
          <cell r="A189">
            <v>21769</v>
          </cell>
          <cell r="B189" t="str">
            <v>01LGSV0030 - OR LRG GEN SRV, &gt; 1000 kW</v>
          </cell>
          <cell r="C189">
            <v>30</v>
          </cell>
        </row>
        <row r="190">
          <cell r="A190">
            <v>21770</v>
          </cell>
          <cell r="B190" t="str">
            <v>01COSTL028 - OR LRG GEN SRV, CST &gt;200 kW</v>
          </cell>
          <cell r="C190">
            <v>30</v>
          </cell>
        </row>
        <row r="191">
          <cell r="A191">
            <v>21771</v>
          </cell>
          <cell r="B191" t="str">
            <v>01COSTB023 - OR GEN SRV, CST-BSD SPLY</v>
          </cell>
          <cell r="C191">
            <v>23</v>
          </cell>
        </row>
        <row r="192">
          <cell r="A192">
            <v>21775</v>
          </cell>
          <cell r="B192" t="str">
            <v>01COSTS030 - OR GEN SRV CBS &gt; 200 kW</v>
          </cell>
          <cell r="C192">
            <v>30</v>
          </cell>
        </row>
        <row r="193">
          <cell r="A193">
            <v>21776</v>
          </cell>
          <cell r="B193" t="str">
            <v>01GNSV0030 - OR GEN SRV, &gt; 200 kW</v>
          </cell>
          <cell r="C193">
            <v>30</v>
          </cell>
        </row>
        <row r="194">
          <cell r="A194">
            <v>21777</v>
          </cell>
          <cell r="B194" t="str">
            <v>01GNSB0030 - OR GEN SRV, &gt; 200kW(R)</v>
          </cell>
          <cell r="C194">
            <v>30</v>
          </cell>
        </row>
        <row r="195">
          <cell r="A195">
            <v>21779</v>
          </cell>
          <cell r="B195" t="str">
            <v>01LGSB0030, GEN DEL SRV, &gt; 200 kW(R)</v>
          </cell>
          <cell r="C195">
            <v>30</v>
          </cell>
        </row>
        <row r="196">
          <cell r="A196">
            <v>21781</v>
          </cell>
          <cell r="B196" t="str">
            <v>01NTMTN135 - OR NET MTR, GEN, &lt; 30 kW</v>
          </cell>
          <cell r="C196">
            <v>23</v>
          </cell>
        </row>
        <row r="197">
          <cell r="A197">
            <v>21782</v>
          </cell>
          <cell r="B197" t="str">
            <v>01PRSVL36M, OR PRT REQ SRV, &gt; 200 kW</v>
          </cell>
          <cell r="C197">
            <v>36</v>
          </cell>
        </row>
        <row r="198">
          <cell r="A198">
            <v>21784</v>
          </cell>
          <cell r="B198" t="str">
            <v>01PRSVM36M - OR PRT SRV, 31 - 200 kW</v>
          </cell>
          <cell r="C198">
            <v>36</v>
          </cell>
        </row>
        <row r="199">
          <cell r="A199">
            <v>21783</v>
          </cell>
          <cell r="B199" t="str">
            <v>01PRSVS36M - OR PRT REQ SRV, &lt; 30 kW</v>
          </cell>
          <cell r="C199">
            <v>36</v>
          </cell>
        </row>
        <row r="200">
          <cell r="A200">
            <v>21785</v>
          </cell>
          <cell r="B200" t="str">
            <v>01GNSV030M - OR GEN SRV, 200 kW, MANUAL</v>
          </cell>
          <cell r="C200">
            <v>30</v>
          </cell>
        </row>
        <row r="201">
          <cell r="A201">
            <v>20038</v>
          </cell>
          <cell r="B201" t="str">
            <v>01CHCK000R-RES CHECK MTR</v>
          </cell>
          <cell r="C201" t="str">
            <v>AGA</v>
          </cell>
        </row>
        <row r="202">
          <cell r="A202">
            <v>21788</v>
          </cell>
          <cell r="B202" t="str">
            <v>01XTRNBSKY - Blue Sky Energy-NonRes</v>
          </cell>
          <cell r="C202" t="str">
            <v>AGA</v>
          </cell>
        </row>
        <row r="203">
          <cell r="A203">
            <v>11159</v>
          </cell>
          <cell r="B203" t="str">
            <v>SMUD REVENUE IMPUTATIONS</v>
          </cell>
          <cell r="C203" t="str">
            <v>AGA</v>
          </cell>
        </row>
        <row r="204">
          <cell r="A204">
            <v>21793</v>
          </cell>
          <cell r="B204" t="str">
            <v>02LNX00300-LINE EXT 80% G</v>
          </cell>
          <cell r="C204" t="str">
            <v>AGA</v>
          </cell>
        </row>
        <row r="205">
          <cell r="A205">
            <v>21799</v>
          </cell>
          <cell r="B205" t="str">
            <v>01NMT41135 - NETMTR AG PMP SVC BPA</v>
          </cell>
          <cell r="C205">
            <v>41</v>
          </cell>
        </row>
        <row r="206">
          <cell r="A206">
            <v>21802</v>
          </cell>
          <cell r="B206" t="str">
            <v>01LNX00311 - LINE EXT 80% G</v>
          </cell>
          <cell r="C206" t="str">
            <v>AGA</v>
          </cell>
        </row>
        <row r="207">
          <cell r="A207">
            <v>21804</v>
          </cell>
          <cell r="B207" t="str">
            <v>01LNX00300 - LINE EXT 80% GUARANTEE</v>
          </cell>
          <cell r="C207" t="str">
            <v>AGA</v>
          </cell>
        </row>
        <row r="208">
          <cell r="A208">
            <v>21809</v>
          </cell>
          <cell r="B208" t="str">
            <v>01BULKBSKY - BULK BLUESKY ENERGY</v>
          </cell>
          <cell r="C208" t="str">
            <v>AGA</v>
          </cell>
        </row>
        <row r="209">
          <cell r="A209">
            <v>21132</v>
          </cell>
          <cell r="B209" t="str">
            <v>02PRSV033M-PART REQ SERV</v>
          </cell>
          <cell r="C209">
            <v>33</v>
          </cell>
        </row>
        <row r="210">
          <cell r="A210">
            <v>21812</v>
          </cell>
          <cell r="B210" t="str">
            <v>01GNSV0728 - OR GEN SVC DIR ACCESS &gt;30KW</v>
          </cell>
          <cell r="C210">
            <v>28</v>
          </cell>
        </row>
        <row r="211">
          <cell r="A211">
            <v>21813</v>
          </cell>
          <cell r="B211" t="str">
            <v>01GNSV0730 -OR GEN SVC DIR ACCESS &gt;200KW</v>
          </cell>
          <cell r="C211">
            <v>30</v>
          </cell>
        </row>
        <row r="212">
          <cell r="A212">
            <v>21814</v>
          </cell>
          <cell r="B212" t="str">
            <v>01GNSV0748 LG GEN SVC DIR ACCESS 1000KW+</v>
          </cell>
          <cell r="C212">
            <v>48</v>
          </cell>
        </row>
        <row r="213">
          <cell r="A213">
            <v>21817</v>
          </cell>
          <cell r="B213" t="str">
            <v>01LGSB0048 - LG GEN SVC &gt; 1000KW (R)</v>
          </cell>
          <cell r="C213">
            <v>48</v>
          </cell>
        </row>
        <row r="214">
          <cell r="A214">
            <v>21829</v>
          </cell>
          <cell r="B214" t="str">
            <v>01NMT28135 - OR NET MTR, GEN, &gt; 30 kW</v>
          </cell>
          <cell r="C214">
            <v>28</v>
          </cell>
        </row>
        <row r="215">
          <cell r="A215">
            <v>21851</v>
          </cell>
          <cell r="B215" t="str">
            <v>ALL NON-RES BLUE SKY</v>
          </cell>
          <cell r="C215" t="str">
            <v>AGA</v>
          </cell>
        </row>
        <row r="216">
          <cell r="A216">
            <v>21852</v>
          </cell>
          <cell r="B216" t="str">
            <v>ALL BLUE SKY RES</v>
          </cell>
          <cell r="C216" t="str">
            <v>AGA</v>
          </cell>
        </row>
        <row r="217">
          <cell r="A217">
            <v>21853</v>
          </cell>
          <cell r="B217" t="str">
            <v>301119 - UNBILLED REV - UNCOLLECTIBLE</v>
          </cell>
          <cell r="C217" t="str">
            <v>AGA</v>
          </cell>
        </row>
        <row r="218">
          <cell r="A218">
            <v>21834</v>
          </cell>
          <cell r="B218" t="str">
            <v>01FXRENEWN - OR NON-RES FIXED RENEWABLE</v>
          </cell>
          <cell r="C218" t="str">
            <v>AGA</v>
          </cell>
        </row>
        <row r="219">
          <cell r="A219">
            <v>21835</v>
          </cell>
          <cell r="B219" t="str">
            <v>01FXRENEWR - OR RES FIXED RENEWABLE</v>
          </cell>
          <cell r="C219" t="str">
            <v>AGA</v>
          </cell>
        </row>
        <row r="220">
          <cell r="A220">
            <v>21836</v>
          </cell>
          <cell r="B220" t="str">
            <v>02BLSKY01N - WA BLUESKY ENERGY NON-RES</v>
          </cell>
          <cell r="C220" t="str">
            <v>AGA</v>
          </cell>
        </row>
        <row r="221">
          <cell r="A221">
            <v>21837</v>
          </cell>
          <cell r="B221" t="str">
            <v>02BLSKY01R - WA BLUE SKY ENERGY RES</v>
          </cell>
          <cell r="C221" t="str">
            <v>AGA</v>
          </cell>
        </row>
        <row r="222">
          <cell r="A222">
            <v>21846</v>
          </cell>
          <cell r="B222" t="str">
            <v>01BULKBSKY - OR BKSY BULK PRICING</v>
          </cell>
          <cell r="C222" t="str">
            <v>AGA</v>
          </cell>
        </row>
        <row r="223">
          <cell r="A223">
            <v>21849</v>
          </cell>
          <cell r="B223" t="str">
            <v>01BLSKY01N - OR BLUE SKY NON-RES</v>
          </cell>
          <cell r="C223" t="str">
            <v>AGA</v>
          </cell>
        </row>
        <row r="224">
          <cell r="A224">
            <v>21859</v>
          </cell>
          <cell r="B224" t="str">
            <v>01LGSV028M - OR LGSV, &lt;1000 kW, Manual</v>
          </cell>
          <cell r="C224">
            <v>28</v>
          </cell>
        </row>
        <row r="225">
          <cell r="A225">
            <v>21860</v>
          </cell>
          <cell r="B225" t="str">
            <v>02NMT24135, Net metering, WA</v>
          </cell>
          <cell r="C225">
            <v>24</v>
          </cell>
        </row>
        <row r="226">
          <cell r="A226">
            <v>21867</v>
          </cell>
          <cell r="B226" t="str">
            <v>01LNX00312 - OR IRG LINE EXT</v>
          </cell>
          <cell r="C226" t="str">
            <v>AGA</v>
          </cell>
        </row>
        <row r="227">
          <cell r="A227">
            <v>21869</v>
          </cell>
          <cell r="B227" t="str">
            <v>02LGSB048T - WA GEN SRVC, NO BPA</v>
          </cell>
          <cell r="C227" t="str">
            <v>48T</v>
          </cell>
        </row>
        <row r="228">
          <cell r="A228">
            <v>20153</v>
          </cell>
          <cell r="B228" t="str">
            <v>01UPPL000N-BASE SCH FPACI</v>
          </cell>
          <cell r="C228" t="str">
            <v>AGA</v>
          </cell>
        </row>
        <row r="229">
          <cell r="A229">
            <v>21883</v>
          </cell>
          <cell r="B229" t="str">
            <v>01COSTL030-COST-BASED SUPPLY SVC,SEC DEL</v>
          </cell>
          <cell r="C229">
            <v>30</v>
          </cell>
        </row>
        <row r="230">
          <cell r="A230">
            <v>21884</v>
          </cell>
          <cell r="B230" t="str">
            <v>01LGSV0030-3P,DEMAND,VAR,SECONDARY DEL</v>
          </cell>
          <cell r="C230">
            <v>30</v>
          </cell>
        </row>
        <row r="231">
          <cell r="A231">
            <v>11182</v>
          </cell>
          <cell r="B231" t="str">
            <v>ACQUISITION COMMITMENT-WEST VALLEY LEASE</v>
          </cell>
          <cell r="C231" t="str">
            <v>AGA</v>
          </cell>
        </row>
        <row r="232">
          <cell r="A232">
            <v>11183</v>
          </cell>
          <cell r="B232" t="str">
            <v>ACQUISITION COMMITMENT-A and G CREDIT</v>
          </cell>
          <cell r="C232" t="str">
            <v>AGA</v>
          </cell>
        </row>
        <row r="233">
          <cell r="A233">
            <v>21892</v>
          </cell>
          <cell r="B233" t="str">
            <v>02GNSB0024-WA GEN SRVC DO</v>
          </cell>
          <cell r="C233">
            <v>24</v>
          </cell>
        </row>
        <row r="234">
          <cell r="A234">
            <v>21894</v>
          </cell>
          <cell r="B234" t="str">
            <v>02GNSB24FP-WA GEN SVC SEASONAL</v>
          </cell>
          <cell r="C234">
            <v>24</v>
          </cell>
        </row>
        <row r="235">
          <cell r="A235">
            <v>21896</v>
          </cell>
          <cell r="B235" t="str">
            <v>02LGSB0036-LRG GEN SVC IRG</v>
          </cell>
          <cell r="C235">
            <v>36</v>
          </cell>
        </row>
        <row r="236">
          <cell r="A236">
            <v>21898</v>
          </cell>
          <cell r="B236" t="str">
            <v>02OALTB15N-WA OUTD AR LGT NR</v>
          </cell>
          <cell r="C236">
            <v>15</v>
          </cell>
        </row>
        <row r="237">
          <cell r="A237">
            <v>21900</v>
          </cell>
          <cell r="B237" t="str">
            <v>02OALTB15R-WA OUTD AR LGT RES</v>
          </cell>
          <cell r="C237">
            <v>15</v>
          </cell>
        </row>
        <row r="238">
          <cell r="A238">
            <v>21902</v>
          </cell>
          <cell r="B238" t="str">
            <v>02GNSB024F-GEN SRVC DOM/F</v>
          </cell>
          <cell r="C238">
            <v>24</v>
          </cell>
        </row>
        <row r="239">
          <cell r="A239">
            <v>21919</v>
          </cell>
          <cell r="B239" t="str">
            <v>01CUSL053E-STR LGT SVC</v>
          </cell>
          <cell r="C239">
            <v>53</v>
          </cell>
        </row>
        <row r="240">
          <cell r="A240">
            <v>21918</v>
          </cell>
          <cell r="B240" t="str">
            <v>01LNX00310-LINE EXTENSION CONTRACT</v>
          </cell>
          <cell r="C240" t="str">
            <v>AGA</v>
          </cell>
        </row>
        <row r="241">
          <cell r="A241">
            <v>11194</v>
          </cell>
          <cell r="B241" t="str">
            <v>OR SB408 RECOVERY</v>
          </cell>
          <cell r="C241" t="str">
            <v>AGA</v>
          </cell>
        </row>
        <row r="242">
          <cell r="A242">
            <v>21921</v>
          </cell>
          <cell r="B242" t="str">
            <v>02LNX00311 - LINE EXT 80% GUARANTEE</v>
          </cell>
          <cell r="C242" t="str">
            <v>AGA</v>
          </cell>
        </row>
        <row r="243">
          <cell r="A243">
            <v>21931</v>
          </cell>
          <cell r="B243" t="str">
            <v>02LNX00310 - IRG, 80% ANNUAL MIN + 80%</v>
          </cell>
          <cell r="C243" t="str">
            <v>AGA</v>
          </cell>
        </row>
        <row r="244">
          <cell r="A244">
            <v>21932</v>
          </cell>
          <cell r="B244" t="str">
            <v>02LNX00312 - WA IRG LINE EXT</v>
          </cell>
          <cell r="C244" t="str">
            <v>AGA</v>
          </cell>
        </row>
        <row r="245">
          <cell r="A245">
            <v>11206</v>
          </cell>
          <cell r="B245" t="str">
            <v>OR SB 838 RECOVERY</v>
          </cell>
          <cell r="C245" t="str">
            <v>AGA</v>
          </cell>
        </row>
        <row r="246">
          <cell r="A246">
            <v>21935</v>
          </cell>
          <cell r="B246" t="str">
            <v>02NETMT135 - WA RES NET METERING</v>
          </cell>
          <cell r="C246">
            <v>16</v>
          </cell>
        </row>
        <row r="247">
          <cell r="A247">
            <v>21941</v>
          </cell>
          <cell r="B247" t="str">
            <v>01NMT30135 - OR NET MTR, GEN, &gt; 200 kW</v>
          </cell>
          <cell r="C247">
            <v>30</v>
          </cell>
        </row>
        <row r="248">
          <cell r="A248">
            <v>11212</v>
          </cell>
          <cell r="B248" t="str">
            <v>OR GAIN ON SALE OF ASSET</v>
          </cell>
          <cell r="C248" t="str">
            <v>AGA</v>
          </cell>
        </row>
        <row r="249">
          <cell r="A249">
            <v>21959</v>
          </cell>
          <cell r="B249" t="str">
            <v>02NMT36135-WA NET METER LRG SVC &lt; 1000KW</v>
          </cell>
          <cell r="C249">
            <v>36</v>
          </cell>
        </row>
        <row r="250">
          <cell r="A250">
            <v>21960</v>
          </cell>
          <cell r="B250" t="str">
            <v>01NMT33135 - OR NET MTR - PROJECT LAND</v>
          </cell>
          <cell r="C250">
            <v>33</v>
          </cell>
        </row>
        <row r="251">
          <cell r="A251">
            <v>11216</v>
          </cell>
          <cell r="B251" t="str">
            <v>WASHINGTON - CHEHALIS DEFERRAL</v>
          </cell>
          <cell r="C251" t="str">
            <v>AGA</v>
          </cell>
        </row>
      </sheetData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ideBySide"/>
      <sheetName val="AccountingDetail"/>
      <sheetName val="Pension Allocation"/>
      <sheetName val="Nonunion Ret Welfare Alloc"/>
      <sheetName val="Not Applicable"/>
      <sheetName val="ContribDetail"/>
      <sheetName val="QuarterlyDetail"/>
      <sheetName val="STable"/>
      <sheetName val="Notes"/>
      <sheetName val="Home"/>
      <sheetName val="Summary"/>
      <sheetName val="3way"/>
      <sheetName val="Monthly"/>
      <sheetName val="ADJ"/>
      <sheetName val="S"/>
      <sheetName val="S1"/>
      <sheetName val="S2"/>
      <sheetName val="S3"/>
      <sheetName val="S4"/>
      <sheetName val="WORKD"/>
      <sheetName val="Module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2">
          <cell r="A2">
            <v>1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/>
      <sheetData sheetId="20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neric"/>
      <sheetName val="Existing"/>
      <sheetName val="ExistRepwr"/>
      <sheetName val="Repower"/>
      <sheetName val="Repower Info"/>
      <sheetName val=" WD O&amp;M"/>
      <sheetName val="WD Capital Invest &amp; Run Rate"/>
      <sheetName val="Generation"/>
      <sheetName val="PTC"/>
      <sheetName val="Allocation Note"/>
      <sheetName val="Repower Case LJ"/>
    </sheetNames>
    <sheetDataSet>
      <sheetData sheetId="0">
        <row r="4">
          <cell r="C4" t="str">
            <v>Leaning Juniper 67 WTGs - Repower Case</v>
          </cell>
        </row>
      </sheetData>
      <sheetData sheetId="1">
        <row r="24">
          <cell r="G24">
            <v>0</v>
          </cell>
        </row>
      </sheetData>
      <sheetData sheetId="2">
        <row r="24">
          <cell r="G24">
            <v>0</v>
          </cell>
        </row>
      </sheetData>
      <sheetData sheetId="3">
        <row r="24">
          <cell r="G24">
            <v>0</v>
          </cell>
        </row>
      </sheetData>
      <sheetData sheetId="4">
        <row r="5">
          <cell r="A5" t="str">
            <v>Glenrock I</v>
          </cell>
          <cell r="B5">
            <v>99</v>
          </cell>
          <cell r="C5">
            <v>303722.84860208892</v>
          </cell>
          <cell r="D5">
            <v>0.35021775817776962</v>
          </cell>
          <cell r="E5">
            <v>39813</v>
          </cell>
          <cell r="F5">
            <v>43464</v>
          </cell>
          <cell r="G5">
            <v>50770</v>
          </cell>
          <cell r="H5">
            <v>66</v>
          </cell>
          <cell r="I5" t="str">
            <v>GE 1.5-77</v>
          </cell>
          <cell r="J5" t="str">
            <v>GE 1.85-91</v>
          </cell>
          <cell r="K5" t="str">
            <v>1.5 / 1.6 / 1.75</v>
          </cell>
          <cell r="L5">
            <v>111.97</v>
          </cell>
          <cell r="M5">
            <v>99</v>
          </cell>
          <cell r="N5">
            <v>369722.69706834259</v>
          </cell>
          <cell r="O5">
            <v>0.42632108420776554</v>
          </cell>
          <cell r="P5">
            <v>106512153</v>
          </cell>
          <cell r="Q5">
            <v>43739</v>
          </cell>
          <cell r="R5">
            <v>47391</v>
          </cell>
          <cell r="S5">
            <v>54697</v>
          </cell>
          <cell r="T5">
            <v>65999.848466253665</v>
          </cell>
          <cell r="U5">
            <v>0.21730287586206876</v>
          </cell>
          <cell r="V5">
            <v>0.2268</v>
          </cell>
          <cell r="W5">
            <v>0.9922586206896552</v>
          </cell>
          <cell r="X5" t="str">
            <v>Brute Force</v>
          </cell>
          <cell r="Z5" t="str">
            <v>WY</v>
          </cell>
          <cell r="AA5">
            <v>77</v>
          </cell>
          <cell r="AB5">
            <v>91</v>
          </cell>
          <cell r="AC5">
            <v>0.39669421487603307</v>
          </cell>
          <cell r="AD5">
            <v>0.54778433290229833</v>
          </cell>
        </row>
        <row r="6">
          <cell r="A6" t="str">
            <v>Glenrock III</v>
          </cell>
          <cell r="B6">
            <v>39</v>
          </cell>
          <cell r="C6">
            <v>113437.68983445913</v>
          </cell>
          <cell r="D6">
            <v>0.33203866594795439</v>
          </cell>
          <cell r="E6">
            <v>39830</v>
          </cell>
          <cell r="F6">
            <v>43481</v>
          </cell>
          <cell r="G6">
            <v>50770</v>
          </cell>
          <cell r="H6">
            <v>26</v>
          </cell>
          <cell r="I6" t="str">
            <v>GE 1.5-77</v>
          </cell>
          <cell r="J6" t="str">
            <v>GE 1.85-91</v>
          </cell>
          <cell r="K6" t="str">
            <v>1.5 / 1.75</v>
          </cell>
          <cell r="L6">
            <v>44.269999999999996</v>
          </cell>
          <cell r="M6">
            <v>39</v>
          </cell>
          <cell r="N6">
            <v>136864.29703816041</v>
          </cell>
          <cell r="O6">
            <v>0.40060969745392933</v>
          </cell>
          <cell r="P6">
            <v>36486686</v>
          </cell>
          <cell r="Q6">
            <v>43739</v>
          </cell>
          <cell r="R6">
            <v>47391</v>
          </cell>
          <cell r="S6">
            <v>54697</v>
          </cell>
          <cell r="T6">
            <v>23426.607203701278</v>
          </cell>
          <cell r="U6">
            <v>0.2065151999999999</v>
          </cell>
          <cell r="V6">
            <v>0.216</v>
          </cell>
          <cell r="W6">
            <v>0.99219999999999997</v>
          </cell>
          <cell r="X6" t="str">
            <v>Brute Force</v>
          </cell>
          <cell r="Z6" t="str">
            <v>WY</v>
          </cell>
          <cell r="AA6">
            <v>77</v>
          </cell>
          <cell r="AB6">
            <v>91</v>
          </cell>
          <cell r="AC6">
            <v>0.39669421487603307</v>
          </cell>
          <cell r="AD6">
            <v>0.52059039999999968</v>
          </cell>
        </row>
        <row r="7">
          <cell r="A7" t="str">
            <v>Seven Mile Hill I</v>
          </cell>
          <cell r="B7">
            <v>99</v>
          </cell>
          <cell r="C7">
            <v>339195.13770985621</v>
          </cell>
          <cell r="D7">
            <v>0.39112026395214272</v>
          </cell>
          <cell r="E7">
            <v>39813</v>
          </cell>
          <cell r="F7">
            <v>43464</v>
          </cell>
          <cell r="G7">
            <v>50770</v>
          </cell>
          <cell r="H7">
            <v>66</v>
          </cell>
          <cell r="I7" t="str">
            <v>GE 1.5-77</v>
          </cell>
          <cell r="J7" t="str">
            <v>GE 1.85-91</v>
          </cell>
          <cell r="K7" t="str">
            <v>1.6 / 1.75</v>
          </cell>
          <cell r="L7">
            <v>110.88</v>
          </cell>
          <cell r="M7">
            <v>99</v>
          </cell>
          <cell r="N7">
            <v>417257.70569688332</v>
          </cell>
          <cell r="O7">
            <v>0.4811329109553103</v>
          </cell>
          <cell r="P7">
            <v>121627804</v>
          </cell>
          <cell r="Q7">
            <v>43647</v>
          </cell>
          <cell r="R7">
            <v>47299</v>
          </cell>
          <cell r="S7">
            <v>54605</v>
          </cell>
          <cell r="T7">
            <v>78062.567987027112</v>
          </cell>
          <cell r="U7">
            <v>0.23014058666666681</v>
          </cell>
          <cell r="V7">
            <v>0.2374</v>
          </cell>
          <cell r="W7">
            <v>0.99413333333333331</v>
          </cell>
          <cell r="X7" t="str">
            <v>Brute Force</v>
          </cell>
          <cell r="Z7" t="str">
            <v>WY</v>
          </cell>
          <cell r="AA7">
            <v>77</v>
          </cell>
          <cell r="AB7">
            <v>91</v>
          </cell>
          <cell r="AC7">
            <v>0.39669421487603307</v>
          </cell>
          <cell r="AD7">
            <v>0.58014606222222254</v>
          </cell>
        </row>
        <row r="8">
          <cell r="A8" t="str">
            <v>Seven Mile Hill II</v>
          </cell>
          <cell r="B8">
            <v>19.5</v>
          </cell>
          <cell r="C8">
            <v>71223.898936098107</v>
          </cell>
          <cell r="D8">
            <v>0.4169529266836326</v>
          </cell>
          <cell r="E8">
            <v>39813</v>
          </cell>
          <cell r="F8">
            <v>43464</v>
          </cell>
          <cell r="G8">
            <v>50770</v>
          </cell>
          <cell r="H8">
            <v>13</v>
          </cell>
          <cell r="I8" t="str">
            <v>GE 1.5-77</v>
          </cell>
          <cell r="J8" t="str">
            <v>GE 1.85-91</v>
          </cell>
          <cell r="K8">
            <v>1.75</v>
          </cell>
          <cell r="L8">
            <v>22.75</v>
          </cell>
          <cell r="M8">
            <v>19.5</v>
          </cell>
          <cell r="N8">
            <v>87480.272394705709</v>
          </cell>
          <cell r="O8">
            <v>0.51211961359738734</v>
          </cell>
          <cell r="P8">
            <v>24110117</v>
          </cell>
          <cell r="Q8">
            <v>43647</v>
          </cell>
          <cell r="R8">
            <v>47299</v>
          </cell>
          <cell r="S8">
            <v>54605</v>
          </cell>
          <cell r="T8">
            <v>16256.373458607603</v>
          </cell>
          <cell r="U8">
            <v>0.22824324000000029</v>
          </cell>
          <cell r="V8">
            <v>0.2374</v>
          </cell>
          <cell r="W8">
            <v>0.99260000000000004</v>
          </cell>
          <cell r="X8" t="str">
            <v>Brute Force</v>
          </cell>
          <cell r="Z8" t="str">
            <v>WY</v>
          </cell>
          <cell r="AA8">
            <v>77</v>
          </cell>
          <cell r="AB8">
            <v>91</v>
          </cell>
          <cell r="AC8">
            <v>0.39669421487603307</v>
          </cell>
          <cell r="AD8">
            <v>0.57536316750000072</v>
          </cell>
        </row>
        <row r="9">
          <cell r="A9" t="str">
            <v>High Plains</v>
          </cell>
          <cell r="B9">
            <v>99</v>
          </cell>
          <cell r="C9">
            <v>306144.94044412131</v>
          </cell>
          <cell r="D9">
            <v>0.35301063194054855</v>
          </cell>
          <cell r="E9">
            <v>40069</v>
          </cell>
          <cell r="F9">
            <v>43720</v>
          </cell>
          <cell r="G9">
            <v>50770</v>
          </cell>
          <cell r="H9">
            <v>66</v>
          </cell>
          <cell r="I9" t="str">
            <v>GE 1.5-77</v>
          </cell>
          <cell r="J9" t="str">
            <v>GE 1.85-91</v>
          </cell>
          <cell r="K9">
            <v>1.75</v>
          </cell>
          <cell r="L9">
            <v>115.5</v>
          </cell>
          <cell r="M9">
            <v>99</v>
          </cell>
          <cell r="N9">
            <v>382400.4406447644</v>
          </cell>
          <cell r="O9">
            <v>0.44093957917619619</v>
          </cell>
          <cell r="P9">
            <v>119510354</v>
          </cell>
          <cell r="Q9">
            <v>43770</v>
          </cell>
          <cell r="R9">
            <v>47422</v>
          </cell>
          <cell r="S9">
            <v>54728</v>
          </cell>
          <cell r="T9">
            <v>76255.500200643088</v>
          </cell>
          <cell r="U9">
            <v>0.24908300000000017</v>
          </cell>
          <cell r="V9">
            <v>0.26169999999999999</v>
          </cell>
          <cell r="W9">
            <v>0.99</v>
          </cell>
          <cell r="X9" t="str">
            <v>Brute Force</v>
          </cell>
          <cell r="Z9" t="str">
            <v>WY</v>
          </cell>
          <cell r="AA9">
            <v>77</v>
          </cell>
          <cell r="AB9">
            <v>91</v>
          </cell>
          <cell r="AC9">
            <v>0.39669421487603307</v>
          </cell>
          <cell r="AD9">
            <v>0.62789672916666706</v>
          </cell>
        </row>
        <row r="10">
          <cell r="A10" t="str">
            <v>McFadden Ridge</v>
          </cell>
          <cell r="B10">
            <v>28.5</v>
          </cell>
          <cell r="C10">
            <v>93101.281621314381</v>
          </cell>
          <cell r="D10">
            <v>0.37291228719584385</v>
          </cell>
          <cell r="E10">
            <v>40085</v>
          </cell>
          <cell r="F10">
            <v>43736</v>
          </cell>
          <cell r="G10">
            <v>50770</v>
          </cell>
          <cell r="H10">
            <v>19</v>
          </cell>
          <cell r="I10" t="str">
            <v>GE 1.5-77</v>
          </cell>
          <cell r="J10" t="str">
            <v>GE 1.85-91</v>
          </cell>
          <cell r="K10">
            <v>1.75</v>
          </cell>
          <cell r="L10">
            <v>33.25</v>
          </cell>
          <cell r="M10">
            <v>28.5</v>
          </cell>
          <cell r="N10">
            <v>116643.62581246108</v>
          </cell>
          <cell r="O10">
            <v>0.46720990872571128</v>
          </cell>
          <cell r="P10">
            <v>34455284</v>
          </cell>
          <cell r="Q10">
            <v>43770</v>
          </cell>
          <cell r="R10">
            <v>47422</v>
          </cell>
          <cell r="S10">
            <v>54728</v>
          </cell>
          <cell r="T10">
            <v>23542.344191146694</v>
          </cell>
          <cell r="U10">
            <v>0.25286810000000015</v>
          </cell>
          <cell r="V10">
            <v>0.26169999999999999</v>
          </cell>
          <cell r="W10">
            <v>0.99299999999999999</v>
          </cell>
          <cell r="X10" t="str">
            <v>Brute Force</v>
          </cell>
          <cell r="Z10" t="str">
            <v>WY</v>
          </cell>
          <cell r="AA10">
            <v>77</v>
          </cell>
          <cell r="AB10">
            <v>91</v>
          </cell>
          <cell r="AC10">
            <v>0.39669421487603307</v>
          </cell>
          <cell r="AD10">
            <v>0.63743833541666706</v>
          </cell>
        </row>
        <row r="11">
          <cell r="A11" t="str">
            <v>Dunlap I</v>
          </cell>
          <cell r="B11">
            <v>111</v>
          </cell>
          <cell r="C11">
            <v>389044.57030760375</v>
          </cell>
          <cell r="D11">
            <v>0.40010342908758456</v>
          </cell>
          <cell r="E11">
            <v>40452</v>
          </cell>
          <cell r="F11">
            <v>44104</v>
          </cell>
          <cell r="G11">
            <v>51410</v>
          </cell>
          <cell r="H11">
            <v>74</v>
          </cell>
          <cell r="I11" t="str">
            <v>GE 1.5-77</v>
          </cell>
          <cell r="J11" t="str">
            <v>GE 1.85-91</v>
          </cell>
          <cell r="K11">
            <v>1.75</v>
          </cell>
          <cell r="L11">
            <v>129.5</v>
          </cell>
          <cell r="M11">
            <v>111</v>
          </cell>
          <cell r="N11">
            <v>476748.52566968784</v>
          </cell>
          <cell r="O11">
            <v>0.49030042954223524</v>
          </cell>
          <cell r="P11">
            <v>133894855</v>
          </cell>
          <cell r="Q11">
            <v>44166</v>
          </cell>
          <cell r="R11">
            <v>47817</v>
          </cell>
          <cell r="S11">
            <v>55123</v>
          </cell>
          <cell r="T11">
            <v>87703.955362084089</v>
          </cell>
          <cell r="U11">
            <v>0.22543420999999997</v>
          </cell>
          <cell r="V11">
            <v>0.23369999999999999</v>
          </cell>
          <cell r="W11">
            <v>0.99329999999999996</v>
          </cell>
          <cell r="X11" t="str">
            <v>Brute Force</v>
          </cell>
          <cell r="Z11" t="str">
            <v>WY</v>
          </cell>
          <cell r="AA11">
            <v>77</v>
          </cell>
          <cell r="AB11">
            <v>91</v>
          </cell>
          <cell r="AC11">
            <v>0.39669421487603307</v>
          </cell>
          <cell r="AD11">
            <v>0.56828207104166661</v>
          </cell>
        </row>
        <row r="12">
          <cell r="A12" t="str">
            <v>Rolling Hills</v>
          </cell>
          <cell r="B12">
            <v>99</v>
          </cell>
          <cell r="C12">
            <v>271635.35191749263</v>
          </cell>
          <cell r="D12">
            <v>0.31321820017237745</v>
          </cell>
          <cell r="E12">
            <v>39830</v>
          </cell>
          <cell r="F12">
            <v>43481</v>
          </cell>
          <cell r="G12">
            <v>50770</v>
          </cell>
          <cell r="H12">
            <v>66</v>
          </cell>
          <cell r="I12" t="str">
            <v>GE 1.5-77</v>
          </cell>
          <cell r="J12" t="str">
            <v>GE 1.85-91</v>
          </cell>
          <cell r="K12" t="str">
            <v>1.5 / 1.6 / 1.75</v>
          </cell>
          <cell r="L12">
            <v>107.50500000000001</v>
          </cell>
          <cell r="M12">
            <v>99</v>
          </cell>
          <cell r="N12">
            <v>319021.92209076189</v>
          </cell>
          <cell r="O12">
            <v>0.36785886500941134</v>
          </cell>
          <cell r="P12">
            <v>87392779</v>
          </cell>
          <cell r="Q12">
            <v>43739</v>
          </cell>
          <cell r="R12">
            <v>47391</v>
          </cell>
          <cell r="S12">
            <v>54697</v>
          </cell>
          <cell r="T12">
            <v>47386.570173269254</v>
          </cell>
          <cell r="U12">
            <v>0.17444920125000007</v>
          </cell>
          <cell r="V12">
            <v>0.1822</v>
          </cell>
          <cell r="W12">
            <v>0.99344374999999996</v>
          </cell>
          <cell r="X12" t="str">
            <v>Brute Force</v>
          </cell>
          <cell r="Z12" t="str">
            <v>WY</v>
          </cell>
          <cell r="AA12">
            <v>77</v>
          </cell>
          <cell r="AB12">
            <v>91</v>
          </cell>
          <cell r="AC12">
            <v>0.39669421487603307</v>
          </cell>
          <cell r="AD12">
            <v>0.43975736148437516</v>
          </cell>
        </row>
        <row r="13">
          <cell r="A13" t="str">
            <v>Leaning Juniper</v>
          </cell>
          <cell r="B13">
            <v>100.5</v>
          </cell>
          <cell r="C13">
            <v>233591.57033041769</v>
          </cell>
          <cell r="D13">
            <v>0.26533039179719858</v>
          </cell>
          <cell r="E13">
            <v>38974</v>
          </cell>
          <cell r="F13">
            <v>42626</v>
          </cell>
          <cell r="G13">
            <v>49932</v>
          </cell>
          <cell r="H13">
            <v>67</v>
          </cell>
          <cell r="I13" t="str">
            <v>GE 1.5-77</v>
          </cell>
          <cell r="J13" t="str">
            <v>Vestas V90-1.65</v>
          </cell>
          <cell r="K13">
            <v>1.65</v>
          </cell>
          <cell r="L13">
            <v>110.55</v>
          </cell>
          <cell r="M13">
            <v>100.5</v>
          </cell>
          <cell r="N13">
            <v>296590.31284915417</v>
          </cell>
          <cell r="O13">
            <v>0.33688897163628678</v>
          </cell>
          <cell r="P13">
            <v>122098572.09633332</v>
          </cell>
          <cell r="Q13">
            <v>43739</v>
          </cell>
          <cell r="R13">
            <v>47391</v>
          </cell>
          <cell r="S13">
            <v>54697</v>
          </cell>
          <cell r="T13">
            <v>62998.742518736486</v>
          </cell>
          <cell r="U13">
            <v>0.26969613000000003</v>
          </cell>
          <cell r="V13">
            <v>0.27389999999999998</v>
          </cell>
          <cell r="W13">
            <v>0.99670000000000003</v>
          </cell>
          <cell r="X13" t="str">
            <v>Brute Force</v>
          </cell>
          <cell r="Z13" t="str">
            <v>OR</v>
          </cell>
          <cell r="AA13">
            <v>77</v>
          </cell>
          <cell r="AB13">
            <v>90</v>
          </cell>
          <cell r="AC13">
            <v>0.36616630123123639</v>
          </cell>
          <cell r="AD13">
            <v>0.73654000680331633</v>
          </cell>
        </row>
        <row r="14">
          <cell r="A14" t="str">
            <v>Sub total</v>
          </cell>
          <cell r="B14">
            <v>694.5</v>
          </cell>
          <cell r="C14">
            <v>2121097.289703452</v>
          </cell>
          <cell r="D14">
            <v>0.34864563542370619</v>
          </cell>
          <cell r="E14">
            <v>0</v>
          </cell>
          <cell r="H14">
            <v>463</v>
          </cell>
          <cell r="I14">
            <v>0</v>
          </cell>
          <cell r="J14">
            <v>0</v>
          </cell>
          <cell r="K14">
            <v>0</v>
          </cell>
          <cell r="L14">
            <v>786.17499999999995</v>
          </cell>
          <cell r="M14">
            <v>694.5</v>
          </cell>
          <cell r="N14">
            <v>2602729.7992649218</v>
          </cell>
          <cell r="O14">
            <v>0.42781176945815652</v>
          </cell>
          <cell r="P14">
            <v>786088604.09633327</v>
          </cell>
          <cell r="T14">
            <v>481632.50956146931</v>
          </cell>
          <cell r="U14">
            <v>0.22706761820850097</v>
          </cell>
          <cell r="V14">
            <v>0</v>
          </cell>
          <cell r="W14">
            <v>0</v>
          </cell>
          <cell r="Z14">
            <v>0</v>
          </cell>
          <cell r="AA14">
            <v>0</v>
          </cell>
        </row>
        <row r="15">
          <cell r="B15">
            <v>0</v>
          </cell>
          <cell r="C15">
            <v>688795.89035404078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I15">
            <v>0</v>
          </cell>
          <cell r="J15">
            <v>0</v>
          </cell>
          <cell r="K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Z15">
            <v>0</v>
          </cell>
          <cell r="AA15">
            <v>0</v>
          </cell>
        </row>
        <row r="16">
          <cell r="A16" t="str">
            <v>Marengo I</v>
          </cell>
          <cell r="B16">
            <v>140.4</v>
          </cell>
          <cell r="C16">
            <v>360279.25733646052</v>
          </cell>
          <cell r="D16">
            <v>0.29293282836421419</v>
          </cell>
          <cell r="E16">
            <v>39297</v>
          </cell>
          <cell r="F16">
            <v>42949</v>
          </cell>
          <cell r="G16">
            <v>50253</v>
          </cell>
          <cell r="H16">
            <v>78</v>
          </cell>
          <cell r="I16" t="str">
            <v>Vestas V80-1.8</v>
          </cell>
          <cell r="J16" t="str">
            <v>Vestas V100-2.0</v>
          </cell>
          <cell r="K16">
            <v>2</v>
          </cell>
          <cell r="L16">
            <v>156</v>
          </cell>
          <cell r="M16">
            <v>156</v>
          </cell>
          <cell r="N16">
            <v>488206.62600493612</v>
          </cell>
          <cell r="O16">
            <v>0.35725224359335567</v>
          </cell>
          <cell r="P16">
            <v>140398920</v>
          </cell>
          <cell r="Q16">
            <v>43770</v>
          </cell>
          <cell r="R16">
            <v>47422</v>
          </cell>
          <cell r="S16">
            <v>54728</v>
          </cell>
          <cell r="T16">
            <v>127927.3686684756</v>
          </cell>
          <cell r="U16">
            <v>0.35507836230772982</v>
          </cell>
          <cell r="V16">
            <v>0.37028856538348665</v>
          </cell>
          <cell r="W16">
            <v>0.9889</v>
          </cell>
          <cell r="X16" t="str">
            <v>Brute Force w/ WSM</v>
          </cell>
          <cell r="Z16" t="str">
            <v>WA</v>
          </cell>
          <cell r="AA16">
            <v>80</v>
          </cell>
          <cell r="AB16">
            <v>100</v>
          </cell>
          <cell r="AC16">
            <v>0.5625</v>
          </cell>
          <cell r="AD16">
            <v>0.63125042188040859</v>
          </cell>
        </row>
        <row r="17">
          <cell r="A17" t="str">
            <v>Marengo II</v>
          </cell>
          <cell r="B17">
            <v>70.2</v>
          </cell>
          <cell r="C17">
            <v>166741.71668545029</v>
          </cell>
          <cell r="D17">
            <v>0.27114590518520187</v>
          </cell>
          <cell r="E17">
            <v>39625</v>
          </cell>
          <cell r="F17">
            <v>43276</v>
          </cell>
          <cell r="G17">
            <v>50557</v>
          </cell>
          <cell r="H17">
            <v>39</v>
          </cell>
          <cell r="I17" t="str">
            <v>Vestas V80-1.8</v>
          </cell>
          <cell r="J17" t="str">
            <v>Vestas V100-2.0</v>
          </cell>
          <cell r="K17">
            <v>2</v>
          </cell>
          <cell r="L17">
            <v>78</v>
          </cell>
          <cell r="M17">
            <v>78</v>
          </cell>
          <cell r="N17">
            <v>232424.31020484198</v>
          </cell>
          <cell r="O17">
            <v>0.34015968593379287</v>
          </cell>
          <cell r="P17">
            <v>70357281</v>
          </cell>
          <cell r="Q17">
            <v>43770</v>
          </cell>
          <cell r="R17">
            <v>47422</v>
          </cell>
          <cell r="S17">
            <v>54728</v>
          </cell>
          <cell r="T17">
            <v>65682.593519391696</v>
          </cell>
          <cell r="U17">
            <v>0.39391817971562904</v>
          </cell>
          <cell r="V17">
            <v>0.40956434393328833</v>
          </cell>
          <cell r="W17">
            <v>0.9889</v>
          </cell>
          <cell r="X17" t="str">
            <v>Brute Force w/ WSM</v>
          </cell>
          <cell r="Z17" t="str">
            <v>WA</v>
          </cell>
          <cell r="AA17">
            <v>80</v>
          </cell>
          <cell r="AB17">
            <v>100</v>
          </cell>
          <cell r="AC17">
            <v>0.5625</v>
          </cell>
          <cell r="AD17">
            <v>0.7002989861611183</v>
          </cell>
        </row>
        <row r="18">
          <cell r="A18" t="str">
            <v>Sub total</v>
          </cell>
          <cell r="B18">
            <v>210.60000000000002</v>
          </cell>
          <cell r="C18">
            <v>527020.97402191081</v>
          </cell>
          <cell r="D18">
            <v>0.28567052063787673</v>
          </cell>
          <cell r="E18">
            <v>0</v>
          </cell>
          <cell r="H18">
            <v>117</v>
          </cell>
          <cell r="I18">
            <v>0</v>
          </cell>
          <cell r="J18">
            <v>0</v>
          </cell>
          <cell r="K18">
            <v>0</v>
          </cell>
          <cell r="L18">
            <v>234</v>
          </cell>
          <cell r="M18">
            <v>234</v>
          </cell>
          <cell r="N18">
            <v>720630.93620977807</v>
          </cell>
          <cell r="O18">
            <v>0.35155472437350138</v>
          </cell>
          <cell r="P18">
            <v>210756201</v>
          </cell>
          <cell r="T18">
            <v>193609.96218786729</v>
          </cell>
          <cell r="U18">
            <v>0.36736671163265311</v>
          </cell>
          <cell r="V18">
            <v>0</v>
          </cell>
          <cell r="W18">
            <v>0</v>
          </cell>
          <cell r="Z18">
            <v>0</v>
          </cell>
          <cell r="AA18">
            <v>0</v>
          </cell>
        </row>
        <row r="19">
          <cell r="B19">
            <v>0</v>
          </cell>
          <cell r="C19">
            <v>0</v>
          </cell>
          <cell r="D19">
            <v>0</v>
          </cell>
          <cell r="E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Z19">
            <v>0</v>
          </cell>
          <cell r="AA19">
            <v>0</v>
          </cell>
        </row>
        <row r="20">
          <cell r="A20" t="str">
            <v>Goodnoe Hills</v>
          </cell>
          <cell r="B20">
            <v>94</v>
          </cell>
          <cell r="C20">
            <v>220897.6048449032</v>
          </cell>
          <cell r="D20">
            <v>0.26826193146422711</v>
          </cell>
          <cell r="E20">
            <v>39599</v>
          </cell>
          <cell r="F20">
            <v>43251</v>
          </cell>
          <cell r="G20">
            <v>50770</v>
          </cell>
          <cell r="H20">
            <v>47</v>
          </cell>
          <cell r="I20" t="str">
            <v>Senvion MM92</v>
          </cell>
          <cell r="J20" t="str">
            <v>Vestas V110-2.2</v>
          </cell>
          <cell r="K20">
            <v>2.2000000000000002</v>
          </cell>
          <cell r="L20">
            <v>103.4</v>
          </cell>
          <cell r="M20">
            <v>94</v>
          </cell>
          <cell r="N20">
            <v>283696.30438630254</v>
          </cell>
          <cell r="O20">
            <v>0.34452577526753925</v>
          </cell>
          <cell r="P20">
            <v>104050350</v>
          </cell>
          <cell r="Q20">
            <v>43739</v>
          </cell>
          <cell r="R20">
            <v>47391</v>
          </cell>
          <cell r="S20">
            <v>54697</v>
          </cell>
          <cell r="T20">
            <v>62798.699541399343</v>
          </cell>
          <cell r="U20">
            <v>0.28428872999999988</v>
          </cell>
          <cell r="V20">
            <v>0.31090000000000001</v>
          </cell>
          <cell r="W20">
            <v>0.97970000000000002</v>
          </cell>
          <cell r="X20" t="str">
            <v>Brute Force</v>
          </cell>
          <cell r="Z20" t="str">
            <v>WA</v>
          </cell>
          <cell r="AA20">
            <v>92.5</v>
          </cell>
          <cell r="AB20">
            <v>110</v>
          </cell>
          <cell r="AC20">
            <v>0.41417092768444119</v>
          </cell>
          <cell r="AD20">
            <v>0.68640435867724836</v>
          </cell>
        </row>
        <row r="21">
          <cell r="A21" t="str">
            <v>Sub total</v>
          </cell>
          <cell r="B21">
            <v>94</v>
          </cell>
          <cell r="C21">
            <v>220897.6048449032</v>
          </cell>
          <cell r="D21">
            <v>0.26826193146422717</v>
          </cell>
          <cell r="E21">
            <v>0</v>
          </cell>
          <cell r="H21">
            <v>47</v>
          </cell>
          <cell r="I21">
            <v>0</v>
          </cell>
          <cell r="J21">
            <v>0</v>
          </cell>
          <cell r="K21">
            <v>0</v>
          </cell>
          <cell r="L21">
            <v>103.4</v>
          </cell>
          <cell r="M21">
            <v>94</v>
          </cell>
          <cell r="N21">
            <v>283696.30438630254</v>
          </cell>
          <cell r="O21">
            <v>0.34452577526753925</v>
          </cell>
          <cell r="P21">
            <v>104050350</v>
          </cell>
          <cell r="T21">
            <v>62798.699541399343</v>
          </cell>
          <cell r="U21">
            <v>0.28428872999999988</v>
          </cell>
          <cell r="V21">
            <v>0</v>
          </cell>
          <cell r="W21">
            <v>0</v>
          </cell>
          <cell r="Z21">
            <v>0</v>
          </cell>
          <cell r="AA21">
            <v>0</v>
          </cell>
          <cell r="AB21">
            <v>0</v>
          </cell>
        </row>
        <row r="22">
          <cell r="B22">
            <v>0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I22">
            <v>0</v>
          </cell>
          <cell r="J22">
            <v>0</v>
          </cell>
          <cell r="K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Z22">
            <v>0</v>
          </cell>
          <cell r="AA22">
            <v>0</v>
          </cell>
          <cell r="AB22">
            <v>0</v>
          </cell>
        </row>
        <row r="23">
          <cell r="A23" t="str">
            <v>Sub total</v>
          </cell>
          <cell r="B23">
            <v>999.1</v>
          </cell>
          <cell r="C23">
            <v>2869015.8685702658</v>
          </cell>
          <cell r="D23">
            <v>0.32780825443472938</v>
          </cell>
          <cell r="E23">
            <v>0</v>
          </cell>
          <cell r="H23">
            <v>627</v>
          </cell>
          <cell r="I23">
            <v>0</v>
          </cell>
          <cell r="J23">
            <v>0</v>
          </cell>
          <cell r="K23">
            <v>0</v>
          </cell>
          <cell r="L23">
            <v>1123.575</v>
          </cell>
          <cell r="M23">
            <v>1022.5</v>
          </cell>
          <cell r="N23">
            <v>3607057.0398610025</v>
          </cell>
          <cell r="O23">
            <v>0.40270366969901</v>
          </cell>
          <cell r="P23">
            <v>1100895155.0963333</v>
          </cell>
          <cell r="T23">
            <v>738041.17129073595</v>
          </cell>
          <cell r="U23">
            <v>0.25724541274793622</v>
          </cell>
          <cell r="V23">
            <v>0</v>
          </cell>
          <cell r="W23">
            <v>0</v>
          </cell>
          <cell r="Z23">
            <v>0</v>
          </cell>
          <cell r="AA23">
            <v>0</v>
          </cell>
        </row>
      </sheetData>
      <sheetData sheetId="5"/>
      <sheetData sheetId="6"/>
      <sheetData sheetId="7"/>
      <sheetData sheetId="8"/>
      <sheetData sheetId="9"/>
      <sheetData sheetId="10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j Attrib List"/>
    </sheetNames>
    <sheetDataSet>
      <sheetData sheetId="0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 sheet"/>
      <sheetName val="Lead sheet"/>
      <sheetName val="6.4.1 - Decomm"/>
      <sheetName val="6.4.2 - Other Closure"/>
      <sheetName val="6.4.3 - Reclamation"/>
      <sheetName val="Internal Backup&gt;"/>
      <sheetName val="WA - 2024 GRC BCC Total"/>
      <sheetName val="GRC Adj."/>
      <sheetName val="Steam Decommissioning Estimates"/>
      <sheetName val="Colstrip 3 &amp; 4"/>
      <sheetName val="Other Plant Closure Costs"/>
      <sheetName val="Voucher Data"/>
      <sheetName val="Incremental Decommissioning"/>
      <sheetName val="GLPCA 288365"/>
      <sheetName val="GLPCA 565245"/>
      <sheetName val="565245 288365 Allocation"/>
      <sheetName val="288409"/>
      <sheetName val="288410"/>
      <sheetName val="Tax Summary"/>
    </sheetNames>
    <sheetDataSet>
      <sheetData sheetId="0">
        <row r="1">
          <cell r="A1" t="str">
            <v>Washington 2023 General Rate Case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 refreshError="1"/>
      <sheetData sheetId="18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Inputs"/>
      <sheetName val="Summary Table"/>
      <sheetName val="Summary Table Target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Functional Factor Table"/>
      <sheetName val="Functional Dist Factor Table"/>
      <sheetName val="Download JAM"/>
      <sheetName val="Functional Allocation Options"/>
      <sheetName val="Functional Study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TransInvest"/>
      <sheetName val="DistInvest"/>
      <sheetName val="Distribution Allocations"/>
      <sheetName val="NPC Analysis"/>
      <sheetName val="Error 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 refreshError="1">
        <row r="29">
          <cell r="N29">
            <v>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2016Summary"/>
      <sheetName val="SettlementRates"/>
      <sheetName val="Depr Comparison"/>
      <sheetName val="OregonAccelerated"/>
      <sheetName val="2016 - Theoretical Reserve"/>
      <sheetName val="California"/>
      <sheetName val="Idaho"/>
      <sheetName val="Oregon"/>
      <sheetName val="Utah"/>
      <sheetName val="Washington"/>
      <sheetName val="Wyoming"/>
      <sheetName val="AZ,CO,MT"/>
      <sheetName val="Prod_Trans"/>
      <sheetName val="OregonAccel"/>
      <sheetName val="Reserve"/>
      <sheetName val="Oregon Reserve"/>
      <sheetName val="Controls2016"/>
      <sheetName val="Controls2013 Oregon Accel"/>
      <sheetName val="Mining"/>
      <sheetName val="Acct"/>
      <sheetName val="Controls2016OregonAccel"/>
      <sheetName val="Controls2014Actuals"/>
      <sheetName val="ControlsReserve"/>
    </sheetNames>
    <sheetDataSet>
      <sheetData sheetId="0"/>
      <sheetData sheetId="1"/>
      <sheetData sheetId="2">
        <row r="15">
          <cell r="E15">
            <v>0</v>
          </cell>
          <cell r="F15" t="str">
            <v>BLUNDELL</v>
          </cell>
          <cell r="G15">
            <v>0</v>
          </cell>
          <cell r="H15">
            <v>0</v>
          </cell>
          <cell r="I15">
            <v>0</v>
          </cell>
          <cell r="L15">
            <v>0</v>
          </cell>
          <cell r="M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</row>
        <row r="16">
          <cell r="D16" t="str">
            <v xml:space="preserve">310.20 0181         </v>
          </cell>
          <cell r="E16">
            <v>310.2</v>
          </cell>
          <cell r="F16" t="str">
            <v>Land Rights</v>
          </cell>
          <cell r="G16">
            <v>0</v>
          </cell>
          <cell r="H16">
            <v>50405</v>
          </cell>
          <cell r="I16">
            <v>0</v>
          </cell>
          <cell r="J16" t="str">
            <v>SQUARE</v>
          </cell>
          <cell r="L16">
            <v>0</v>
          </cell>
          <cell r="M16">
            <v>0</v>
          </cell>
          <cell r="N16">
            <v>35883106.869999997</v>
          </cell>
          <cell r="O16">
            <v>0</v>
          </cell>
          <cell r="P16">
            <v>17891639</v>
          </cell>
          <cell r="Q16">
            <v>0</v>
          </cell>
          <cell r="R16">
            <v>17991468</v>
          </cell>
          <cell r="S16">
            <v>0</v>
          </cell>
          <cell r="T16">
            <v>749645</v>
          </cell>
          <cell r="U16">
            <v>0</v>
          </cell>
          <cell r="V16">
            <v>2.09</v>
          </cell>
          <cell r="W16">
            <v>0</v>
          </cell>
          <cell r="X16">
            <v>24</v>
          </cell>
        </row>
        <row r="17">
          <cell r="D17" t="str">
            <v xml:space="preserve">311.00 0181         </v>
          </cell>
          <cell r="E17">
            <v>311</v>
          </cell>
          <cell r="F17" t="str">
            <v>Structures and Improvements</v>
          </cell>
          <cell r="G17">
            <v>0</v>
          </cell>
          <cell r="H17">
            <v>50405</v>
          </cell>
          <cell r="I17">
            <v>0</v>
          </cell>
          <cell r="J17" t="str">
            <v>120-R1.5</v>
          </cell>
          <cell r="L17">
            <v>-4</v>
          </cell>
          <cell r="M17">
            <v>0</v>
          </cell>
          <cell r="N17">
            <v>7987766.8799999999</v>
          </cell>
          <cell r="O17">
            <v>0</v>
          </cell>
          <cell r="P17">
            <v>3634693</v>
          </cell>
          <cell r="Q17">
            <v>0</v>
          </cell>
          <cell r="R17">
            <v>4672585</v>
          </cell>
          <cell r="S17">
            <v>0</v>
          </cell>
          <cell r="T17">
            <v>200384</v>
          </cell>
          <cell r="U17">
            <v>0</v>
          </cell>
          <cell r="V17">
            <v>2.5099999999999998</v>
          </cell>
          <cell r="W17">
            <v>0</v>
          </cell>
          <cell r="X17">
            <v>23.3</v>
          </cell>
        </row>
        <row r="18">
          <cell r="D18" t="str">
            <v xml:space="preserve">312.00 0181         </v>
          </cell>
          <cell r="E18">
            <v>312</v>
          </cell>
          <cell r="F18" t="str">
            <v>Boiler Plant Equipment</v>
          </cell>
          <cell r="G18">
            <v>0</v>
          </cell>
          <cell r="H18">
            <v>50405</v>
          </cell>
          <cell r="I18">
            <v>0</v>
          </cell>
          <cell r="J18" t="str">
            <v>68-S0</v>
          </cell>
          <cell r="L18">
            <v>-3</v>
          </cell>
          <cell r="M18">
            <v>0</v>
          </cell>
          <cell r="N18">
            <v>32138163.440000001</v>
          </cell>
          <cell r="O18">
            <v>0</v>
          </cell>
          <cell r="P18">
            <v>11904759</v>
          </cell>
          <cell r="Q18">
            <v>0</v>
          </cell>
          <cell r="R18">
            <v>21197549</v>
          </cell>
          <cell r="S18">
            <v>0</v>
          </cell>
          <cell r="T18">
            <v>956383</v>
          </cell>
          <cell r="U18">
            <v>0</v>
          </cell>
          <cell r="V18">
            <v>2.98</v>
          </cell>
          <cell r="W18">
            <v>0</v>
          </cell>
          <cell r="X18">
            <v>22.2</v>
          </cell>
        </row>
        <row r="19">
          <cell r="D19" t="str">
            <v xml:space="preserve">314.00 0181         </v>
          </cell>
          <cell r="E19">
            <v>314</v>
          </cell>
          <cell r="F19" t="str">
            <v>Turbogenerator Units</v>
          </cell>
          <cell r="G19">
            <v>0</v>
          </cell>
          <cell r="H19">
            <v>50405</v>
          </cell>
          <cell r="I19">
            <v>0</v>
          </cell>
          <cell r="J19" t="str">
            <v>57-S0</v>
          </cell>
          <cell r="L19">
            <v>-5</v>
          </cell>
          <cell r="M19">
            <v>0</v>
          </cell>
          <cell r="N19">
            <v>31553409.379999999</v>
          </cell>
          <cell r="O19">
            <v>0</v>
          </cell>
          <cell r="P19">
            <v>10723720</v>
          </cell>
          <cell r="Q19">
            <v>0</v>
          </cell>
          <cell r="R19">
            <v>22407360</v>
          </cell>
          <cell r="S19">
            <v>0</v>
          </cell>
          <cell r="T19">
            <v>1041217</v>
          </cell>
          <cell r="U19">
            <v>0</v>
          </cell>
          <cell r="V19">
            <v>3.3</v>
          </cell>
          <cell r="W19">
            <v>0</v>
          </cell>
          <cell r="X19">
            <v>21.5</v>
          </cell>
        </row>
        <row r="20">
          <cell r="D20" t="str">
            <v xml:space="preserve">315.00 0181         </v>
          </cell>
          <cell r="E20">
            <v>315</v>
          </cell>
          <cell r="F20" t="str">
            <v>Accessory Electric Equipment</v>
          </cell>
          <cell r="G20">
            <v>0</v>
          </cell>
          <cell r="H20">
            <v>50405</v>
          </cell>
          <cell r="I20">
            <v>0</v>
          </cell>
          <cell r="J20" t="str">
            <v>75-R2.5</v>
          </cell>
          <cell r="L20">
            <v>-3</v>
          </cell>
          <cell r="M20">
            <v>0</v>
          </cell>
          <cell r="N20">
            <v>7466709.8700000001</v>
          </cell>
          <cell r="O20">
            <v>0</v>
          </cell>
          <cell r="P20">
            <v>3043625</v>
          </cell>
          <cell r="Q20">
            <v>0</v>
          </cell>
          <cell r="R20">
            <v>4647086</v>
          </cell>
          <cell r="S20">
            <v>0</v>
          </cell>
          <cell r="T20">
            <v>201322</v>
          </cell>
          <cell r="U20">
            <v>0</v>
          </cell>
          <cell r="V20">
            <v>2.7</v>
          </cell>
          <cell r="W20">
            <v>0</v>
          </cell>
          <cell r="X20">
            <v>23.1</v>
          </cell>
        </row>
        <row r="21">
          <cell r="D21" t="str">
            <v xml:space="preserve">316.00 0181         </v>
          </cell>
          <cell r="E21">
            <v>316</v>
          </cell>
          <cell r="F21" t="str">
            <v>Miscellaneous Power Plant Equipment</v>
          </cell>
          <cell r="G21">
            <v>0</v>
          </cell>
          <cell r="H21">
            <v>50405</v>
          </cell>
          <cell r="I21">
            <v>0</v>
          </cell>
          <cell r="J21" t="str">
            <v>40-O1</v>
          </cell>
          <cell r="L21">
            <v>-5</v>
          </cell>
          <cell r="M21">
            <v>0</v>
          </cell>
          <cell r="N21">
            <v>1201253.01</v>
          </cell>
          <cell r="O21">
            <v>0</v>
          </cell>
          <cell r="P21">
            <v>388085</v>
          </cell>
          <cell r="Q21">
            <v>0</v>
          </cell>
          <cell r="R21">
            <v>873231</v>
          </cell>
          <cell r="S21">
            <v>0</v>
          </cell>
          <cell r="T21">
            <v>45166</v>
          </cell>
          <cell r="U21">
            <v>0</v>
          </cell>
          <cell r="V21">
            <v>3.76</v>
          </cell>
          <cell r="W21">
            <v>0</v>
          </cell>
          <cell r="X21">
            <v>19.3</v>
          </cell>
        </row>
        <row r="22">
          <cell r="D22">
            <v>0</v>
          </cell>
          <cell r="E22">
            <v>0</v>
          </cell>
          <cell r="F22" t="str">
            <v>Reserve Amortization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7852016</v>
          </cell>
          <cell r="Q22">
            <v>0</v>
          </cell>
          <cell r="R22">
            <v>-7852016</v>
          </cell>
          <cell r="S22">
            <v>0</v>
          </cell>
          <cell r="T22">
            <v>-923766.5882352941</v>
          </cell>
          <cell r="U22">
            <v>0</v>
          </cell>
          <cell r="V22">
            <v>0</v>
          </cell>
          <cell r="W22">
            <v>0</v>
          </cell>
          <cell r="X22">
            <v>8.5</v>
          </cell>
        </row>
        <row r="23">
          <cell r="E23">
            <v>0</v>
          </cell>
          <cell r="F23" t="str">
            <v>TOTAL BLUNDELL</v>
          </cell>
          <cell r="G23">
            <v>0</v>
          </cell>
          <cell r="H23">
            <v>0</v>
          </cell>
          <cell r="I23">
            <v>0</v>
          </cell>
          <cell r="L23">
            <v>0</v>
          </cell>
          <cell r="M23">
            <v>0</v>
          </cell>
          <cell r="N23">
            <v>116230409.45</v>
          </cell>
          <cell r="O23">
            <v>0</v>
          </cell>
          <cell r="P23">
            <v>55438537</v>
          </cell>
          <cell r="Q23">
            <v>0</v>
          </cell>
          <cell r="R23">
            <v>63937263</v>
          </cell>
          <cell r="S23">
            <v>0</v>
          </cell>
          <cell r="T23">
            <v>2270350.411764706</v>
          </cell>
          <cell r="U23">
            <v>0</v>
          </cell>
          <cell r="V23">
            <v>1.95</v>
          </cell>
          <cell r="W23">
            <v>0</v>
          </cell>
          <cell r="X23">
            <v>0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L24">
            <v>0</v>
          </cell>
          <cell r="M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</row>
        <row r="25">
          <cell r="E25">
            <v>0</v>
          </cell>
          <cell r="F25" t="str">
            <v>CARBON</v>
          </cell>
          <cell r="H25">
            <v>0</v>
          </cell>
          <cell r="J25">
            <v>0</v>
          </cell>
          <cell r="K25">
            <v>0</v>
          </cell>
          <cell r="M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</row>
        <row r="26">
          <cell r="D26" t="str">
            <v xml:space="preserve">311.00 0101         </v>
          </cell>
          <cell r="E26">
            <v>311</v>
          </cell>
          <cell r="F26" t="str">
            <v>Structures and Improvements</v>
          </cell>
          <cell r="G26">
            <v>0</v>
          </cell>
          <cell r="H26">
            <v>42124</v>
          </cell>
          <cell r="I26">
            <v>0</v>
          </cell>
          <cell r="J26" t="str">
            <v>120-R1.5</v>
          </cell>
          <cell r="L26">
            <v>-17</v>
          </cell>
          <cell r="M26">
            <v>0</v>
          </cell>
          <cell r="N26">
            <v>15307552.93</v>
          </cell>
          <cell r="O26">
            <v>0</v>
          </cell>
          <cell r="P26">
            <v>9690792</v>
          </cell>
          <cell r="Q26">
            <v>0</v>
          </cell>
          <cell r="R26">
            <v>8219045</v>
          </cell>
          <cell r="S26">
            <v>0</v>
          </cell>
          <cell r="T26">
            <v>6179740</v>
          </cell>
          <cell r="U26">
            <v>0</v>
          </cell>
          <cell r="V26">
            <v>40.369999999999997</v>
          </cell>
          <cell r="W26">
            <v>0</v>
          </cell>
          <cell r="X26">
            <v>1.3</v>
          </cell>
        </row>
        <row r="27">
          <cell r="D27" t="str">
            <v xml:space="preserve">312.00 0101         </v>
          </cell>
          <cell r="E27">
            <v>312</v>
          </cell>
          <cell r="F27" t="str">
            <v>Boiler Plant Equipment</v>
          </cell>
          <cell r="G27">
            <v>0</v>
          </cell>
          <cell r="H27">
            <v>42124</v>
          </cell>
          <cell r="I27">
            <v>0</v>
          </cell>
          <cell r="J27" t="str">
            <v>68-S0</v>
          </cell>
          <cell r="L27">
            <v>-17</v>
          </cell>
          <cell r="M27">
            <v>0</v>
          </cell>
          <cell r="N27">
            <v>69815616.049999997</v>
          </cell>
          <cell r="O27">
            <v>0</v>
          </cell>
          <cell r="P27">
            <v>40252083</v>
          </cell>
          <cell r="Q27">
            <v>0</v>
          </cell>
          <cell r="R27">
            <v>41432188</v>
          </cell>
          <cell r="S27">
            <v>0</v>
          </cell>
          <cell r="T27">
            <v>31201031</v>
          </cell>
          <cell r="U27">
            <v>0</v>
          </cell>
          <cell r="V27">
            <v>44.69</v>
          </cell>
          <cell r="W27">
            <v>0</v>
          </cell>
          <cell r="X27">
            <v>1.3</v>
          </cell>
        </row>
        <row r="28">
          <cell r="D28" t="str">
            <v xml:space="preserve">314.00 0101         </v>
          </cell>
          <cell r="E28">
            <v>314</v>
          </cell>
          <cell r="F28" t="str">
            <v>Turbogenerator Units</v>
          </cell>
          <cell r="G28">
            <v>0</v>
          </cell>
          <cell r="H28">
            <v>42124</v>
          </cell>
          <cell r="I28">
            <v>0</v>
          </cell>
          <cell r="J28" t="str">
            <v>57-S0</v>
          </cell>
          <cell r="L28">
            <v>-17</v>
          </cell>
          <cell r="M28">
            <v>0</v>
          </cell>
          <cell r="N28">
            <v>27988926.579999998</v>
          </cell>
          <cell r="O28">
            <v>0</v>
          </cell>
          <cell r="P28">
            <v>15987521</v>
          </cell>
          <cell r="Q28">
            <v>0</v>
          </cell>
          <cell r="R28">
            <v>16759523</v>
          </cell>
          <cell r="S28">
            <v>0</v>
          </cell>
          <cell r="T28">
            <v>12639970</v>
          </cell>
          <cell r="U28">
            <v>0</v>
          </cell>
          <cell r="V28">
            <v>45.16</v>
          </cell>
          <cell r="W28">
            <v>0</v>
          </cell>
          <cell r="X28">
            <v>1.3</v>
          </cell>
        </row>
        <row r="29">
          <cell r="D29" t="str">
            <v xml:space="preserve">315.00 0101         </v>
          </cell>
          <cell r="E29">
            <v>315</v>
          </cell>
          <cell r="F29" t="str">
            <v>Accessory Electric Equipment</v>
          </cell>
          <cell r="G29">
            <v>0</v>
          </cell>
          <cell r="H29">
            <v>42124</v>
          </cell>
          <cell r="I29">
            <v>0</v>
          </cell>
          <cell r="J29" t="str">
            <v>75-R2.5</v>
          </cell>
          <cell r="L29">
            <v>-17</v>
          </cell>
          <cell r="M29">
            <v>0</v>
          </cell>
          <cell r="N29">
            <v>6186681.7699999996</v>
          </cell>
          <cell r="O29">
            <v>0</v>
          </cell>
          <cell r="P29">
            <v>3479013</v>
          </cell>
          <cell r="Q29">
            <v>0</v>
          </cell>
          <cell r="R29">
            <v>3759405</v>
          </cell>
          <cell r="S29">
            <v>0</v>
          </cell>
          <cell r="T29">
            <v>2831240</v>
          </cell>
          <cell r="U29">
            <v>0</v>
          </cell>
          <cell r="V29">
            <v>45.76</v>
          </cell>
          <cell r="W29">
            <v>0</v>
          </cell>
          <cell r="X29">
            <v>1.3</v>
          </cell>
        </row>
        <row r="30">
          <cell r="D30" t="str">
            <v xml:space="preserve">316.00 0101         </v>
          </cell>
          <cell r="E30">
            <v>316</v>
          </cell>
          <cell r="F30" t="str">
            <v>Miscellaneous Power Plant Equipment</v>
          </cell>
          <cell r="G30">
            <v>0</v>
          </cell>
          <cell r="H30">
            <v>42124</v>
          </cell>
          <cell r="I30">
            <v>0</v>
          </cell>
          <cell r="J30" t="str">
            <v>40-O1</v>
          </cell>
          <cell r="L30">
            <v>-17</v>
          </cell>
          <cell r="M30">
            <v>0</v>
          </cell>
          <cell r="N30">
            <v>785531.9</v>
          </cell>
          <cell r="O30">
            <v>0</v>
          </cell>
          <cell r="P30">
            <v>330539</v>
          </cell>
          <cell r="Q30">
            <v>0</v>
          </cell>
          <cell r="R30">
            <v>588533</v>
          </cell>
          <cell r="S30">
            <v>0</v>
          </cell>
          <cell r="T30">
            <v>446166</v>
          </cell>
          <cell r="U30">
            <v>0</v>
          </cell>
          <cell r="V30">
            <v>56.8</v>
          </cell>
          <cell r="W30">
            <v>0</v>
          </cell>
          <cell r="X30">
            <v>1.3</v>
          </cell>
        </row>
        <row r="31">
          <cell r="E31">
            <v>0</v>
          </cell>
          <cell r="F31" t="str">
            <v>TOTAL CARBON</v>
          </cell>
          <cell r="G31">
            <v>0</v>
          </cell>
          <cell r="H31">
            <v>0</v>
          </cell>
          <cell r="I31">
            <v>0</v>
          </cell>
          <cell r="L31">
            <v>0</v>
          </cell>
          <cell r="M31">
            <v>0</v>
          </cell>
          <cell r="N31">
            <v>120084309.22999999</v>
          </cell>
          <cell r="O31">
            <v>0</v>
          </cell>
          <cell r="P31">
            <v>69739948</v>
          </cell>
          <cell r="Q31">
            <v>0</v>
          </cell>
          <cell r="R31">
            <v>70758694</v>
          </cell>
          <cell r="S31">
            <v>0</v>
          </cell>
          <cell r="T31">
            <v>53298147</v>
          </cell>
          <cell r="U31">
            <v>0</v>
          </cell>
          <cell r="V31">
            <v>44.38</v>
          </cell>
          <cell r="W31">
            <v>0</v>
          </cell>
          <cell r="X31">
            <v>0</v>
          </cell>
        </row>
        <row r="32"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L32">
            <v>0</v>
          </cell>
          <cell r="M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</row>
        <row r="33">
          <cell r="E33">
            <v>0</v>
          </cell>
          <cell r="F33" t="str">
            <v>CHOLLA</v>
          </cell>
          <cell r="G33">
            <v>0</v>
          </cell>
          <cell r="H33">
            <v>0</v>
          </cell>
          <cell r="I33">
            <v>0</v>
          </cell>
          <cell r="L33">
            <v>0</v>
          </cell>
          <cell r="M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</row>
        <row r="34">
          <cell r="D34" t="str">
            <v xml:space="preserve">310.20 0102         </v>
          </cell>
          <cell r="E34">
            <v>310.2</v>
          </cell>
          <cell r="F34" t="str">
            <v>Land Rights</v>
          </cell>
          <cell r="G34">
            <v>0</v>
          </cell>
          <cell r="H34">
            <v>52231</v>
          </cell>
          <cell r="I34">
            <v>0</v>
          </cell>
          <cell r="J34" t="str">
            <v>SQUARE</v>
          </cell>
          <cell r="L34">
            <v>0</v>
          </cell>
          <cell r="M34">
            <v>0</v>
          </cell>
          <cell r="N34">
            <v>1201891.8500000001</v>
          </cell>
          <cell r="O34">
            <v>0</v>
          </cell>
          <cell r="P34">
            <v>195094</v>
          </cell>
          <cell r="Q34">
            <v>0</v>
          </cell>
          <cell r="R34">
            <v>1006798</v>
          </cell>
          <cell r="S34">
            <v>0</v>
          </cell>
          <cell r="T34">
            <v>34717</v>
          </cell>
          <cell r="U34">
            <v>0</v>
          </cell>
          <cell r="V34">
            <v>2.89</v>
          </cell>
          <cell r="W34">
            <v>0</v>
          </cell>
          <cell r="X34">
            <v>29</v>
          </cell>
        </row>
        <row r="35">
          <cell r="D35" t="str">
            <v xml:space="preserve">311.00 0102         </v>
          </cell>
          <cell r="E35">
            <v>311</v>
          </cell>
          <cell r="F35" t="str">
            <v>Structures and Improvements</v>
          </cell>
          <cell r="G35">
            <v>0</v>
          </cell>
          <cell r="H35">
            <v>52231</v>
          </cell>
          <cell r="I35">
            <v>0</v>
          </cell>
          <cell r="J35" t="str">
            <v>120-R1.5</v>
          </cell>
          <cell r="L35">
            <v>-6</v>
          </cell>
          <cell r="M35">
            <v>0</v>
          </cell>
          <cell r="N35">
            <v>59529735.649999999</v>
          </cell>
          <cell r="O35">
            <v>0</v>
          </cell>
          <cell r="P35">
            <v>24101685</v>
          </cell>
          <cell r="Q35">
            <v>0</v>
          </cell>
          <cell r="R35">
            <v>38999835</v>
          </cell>
          <cell r="S35">
            <v>0</v>
          </cell>
          <cell r="T35">
            <v>1393362</v>
          </cell>
          <cell r="U35">
            <v>0</v>
          </cell>
          <cell r="V35">
            <v>2.34</v>
          </cell>
          <cell r="W35">
            <v>0</v>
          </cell>
          <cell r="X35">
            <v>28</v>
          </cell>
        </row>
        <row r="36">
          <cell r="D36" t="str">
            <v xml:space="preserve">312.00 0102         </v>
          </cell>
          <cell r="E36">
            <v>312</v>
          </cell>
          <cell r="F36" t="str">
            <v>Boiler Plant Equipment</v>
          </cell>
          <cell r="G36">
            <v>0</v>
          </cell>
          <cell r="H36">
            <v>52231</v>
          </cell>
          <cell r="I36">
            <v>0</v>
          </cell>
          <cell r="J36" t="str">
            <v>68-S0</v>
          </cell>
          <cell r="L36">
            <v>-5</v>
          </cell>
          <cell r="M36">
            <v>0</v>
          </cell>
          <cell r="N36">
            <v>338609787.75999999</v>
          </cell>
          <cell r="O36">
            <v>0</v>
          </cell>
          <cell r="P36">
            <v>99006789</v>
          </cell>
          <cell r="Q36">
            <v>0</v>
          </cell>
          <cell r="R36">
            <v>256533488</v>
          </cell>
          <cell r="S36">
            <v>0</v>
          </cell>
          <cell r="T36">
            <v>9791222</v>
          </cell>
          <cell r="U36">
            <v>0</v>
          </cell>
          <cell r="V36">
            <v>2.89</v>
          </cell>
          <cell r="W36">
            <v>0</v>
          </cell>
          <cell r="X36">
            <v>26.2</v>
          </cell>
        </row>
        <row r="37">
          <cell r="D37" t="str">
            <v xml:space="preserve">314.00 0102         </v>
          </cell>
          <cell r="E37">
            <v>314</v>
          </cell>
          <cell r="F37" t="str">
            <v>Turbogenerator Units</v>
          </cell>
          <cell r="G37">
            <v>0</v>
          </cell>
          <cell r="H37">
            <v>52231</v>
          </cell>
          <cell r="I37">
            <v>0</v>
          </cell>
          <cell r="J37" t="str">
            <v>57-S0</v>
          </cell>
          <cell r="L37">
            <v>-7</v>
          </cell>
          <cell r="M37">
            <v>0</v>
          </cell>
          <cell r="N37">
            <v>67254416.969999999</v>
          </cell>
          <cell r="O37">
            <v>0</v>
          </cell>
          <cell r="P37">
            <v>24499576</v>
          </cell>
          <cell r="Q37">
            <v>0</v>
          </cell>
          <cell r="R37">
            <v>47462650</v>
          </cell>
          <cell r="S37">
            <v>0</v>
          </cell>
          <cell r="T37">
            <v>1916204</v>
          </cell>
          <cell r="U37">
            <v>0</v>
          </cell>
          <cell r="V37">
            <v>2.85</v>
          </cell>
          <cell r="W37">
            <v>0</v>
          </cell>
          <cell r="X37">
            <v>24.8</v>
          </cell>
        </row>
        <row r="38">
          <cell r="D38" t="str">
            <v xml:space="preserve">315.00 0102         </v>
          </cell>
          <cell r="E38">
            <v>315</v>
          </cell>
          <cell r="F38" t="str">
            <v>Accessory Electric Equipment</v>
          </cell>
          <cell r="G38">
            <v>0</v>
          </cell>
          <cell r="H38">
            <v>52231</v>
          </cell>
          <cell r="I38">
            <v>0</v>
          </cell>
          <cell r="J38" t="str">
            <v>75-R2.5</v>
          </cell>
          <cell r="L38">
            <v>-5</v>
          </cell>
          <cell r="M38">
            <v>0</v>
          </cell>
          <cell r="N38">
            <v>66300088.909999996</v>
          </cell>
          <cell r="O38">
            <v>0</v>
          </cell>
          <cell r="P38">
            <v>27601212</v>
          </cell>
          <cell r="Q38">
            <v>0</v>
          </cell>
          <cell r="R38">
            <v>42013881</v>
          </cell>
          <cell r="S38">
            <v>0</v>
          </cell>
          <cell r="T38">
            <v>1541451</v>
          </cell>
          <cell r="U38">
            <v>0</v>
          </cell>
          <cell r="V38">
            <v>2.3199999999999998</v>
          </cell>
          <cell r="W38">
            <v>0</v>
          </cell>
          <cell r="X38">
            <v>27.3</v>
          </cell>
        </row>
        <row r="39">
          <cell r="D39" t="str">
            <v xml:space="preserve">316.00 0102         </v>
          </cell>
          <cell r="E39">
            <v>316</v>
          </cell>
          <cell r="F39" t="str">
            <v>Miscellaneous Power Plant Equipment</v>
          </cell>
          <cell r="G39">
            <v>0</v>
          </cell>
          <cell r="H39">
            <v>52231</v>
          </cell>
          <cell r="I39">
            <v>0</v>
          </cell>
          <cell r="J39" t="str">
            <v>40-O1</v>
          </cell>
          <cell r="L39">
            <v>-7</v>
          </cell>
          <cell r="M39">
            <v>0</v>
          </cell>
          <cell r="N39">
            <v>4007073.96</v>
          </cell>
          <cell r="O39">
            <v>0</v>
          </cell>
          <cell r="P39">
            <v>1448492</v>
          </cell>
          <cell r="Q39">
            <v>0</v>
          </cell>
          <cell r="R39">
            <v>2839077</v>
          </cell>
          <cell r="S39">
            <v>0</v>
          </cell>
          <cell r="T39">
            <v>132640</v>
          </cell>
          <cell r="U39">
            <v>0</v>
          </cell>
          <cell r="V39">
            <v>3.31</v>
          </cell>
          <cell r="W39">
            <v>0</v>
          </cell>
          <cell r="X39">
            <v>21.4</v>
          </cell>
        </row>
        <row r="40">
          <cell r="E40">
            <v>0</v>
          </cell>
          <cell r="F40" t="str">
            <v>TOTAL CHOLLA</v>
          </cell>
          <cell r="G40">
            <v>0</v>
          </cell>
          <cell r="H40">
            <v>0</v>
          </cell>
          <cell r="I40">
            <v>0</v>
          </cell>
          <cell r="L40">
            <v>0</v>
          </cell>
          <cell r="M40">
            <v>0</v>
          </cell>
          <cell r="N40">
            <v>536902995.10000002</v>
          </cell>
          <cell r="O40">
            <v>0</v>
          </cell>
          <cell r="P40">
            <v>176852848</v>
          </cell>
          <cell r="Q40">
            <v>0</v>
          </cell>
          <cell r="R40">
            <v>388855729</v>
          </cell>
          <cell r="S40">
            <v>0</v>
          </cell>
          <cell r="T40">
            <v>14809596</v>
          </cell>
          <cell r="U40">
            <v>0</v>
          </cell>
          <cell r="V40">
            <v>2.76</v>
          </cell>
          <cell r="W40">
            <v>0</v>
          </cell>
          <cell r="X40">
            <v>0</v>
          </cell>
        </row>
        <row r="41"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L41">
            <v>0</v>
          </cell>
          <cell r="M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</row>
        <row r="42">
          <cell r="E42">
            <v>0</v>
          </cell>
          <cell r="F42" t="str">
            <v>COLSTRIP</v>
          </cell>
          <cell r="G42">
            <v>0</v>
          </cell>
          <cell r="H42">
            <v>0</v>
          </cell>
          <cell r="I42">
            <v>0</v>
          </cell>
          <cell r="L42">
            <v>0</v>
          </cell>
          <cell r="M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</row>
        <row r="43">
          <cell r="D43" t="str">
            <v xml:space="preserve">311.00 0103         </v>
          </cell>
          <cell r="E43">
            <v>311</v>
          </cell>
          <cell r="F43" t="str">
            <v>Structures and Improvements</v>
          </cell>
          <cell r="G43">
            <v>0</v>
          </cell>
          <cell r="H43">
            <v>53692</v>
          </cell>
          <cell r="I43">
            <v>0</v>
          </cell>
          <cell r="J43" t="str">
            <v>120-R1.5</v>
          </cell>
          <cell r="L43">
            <v>-6</v>
          </cell>
          <cell r="M43">
            <v>0</v>
          </cell>
          <cell r="N43">
            <v>58645567.130000003</v>
          </cell>
          <cell r="O43">
            <v>0</v>
          </cell>
          <cell r="P43">
            <v>27408938</v>
          </cell>
          <cell r="Q43">
            <v>0</v>
          </cell>
          <cell r="R43">
            <v>34755363</v>
          </cell>
          <cell r="S43">
            <v>0</v>
          </cell>
          <cell r="T43">
            <v>1102381</v>
          </cell>
          <cell r="U43">
            <v>0</v>
          </cell>
          <cell r="V43">
            <v>1.88</v>
          </cell>
          <cell r="W43">
            <v>0</v>
          </cell>
          <cell r="X43">
            <v>31.5</v>
          </cell>
        </row>
        <row r="44">
          <cell r="D44" t="str">
            <v xml:space="preserve">312.00 0103         </v>
          </cell>
          <cell r="E44">
            <v>312</v>
          </cell>
          <cell r="F44" t="str">
            <v>Boiler Plant Equipment</v>
          </cell>
          <cell r="G44">
            <v>0</v>
          </cell>
          <cell r="H44">
            <v>53692</v>
          </cell>
          <cell r="I44">
            <v>0</v>
          </cell>
          <cell r="J44" t="str">
            <v>68-S0</v>
          </cell>
          <cell r="L44">
            <v>-6</v>
          </cell>
          <cell r="M44">
            <v>0</v>
          </cell>
          <cell r="N44">
            <v>117788667.31</v>
          </cell>
          <cell r="O44">
            <v>0</v>
          </cell>
          <cell r="P44">
            <v>50766520</v>
          </cell>
          <cell r="Q44">
            <v>0</v>
          </cell>
          <cell r="R44">
            <v>74089467</v>
          </cell>
          <cell r="S44">
            <v>0</v>
          </cell>
          <cell r="T44">
            <v>2634729</v>
          </cell>
          <cell r="U44">
            <v>0</v>
          </cell>
          <cell r="V44">
            <v>2.2400000000000002</v>
          </cell>
          <cell r="W44">
            <v>0</v>
          </cell>
          <cell r="X44">
            <v>28.1</v>
          </cell>
        </row>
        <row r="45">
          <cell r="D45" t="str">
            <v xml:space="preserve">314.00 0103         </v>
          </cell>
          <cell r="E45">
            <v>314</v>
          </cell>
          <cell r="F45" t="str">
            <v>Turbogenerator Units</v>
          </cell>
          <cell r="G45">
            <v>0</v>
          </cell>
          <cell r="H45">
            <v>53692</v>
          </cell>
          <cell r="I45">
            <v>0</v>
          </cell>
          <cell r="J45" t="str">
            <v>57-S0</v>
          </cell>
          <cell r="L45">
            <v>-8</v>
          </cell>
          <cell r="M45">
            <v>0</v>
          </cell>
          <cell r="N45">
            <v>34006214.119999997</v>
          </cell>
          <cell r="O45">
            <v>0</v>
          </cell>
          <cell r="P45">
            <v>12439063</v>
          </cell>
          <cell r="Q45">
            <v>0</v>
          </cell>
          <cell r="R45">
            <v>24287648</v>
          </cell>
          <cell r="S45">
            <v>0</v>
          </cell>
          <cell r="T45">
            <v>889007</v>
          </cell>
          <cell r="U45">
            <v>0</v>
          </cell>
          <cell r="V45">
            <v>2.61</v>
          </cell>
          <cell r="W45">
            <v>0</v>
          </cell>
          <cell r="X45">
            <v>27.3</v>
          </cell>
        </row>
        <row r="46">
          <cell r="D46" t="str">
            <v xml:space="preserve">315.00 0103         </v>
          </cell>
          <cell r="E46">
            <v>315</v>
          </cell>
          <cell r="F46" t="str">
            <v>Accessory Electric Equipment</v>
          </cell>
          <cell r="G46">
            <v>0</v>
          </cell>
          <cell r="H46">
            <v>53692</v>
          </cell>
          <cell r="I46">
            <v>0</v>
          </cell>
          <cell r="J46" t="str">
            <v>75-R2.5</v>
          </cell>
          <cell r="L46">
            <v>-5</v>
          </cell>
          <cell r="M46">
            <v>0</v>
          </cell>
          <cell r="N46">
            <v>8893886.2200000007</v>
          </cell>
          <cell r="O46">
            <v>0</v>
          </cell>
          <cell r="P46">
            <v>4449483</v>
          </cell>
          <cell r="Q46">
            <v>0</v>
          </cell>
          <cell r="R46">
            <v>4889098</v>
          </cell>
          <cell r="S46">
            <v>0</v>
          </cell>
          <cell r="T46">
            <v>162961</v>
          </cell>
          <cell r="U46">
            <v>0</v>
          </cell>
          <cell r="V46">
            <v>1.83</v>
          </cell>
          <cell r="W46">
            <v>0</v>
          </cell>
          <cell r="X46">
            <v>30</v>
          </cell>
        </row>
        <row r="47">
          <cell r="D47" t="str">
            <v xml:space="preserve">316.00 0103         </v>
          </cell>
          <cell r="E47">
            <v>316</v>
          </cell>
          <cell r="F47" t="str">
            <v>Miscellaneous Power Plant Equipment</v>
          </cell>
          <cell r="G47">
            <v>0</v>
          </cell>
          <cell r="H47">
            <v>53692</v>
          </cell>
          <cell r="I47">
            <v>0</v>
          </cell>
          <cell r="J47" t="str">
            <v>40-O1</v>
          </cell>
          <cell r="L47">
            <v>-7</v>
          </cell>
          <cell r="M47">
            <v>0</v>
          </cell>
          <cell r="N47">
            <v>2124534.92</v>
          </cell>
          <cell r="O47">
            <v>0</v>
          </cell>
          <cell r="P47">
            <v>859887</v>
          </cell>
          <cell r="Q47">
            <v>0</v>
          </cell>
          <cell r="R47">
            <v>1413365</v>
          </cell>
          <cell r="S47">
            <v>0</v>
          </cell>
          <cell r="T47">
            <v>61662</v>
          </cell>
          <cell r="U47">
            <v>0</v>
          </cell>
          <cell r="V47">
            <v>2.9</v>
          </cell>
          <cell r="W47">
            <v>0</v>
          </cell>
          <cell r="X47">
            <v>22.9</v>
          </cell>
        </row>
        <row r="48">
          <cell r="D48">
            <v>0</v>
          </cell>
          <cell r="E48">
            <v>0</v>
          </cell>
          <cell r="F48" t="str">
            <v>Reserve Amortization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22930383</v>
          </cell>
          <cell r="Q48">
            <v>0</v>
          </cell>
          <cell r="R48">
            <v>-22930383</v>
          </cell>
          <cell r="S48">
            <v>0</v>
          </cell>
          <cell r="T48">
            <v>-2697692.1176470588</v>
          </cell>
          <cell r="U48">
            <v>0</v>
          </cell>
          <cell r="V48">
            <v>0</v>
          </cell>
          <cell r="W48">
            <v>0</v>
          </cell>
          <cell r="X48">
            <v>8.5</v>
          </cell>
        </row>
        <row r="49">
          <cell r="E49">
            <v>0</v>
          </cell>
          <cell r="F49" t="str">
            <v>TOTAL COLSTRIP</v>
          </cell>
          <cell r="G49">
            <v>0</v>
          </cell>
          <cell r="H49">
            <v>0</v>
          </cell>
          <cell r="I49">
            <v>0</v>
          </cell>
          <cell r="L49">
            <v>0</v>
          </cell>
          <cell r="M49">
            <v>0</v>
          </cell>
          <cell r="N49">
            <v>221458869.69999999</v>
          </cell>
          <cell r="O49">
            <v>0</v>
          </cell>
          <cell r="P49">
            <v>118854274</v>
          </cell>
          <cell r="Q49">
            <v>0</v>
          </cell>
          <cell r="R49">
            <v>116504558</v>
          </cell>
          <cell r="S49">
            <v>0</v>
          </cell>
          <cell r="T49">
            <v>2153047.8823529412</v>
          </cell>
          <cell r="U49">
            <v>0</v>
          </cell>
          <cell r="V49">
            <v>0.97</v>
          </cell>
          <cell r="W49">
            <v>0</v>
          </cell>
          <cell r="X49">
            <v>0</v>
          </cell>
        </row>
        <row r="50"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L50">
            <v>0</v>
          </cell>
          <cell r="M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</row>
        <row r="51">
          <cell r="E51">
            <v>0</v>
          </cell>
          <cell r="F51" t="str">
            <v>CRAIG</v>
          </cell>
          <cell r="G51">
            <v>0</v>
          </cell>
          <cell r="H51">
            <v>0</v>
          </cell>
          <cell r="I51">
            <v>0</v>
          </cell>
          <cell r="L51">
            <v>0</v>
          </cell>
          <cell r="M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</row>
        <row r="52">
          <cell r="D52" t="str">
            <v xml:space="preserve">311.00 0104         </v>
          </cell>
          <cell r="E52">
            <v>311</v>
          </cell>
          <cell r="F52" t="str">
            <v>Structures and Improvements</v>
          </cell>
          <cell r="G52">
            <v>0</v>
          </cell>
          <cell r="H52">
            <v>49309</v>
          </cell>
          <cell r="I52">
            <v>0</v>
          </cell>
          <cell r="J52" t="str">
            <v>120-R1.5</v>
          </cell>
          <cell r="L52">
            <v>-6</v>
          </cell>
          <cell r="M52">
            <v>0</v>
          </cell>
          <cell r="N52">
            <v>36504160.200000003</v>
          </cell>
          <cell r="O52">
            <v>0</v>
          </cell>
          <cell r="P52">
            <v>22957223</v>
          </cell>
          <cell r="Q52">
            <v>0</v>
          </cell>
          <cell r="R52">
            <v>15737187</v>
          </cell>
          <cell r="S52">
            <v>0</v>
          </cell>
          <cell r="T52">
            <v>771491</v>
          </cell>
          <cell r="U52">
            <v>0</v>
          </cell>
          <cell r="V52">
            <v>2.11</v>
          </cell>
          <cell r="W52">
            <v>0</v>
          </cell>
          <cell r="X52">
            <v>20.399999999999999</v>
          </cell>
        </row>
        <row r="53">
          <cell r="D53" t="str">
            <v xml:space="preserve">312.00 0104         </v>
          </cell>
          <cell r="E53">
            <v>312</v>
          </cell>
          <cell r="F53" t="str">
            <v>Boiler Plant Equipment</v>
          </cell>
          <cell r="G53">
            <v>0</v>
          </cell>
          <cell r="H53">
            <v>49309</v>
          </cell>
          <cell r="I53">
            <v>0</v>
          </cell>
          <cell r="J53" t="str">
            <v>68-S0</v>
          </cell>
          <cell r="L53">
            <v>-5</v>
          </cell>
          <cell r="M53">
            <v>0</v>
          </cell>
          <cell r="N53">
            <v>102174076.66</v>
          </cell>
          <cell r="O53">
            <v>0</v>
          </cell>
          <cell r="P53">
            <v>47614144</v>
          </cell>
          <cell r="Q53">
            <v>0</v>
          </cell>
          <cell r="R53">
            <v>59668636</v>
          </cell>
          <cell r="S53">
            <v>0</v>
          </cell>
          <cell r="T53">
            <v>3068989</v>
          </cell>
          <cell r="U53">
            <v>0</v>
          </cell>
          <cell r="V53">
            <v>3</v>
          </cell>
          <cell r="W53">
            <v>0</v>
          </cell>
          <cell r="X53">
            <v>19.399999999999999</v>
          </cell>
        </row>
        <row r="54">
          <cell r="D54" t="str">
            <v xml:space="preserve">314.00 0104         </v>
          </cell>
          <cell r="E54">
            <v>314</v>
          </cell>
          <cell r="F54" t="str">
            <v>Turbogenerator Units</v>
          </cell>
          <cell r="G54">
            <v>0</v>
          </cell>
          <cell r="H54">
            <v>49309</v>
          </cell>
          <cell r="I54">
            <v>0</v>
          </cell>
          <cell r="J54" t="str">
            <v>57-S0</v>
          </cell>
          <cell r="L54">
            <v>-7</v>
          </cell>
          <cell r="M54">
            <v>0</v>
          </cell>
          <cell r="N54">
            <v>27213964.859999999</v>
          </cell>
          <cell r="O54">
            <v>0</v>
          </cell>
          <cell r="P54">
            <v>10940517</v>
          </cell>
          <cell r="Q54">
            <v>0</v>
          </cell>
          <cell r="R54">
            <v>18178425</v>
          </cell>
          <cell r="S54">
            <v>0</v>
          </cell>
          <cell r="T54">
            <v>953201</v>
          </cell>
          <cell r="U54">
            <v>0</v>
          </cell>
          <cell r="V54">
            <v>3.5</v>
          </cell>
          <cell r="W54">
            <v>0</v>
          </cell>
          <cell r="X54">
            <v>19.100000000000001</v>
          </cell>
        </row>
        <row r="55">
          <cell r="D55" t="str">
            <v xml:space="preserve">315.00 0104         </v>
          </cell>
          <cell r="E55">
            <v>315</v>
          </cell>
          <cell r="F55" t="str">
            <v>Accessory Electric Equipment</v>
          </cell>
          <cell r="G55">
            <v>0</v>
          </cell>
          <cell r="H55">
            <v>49309</v>
          </cell>
          <cell r="I55">
            <v>0</v>
          </cell>
          <cell r="J55" t="str">
            <v>75-R2.5</v>
          </cell>
          <cell r="L55">
            <v>-5</v>
          </cell>
          <cell r="M55">
            <v>0</v>
          </cell>
          <cell r="N55">
            <v>16744309.76</v>
          </cell>
          <cell r="O55">
            <v>0</v>
          </cell>
          <cell r="P55">
            <v>10819263</v>
          </cell>
          <cell r="Q55">
            <v>0</v>
          </cell>
          <cell r="R55">
            <v>6762262</v>
          </cell>
          <cell r="S55">
            <v>0</v>
          </cell>
          <cell r="T55">
            <v>341644</v>
          </cell>
          <cell r="U55">
            <v>0</v>
          </cell>
          <cell r="V55">
            <v>2.04</v>
          </cell>
          <cell r="W55">
            <v>0</v>
          </cell>
          <cell r="X55">
            <v>19.8</v>
          </cell>
        </row>
        <row r="56">
          <cell r="D56" t="str">
            <v xml:space="preserve">316.00 0104         </v>
          </cell>
          <cell r="E56">
            <v>316</v>
          </cell>
          <cell r="F56" t="str">
            <v>Miscellaneous Power Plant Equipment</v>
          </cell>
          <cell r="G56">
            <v>0</v>
          </cell>
          <cell r="H56">
            <v>49309</v>
          </cell>
          <cell r="I56">
            <v>0</v>
          </cell>
          <cell r="J56" t="str">
            <v>40-O1</v>
          </cell>
          <cell r="L56">
            <v>-7</v>
          </cell>
          <cell r="M56">
            <v>0</v>
          </cell>
          <cell r="N56">
            <v>1646012.04</v>
          </cell>
          <cell r="O56">
            <v>0</v>
          </cell>
          <cell r="P56">
            <v>915574</v>
          </cell>
          <cell r="Q56">
            <v>0</v>
          </cell>
          <cell r="R56">
            <v>845659</v>
          </cell>
          <cell r="S56">
            <v>0</v>
          </cell>
          <cell r="T56">
            <v>51273</v>
          </cell>
          <cell r="U56">
            <v>0</v>
          </cell>
          <cell r="V56">
            <v>3.11</v>
          </cell>
          <cell r="W56">
            <v>0</v>
          </cell>
          <cell r="X56">
            <v>16.5</v>
          </cell>
        </row>
        <row r="57">
          <cell r="E57">
            <v>0</v>
          </cell>
          <cell r="F57" t="str">
            <v>TOTAL CRAIG</v>
          </cell>
          <cell r="G57">
            <v>0</v>
          </cell>
          <cell r="H57">
            <v>0</v>
          </cell>
          <cell r="I57">
            <v>0</v>
          </cell>
          <cell r="L57">
            <v>0</v>
          </cell>
          <cell r="M57">
            <v>0</v>
          </cell>
          <cell r="N57">
            <v>184282523.52000001</v>
          </cell>
          <cell r="O57">
            <v>0</v>
          </cell>
          <cell r="P57">
            <v>93246721</v>
          </cell>
          <cell r="Q57">
            <v>0</v>
          </cell>
          <cell r="R57">
            <v>101192169</v>
          </cell>
          <cell r="S57">
            <v>0</v>
          </cell>
          <cell r="T57">
            <v>5186598</v>
          </cell>
          <cell r="U57">
            <v>0</v>
          </cell>
          <cell r="V57">
            <v>2.81</v>
          </cell>
          <cell r="W57">
            <v>0</v>
          </cell>
          <cell r="X57">
            <v>0</v>
          </cell>
        </row>
        <row r="58"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L58">
            <v>0</v>
          </cell>
          <cell r="M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</row>
        <row r="59">
          <cell r="E59">
            <v>0</v>
          </cell>
          <cell r="F59" t="str">
            <v>DAVE JOHNSTON</v>
          </cell>
          <cell r="G59">
            <v>0</v>
          </cell>
          <cell r="H59">
            <v>0</v>
          </cell>
          <cell r="I59">
            <v>0</v>
          </cell>
          <cell r="L59">
            <v>0</v>
          </cell>
          <cell r="M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</row>
        <row r="60">
          <cell r="D60" t="str">
            <v xml:space="preserve">310.20 0105         </v>
          </cell>
          <cell r="E60">
            <v>310.2</v>
          </cell>
          <cell r="F60" t="str">
            <v>Land Rights</v>
          </cell>
          <cell r="G60">
            <v>0</v>
          </cell>
          <cell r="H60">
            <v>46752</v>
          </cell>
          <cell r="I60">
            <v>0</v>
          </cell>
          <cell r="J60" t="str">
            <v>SQUARE</v>
          </cell>
          <cell r="L60">
            <v>0</v>
          </cell>
          <cell r="M60">
            <v>0</v>
          </cell>
          <cell r="N60">
            <v>99970.26</v>
          </cell>
          <cell r="O60">
            <v>0</v>
          </cell>
          <cell r="P60">
            <v>67710</v>
          </cell>
          <cell r="Q60">
            <v>0</v>
          </cell>
          <cell r="R60">
            <v>32260</v>
          </cell>
          <cell r="S60">
            <v>0</v>
          </cell>
          <cell r="T60">
            <v>2304</v>
          </cell>
          <cell r="U60">
            <v>0</v>
          </cell>
          <cell r="V60">
            <v>2.2999999999999998</v>
          </cell>
          <cell r="W60">
            <v>0</v>
          </cell>
          <cell r="X60">
            <v>14</v>
          </cell>
        </row>
        <row r="61">
          <cell r="D61" t="str">
            <v xml:space="preserve">311.00 0105         </v>
          </cell>
          <cell r="E61">
            <v>311</v>
          </cell>
          <cell r="F61" t="str">
            <v>Structures and Improvements</v>
          </cell>
          <cell r="G61">
            <v>0</v>
          </cell>
          <cell r="H61">
            <v>46752</v>
          </cell>
          <cell r="I61">
            <v>0</v>
          </cell>
          <cell r="J61" t="str">
            <v>120-R1.5</v>
          </cell>
          <cell r="L61">
            <v>-4</v>
          </cell>
          <cell r="M61">
            <v>0</v>
          </cell>
          <cell r="N61">
            <v>151253466.81</v>
          </cell>
          <cell r="O61">
            <v>0</v>
          </cell>
          <cell r="P61">
            <v>41015649</v>
          </cell>
          <cell r="Q61">
            <v>0</v>
          </cell>
          <cell r="R61">
            <v>116287956</v>
          </cell>
          <cell r="S61">
            <v>0</v>
          </cell>
          <cell r="T61">
            <v>8412996</v>
          </cell>
          <cell r="U61">
            <v>0</v>
          </cell>
          <cell r="V61">
            <v>5.56</v>
          </cell>
          <cell r="W61">
            <v>0</v>
          </cell>
          <cell r="X61">
            <v>13.8</v>
          </cell>
        </row>
        <row r="62">
          <cell r="D62" t="str">
            <v xml:space="preserve">312.00 0105         </v>
          </cell>
          <cell r="E62">
            <v>312</v>
          </cell>
          <cell r="F62" t="str">
            <v>Boiler Plant Equipment</v>
          </cell>
          <cell r="G62">
            <v>0</v>
          </cell>
          <cell r="H62">
            <v>46752</v>
          </cell>
          <cell r="I62">
            <v>0</v>
          </cell>
          <cell r="J62" t="str">
            <v>68-S0</v>
          </cell>
          <cell r="L62">
            <v>-4</v>
          </cell>
          <cell r="M62">
            <v>0</v>
          </cell>
          <cell r="N62">
            <v>688471036.60000002</v>
          </cell>
          <cell r="O62">
            <v>0</v>
          </cell>
          <cell r="P62">
            <v>184358731</v>
          </cell>
          <cell r="Q62">
            <v>0</v>
          </cell>
          <cell r="R62">
            <v>531651147</v>
          </cell>
          <cell r="S62">
            <v>0</v>
          </cell>
          <cell r="T62">
            <v>39169525</v>
          </cell>
          <cell r="U62">
            <v>0</v>
          </cell>
          <cell r="V62">
            <v>5.69</v>
          </cell>
          <cell r="W62">
            <v>0</v>
          </cell>
          <cell r="X62">
            <v>13.6</v>
          </cell>
        </row>
        <row r="63">
          <cell r="D63" t="str">
            <v xml:space="preserve">314.00 0105         </v>
          </cell>
          <cell r="E63">
            <v>314</v>
          </cell>
          <cell r="F63" t="str">
            <v>Turbogenerator Units</v>
          </cell>
          <cell r="G63">
            <v>0</v>
          </cell>
          <cell r="H63">
            <v>46752</v>
          </cell>
          <cell r="I63">
            <v>0</v>
          </cell>
          <cell r="J63" t="str">
            <v>57-S0</v>
          </cell>
          <cell r="L63">
            <v>-5</v>
          </cell>
          <cell r="M63">
            <v>0</v>
          </cell>
          <cell r="N63">
            <v>98128001.579999998</v>
          </cell>
          <cell r="O63">
            <v>0</v>
          </cell>
          <cell r="P63">
            <v>40547552</v>
          </cell>
          <cell r="Q63">
            <v>0</v>
          </cell>
          <cell r="R63">
            <v>62486850</v>
          </cell>
          <cell r="S63">
            <v>0</v>
          </cell>
          <cell r="T63">
            <v>4731860</v>
          </cell>
          <cell r="U63">
            <v>0</v>
          </cell>
          <cell r="V63">
            <v>4.82</v>
          </cell>
          <cell r="W63">
            <v>0</v>
          </cell>
          <cell r="X63">
            <v>13.2</v>
          </cell>
        </row>
        <row r="64">
          <cell r="D64" t="str">
            <v xml:space="preserve">315.00 0105         </v>
          </cell>
          <cell r="E64">
            <v>315</v>
          </cell>
          <cell r="F64" t="str">
            <v>Accessory Electric Equipment</v>
          </cell>
          <cell r="G64">
            <v>0</v>
          </cell>
          <cell r="H64">
            <v>46752</v>
          </cell>
          <cell r="I64">
            <v>0</v>
          </cell>
          <cell r="J64" t="str">
            <v>75-R2.5</v>
          </cell>
          <cell r="L64">
            <v>-3</v>
          </cell>
          <cell r="M64">
            <v>0</v>
          </cell>
          <cell r="N64">
            <v>60114470.640000001</v>
          </cell>
          <cell r="O64">
            <v>0</v>
          </cell>
          <cell r="P64">
            <v>14805362</v>
          </cell>
          <cell r="Q64">
            <v>0</v>
          </cell>
          <cell r="R64">
            <v>47112543</v>
          </cell>
          <cell r="S64">
            <v>0</v>
          </cell>
          <cell r="T64">
            <v>3410792</v>
          </cell>
          <cell r="U64">
            <v>0</v>
          </cell>
          <cell r="V64">
            <v>5.67</v>
          </cell>
          <cell r="W64">
            <v>0</v>
          </cell>
          <cell r="X64">
            <v>13.8</v>
          </cell>
        </row>
        <row r="65">
          <cell r="D65" t="str">
            <v xml:space="preserve">316.00 0105         </v>
          </cell>
          <cell r="E65">
            <v>316</v>
          </cell>
          <cell r="F65" t="str">
            <v>Miscellaneous Power Plant Equipment</v>
          </cell>
          <cell r="G65">
            <v>0</v>
          </cell>
          <cell r="H65">
            <v>46752</v>
          </cell>
          <cell r="I65">
            <v>0</v>
          </cell>
          <cell r="J65" t="str">
            <v>40-O1</v>
          </cell>
          <cell r="L65">
            <v>-4</v>
          </cell>
          <cell r="M65">
            <v>0</v>
          </cell>
          <cell r="N65">
            <v>8382702.8399999999</v>
          </cell>
          <cell r="O65">
            <v>0</v>
          </cell>
          <cell r="P65">
            <v>2325246</v>
          </cell>
          <cell r="Q65">
            <v>0</v>
          </cell>
          <cell r="R65">
            <v>6392765</v>
          </cell>
          <cell r="S65">
            <v>0</v>
          </cell>
          <cell r="T65">
            <v>505764</v>
          </cell>
          <cell r="U65">
            <v>0</v>
          </cell>
          <cell r="V65">
            <v>6.03</v>
          </cell>
          <cell r="W65">
            <v>0</v>
          </cell>
          <cell r="X65">
            <v>12.6</v>
          </cell>
        </row>
        <row r="66">
          <cell r="E66">
            <v>0</v>
          </cell>
          <cell r="F66" t="str">
            <v>TOTAL DAVE JOHNSTON</v>
          </cell>
          <cell r="G66">
            <v>0</v>
          </cell>
          <cell r="H66">
            <v>0</v>
          </cell>
          <cell r="I66">
            <v>0</v>
          </cell>
          <cell r="L66">
            <v>0</v>
          </cell>
          <cell r="M66">
            <v>0</v>
          </cell>
          <cell r="N66">
            <v>1006449648.7300001</v>
          </cell>
          <cell r="O66">
            <v>0</v>
          </cell>
          <cell r="P66">
            <v>283120250</v>
          </cell>
          <cell r="Q66">
            <v>0</v>
          </cell>
          <cell r="R66">
            <v>763963521</v>
          </cell>
          <cell r="S66">
            <v>0</v>
          </cell>
          <cell r="T66">
            <v>56233241</v>
          </cell>
          <cell r="U66">
            <v>0</v>
          </cell>
          <cell r="V66">
            <v>5.59</v>
          </cell>
          <cell r="W66">
            <v>0</v>
          </cell>
          <cell r="X66">
            <v>0</v>
          </cell>
        </row>
        <row r="67"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L67">
            <v>0</v>
          </cell>
          <cell r="M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</row>
        <row r="68">
          <cell r="E68">
            <v>0</v>
          </cell>
          <cell r="F68" t="str">
            <v>GADSBY</v>
          </cell>
          <cell r="G68">
            <v>0</v>
          </cell>
          <cell r="H68">
            <v>0</v>
          </cell>
          <cell r="I68">
            <v>0</v>
          </cell>
          <cell r="L68">
            <v>0</v>
          </cell>
          <cell r="M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</row>
        <row r="69">
          <cell r="D69" t="str">
            <v xml:space="preserve">311.00 0106         </v>
          </cell>
          <cell r="E69">
            <v>311</v>
          </cell>
          <cell r="F69" t="str">
            <v>Structures and Improvements</v>
          </cell>
          <cell r="G69">
            <v>0</v>
          </cell>
          <cell r="H69">
            <v>48579</v>
          </cell>
          <cell r="I69">
            <v>0</v>
          </cell>
          <cell r="J69" t="str">
            <v>120-R1.5</v>
          </cell>
          <cell r="L69">
            <v>-15</v>
          </cell>
          <cell r="M69">
            <v>0</v>
          </cell>
          <cell r="N69">
            <v>15146477.800000001</v>
          </cell>
          <cell r="O69">
            <v>0</v>
          </cell>
          <cell r="P69">
            <v>11749299</v>
          </cell>
          <cell r="Q69">
            <v>0</v>
          </cell>
          <cell r="R69">
            <v>5669150</v>
          </cell>
          <cell r="S69">
            <v>0</v>
          </cell>
          <cell r="T69">
            <v>305566</v>
          </cell>
          <cell r="U69">
            <v>0</v>
          </cell>
          <cell r="V69">
            <v>2.02</v>
          </cell>
          <cell r="W69">
            <v>0</v>
          </cell>
          <cell r="X69">
            <v>18.600000000000001</v>
          </cell>
        </row>
        <row r="70">
          <cell r="D70" t="str">
            <v xml:space="preserve">312.00 0106         </v>
          </cell>
          <cell r="E70">
            <v>312</v>
          </cell>
          <cell r="F70" t="str">
            <v>Boiler Plant Equipment</v>
          </cell>
          <cell r="G70">
            <v>0</v>
          </cell>
          <cell r="H70">
            <v>48579</v>
          </cell>
          <cell r="I70">
            <v>0</v>
          </cell>
          <cell r="J70" t="str">
            <v>68-S0</v>
          </cell>
          <cell r="L70">
            <v>-13</v>
          </cell>
          <cell r="M70">
            <v>0</v>
          </cell>
          <cell r="N70">
            <v>37667118.149999999</v>
          </cell>
          <cell r="O70">
            <v>0</v>
          </cell>
          <cell r="P70">
            <v>27923667</v>
          </cell>
          <cell r="Q70">
            <v>0</v>
          </cell>
          <cell r="R70">
            <v>14640177</v>
          </cell>
          <cell r="S70">
            <v>0</v>
          </cell>
          <cell r="T70">
            <v>837698</v>
          </cell>
          <cell r="U70">
            <v>0</v>
          </cell>
          <cell r="V70">
            <v>2.2200000000000002</v>
          </cell>
          <cell r="W70">
            <v>0</v>
          </cell>
          <cell r="X70">
            <v>17.5</v>
          </cell>
        </row>
        <row r="71">
          <cell r="D71" t="str">
            <v xml:space="preserve">314.00 0106         </v>
          </cell>
          <cell r="E71">
            <v>314</v>
          </cell>
          <cell r="F71" t="str">
            <v>Turbogenerator Units</v>
          </cell>
          <cell r="G71">
            <v>0</v>
          </cell>
          <cell r="H71">
            <v>48579</v>
          </cell>
          <cell r="I71">
            <v>0</v>
          </cell>
          <cell r="J71" t="str">
            <v>57-S0</v>
          </cell>
          <cell r="L71">
            <v>-15</v>
          </cell>
          <cell r="M71">
            <v>0</v>
          </cell>
          <cell r="N71">
            <v>19044013.52</v>
          </cell>
          <cell r="O71">
            <v>0</v>
          </cell>
          <cell r="P71">
            <v>14131832</v>
          </cell>
          <cell r="Q71">
            <v>0</v>
          </cell>
          <cell r="R71">
            <v>7768784</v>
          </cell>
          <cell r="S71">
            <v>0</v>
          </cell>
          <cell r="T71">
            <v>462691</v>
          </cell>
          <cell r="U71">
            <v>0</v>
          </cell>
          <cell r="V71">
            <v>2.4300000000000002</v>
          </cell>
          <cell r="W71">
            <v>0</v>
          </cell>
          <cell r="X71">
            <v>16.8</v>
          </cell>
        </row>
        <row r="72">
          <cell r="D72" t="str">
            <v xml:space="preserve">315.00 0106         </v>
          </cell>
          <cell r="E72">
            <v>315</v>
          </cell>
          <cell r="F72" t="str">
            <v>Accessory Electric Equipment</v>
          </cell>
          <cell r="G72">
            <v>0</v>
          </cell>
          <cell r="H72">
            <v>48579</v>
          </cell>
          <cell r="I72">
            <v>0</v>
          </cell>
          <cell r="J72" t="str">
            <v>75-R2.5</v>
          </cell>
          <cell r="L72">
            <v>-14</v>
          </cell>
          <cell r="M72">
            <v>0</v>
          </cell>
          <cell r="N72">
            <v>7776019.3600000003</v>
          </cell>
          <cell r="O72">
            <v>0</v>
          </cell>
          <cell r="P72">
            <v>4770133</v>
          </cell>
          <cell r="Q72">
            <v>0</v>
          </cell>
          <cell r="R72">
            <v>4094529</v>
          </cell>
          <cell r="S72">
            <v>0</v>
          </cell>
          <cell r="T72">
            <v>223415</v>
          </cell>
          <cell r="U72">
            <v>0</v>
          </cell>
          <cell r="V72">
            <v>2.87</v>
          </cell>
          <cell r="W72">
            <v>0</v>
          </cell>
          <cell r="X72">
            <v>18.3</v>
          </cell>
        </row>
        <row r="73">
          <cell r="D73" t="str">
            <v xml:space="preserve">316.00 0106         </v>
          </cell>
          <cell r="E73">
            <v>316</v>
          </cell>
          <cell r="F73" t="str">
            <v>Miscellaneous Power Plant Equipment</v>
          </cell>
          <cell r="G73">
            <v>0</v>
          </cell>
          <cell r="H73">
            <v>48579</v>
          </cell>
          <cell r="I73">
            <v>0</v>
          </cell>
          <cell r="J73" t="str">
            <v>40-O1</v>
          </cell>
          <cell r="L73">
            <v>-13</v>
          </cell>
          <cell r="M73">
            <v>0</v>
          </cell>
          <cell r="N73">
            <v>438918.46</v>
          </cell>
          <cell r="O73">
            <v>0</v>
          </cell>
          <cell r="P73">
            <v>276392</v>
          </cell>
          <cell r="Q73">
            <v>0</v>
          </cell>
          <cell r="R73">
            <v>219586</v>
          </cell>
          <cell r="S73">
            <v>0</v>
          </cell>
          <cell r="T73">
            <v>13933</v>
          </cell>
          <cell r="U73">
            <v>0</v>
          </cell>
          <cell r="V73">
            <v>3.17</v>
          </cell>
          <cell r="W73">
            <v>0</v>
          </cell>
          <cell r="X73">
            <v>15.8</v>
          </cell>
        </row>
        <row r="74">
          <cell r="D74">
            <v>0</v>
          </cell>
          <cell r="E74">
            <v>0</v>
          </cell>
          <cell r="F74" t="str">
            <v>Reserve Amortization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21073503</v>
          </cell>
          <cell r="Q74">
            <v>0</v>
          </cell>
          <cell r="R74">
            <v>-21073503</v>
          </cell>
          <cell r="S74">
            <v>0</v>
          </cell>
          <cell r="T74">
            <v>-1832478.5217391304</v>
          </cell>
          <cell r="U74">
            <v>0</v>
          </cell>
          <cell r="V74">
            <v>0</v>
          </cell>
          <cell r="W74">
            <v>0</v>
          </cell>
          <cell r="X74">
            <v>11.5</v>
          </cell>
        </row>
        <row r="75">
          <cell r="E75">
            <v>0</v>
          </cell>
          <cell r="F75" t="str">
            <v>TOTAL GADSBY</v>
          </cell>
          <cell r="G75">
            <v>0</v>
          </cell>
          <cell r="H75">
            <v>0</v>
          </cell>
          <cell r="I75">
            <v>0</v>
          </cell>
          <cell r="L75">
            <v>0</v>
          </cell>
          <cell r="M75">
            <v>0</v>
          </cell>
          <cell r="N75">
            <v>80072547.289999992</v>
          </cell>
          <cell r="O75">
            <v>0</v>
          </cell>
          <cell r="P75">
            <v>79924826</v>
          </cell>
          <cell r="Q75">
            <v>0</v>
          </cell>
          <cell r="R75">
            <v>11318723</v>
          </cell>
          <cell r="S75">
            <v>0</v>
          </cell>
          <cell r="T75">
            <v>10824.478260869626</v>
          </cell>
          <cell r="U75">
            <v>0</v>
          </cell>
          <cell r="V75">
            <v>0.01</v>
          </cell>
          <cell r="W75">
            <v>0</v>
          </cell>
          <cell r="X75">
            <v>0</v>
          </cell>
        </row>
        <row r="76"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</row>
        <row r="77">
          <cell r="E77">
            <v>0</v>
          </cell>
          <cell r="F77" t="str">
            <v>HAYDEN</v>
          </cell>
          <cell r="G77">
            <v>0</v>
          </cell>
          <cell r="H77">
            <v>0</v>
          </cell>
          <cell r="I77">
            <v>0</v>
          </cell>
          <cell r="L77">
            <v>0</v>
          </cell>
          <cell r="M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</row>
        <row r="78">
          <cell r="D78" t="str">
            <v xml:space="preserve">311.00 0107         </v>
          </cell>
          <cell r="E78">
            <v>311</v>
          </cell>
          <cell r="F78" t="str">
            <v>Structures and Improvements</v>
          </cell>
          <cell r="G78">
            <v>0</v>
          </cell>
          <cell r="H78">
            <v>47848</v>
          </cell>
          <cell r="I78">
            <v>0</v>
          </cell>
          <cell r="J78" t="str">
            <v>120-R1.5</v>
          </cell>
          <cell r="L78">
            <v>-5</v>
          </cell>
          <cell r="M78">
            <v>0</v>
          </cell>
          <cell r="N78">
            <v>17496937.91</v>
          </cell>
          <cell r="O78">
            <v>0</v>
          </cell>
          <cell r="P78">
            <v>4858418</v>
          </cell>
          <cell r="Q78">
            <v>0</v>
          </cell>
          <cell r="R78">
            <v>13513367</v>
          </cell>
          <cell r="S78">
            <v>0</v>
          </cell>
          <cell r="T78">
            <v>807709</v>
          </cell>
          <cell r="U78">
            <v>0</v>
          </cell>
          <cell r="V78">
            <v>4.62</v>
          </cell>
          <cell r="W78">
            <v>0</v>
          </cell>
          <cell r="X78">
            <v>16.7</v>
          </cell>
        </row>
        <row r="79">
          <cell r="D79" t="str">
            <v xml:space="preserve">312.00 0107         </v>
          </cell>
          <cell r="E79">
            <v>312</v>
          </cell>
          <cell r="F79" t="str">
            <v>Boiler Plant Equipment</v>
          </cell>
          <cell r="G79">
            <v>0</v>
          </cell>
          <cell r="H79">
            <v>47848</v>
          </cell>
          <cell r="I79">
            <v>0</v>
          </cell>
          <cell r="J79" t="str">
            <v>68-S0</v>
          </cell>
          <cell r="L79">
            <v>-5</v>
          </cell>
          <cell r="M79">
            <v>0</v>
          </cell>
          <cell r="N79">
            <v>55025072.939999998</v>
          </cell>
          <cell r="O79">
            <v>0</v>
          </cell>
          <cell r="P79">
            <v>30046188</v>
          </cell>
          <cell r="Q79">
            <v>0</v>
          </cell>
          <cell r="R79">
            <v>27730139</v>
          </cell>
          <cell r="S79">
            <v>0</v>
          </cell>
          <cell r="T79">
            <v>1728640</v>
          </cell>
          <cell r="U79">
            <v>0</v>
          </cell>
          <cell r="V79">
            <v>3.14</v>
          </cell>
          <cell r="W79">
            <v>0</v>
          </cell>
          <cell r="X79">
            <v>16</v>
          </cell>
        </row>
        <row r="80">
          <cell r="D80" t="str">
            <v xml:space="preserve">314.00 0107         </v>
          </cell>
          <cell r="E80">
            <v>314</v>
          </cell>
          <cell r="F80" t="str">
            <v>Turbogenerator Units</v>
          </cell>
          <cell r="G80">
            <v>0</v>
          </cell>
          <cell r="H80">
            <v>47848</v>
          </cell>
          <cell r="I80">
            <v>0</v>
          </cell>
          <cell r="J80" t="str">
            <v>57-S0</v>
          </cell>
          <cell r="L80">
            <v>-6</v>
          </cell>
          <cell r="M80">
            <v>0</v>
          </cell>
          <cell r="N80">
            <v>9132027.1099999994</v>
          </cell>
          <cell r="O80">
            <v>0</v>
          </cell>
          <cell r="P80">
            <v>4354900</v>
          </cell>
          <cell r="Q80">
            <v>0</v>
          </cell>
          <cell r="R80">
            <v>5325049</v>
          </cell>
          <cell r="S80">
            <v>0</v>
          </cell>
          <cell r="T80">
            <v>337005</v>
          </cell>
          <cell r="U80">
            <v>0</v>
          </cell>
          <cell r="V80">
            <v>3.69</v>
          </cell>
          <cell r="W80">
            <v>0</v>
          </cell>
          <cell r="X80">
            <v>15.8</v>
          </cell>
        </row>
        <row r="81">
          <cell r="D81" t="str">
            <v xml:space="preserve">315.00 0107         </v>
          </cell>
          <cell r="E81">
            <v>315</v>
          </cell>
          <cell r="F81" t="str">
            <v>Accessory Electric Equipment</v>
          </cell>
          <cell r="G81">
            <v>0</v>
          </cell>
          <cell r="H81">
            <v>47848</v>
          </cell>
          <cell r="I81">
            <v>0</v>
          </cell>
          <cell r="J81" t="str">
            <v>75-R2.5</v>
          </cell>
          <cell r="L81">
            <v>-5</v>
          </cell>
          <cell r="M81">
            <v>0</v>
          </cell>
          <cell r="N81">
            <v>2506150.48</v>
          </cell>
          <cell r="O81">
            <v>0</v>
          </cell>
          <cell r="P81">
            <v>1926772</v>
          </cell>
          <cell r="Q81">
            <v>0</v>
          </cell>
          <cell r="R81">
            <v>704686</v>
          </cell>
          <cell r="S81">
            <v>0</v>
          </cell>
          <cell r="T81">
            <v>43730</v>
          </cell>
          <cell r="U81">
            <v>0</v>
          </cell>
          <cell r="V81">
            <v>1.74</v>
          </cell>
          <cell r="W81">
            <v>0</v>
          </cell>
          <cell r="X81">
            <v>16.100000000000001</v>
          </cell>
        </row>
        <row r="82">
          <cell r="D82" t="str">
            <v xml:space="preserve">316.00 0107         </v>
          </cell>
          <cell r="E82">
            <v>316</v>
          </cell>
          <cell r="F82" t="str">
            <v>Miscellaneous Power Plant Equipment</v>
          </cell>
          <cell r="G82">
            <v>0</v>
          </cell>
          <cell r="H82">
            <v>47848</v>
          </cell>
          <cell r="I82">
            <v>0</v>
          </cell>
          <cell r="J82" t="str">
            <v>40-O1</v>
          </cell>
          <cell r="L82">
            <v>-6</v>
          </cell>
          <cell r="M82">
            <v>0</v>
          </cell>
          <cell r="N82">
            <v>1157786.57</v>
          </cell>
          <cell r="O82">
            <v>0</v>
          </cell>
          <cell r="P82">
            <v>696246</v>
          </cell>
          <cell r="Q82">
            <v>0</v>
          </cell>
          <cell r="R82">
            <v>531008</v>
          </cell>
          <cell r="S82">
            <v>0</v>
          </cell>
          <cell r="T82">
            <v>37283</v>
          </cell>
          <cell r="U82">
            <v>0</v>
          </cell>
          <cell r="V82">
            <v>3.22</v>
          </cell>
          <cell r="W82">
            <v>0</v>
          </cell>
          <cell r="X82">
            <v>14.2</v>
          </cell>
        </row>
        <row r="83">
          <cell r="E83">
            <v>0</v>
          </cell>
          <cell r="F83" t="str">
            <v>TOTAL HAYDEN</v>
          </cell>
          <cell r="G83">
            <v>0</v>
          </cell>
          <cell r="H83">
            <v>0</v>
          </cell>
          <cell r="I83">
            <v>0</v>
          </cell>
          <cell r="L83">
            <v>0</v>
          </cell>
          <cell r="M83">
            <v>0</v>
          </cell>
          <cell r="N83">
            <v>85317975.00999999</v>
          </cell>
          <cell r="O83">
            <v>0</v>
          </cell>
          <cell r="P83">
            <v>41882524</v>
          </cell>
          <cell r="Q83">
            <v>0</v>
          </cell>
          <cell r="R83">
            <v>47804249</v>
          </cell>
          <cell r="S83">
            <v>0</v>
          </cell>
          <cell r="T83">
            <v>2954367</v>
          </cell>
          <cell r="U83">
            <v>0</v>
          </cell>
          <cell r="V83">
            <v>3.46</v>
          </cell>
          <cell r="W83">
            <v>0</v>
          </cell>
          <cell r="X83">
            <v>0</v>
          </cell>
        </row>
        <row r="84"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L84">
            <v>0</v>
          </cell>
          <cell r="M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</row>
        <row r="85">
          <cell r="E85">
            <v>0</v>
          </cell>
          <cell r="F85" t="str">
            <v>HUNTER</v>
          </cell>
          <cell r="G85">
            <v>0</v>
          </cell>
          <cell r="H85">
            <v>0</v>
          </cell>
          <cell r="I85">
            <v>0</v>
          </cell>
          <cell r="L85">
            <v>0</v>
          </cell>
          <cell r="M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</row>
        <row r="86">
          <cell r="D86" t="str">
            <v xml:space="preserve">310.20 0108         </v>
          </cell>
          <cell r="E86">
            <v>310.2</v>
          </cell>
          <cell r="F86" t="str">
            <v>Land Rights</v>
          </cell>
          <cell r="G86">
            <v>0</v>
          </cell>
          <cell r="H86">
            <v>52231</v>
          </cell>
          <cell r="I86">
            <v>0</v>
          </cell>
          <cell r="J86" t="str">
            <v>SQUARE</v>
          </cell>
          <cell r="L86">
            <v>0</v>
          </cell>
          <cell r="M86">
            <v>0</v>
          </cell>
          <cell r="N86">
            <v>246337.54</v>
          </cell>
          <cell r="O86">
            <v>0</v>
          </cell>
          <cell r="P86">
            <v>131169</v>
          </cell>
          <cell r="Q86">
            <v>0</v>
          </cell>
          <cell r="R86">
            <v>115169</v>
          </cell>
          <cell r="S86">
            <v>0</v>
          </cell>
          <cell r="T86">
            <v>3972</v>
          </cell>
          <cell r="U86">
            <v>0</v>
          </cell>
          <cell r="V86">
            <v>1.61</v>
          </cell>
          <cell r="W86">
            <v>0</v>
          </cell>
          <cell r="X86">
            <v>29</v>
          </cell>
        </row>
        <row r="87">
          <cell r="D87" t="str">
            <v xml:space="preserve">311.00 0108         </v>
          </cell>
          <cell r="E87">
            <v>311</v>
          </cell>
          <cell r="F87" t="str">
            <v>Structures and Improvements</v>
          </cell>
          <cell r="G87">
            <v>0</v>
          </cell>
          <cell r="H87">
            <v>52231</v>
          </cell>
          <cell r="I87">
            <v>0</v>
          </cell>
          <cell r="J87" t="str">
            <v>120-R1.5</v>
          </cell>
          <cell r="L87">
            <v>-7</v>
          </cell>
          <cell r="M87">
            <v>0</v>
          </cell>
          <cell r="N87">
            <v>205687039.72</v>
          </cell>
          <cell r="O87">
            <v>0</v>
          </cell>
          <cell r="P87">
            <v>109837729</v>
          </cell>
          <cell r="Q87">
            <v>0</v>
          </cell>
          <cell r="R87">
            <v>110247404</v>
          </cell>
          <cell r="S87">
            <v>0</v>
          </cell>
          <cell r="T87">
            <v>3961970</v>
          </cell>
          <cell r="U87">
            <v>0</v>
          </cell>
          <cell r="V87">
            <v>1.93</v>
          </cell>
          <cell r="W87">
            <v>0</v>
          </cell>
          <cell r="X87">
            <v>27.8</v>
          </cell>
        </row>
        <row r="88">
          <cell r="D88" t="str">
            <v xml:space="preserve">312.00 0108         </v>
          </cell>
          <cell r="E88">
            <v>312</v>
          </cell>
          <cell r="F88" t="str">
            <v>Boiler Plant Equipment</v>
          </cell>
          <cell r="G88">
            <v>0</v>
          </cell>
          <cell r="H88">
            <v>52231</v>
          </cell>
          <cell r="I88">
            <v>0</v>
          </cell>
          <cell r="J88" t="str">
            <v>68-S0</v>
          </cell>
          <cell r="L88">
            <v>-6</v>
          </cell>
          <cell r="M88">
            <v>0</v>
          </cell>
          <cell r="N88">
            <v>702626566.22000003</v>
          </cell>
          <cell r="O88">
            <v>0</v>
          </cell>
          <cell r="P88">
            <v>233256920</v>
          </cell>
          <cell r="Q88">
            <v>0</v>
          </cell>
          <cell r="R88">
            <v>511527240</v>
          </cell>
          <cell r="S88">
            <v>0</v>
          </cell>
          <cell r="T88">
            <v>19619877</v>
          </cell>
          <cell r="U88">
            <v>0</v>
          </cell>
          <cell r="V88">
            <v>2.79</v>
          </cell>
          <cell r="W88">
            <v>0</v>
          </cell>
          <cell r="X88">
            <v>26.1</v>
          </cell>
        </row>
        <row r="89">
          <cell r="D89" t="str">
            <v xml:space="preserve">314.00 0108         </v>
          </cell>
          <cell r="E89">
            <v>314</v>
          </cell>
          <cell r="F89" t="str">
            <v>Turbogenerator Units</v>
          </cell>
          <cell r="G89">
            <v>0</v>
          </cell>
          <cell r="H89">
            <v>52231</v>
          </cell>
          <cell r="I89">
            <v>0</v>
          </cell>
          <cell r="J89" t="str">
            <v>57-S0</v>
          </cell>
          <cell r="L89">
            <v>-8</v>
          </cell>
          <cell r="M89">
            <v>0</v>
          </cell>
          <cell r="N89">
            <v>222126262</v>
          </cell>
          <cell r="O89">
            <v>0</v>
          </cell>
          <cell r="P89">
            <v>60099631</v>
          </cell>
          <cell r="Q89">
            <v>0</v>
          </cell>
          <cell r="R89">
            <v>179796732</v>
          </cell>
          <cell r="S89">
            <v>0</v>
          </cell>
          <cell r="T89">
            <v>7035448</v>
          </cell>
          <cell r="U89">
            <v>0</v>
          </cell>
          <cell r="V89">
            <v>3.17</v>
          </cell>
          <cell r="W89">
            <v>0</v>
          </cell>
          <cell r="X89">
            <v>25.6</v>
          </cell>
        </row>
        <row r="90">
          <cell r="D90" t="str">
            <v xml:space="preserve">315.00 0108         </v>
          </cell>
          <cell r="E90">
            <v>315</v>
          </cell>
          <cell r="F90" t="str">
            <v>Accessory Electric Equipment</v>
          </cell>
          <cell r="G90">
            <v>0</v>
          </cell>
          <cell r="H90">
            <v>52231</v>
          </cell>
          <cell r="I90">
            <v>0</v>
          </cell>
          <cell r="J90" t="str">
            <v>75-R2.5</v>
          </cell>
          <cell r="L90">
            <v>-6</v>
          </cell>
          <cell r="M90">
            <v>0</v>
          </cell>
          <cell r="N90">
            <v>97810676.689999998</v>
          </cell>
          <cell r="O90">
            <v>0</v>
          </cell>
          <cell r="P90">
            <v>52383481</v>
          </cell>
          <cell r="Q90">
            <v>0</v>
          </cell>
          <cell r="R90">
            <v>51295836</v>
          </cell>
          <cell r="S90">
            <v>0</v>
          </cell>
          <cell r="T90">
            <v>1923169</v>
          </cell>
          <cell r="U90">
            <v>0</v>
          </cell>
          <cell r="V90">
            <v>1.97</v>
          </cell>
          <cell r="W90">
            <v>0</v>
          </cell>
          <cell r="X90">
            <v>26.7</v>
          </cell>
        </row>
        <row r="91">
          <cell r="D91" t="str">
            <v xml:space="preserve">316.00 0108         </v>
          </cell>
          <cell r="E91">
            <v>316</v>
          </cell>
          <cell r="F91" t="str">
            <v>Miscellaneous Power Plant Equipment</v>
          </cell>
          <cell r="G91">
            <v>0</v>
          </cell>
          <cell r="H91">
            <v>52231</v>
          </cell>
          <cell r="I91">
            <v>0</v>
          </cell>
          <cell r="J91" t="str">
            <v>40-O1</v>
          </cell>
          <cell r="L91">
            <v>-8</v>
          </cell>
          <cell r="M91">
            <v>0</v>
          </cell>
          <cell r="N91">
            <v>3507125.69</v>
          </cell>
          <cell r="O91">
            <v>0</v>
          </cell>
          <cell r="P91">
            <v>1537729</v>
          </cell>
          <cell r="Q91">
            <v>0</v>
          </cell>
          <cell r="R91">
            <v>2249967</v>
          </cell>
          <cell r="S91">
            <v>0</v>
          </cell>
          <cell r="T91">
            <v>107948</v>
          </cell>
          <cell r="U91">
            <v>0</v>
          </cell>
          <cell r="V91">
            <v>3.08</v>
          </cell>
          <cell r="W91">
            <v>0</v>
          </cell>
          <cell r="X91">
            <v>20.8</v>
          </cell>
        </row>
        <row r="92">
          <cell r="D92">
            <v>0</v>
          </cell>
          <cell r="E92">
            <v>0</v>
          </cell>
          <cell r="F92" t="str">
            <v>Reserve Amortization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29635920</v>
          </cell>
          <cell r="Q92">
            <v>0</v>
          </cell>
          <cell r="R92">
            <v>-29635920</v>
          </cell>
          <cell r="S92">
            <v>0</v>
          </cell>
          <cell r="T92">
            <v>-5927184</v>
          </cell>
          <cell r="U92">
            <v>0</v>
          </cell>
          <cell r="V92">
            <v>0</v>
          </cell>
          <cell r="W92">
            <v>0</v>
          </cell>
          <cell r="X92">
            <v>5</v>
          </cell>
        </row>
        <row r="93">
          <cell r="E93">
            <v>0</v>
          </cell>
          <cell r="F93" t="str">
            <v>TOTAL HUNTER</v>
          </cell>
          <cell r="G93">
            <v>0</v>
          </cell>
          <cell r="H93">
            <v>0</v>
          </cell>
          <cell r="I93">
            <v>0</v>
          </cell>
          <cell r="L93">
            <v>0</v>
          </cell>
          <cell r="M93">
            <v>0</v>
          </cell>
          <cell r="N93">
            <v>1232004007.8600001</v>
          </cell>
          <cell r="O93">
            <v>0</v>
          </cell>
          <cell r="P93">
            <v>486882579</v>
          </cell>
          <cell r="Q93">
            <v>0</v>
          </cell>
          <cell r="R93">
            <v>825596428</v>
          </cell>
          <cell r="S93">
            <v>0</v>
          </cell>
          <cell r="T93">
            <v>26725200</v>
          </cell>
          <cell r="U93">
            <v>0</v>
          </cell>
          <cell r="V93">
            <v>2.17</v>
          </cell>
          <cell r="W93">
            <v>0</v>
          </cell>
          <cell r="X93">
            <v>0</v>
          </cell>
        </row>
        <row r="94"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L94">
            <v>0</v>
          </cell>
          <cell r="M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</row>
        <row r="95">
          <cell r="E95">
            <v>0</v>
          </cell>
          <cell r="F95" t="str">
            <v>HUNTINGTON</v>
          </cell>
          <cell r="G95">
            <v>0</v>
          </cell>
          <cell r="H95">
            <v>0</v>
          </cell>
          <cell r="I95">
            <v>0</v>
          </cell>
          <cell r="L95">
            <v>0</v>
          </cell>
          <cell r="M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</row>
        <row r="96">
          <cell r="D96" t="str">
            <v xml:space="preserve">311.00 0109         </v>
          </cell>
          <cell r="E96">
            <v>311</v>
          </cell>
          <cell r="F96" t="str">
            <v>Structures and Improvements</v>
          </cell>
          <cell r="G96">
            <v>0</v>
          </cell>
          <cell r="H96">
            <v>50040</v>
          </cell>
          <cell r="I96">
            <v>0</v>
          </cell>
          <cell r="J96" t="str">
            <v>120-R1.5</v>
          </cell>
          <cell r="L96">
            <v>-7</v>
          </cell>
          <cell r="M96">
            <v>0</v>
          </cell>
          <cell r="N96">
            <v>115994871.79000001</v>
          </cell>
          <cell r="O96">
            <v>0</v>
          </cell>
          <cell r="P96">
            <v>62372329</v>
          </cell>
          <cell r="Q96">
            <v>0</v>
          </cell>
          <cell r="R96">
            <v>61742184</v>
          </cell>
          <cell r="S96">
            <v>0</v>
          </cell>
          <cell r="T96">
            <v>2766681</v>
          </cell>
          <cell r="U96">
            <v>0</v>
          </cell>
          <cell r="V96">
            <v>2.39</v>
          </cell>
          <cell r="W96">
            <v>0</v>
          </cell>
          <cell r="X96">
            <v>22.3</v>
          </cell>
        </row>
        <row r="97">
          <cell r="D97" t="str">
            <v xml:space="preserve">312.00 0109         </v>
          </cell>
          <cell r="E97">
            <v>312</v>
          </cell>
          <cell r="F97" t="str">
            <v>Boiler Plant Equipment</v>
          </cell>
          <cell r="G97">
            <v>0</v>
          </cell>
          <cell r="H97">
            <v>50040</v>
          </cell>
          <cell r="I97">
            <v>0</v>
          </cell>
          <cell r="J97" t="str">
            <v>68-S0</v>
          </cell>
          <cell r="L97">
            <v>-6</v>
          </cell>
          <cell r="M97">
            <v>0</v>
          </cell>
          <cell r="N97">
            <v>536092514.45999998</v>
          </cell>
          <cell r="O97">
            <v>0</v>
          </cell>
          <cell r="P97">
            <v>147119059</v>
          </cell>
          <cell r="Q97">
            <v>0</v>
          </cell>
          <cell r="R97">
            <v>421139006</v>
          </cell>
          <cell r="S97">
            <v>0</v>
          </cell>
          <cell r="T97">
            <v>19525452</v>
          </cell>
          <cell r="U97">
            <v>0</v>
          </cell>
          <cell r="V97">
            <v>3.64</v>
          </cell>
          <cell r="W97">
            <v>0</v>
          </cell>
          <cell r="X97">
            <v>21.6</v>
          </cell>
        </row>
        <row r="98">
          <cell r="D98" t="str">
            <v xml:space="preserve">314.00 0109         </v>
          </cell>
          <cell r="E98">
            <v>314</v>
          </cell>
          <cell r="F98" t="str">
            <v>Turbogenerator Units</v>
          </cell>
          <cell r="G98">
            <v>0</v>
          </cell>
          <cell r="H98">
            <v>50040</v>
          </cell>
          <cell r="I98">
            <v>0</v>
          </cell>
          <cell r="J98" t="str">
            <v>57-S0</v>
          </cell>
          <cell r="L98">
            <v>-7</v>
          </cell>
          <cell r="M98">
            <v>0</v>
          </cell>
          <cell r="N98">
            <v>120883824.42</v>
          </cell>
          <cell r="O98">
            <v>0</v>
          </cell>
          <cell r="P98">
            <v>43181689</v>
          </cell>
          <cell r="Q98">
            <v>0</v>
          </cell>
          <cell r="R98">
            <v>86164003</v>
          </cell>
          <cell r="S98">
            <v>0</v>
          </cell>
          <cell r="T98">
            <v>4152261</v>
          </cell>
          <cell r="U98">
            <v>0</v>
          </cell>
          <cell r="V98">
            <v>3.43</v>
          </cell>
          <cell r="W98">
            <v>0</v>
          </cell>
          <cell r="X98">
            <v>20.8</v>
          </cell>
        </row>
        <row r="99">
          <cell r="D99" t="str">
            <v xml:space="preserve">315.00 0109         </v>
          </cell>
          <cell r="E99">
            <v>315</v>
          </cell>
          <cell r="F99" t="str">
            <v>Accessory Electric Equipment</v>
          </cell>
          <cell r="G99">
            <v>0</v>
          </cell>
          <cell r="H99">
            <v>50040</v>
          </cell>
          <cell r="I99">
            <v>0</v>
          </cell>
          <cell r="J99" t="str">
            <v>75-R2.5</v>
          </cell>
          <cell r="L99">
            <v>-6</v>
          </cell>
          <cell r="M99">
            <v>0</v>
          </cell>
          <cell r="N99">
            <v>46144673.909999996</v>
          </cell>
          <cell r="O99">
            <v>0</v>
          </cell>
          <cell r="P99">
            <v>20642008</v>
          </cell>
          <cell r="Q99">
            <v>0</v>
          </cell>
          <cell r="R99">
            <v>28271346</v>
          </cell>
          <cell r="S99">
            <v>0</v>
          </cell>
          <cell r="T99">
            <v>1283203</v>
          </cell>
          <cell r="U99">
            <v>0</v>
          </cell>
          <cell r="V99">
            <v>2.78</v>
          </cell>
          <cell r="W99">
            <v>0</v>
          </cell>
          <cell r="X99">
            <v>22</v>
          </cell>
        </row>
        <row r="100">
          <cell r="D100" t="str">
            <v xml:space="preserve">316.00 0109         </v>
          </cell>
          <cell r="E100">
            <v>316</v>
          </cell>
          <cell r="F100" t="str">
            <v>Miscellaneous Power Plant Equipment</v>
          </cell>
          <cell r="G100">
            <v>0</v>
          </cell>
          <cell r="H100">
            <v>50040</v>
          </cell>
          <cell r="I100">
            <v>0</v>
          </cell>
          <cell r="J100" t="str">
            <v>40-O1</v>
          </cell>
          <cell r="L100">
            <v>-7</v>
          </cell>
          <cell r="M100">
            <v>0</v>
          </cell>
          <cell r="N100">
            <v>2628590.1800000002</v>
          </cell>
          <cell r="O100">
            <v>0</v>
          </cell>
          <cell r="P100">
            <v>869328</v>
          </cell>
          <cell r="Q100">
            <v>0</v>
          </cell>
          <cell r="R100">
            <v>1943263</v>
          </cell>
          <cell r="S100">
            <v>0</v>
          </cell>
          <cell r="T100">
            <v>103973</v>
          </cell>
          <cell r="U100">
            <v>0</v>
          </cell>
          <cell r="V100">
            <v>3.96</v>
          </cell>
          <cell r="W100">
            <v>0</v>
          </cell>
          <cell r="X100">
            <v>18.7</v>
          </cell>
        </row>
        <row r="101">
          <cell r="E101">
            <v>0</v>
          </cell>
          <cell r="F101" t="str">
            <v>TOTAL HUNTINGTON</v>
          </cell>
          <cell r="G101">
            <v>0</v>
          </cell>
          <cell r="H101">
            <v>0</v>
          </cell>
          <cell r="I101">
            <v>0</v>
          </cell>
          <cell r="L101">
            <v>0</v>
          </cell>
          <cell r="M101">
            <v>0</v>
          </cell>
          <cell r="N101">
            <v>821744474.75999987</v>
          </cell>
          <cell r="O101">
            <v>0</v>
          </cell>
          <cell r="P101">
            <v>274184413</v>
          </cell>
          <cell r="Q101">
            <v>0</v>
          </cell>
          <cell r="R101">
            <v>599259802</v>
          </cell>
          <cell r="S101">
            <v>0</v>
          </cell>
          <cell r="T101">
            <v>27831570</v>
          </cell>
          <cell r="U101">
            <v>0</v>
          </cell>
          <cell r="V101">
            <v>3.39</v>
          </cell>
          <cell r="W101">
            <v>0</v>
          </cell>
          <cell r="X101">
            <v>0</v>
          </cell>
        </row>
        <row r="102"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L102">
            <v>0</v>
          </cell>
          <cell r="M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</row>
        <row r="103">
          <cell r="E103">
            <v>0</v>
          </cell>
          <cell r="F103" t="str">
            <v>JAMES RIVER</v>
          </cell>
          <cell r="G103">
            <v>0</v>
          </cell>
          <cell r="H103">
            <v>0</v>
          </cell>
          <cell r="I103">
            <v>0</v>
          </cell>
          <cell r="L103">
            <v>0</v>
          </cell>
          <cell r="M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</row>
        <row r="104">
          <cell r="D104" t="str">
            <v xml:space="preserve">311.00 0191         </v>
          </cell>
          <cell r="E104">
            <v>311</v>
          </cell>
          <cell r="F104" t="str">
            <v>Structures and Improvements</v>
          </cell>
          <cell r="G104">
            <v>0</v>
          </cell>
          <cell r="H104">
            <v>42369</v>
          </cell>
          <cell r="I104">
            <v>0</v>
          </cell>
          <cell r="J104" t="str">
            <v>120-R1.5</v>
          </cell>
          <cell r="L104">
            <v>0</v>
          </cell>
          <cell r="M104">
            <v>0</v>
          </cell>
          <cell r="N104">
            <v>5711884.8499999996</v>
          </cell>
          <cell r="O104">
            <v>0</v>
          </cell>
          <cell r="P104">
            <v>4978771</v>
          </cell>
          <cell r="Q104">
            <v>0</v>
          </cell>
          <cell r="R104">
            <v>733114</v>
          </cell>
          <cell r="S104">
            <v>0</v>
          </cell>
          <cell r="T104">
            <v>366557</v>
          </cell>
          <cell r="U104">
            <v>0</v>
          </cell>
          <cell r="V104">
            <v>6.42</v>
          </cell>
          <cell r="W104">
            <v>0</v>
          </cell>
          <cell r="X104">
            <v>2</v>
          </cell>
        </row>
        <row r="105">
          <cell r="D105" t="str">
            <v xml:space="preserve">312.00 0191         </v>
          </cell>
          <cell r="E105">
            <v>312</v>
          </cell>
          <cell r="F105" t="str">
            <v>Boiler Plant Equipment</v>
          </cell>
          <cell r="G105">
            <v>0</v>
          </cell>
          <cell r="H105">
            <v>42369</v>
          </cell>
          <cell r="I105">
            <v>0</v>
          </cell>
          <cell r="J105" t="str">
            <v>68-S0</v>
          </cell>
          <cell r="L105">
            <v>0</v>
          </cell>
          <cell r="M105">
            <v>0</v>
          </cell>
          <cell r="N105">
            <v>5717447.0800000001</v>
          </cell>
          <cell r="O105">
            <v>0</v>
          </cell>
          <cell r="P105">
            <v>4976378</v>
          </cell>
          <cell r="Q105">
            <v>0</v>
          </cell>
          <cell r="R105">
            <v>741069</v>
          </cell>
          <cell r="S105">
            <v>0</v>
          </cell>
          <cell r="T105">
            <v>372396</v>
          </cell>
          <cell r="U105">
            <v>0</v>
          </cell>
          <cell r="V105">
            <v>6.51</v>
          </cell>
          <cell r="W105">
            <v>0</v>
          </cell>
          <cell r="X105">
            <v>2</v>
          </cell>
        </row>
        <row r="106">
          <cell r="D106" t="str">
            <v xml:space="preserve">314.00 0191         </v>
          </cell>
          <cell r="E106">
            <v>314</v>
          </cell>
          <cell r="F106" t="str">
            <v>Turbogenerator Units</v>
          </cell>
          <cell r="G106">
            <v>0</v>
          </cell>
          <cell r="H106">
            <v>42369</v>
          </cell>
          <cell r="I106">
            <v>0</v>
          </cell>
          <cell r="J106" t="str">
            <v>57-S0</v>
          </cell>
          <cell r="L106">
            <v>0</v>
          </cell>
          <cell r="M106">
            <v>0</v>
          </cell>
          <cell r="N106">
            <v>18302388.07</v>
          </cell>
          <cell r="O106">
            <v>0</v>
          </cell>
          <cell r="P106">
            <v>15896694</v>
          </cell>
          <cell r="Q106">
            <v>0</v>
          </cell>
          <cell r="R106">
            <v>2405694</v>
          </cell>
          <cell r="S106">
            <v>0</v>
          </cell>
          <cell r="T106">
            <v>1214959</v>
          </cell>
          <cell r="U106">
            <v>0</v>
          </cell>
          <cell r="V106">
            <v>6.64</v>
          </cell>
          <cell r="W106">
            <v>0</v>
          </cell>
          <cell r="X106">
            <v>2</v>
          </cell>
        </row>
        <row r="107">
          <cell r="D107" t="str">
            <v xml:space="preserve">315.00 0191         </v>
          </cell>
          <cell r="E107">
            <v>315</v>
          </cell>
          <cell r="F107" t="str">
            <v>Accessory Electric Equipment</v>
          </cell>
          <cell r="G107">
            <v>0</v>
          </cell>
          <cell r="H107">
            <v>42369</v>
          </cell>
          <cell r="I107">
            <v>0</v>
          </cell>
          <cell r="J107" t="str">
            <v>75-R2.5</v>
          </cell>
          <cell r="L107">
            <v>0</v>
          </cell>
          <cell r="M107">
            <v>0</v>
          </cell>
          <cell r="N107">
            <v>4287195.1900000004</v>
          </cell>
          <cell r="O107">
            <v>0</v>
          </cell>
          <cell r="P107">
            <v>3731502</v>
          </cell>
          <cell r="Q107">
            <v>0</v>
          </cell>
          <cell r="R107">
            <v>555693</v>
          </cell>
          <cell r="S107">
            <v>0</v>
          </cell>
          <cell r="T107">
            <v>277846</v>
          </cell>
          <cell r="U107">
            <v>0</v>
          </cell>
          <cell r="V107">
            <v>6.48</v>
          </cell>
          <cell r="W107">
            <v>0</v>
          </cell>
          <cell r="X107">
            <v>2</v>
          </cell>
        </row>
        <row r="108">
          <cell r="E108">
            <v>0</v>
          </cell>
          <cell r="F108" t="str">
            <v>TOTAL JAMES RIVER</v>
          </cell>
          <cell r="G108">
            <v>0</v>
          </cell>
          <cell r="H108">
            <v>0</v>
          </cell>
          <cell r="I108">
            <v>0</v>
          </cell>
          <cell r="L108">
            <v>0</v>
          </cell>
          <cell r="M108">
            <v>0</v>
          </cell>
          <cell r="N108">
            <v>34018915.189999998</v>
          </cell>
          <cell r="O108">
            <v>0</v>
          </cell>
          <cell r="P108">
            <v>29583345</v>
          </cell>
          <cell r="Q108">
            <v>0</v>
          </cell>
          <cell r="R108">
            <v>4435570</v>
          </cell>
          <cell r="S108">
            <v>0</v>
          </cell>
          <cell r="T108">
            <v>2231758</v>
          </cell>
          <cell r="U108">
            <v>0</v>
          </cell>
          <cell r="V108">
            <v>6.56</v>
          </cell>
          <cell r="W108">
            <v>0</v>
          </cell>
          <cell r="X108">
            <v>0</v>
          </cell>
        </row>
        <row r="109"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L109">
            <v>0</v>
          </cell>
          <cell r="M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</row>
        <row r="110">
          <cell r="E110">
            <v>0</v>
          </cell>
          <cell r="F110" t="str">
            <v>JIM BRIDGER</v>
          </cell>
          <cell r="G110">
            <v>0</v>
          </cell>
          <cell r="H110">
            <v>0</v>
          </cell>
          <cell r="I110">
            <v>0</v>
          </cell>
          <cell r="L110">
            <v>0</v>
          </cell>
          <cell r="M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</row>
        <row r="111">
          <cell r="D111" t="str">
            <v xml:space="preserve">310.20 0110         </v>
          </cell>
          <cell r="E111">
            <v>310.2</v>
          </cell>
          <cell r="F111" t="str">
            <v>Land Rights</v>
          </cell>
          <cell r="G111">
            <v>0</v>
          </cell>
          <cell r="H111">
            <v>50405</v>
          </cell>
          <cell r="I111">
            <v>0</v>
          </cell>
          <cell r="J111" t="str">
            <v>SQUARE</v>
          </cell>
          <cell r="L111">
            <v>0</v>
          </cell>
          <cell r="M111">
            <v>0</v>
          </cell>
          <cell r="N111">
            <v>281111.09999999998</v>
          </cell>
          <cell r="O111">
            <v>0</v>
          </cell>
          <cell r="P111">
            <v>189229</v>
          </cell>
          <cell r="Q111">
            <v>0</v>
          </cell>
          <cell r="R111">
            <v>91882</v>
          </cell>
          <cell r="S111">
            <v>0</v>
          </cell>
          <cell r="T111">
            <v>3828</v>
          </cell>
          <cell r="U111">
            <v>0</v>
          </cell>
          <cell r="V111">
            <v>1.36</v>
          </cell>
          <cell r="W111">
            <v>0</v>
          </cell>
          <cell r="X111">
            <v>24</v>
          </cell>
        </row>
        <row r="112">
          <cell r="D112" t="str">
            <v xml:space="preserve">311.00 0110         </v>
          </cell>
          <cell r="E112">
            <v>311</v>
          </cell>
          <cell r="F112" t="str">
            <v>Structures and Improvements</v>
          </cell>
          <cell r="G112">
            <v>0</v>
          </cell>
          <cell r="H112">
            <v>50405</v>
          </cell>
          <cell r="I112">
            <v>0</v>
          </cell>
          <cell r="J112" t="str">
            <v>120-R1.5</v>
          </cell>
          <cell r="L112">
            <v>-8</v>
          </cell>
          <cell r="M112">
            <v>0</v>
          </cell>
          <cell r="N112">
            <v>139335557.25</v>
          </cell>
          <cell r="O112">
            <v>0</v>
          </cell>
          <cell r="P112">
            <v>89962393</v>
          </cell>
          <cell r="Q112">
            <v>0</v>
          </cell>
          <cell r="R112">
            <v>60520009</v>
          </cell>
          <cell r="S112">
            <v>0</v>
          </cell>
          <cell r="T112">
            <v>2607794</v>
          </cell>
          <cell r="U112">
            <v>0</v>
          </cell>
          <cell r="V112">
            <v>1.87</v>
          </cell>
          <cell r="W112">
            <v>0</v>
          </cell>
          <cell r="X112">
            <v>23.2</v>
          </cell>
        </row>
        <row r="113">
          <cell r="D113" t="str">
            <v xml:space="preserve">312.00 0110         </v>
          </cell>
          <cell r="E113">
            <v>312</v>
          </cell>
          <cell r="F113" t="str">
            <v>Boiler Plant Equipment</v>
          </cell>
          <cell r="G113">
            <v>0</v>
          </cell>
          <cell r="H113">
            <v>50405</v>
          </cell>
          <cell r="I113">
            <v>0</v>
          </cell>
          <cell r="J113" t="str">
            <v>68-S0</v>
          </cell>
          <cell r="L113">
            <v>-7</v>
          </cell>
          <cell r="M113">
            <v>0</v>
          </cell>
          <cell r="N113">
            <v>695882280.73000002</v>
          </cell>
          <cell r="O113">
            <v>0</v>
          </cell>
          <cell r="P113">
            <v>307221174</v>
          </cell>
          <cell r="Q113">
            <v>0</v>
          </cell>
          <cell r="R113">
            <v>437372866</v>
          </cell>
          <cell r="S113">
            <v>0</v>
          </cell>
          <cell r="T113">
            <v>19874604</v>
          </cell>
          <cell r="U113">
            <v>0</v>
          </cell>
          <cell r="V113">
            <v>2.86</v>
          </cell>
          <cell r="W113">
            <v>0</v>
          </cell>
          <cell r="X113">
            <v>22</v>
          </cell>
        </row>
        <row r="114">
          <cell r="D114" t="str">
            <v xml:space="preserve">314.00 0110         </v>
          </cell>
          <cell r="E114">
            <v>314</v>
          </cell>
          <cell r="F114" t="str">
            <v>Turbogenerator Units</v>
          </cell>
          <cell r="G114">
            <v>0</v>
          </cell>
          <cell r="H114">
            <v>50405</v>
          </cell>
          <cell r="I114">
            <v>0</v>
          </cell>
          <cell r="J114" t="str">
            <v>57-S0</v>
          </cell>
          <cell r="L114">
            <v>-8</v>
          </cell>
          <cell r="M114">
            <v>0</v>
          </cell>
          <cell r="N114">
            <v>212082398.66999999</v>
          </cell>
          <cell r="O114">
            <v>0</v>
          </cell>
          <cell r="P114">
            <v>74267332</v>
          </cell>
          <cell r="Q114">
            <v>0</v>
          </cell>
          <cell r="R114">
            <v>154781659</v>
          </cell>
          <cell r="S114">
            <v>0</v>
          </cell>
          <cell r="T114">
            <v>7117884</v>
          </cell>
          <cell r="U114">
            <v>0</v>
          </cell>
          <cell r="V114">
            <v>3.36</v>
          </cell>
          <cell r="W114">
            <v>0</v>
          </cell>
          <cell r="X114">
            <v>21.7</v>
          </cell>
        </row>
        <row r="115">
          <cell r="D115" t="str">
            <v xml:space="preserve">315.00 0110         </v>
          </cell>
          <cell r="E115">
            <v>315</v>
          </cell>
          <cell r="F115" t="str">
            <v>Accessory Electric Equipment</v>
          </cell>
          <cell r="G115">
            <v>0</v>
          </cell>
          <cell r="H115">
            <v>50405</v>
          </cell>
          <cell r="I115">
            <v>0</v>
          </cell>
          <cell r="J115" t="str">
            <v>75-R2.5</v>
          </cell>
          <cell r="L115">
            <v>-7</v>
          </cell>
          <cell r="M115">
            <v>0</v>
          </cell>
          <cell r="N115">
            <v>58392863.579999998</v>
          </cell>
          <cell r="O115">
            <v>0</v>
          </cell>
          <cell r="P115">
            <v>37168748</v>
          </cell>
          <cell r="Q115">
            <v>0</v>
          </cell>
          <cell r="R115">
            <v>25311616</v>
          </cell>
          <cell r="S115">
            <v>0</v>
          </cell>
          <cell r="T115">
            <v>1128566</v>
          </cell>
          <cell r="U115">
            <v>0</v>
          </cell>
          <cell r="V115">
            <v>1.93</v>
          </cell>
          <cell r="W115">
            <v>0</v>
          </cell>
          <cell r="X115">
            <v>22.4</v>
          </cell>
        </row>
        <row r="116">
          <cell r="D116" t="str">
            <v xml:space="preserve">316.00 0110         </v>
          </cell>
          <cell r="E116">
            <v>316</v>
          </cell>
          <cell r="F116" t="str">
            <v>Miscellaneous Power Plant Equipment</v>
          </cell>
          <cell r="G116">
            <v>0</v>
          </cell>
          <cell r="H116">
            <v>50405</v>
          </cell>
          <cell r="I116">
            <v>0</v>
          </cell>
          <cell r="J116" t="str">
            <v>40-O1</v>
          </cell>
          <cell r="L116">
            <v>-8</v>
          </cell>
          <cell r="M116">
            <v>0</v>
          </cell>
          <cell r="N116">
            <v>3580470.8</v>
          </cell>
          <cell r="O116">
            <v>0</v>
          </cell>
          <cell r="P116">
            <v>1803483</v>
          </cell>
          <cell r="Q116">
            <v>0</v>
          </cell>
          <cell r="R116">
            <v>2063425</v>
          </cell>
          <cell r="S116">
            <v>0</v>
          </cell>
          <cell r="T116">
            <v>111544</v>
          </cell>
          <cell r="U116">
            <v>0</v>
          </cell>
          <cell r="V116">
            <v>3.12</v>
          </cell>
          <cell r="W116">
            <v>0</v>
          </cell>
          <cell r="X116">
            <v>18.5</v>
          </cell>
        </row>
        <row r="117">
          <cell r="E117">
            <v>0</v>
          </cell>
          <cell r="F117" t="str">
            <v>TOTAL JIM BRIDGER</v>
          </cell>
          <cell r="G117">
            <v>0</v>
          </cell>
          <cell r="H117">
            <v>0</v>
          </cell>
          <cell r="I117">
            <v>0</v>
          </cell>
          <cell r="L117">
            <v>0</v>
          </cell>
          <cell r="M117">
            <v>0</v>
          </cell>
          <cell r="N117">
            <v>1109554682.1299999</v>
          </cell>
          <cell r="O117">
            <v>0</v>
          </cell>
          <cell r="P117">
            <v>510612359</v>
          </cell>
          <cell r="Q117">
            <v>0</v>
          </cell>
          <cell r="R117">
            <v>680141457</v>
          </cell>
          <cell r="S117">
            <v>0</v>
          </cell>
          <cell r="T117">
            <v>30844220</v>
          </cell>
          <cell r="U117">
            <v>0</v>
          </cell>
          <cell r="V117">
            <v>2.78</v>
          </cell>
          <cell r="W117">
            <v>0</v>
          </cell>
          <cell r="X117">
            <v>0</v>
          </cell>
        </row>
        <row r="118"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L118">
            <v>0</v>
          </cell>
          <cell r="M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</row>
        <row r="119">
          <cell r="E119">
            <v>0</v>
          </cell>
          <cell r="F119" t="str">
            <v>NAUGHTON</v>
          </cell>
          <cell r="G119">
            <v>0</v>
          </cell>
          <cell r="H119">
            <v>0</v>
          </cell>
          <cell r="I119">
            <v>0</v>
          </cell>
          <cell r="L119">
            <v>0</v>
          </cell>
          <cell r="M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</row>
        <row r="120">
          <cell r="D120" t="str">
            <v xml:space="preserve">310.20 0111         </v>
          </cell>
          <cell r="E120">
            <v>310.2</v>
          </cell>
          <cell r="F120" t="str">
            <v>Land Rights</v>
          </cell>
          <cell r="G120">
            <v>0</v>
          </cell>
          <cell r="H120">
            <v>47483</v>
          </cell>
          <cell r="I120">
            <v>0</v>
          </cell>
          <cell r="J120" t="str">
            <v>SQUARE</v>
          </cell>
          <cell r="L120">
            <v>0</v>
          </cell>
          <cell r="M120">
            <v>0</v>
          </cell>
          <cell r="N120">
            <v>15015.87</v>
          </cell>
          <cell r="O120">
            <v>0</v>
          </cell>
          <cell r="P120">
            <v>11531</v>
          </cell>
          <cell r="Q120">
            <v>0</v>
          </cell>
          <cell r="R120">
            <v>3485</v>
          </cell>
          <cell r="S120">
            <v>0</v>
          </cell>
          <cell r="T120">
            <v>218</v>
          </cell>
          <cell r="U120">
            <v>0</v>
          </cell>
          <cell r="V120">
            <v>1.45</v>
          </cell>
          <cell r="W120">
            <v>0</v>
          </cell>
          <cell r="X120">
            <v>16</v>
          </cell>
        </row>
        <row r="121">
          <cell r="D121" t="str">
            <v xml:space="preserve">311.00 0111         </v>
          </cell>
          <cell r="E121">
            <v>311</v>
          </cell>
          <cell r="F121" t="str">
            <v>Structures and Improvements</v>
          </cell>
          <cell r="G121">
            <v>0</v>
          </cell>
          <cell r="H121">
            <v>47483</v>
          </cell>
          <cell r="I121">
            <v>0</v>
          </cell>
          <cell r="J121" t="str">
            <v>120-R1.5</v>
          </cell>
          <cell r="L121">
            <v>-5</v>
          </cell>
          <cell r="M121">
            <v>0</v>
          </cell>
          <cell r="N121">
            <v>113466831.51000001</v>
          </cell>
          <cell r="O121">
            <v>0</v>
          </cell>
          <cell r="P121">
            <v>41484382</v>
          </cell>
          <cell r="Q121">
            <v>0</v>
          </cell>
          <cell r="R121">
            <v>77655791</v>
          </cell>
          <cell r="S121">
            <v>0</v>
          </cell>
          <cell r="T121">
            <v>4929732</v>
          </cell>
          <cell r="U121">
            <v>0</v>
          </cell>
          <cell r="V121">
            <v>4.34</v>
          </cell>
          <cell r="W121">
            <v>0</v>
          </cell>
          <cell r="X121">
            <v>15.8</v>
          </cell>
        </row>
        <row r="122">
          <cell r="D122" t="str">
            <v xml:space="preserve">312.00 0111         </v>
          </cell>
          <cell r="E122">
            <v>312</v>
          </cell>
          <cell r="F122" t="str">
            <v>Boiler Plant Equipment</v>
          </cell>
          <cell r="G122">
            <v>0</v>
          </cell>
          <cell r="H122">
            <v>47483</v>
          </cell>
          <cell r="I122">
            <v>0</v>
          </cell>
          <cell r="J122" t="str">
            <v>68-S0</v>
          </cell>
          <cell r="L122">
            <v>-4</v>
          </cell>
          <cell r="M122">
            <v>0</v>
          </cell>
          <cell r="N122">
            <v>516727023.29000002</v>
          </cell>
          <cell r="O122">
            <v>0</v>
          </cell>
          <cell r="P122">
            <v>154593722</v>
          </cell>
          <cell r="Q122">
            <v>0</v>
          </cell>
          <cell r="R122">
            <v>382802382</v>
          </cell>
          <cell r="S122">
            <v>0</v>
          </cell>
          <cell r="T122">
            <v>24835413</v>
          </cell>
          <cell r="U122">
            <v>0</v>
          </cell>
          <cell r="V122">
            <v>4.8099999999999996</v>
          </cell>
          <cell r="W122">
            <v>0</v>
          </cell>
          <cell r="X122">
            <v>15.4</v>
          </cell>
        </row>
        <row r="123">
          <cell r="D123" t="str">
            <v xml:space="preserve">314.00 0111         </v>
          </cell>
          <cell r="E123">
            <v>314</v>
          </cell>
          <cell r="F123" t="str">
            <v>Turbogenerator Units</v>
          </cell>
          <cell r="G123">
            <v>0</v>
          </cell>
          <cell r="H123">
            <v>47483</v>
          </cell>
          <cell r="I123">
            <v>0</v>
          </cell>
          <cell r="J123" t="str">
            <v>57-S0</v>
          </cell>
          <cell r="L123">
            <v>-6</v>
          </cell>
          <cell r="M123">
            <v>0</v>
          </cell>
          <cell r="N123">
            <v>77841079.959999993</v>
          </cell>
          <cell r="O123">
            <v>0</v>
          </cell>
          <cell r="P123">
            <v>33876459</v>
          </cell>
          <cell r="Q123">
            <v>0</v>
          </cell>
          <cell r="R123">
            <v>48635086</v>
          </cell>
          <cell r="S123">
            <v>0</v>
          </cell>
          <cell r="T123">
            <v>3245598</v>
          </cell>
          <cell r="U123">
            <v>0</v>
          </cell>
          <cell r="V123">
            <v>4.17</v>
          </cell>
          <cell r="W123">
            <v>0</v>
          </cell>
          <cell r="X123">
            <v>15</v>
          </cell>
        </row>
        <row r="124">
          <cell r="D124" t="str">
            <v xml:space="preserve">315.00 0111         </v>
          </cell>
          <cell r="E124">
            <v>315</v>
          </cell>
          <cell r="F124" t="str">
            <v>Accessory Electric Equipment</v>
          </cell>
          <cell r="G124">
            <v>0</v>
          </cell>
          <cell r="H124">
            <v>47483</v>
          </cell>
          <cell r="I124">
            <v>0</v>
          </cell>
          <cell r="J124" t="str">
            <v>75-R2.5</v>
          </cell>
          <cell r="L124">
            <v>-4</v>
          </cell>
          <cell r="M124">
            <v>0</v>
          </cell>
          <cell r="N124">
            <v>61140202.310000002</v>
          </cell>
          <cell r="O124">
            <v>0</v>
          </cell>
          <cell r="P124">
            <v>14153414</v>
          </cell>
          <cell r="Q124">
            <v>0</v>
          </cell>
          <cell r="R124">
            <v>49432396</v>
          </cell>
          <cell r="S124">
            <v>0</v>
          </cell>
          <cell r="T124">
            <v>3135107</v>
          </cell>
          <cell r="U124">
            <v>0</v>
          </cell>
          <cell r="V124">
            <v>5.13</v>
          </cell>
          <cell r="W124">
            <v>0</v>
          </cell>
          <cell r="X124">
            <v>15.8</v>
          </cell>
        </row>
        <row r="125">
          <cell r="D125" t="str">
            <v xml:space="preserve">316.00 0111         </v>
          </cell>
          <cell r="E125">
            <v>316</v>
          </cell>
          <cell r="F125" t="str">
            <v>Miscellaneous Power Plant Equipment</v>
          </cell>
          <cell r="G125">
            <v>0</v>
          </cell>
          <cell r="H125">
            <v>47483</v>
          </cell>
          <cell r="I125">
            <v>0</v>
          </cell>
          <cell r="J125" t="str">
            <v>40-O1</v>
          </cell>
          <cell r="L125">
            <v>-6</v>
          </cell>
          <cell r="M125">
            <v>0</v>
          </cell>
          <cell r="N125">
            <v>1941066.52</v>
          </cell>
          <cell r="O125">
            <v>0</v>
          </cell>
          <cell r="P125">
            <v>670104</v>
          </cell>
          <cell r="Q125">
            <v>0</v>
          </cell>
          <cell r="R125">
            <v>1387427</v>
          </cell>
          <cell r="S125">
            <v>0</v>
          </cell>
          <cell r="T125">
            <v>99920</v>
          </cell>
          <cell r="U125">
            <v>0</v>
          </cell>
          <cell r="V125">
            <v>5.15</v>
          </cell>
          <cell r="W125">
            <v>0</v>
          </cell>
          <cell r="X125">
            <v>13.9</v>
          </cell>
        </row>
        <row r="126">
          <cell r="E126">
            <v>0</v>
          </cell>
          <cell r="F126" t="str">
            <v>TOTAL NAUGHTON</v>
          </cell>
          <cell r="G126">
            <v>0</v>
          </cell>
          <cell r="H126">
            <v>0</v>
          </cell>
          <cell r="I126">
            <v>0</v>
          </cell>
          <cell r="L126">
            <v>0</v>
          </cell>
          <cell r="M126">
            <v>0</v>
          </cell>
          <cell r="N126">
            <v>771131219.46000004</v>
          </cell>
          <cell r="O126">
            <v>0</v>
          </cell>
          <cell r="P126">
            <v>244789612</v>
          </cell>
          <cell r="Q126">
            <v>0</v>
          </cell>
          <cell r="R126">
            <v>559916567</v>
          </cell>
          <cell r="S126">
            <v>0</v>
          </cell>
          <cell r="T126">
            <v>36245988</v>
          </cell>
          <cell r="U126">
            <v>0</v>
          </cell>
          <cell r="V126">
            <v>4.7</v>
          </cell>
          <cell r="W126">
            <v>0</v>
          </cell>
          <cell r="X126">
            <v>0</v>
          </cell>
        </row>
        <row r="127"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</row>
        <row r="128">
          <cell r="E128">
            <v>0</v>
          </cell>
          <cell r="F128" t="str">
            <v>WYODAK</v>
          </cell>
          <cell r="G128">
            <v>0</v>
          </cell>
          <cell r="H128">
            <v>0</v>
          </cell>
          <cell r="I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</row>
        <row r="129">
          <cell r="D129" t="str">
            <v xml:space="preserve">310.20 0112         </v>
          </cell>
          <cell r="E129">
            <v>310.2</v>
          </cell>
          <cell r="F129" t="str">
            <v>Land Rights</v>
          </cell>
          <cell r="G129">
            <v>0</v>
          </cell>
          <cell r="H129">
            <v>51135</v>
          </cell>
          <cell r="I129">
            <v>0</v>
          </cell>
          <cell r="J129" t="str">
            <v>SQUARE</v>
          </cell>
          <cell r="L129">
            <v>0</v>
          </cell>
          <cell r="M129">
            <v>0</v>
          </cell>
          <cell r="N129">
            <v>164796.79999999999</v>
          </cell>
          <cell r="O129">
            <v>0</v>
          </cell>
          <cell r="P129">
            <v>93921</v>
          </cell>
          <cell r="Q129">
            <v>0</v>
          </cell>
          <cell r="R129">
            <v>70876</v>
          </cell>
          <cell r="S129">
            <v>0</v>
          </cell>
          <cell r="T129">
            <v>2726</v>
          </cell>
          <cell r="U129">
            <v>0</v>
          </cell>
          <cell r="V129">
            <v>1.65</v>
          </cell>
          <cell r="W129">
            <v>0</v>
          </cell>
          <cell r="X129">
            <v>26</v>
          </cell>
        </row>
        <row r="130">
          <cell r="D130" t="str">
            <v xml:space="preserve">311.00 0112         </v>
          </cell>
          <cell r="E130">
            <v>311</v>
          </cell>
          <cell r="F130" t="str">
            <v>Structures and Improvements</v>
          </cell>
          <cell r="G130">
            <v>0</v>
          </cell>
          <cell r="H130">
            <v>51135</v>
          </cell>
          <cell r="I130">
            <v>0</v>
          </cell>
          <cell r="J130" t="str">
            <v>120-R1.5</v>
          </cell>
          <cell r="L130">
            <v>-5</v>
          </cell>
          <cell r="M130">
            <v>0</v>
          </cell>
          <cell r="N130">
            <v>50999493.549999997</v>
          </cell>
          <cell r="O130">
            <v>0</v>
          </cell>
          <cell r="P130">
            <v>27893927</v>
          </cell>
          <cell r="Q130">
            <v>0</v>
          </cell>
          <cell r="R130">
            <v>25655541</v>
          </cell>
          <cell r="S130">
            <v>0</v>
          </cell>
          <cell r="T130">
            <v>1022798</v>
          </cell>
          <cell r="U130">
            <v>0</v>
          </cell>
          <cell r="V130">
            <v>2.0099999999999998</v>
          </cell>
          <cell r="W130">
            <v>0</v>
          </cell>
          <cell r="X130">
            <v>25.1</v>
          </cell>
        </row>
        <row r="131">
          <cell r="D131" t="str">
            <v xml:space="preserve">312.00 0112         </v>
          </cell>
          <cell r="E131">
            <v>312</v>
          </cell>
          <cell r="F131" t="str">
            <v>Boiler Plant Equipment</v>
          </cell>
          <cell r="G131">
            <v>0</v>
          </cell>
          <cell r="H131">
            <v>51135</v>
          </cell>
          <cell r="I131">
            <v>0</v>
          </cell>
          <cell r="J131" t="str">
            <v>68-S0</v>
          </cell>
          <cell r="L131">
            <v>-4</v>
          </cell>
          <cell r="M131">
            <v>0</v>
          </cell>
          <cell r="N131">
            <v>303169721.64999998</v>
          </cell>
          <cell r="O131">
            <v>0</v>
          </cell>
          <cell r="P131">
            <v>91180163</v>
          </cell>
          <cell r="Q131">
            <v>0</v>
          </cell>
          <cell r="R131">
            <v>224116348</v>
          </cell>
          <cell r="S131">
            <v>0</v>
          </cell>
          <cell r="T131">
            <v>9376339</v>
          </cell>
          <cell r="U131">
            <v>0</v>
          </cell>
          <cell r="V131">
            <v>3.09</v>
          </cell>
          <cell r="W131">
            <v>0</v>
          </cell>
          <cell r="X131">
            <v>23.9</v>
          </cell>
        </row>
        <row r="132">
          <cell r="D132" t="str">
            <v xml:space="preserve">314.00 0112         </v>
          </cell>
          <cell r="E132">
            <v>314</v>
          </cell>
          <cell r="F132" t="str">
            <v>Turbogenerator Units</v>
          </cell>
          <cell r="G132">
            <v>0</v>
          </cell>
          <cell r="H132">
            <v>51135</v>
          </cell>
          <cell r="I132">
            <v>0</v>
          </cell>
          <cell r="J132" t="str">
            <v>57-S0</v>
          </cell>
          <cell r="L132">
            <v>-6</v>
          </cell>
          <cell r="M132">
            <v>0</v>
          </cell>
          <cell r="N132">
            <v>62805875.159999996</v>
          </cell>
          <cell r="O132">
            <v>0</v>
          </cell>
          <cell r="P132">
            <v>21724025</v>
          </cell>
          <cell r="Q132">
            <v>0</v>
          </cell>
          <cell r="R132">
            <v>44850203</v>
          </cell>
          <cell r="S132">
            <v>0</v>
          </cell>
          <cell r="T132">
            <v>1958627</v>
          </cell>
          <cell r="U132">
            <v>0</v>
          </cell>
          <cell r="V132">
            <v>3.12</v>
          </cell>
          <cell r="W132">
            <v>0</v>
          </cell>
          <cell r="X132">
            <v>22.9</v>
          </cell>
        </row>
        <row r="133">
          <cell r="D133" t="str">
            <v xml:space="preserve">315.00 0112         </v>
          </cell>
          <cell r="E133">
            <v>315</v>
          </cell>
          <cell r="F133" t="str">
            <v>Accessory Electric Equipment</v>
          </cell>
          <cell r="G133">
            <v>0</v>
          </cell>
          <cell r="H133">
            <v>51135</v>
          </cell>
          <cell r="I133">
            <v>0</v>
          </cell>
          <cell r="J133" t="str">
            <v>75-R2.5</v>
          </cell>
          <cell r="L133">
            <v>-4</v>
          </cell>
          <cell r="M133">
            <v>0</v>
          </cell>
          <cell r="N133">
            <v>27951228.600000001</v>
          </cell>
          <cell r="O133">
            <v>0</v>
          </cell>
          <cell r="P133">
            <v>12299727</v>
          </cell>
          <cell r="Q133">
            <v>0</v>
          </cell>
          <cell r="R133">
            <v>16769551</v>
          </cell>
          <cell r="S133">
            <v>0</v>
          </cell>
          <cell r="T133">
            <v>681063</v>
          </cell>
          <cell r="U133">
            <v>0</v>
          </cell>
          <cell r="V133">
            <v>2.44</v>
          </cell>
          <cell r="W133">
            <v>0</v>
          </cell>
          <cell r="X133">
            <v>24.6</v>
          </cell>
        </row>
        <row r="134">
          <cell r="D134" t="str">
            <v xml:space="preserve">316.00 0112         </v>
          </cell>
          <cell r="E134">
            <v>316</v>
          </cell>
          <cell r="F134" t="str">
            <v>Miscellaneous Power Plant Equipment</v>
          </cell>
          <cell r="G134">
            <v>0</v>
          </cell>
          <cell r="H134">
            <v>51135</v>
          </cell>
          <cell r="I134">
            <v>0</v>
          </cell>
          <cell r="J134" t="str">
            <v>40-O1</v>
          </cell>
          <cell r="L134">
            <v>-6</v>
          </cell>
          <cell r="M134">
            <v>0</v>
          </cell>
          <cell r="N134">
            <v>1195691.48</v>
          </cell>
          <cell r="O134">
            <v>0</v>
          </cell>
          <cell r="P134">
            <v>239002</v>
          </cell>
          <cell r="Q134">
            <v>0</v>
          </cell>
          <cell r="R134">
            <v>1028431</v>
          </cell>
          <cell r="S134">
            <v>0</v>
          </cell>
          <cell r="T134">
            <v>48714</v>
          </cell>
          <cell r="U134">
            <v>0</v>
          </cell>
          <cell r="V134">
            <v>4.07</v>
          </cell>
          <cell r="W134">
            <v>0</v>
          </cell>
          <cell r="X134">
            <v>21.1</v>
          </cell>
        </row>
        <row r="135">
          <cell r="E135">
            <v>0</v>
          </cell>
          <cell r="F135" t="str">
            <v>TOTAL WYODAK</v>
          </cell>
          <cell r="G135">
            <v>0</v>
          </cell>
          <cell r="H135">
            <v>0</v>
          </cell>
          <cell r="I135">
            <v>0</v>
          </cell>
          <cell r="L135">
            <v>0</v>
          </cell>
          <cell r="M135">
            <v>0</v>
          </cell>
          <cell r="N135">
            <v>446286807.24000001</v>
          </cell>
          <cell r="O135">
            <v>0</v>
          </cell>
          <cell r="P135">
            <v>153430765</v>
          </cell>
          <cell r="Q135">
            <v>0</v>
          </cell>
          <cell r="R135">
            <v>312490950</v>
          </cell>
          <cell r="S135">
            <v>0</v>
          </cell>
          <cell r="T135">
            <v>13090267</v>
          </cell>
          <cell r="U135">
            <v>0</v>
          </cell>
          <cell r="V135">
            <v>2.93</v>
          </cell>
          <cell r="W135">
            <v>0</v>
          </cell>
          <cell r="X135">
            <v>0</v>
          </cell>
        </row>
        <row r="136"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</row>
        <row r="137">
          <cell r="E137">
            <v>0</v>
          </cell>
          <cell r="F137" t="str">
            <v>TOTAL DEPRECIABLE STEAM PRODUCTION PLANT</v>
          </cell>
          <cell r="G137">
            <v>0</v>
          </cell>
          <cell r="H137">
            <v>0</v>
          </cell>
          <cell r="I137">
            <v>0</v>
          </cell>
          <cell r="L137">
            <v>0</v>
          </cell>
          <cell r="M137">
            <v>0</v>
          </cell>
          <cell r="N137">
            <v>6765539384.670001</v>
          </cell>
          <cell r="O137">
            <v>0</v>
          </cell>
          <cell r="P137">
            <v>2618543001</v>
          </cell>
          <cell r="Q137">
            <v>0</v>
          </cell>
          <cell r="R137">
            <v>4546175680</v>
          </cell>
          <cell r="S137">
            <v>0</v>
          </cell>
          <cell r="T137">
            <v>273885174.77237856</v>
          </cell>
          <cell r="U137">
            <v>0</v>
          </cell>
          <cell r="V137">
            <v>4.05</v>
          </cell>
          <cell r="W137">
            <v>0</v>
          </cell>
          <cell r="X137">
            <v>0</v>
          </cell>
        </row>
        <row r="138"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</row>
        <row r="139">
          <cell r="E139">
            <v>310.3</v>
          </cell>
          <cell r="F139" t="str">
            <v>Water Rights</v>
          </cell>
          <cell r="G139">
            <v>0</v>
          </cell>
          <cell r="H139">
            <v>0</v>
          </cell>
          <cell r="I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</row>
        <row r="140">
          <cell r="D140" t="str">
            <v xml:space="preserve">310.30 0101         </v>
          </cell>
          <cell r="E140">
            <v>0</v>
          </cell>
          <cell r="F140" t="str">
            <v>Carbon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L140">
            <v>0</v>
          </cell>
          <cell r="M140">
            <v>0</v>
          </cell>
          <cell r="N140">
            <v>865460.63</v>
          </cell>
          <cell r="O140">
            <v>0</v>
          </cell>
          <cell r="P140">
            <v>683010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</row>
        <row r="141">
          <cell r="D141" t="str">
            <v xml:space="preserve">310.30 0105         </v>
          </cell>
          <cell r="E141">
            <v>0</v>
          </cell>
          <cell r="F141" t="str">
            <v>Dave Johnston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L141">
            <v>0</v>
          </cell>
          <cell r="M141">
            <v>0</v>
          </cell>
          <cell r="N141">
            <v>9700996.6099999994</v>
          </cell>
          <cell r="O141">
            <v>0</v>
          </cell>
          <cell r="P141">
            <v>2534227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</row>
        <row r="142">
          <cell r="D142" t="str">
            <v xml:space="preserve">310.30 0106         </v>
          </cell>
          <cell r="E142">
            <v>0</v>
          </cell>
          <cell r="F142" t="str">
            <v>Gadsby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L142">
            <v>0</v>
          </cell>
          <cell r="M142">
            <v>0</v>
          </cell>
          <cell r="N142">
            <v>8138.01</v>
          </cell>
          <cell r="O142">
            <v>0</v>
          </cell>
          <cell r="P142">
            <v>12995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</row>
        <row r="143">
          <cell r="D143" t="str">
            <v xml:space="preserve">310.30 0108         </v>
          </cell>
          <cell r="E143">
            <v>0</v>
          </cell>
          <cell r="F143" t="str">
            <v>Hunter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L143">
            <v>0</v>
          </cell>
          <cell r="M143">
            <v>0</v>
          </cell>
          <cell r="N143">
            <v>24271831.300000001</v>
          </cell>
          <cell r="O143">
            <v>0</v>
          </cell>
          <cell r="P143">
            <v>10839179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</row>
        <row r="144">
          <cell r="D144" t="str">
            <v xml:space="preserve">310.30 0109         </v>
          </cell>
          <cell r="E144">
            <v>0</v>
          </cell>
          <cell r="F144" t="str">
            <v>Huntington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L144">
            <v>0</v>
          </cell>
          <cell r="M144">
            <v>0</v>
          </cell>
          <cell r="N144">
            <v>1471639</v>
          </cell>
          <cell r="O144">
            <v>0</v>
          </cell>
          <cell r="P144">
            <v>981841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</row>
        <row r="145">
          <cell r="D145" t="str">
            <v xml:space="preserve">310.30 0110         </v>
          </cell>
          <cell r="E145">
            <v>0</v>
          </cell>
          <cell r="F145" t="str">
            <v>JimBridger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L145">
            <v>0</v>
          </cell>
          <cell r="M145">
            <v>0</v>
          </cell>
          <cell r="N145">
            <v>171270</v>
          </cell>
          <cell r="O145">
            <v>0</v>
          </cell>
          <cell r="P145">
            <v>96463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</row>
        <row r="146">
          <cell r="D146" t="str">
            <v xml:space="preserve">310.30 0111         </v>
          </cell>
          <cell r="E146">
            <v>0</v>
          </cell>
          <cell r="F146" t="str">
            <v>Naughton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L146">
            <v>0</v>
          </cell>
          <cell r="M146">
            <v>0</v>
          </cell>
          <cell r="N146">
            <v>690.97</v>
          </cell>
          <cell r="O146">
            <v>0</v>
          </cell>
          <cell r="P146">
            <v>631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</row>
        <row r="147">
          <cell r="D147" t="str">
            <v xml:space="preserve">310.30 0112         </v>
          </cell>
          <cell r="E147">
            <v>0</v>
          </cell>
          <cell r="F147" t="str">
            <v>Wyodak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L147">
            <v>0</v>
          </cell>
          <cell r="M147">
            <v>0</v>
          </cell>
          <cell r="N147">
            <v>13496.8</v>
          </cell>
          <cell r="O147">
            <v>0</v>
          </cell>
          <cell r="P147">
            <v>7722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</row>
        <row r="148">
          <cell r="E148">
            <v>0</v>
          </cell>
          <cell r="F148" t="str">
            <v>Total Account 310.30 Water Rights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36503523.319999993</v>
          </cell>
          <cell r="O148">
            <v>0</v>
          </cell>
          <cell r="P148">
            <v>15156068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</row>
        <row r="149"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</row>
        <row r="150">
          <cell r="E150">
            <v>0</v>
          </cell>
          <cell r="F150" t="str">
            <v>TOTAL STEAM PRODUCTION PLANT</v>
          </cell>
          <cell r="G150">
            <v>0</v>
          </cell>
          <cell r="H150">
            <v>0</v>
          </cell>
          <cell r="I150">
            <v>0</v>
          </cell>
          <cell r="L150">
            <v>0</v>
          </cell>
          <cell r="M150">
            <v>0</v>
          </cell>
          <cell r="N150">
            <v>6802042907.9900017</v>
          </cell>
          <cell r="O150">
            <v>0</v>
          </cell>
          <cell r="P150">
            <v>2633699069</v>
          </cell>
          <cell r="Q150">
            <v>0</v>
          </cell>
          <cell r="R150">
            <v>4546175680</v>
          </cell>
          <cell r="S150">
            <v>0</v>
          </cell>
          <cell r="T150">
            <v>273885174.77237856</v>
          </cell>
          <cell r="U150">
            <v>0</v>
          </cell>
          <cell r="V150">
            <v>4.03</v>
          </cell>
          <cell r="W150">
            <v>0</v>
          </cell>
          <cell r="X150">
            <v>0</v>
          </cell>
        </row>
        <row r="151"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</row>
        <row r="152"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L152">
            <v>0</v>
          </cell>
          <cell r="M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</row>
        <row r="153">
          <cell r="E153" t="str">
            <v>HYDRAULIC PRODUCTION PLANT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L153">
            <v>0</v>
          </cell>
          <cell r="M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</row>
        <row r="154"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L154">
            <v>0</v>
          </cell>
          <cell r="M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</row>
        <row r="155">
          <cell r="F155" t="str">
            <v>ASHTON/ST. ANTHONY</v>
          </cell>
          <cell r="G155">
            <v>0</v>
          </cell>
          <cell r="H155">
            <v>0</v>
          </cell>
          <cell r="I155">
            <v>0</v>
          </cell>
          <cell r="L155">
            <v>0</v>
          </cell>
          <cell r="M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</row>
        <row r="156">
          <cell r="D156" t="str">
            <v xml:space="preserve">330.20 0301         </v>
          </cell>
          <cell r="E156">
            <v>330.2</v>
          </cell>
          <cell r="F156" t="str">
            <v>Land Rights</v>
          </cell>
          <cell r="G156">
            <v>0</v>
          </cell>
          <cell r="H156">
            <v>46752</v>
          </cell>
          <cell r="I156">
            <v>0</v>
          </cell>
          <cell r="J156" t="str">
            <v>SQUARE</v>
          </cell>
          <cell r="L156">
            <v>0</v>
          </cell>
          <cell r="M156">
            <v>0</v>
          </cell>
          <cell r="N156">
            <v>28699.78</v>
          </cell>
          <cell r="O156">
            <v>0</v>
          </cell>
          <cell r="P156">
            <v>17490</v>
          </cell>
          <cell r="Q156">
            <v>0</v>
          </cell>
          <cell r="R156">
            <v>11210</v>
          </cell>
          <cell r="S156">
            <v>0</v>
          </cell>
          <cell r="T156">
            <v>801</v>
          </cell>
          <cell r="U156">
            <v>0</v>
          </cell>
          <cell r="V156">
            <v>2.79</v>
          </cell>
          <cell r="W156">
            <v>0</v>
          </cell>
          <cell r="X156">
            <v>14</v>
          </cell>
        </row>
        <row r="157">
          <cell r="D157" t="str">
            <v xml:space="preserve">331.00 0301         </v>
          </cell>
          <cell r="E157">
            <v>331</v>
          </cell>
          <cell r="F157" t="str">
            <v>Structures and Improvements</v>
          </cell>
          <cell r="G157">
            <v>0</v>
          </cell>
          <cell r="H157">
            <v>46752</v>
          </cell>
          <cell r="I157">
            <v>0</v>
          </cell>
          <cell r="J157" t="str">
            <v>120-R1.5</v>
          </cell>
          <cell r="L157">
            <v>-2</v>
          </cell>
          <cell r="M157">
            <v>0</v>
          </cell>
          <cell r="N157">
            <v>1173118.1399999999</v>
          </cell>
          <cell r="O157">
            <v>0</v>
          </cell>
          <cell r="P157">
            <v>658832</v>
          </cell>
          <cell r="Q157">
            <v>0</v>
          </cell>
          <cell r="R157">
            <v>537749</v>
          </cell>
          <cell r="S157">
            <v>0</v>
          </cell>
          <cell r="T157">
            <v>39108</v>
          </cell>
          <cell r="U157">
            <v>0</v>
          </cell>
          <cell r="V157">
            <v>3.33</v>
          </cell>
          <cell r="W157">
            <v>0</v>
          </cell>
          <cell r="X157">
            <v>13.8</v>
          </cell>
        </row>
        <row r="158">
          <cell r="D158" t="str">
            <v xml:space="preserve">332.00 0301         </v>
          </cell>
          <cell r="E158">
            <v>332</v>
          </cell>
          <cell r="F158" t="str">
            <v>Reservoirs, Dams and Waterways</v>
          </cell>
          <cell r="G158">
            <v>0</v>
          </cell>
          <cell r="H158">
            <v>46752</v>
          </cell>
          <cell r="I158">
            <v>0</v>
          </cell>
          <cell r="J158" t="str">
            <v>120-R2</v>
          </cell>
          <cell r="L158">
            <v>-1</v>
          </cell>
          <cell r="M158">
            <v>0</v>
          </cell>
          <cell r="N158">
            <v>29573678.59</v>
          </cell>
          <cell r="O158">
            <v>0</v>
          </cell>
          <cell r="P158">
            <v>4432744</v>
          </cell>
          <cell r="Q158">
            <v>0</v>
          </cell>
          <cell r="R158">
            <v>25436671</v>
          </cell>
          <cell r="S158">
            <v>0</v>
          </cell>
          <cell r="T158">
            <v>1830162</v>
          </cell>
          <cell r="U158">
            <v>0</v>
          </cell>
          <cell r="V158">
            <v>6.19</v>
          </cell>
          <cell r="W158">
            <v>0</v>
          </cell>
          <cell r="X158">
            <v>13.9</v>
          </cell>
        </row>
        <row r="159">
          <cell r="D159" t="str">
            <v xml:space="preserve">333.00 0301         </v>
          </cell>
          <cell r="E159">
            <v>333</v>
          </cell>
          <cell r="F159" t="str">
            <v>Waterwheels, Turbines and Generators</v>
          </cell>
          <cell r="G159">
            <v>0</v>
          </cell>
          <cell r="H159">
            <v>46752</v>
          </cell>
          <cell r="I159">
            <v>0</v>
          </cell>
          <cell r="J159" t="str">
            <v>90-L1.5</v>
          </cell>
          <cell r="L159">
            <v>-2</v>
          </cell>
          <cell r="M159">
            <v>0</v>
          </cell>
          <cell r="N159">
            <v>2431402.09</v>
          </cell>
          <cell r="O159">
            <v>0</v>
          </cell>
          <cell r="P159">
            <v>1418805</v>
          </cell>
          <cell r="Q159">
            <v>0</v>
          </cell>
          <cell r="R159">
            <v>1061225</v>
          </cell>
          <cell r="S159">
            <v>0</v>
          </cell>
          <cell r="T159">
            <v>78004</v>
          </cell>
          <cell r="U159">
            <v>0</v>
          </cell>
          <cell r="V159">
            <v>3.21</v>
          </cell>
          <cell r="W159">
            <v>0</v>
          </cell>
          <cell r="X159">
            <v>13.6</v>
          </cell>
        </row>
        <row r="160">
          <cell r="D160" t="str">
            <v xml:space="preserve">334.00 0301         </v>
          </cell>
          <cell r="E160">
            <v>334</v>
          </cell>
          <cell r="F160" t="str">
            <v>Accessory Electric Equipment</v>
          </cell>
          <cell r="G160">
            <v>0</v>
          </cell>
          <cell r="H160">
            <v>46752</v>
          </cell>
          <cell r="I160">
            <v>0</v>
          </cell>
          <cell r="J160" t="str">
            <v>70-L0</v>
          </cell>
          <cell r="L160">
            <v>-3</v>
          </cell>
          <cell r="M160">
            <v>0</v>
          </cell>
          <cell r="N160">
            <v>1358678.42</v>
          </cell>
          <cell r="O160">
            <v>0</v>
          </cell>
          <cell r="P160">
            <v>731892</v>
          </cell>
          <cell r="Q160">
            <v>0</v>
          </cell>
          <cell r="R160">
            <v>667547</v>
          </cell>
          <cell r="S160">
            <v>0</v>
          </cell>
          <cell r="T160">
            <v>51201</v>
          </cell>
          <cell r="U160">
            <v>0</v>
          </cell>
          <cell r="V160">
            <v>3.77</v>
          </cell>
          <cell r="W160">
            <v>0</v>
          </cell>
          <cell r="X160">
            <v>13</v>
          </cell>
        </row>
        <row r="161">
          <cell r="D161" t="str">
            <v xml:space="preserve">335.00 0301         </v>
          </cell>
          <cell r="E161">
            <v>335</v>
          </cell>
          <cell r="F161" t="str">
            <v>Miscellaneous Power Plant Equipment</v>
          </cell>
          <cell r="G161">
            <v>0</v>
          </cell>
          <cell r="H161">
            <v>46752</v>
          </cell>
          <cell r="I161">
            <v>0</v>
          </cell>
          <cell r="J161" t="str">
            <v>75-R0.5</v>
          </cell>
          <cell r="L161">
            <v>-1</v>
          </cell>
          <cell r="M161">
            <v>0</v>
          </cell>
          <cell r="N161">
            <v>8518.7999999999993</v>
          </cell>
          <cell r="O161">
            <v>0</v>
          </cell>
          <cell r="P161">
            <v>5433</v>
          </cell>
          <cell r="Q161">
            <v>0</v>
          </cell>
          <cell r="R161">
            <v>3171</v>
          </cell>
          <cell r="S161">
            <v>0</v>
          </cell>
          <cell r="T161">
            <v>240</v>
          </cell>
          <cell r="U161">
            <v>0</v>
          </cell>
          <cell r="V161">
            <v>2.82</v>
          </cell>
          <cell r="W161">
            <v>0</v>
          </cell>
          <cell r="X161">
            <v>13.2</v>
          </cell>
        </row>
        <row r="162">
          <cell r="D162" t="str">
            <v xml:space="preserve">336.00 0301         </v>
          </cell>
          <cell r="E162">
            <v>336</v>
          </cell>
          <cell r="F162" t="str">
            <v>Roads, Railroads and Bridges</v>
          </cell>
          <cell r="G162">
            <v>0</v>
          </cell>
          <cell r="H162">
            <v>46752</v>
          </cell>
          <cell r="I162">
            <v>0</v>
          </cell>
          <cell r="J162" t="str">
            <v>120-R1.5</v>
          </cell>
          <cell r="L162">
            <v>-5</v>
          </cell>
          <cell r="M162">
            <v>0</v>
          </cell>
          <cell r="N162">
            <v>732.06</v>
          </cell>
          <cell r="O162">
            <v>0</v>
          </cell>
          <cell r="P162">
            <v>607</v>
          </cell>
          <cell r="Q162">
            <v>0</v>
          </cell>
          <cell r="R162">
            <v>162</v>
          </cell>
          <cell r="S162">
            <v>0</v>
          </cell>
          <cell r="T162">
            <v>12</v>
          </cell>
          <cell r="U162">
            <v>0</v>
          </cell>
          <cell r="V162">
            <v>1.64</v>
          </cell>
          <cell r="W162">
            <v>0</v>
          </cell>
          <cell r="X162">
            <v>13.5</v>
          </cell>
        </row>
        <row r="163">
          <cell r="F163" t="str">
            <v>TOTAL ASHTON/ST. ANTHONY</v>
          </cell>
          <cell r="G163">
            <v>0</v>
          </cell>
          <cell r="H163">
            <v>0</v>
          </cell>
          <cell r="I163">
            <v>0</v>
          </cell>
          <cell r="L163">
            <v>0</v>
          </cell>
          <cell r="M163">
            <v>0</v>
          </cell>
          <cell r="N163">
            <v>34574827.879999995</v>
          </cell>
          <cell r="O163">
            <v>0</v>
          </cell>
          <cell r="P163">
            <v>7265803</v>
          </cell>
          <cell r="Q163">
            <v>0</v>
          </cell>
          <cell r="R163">
            <v>27717735</v>
          </cell>
          <cell r="S163">
            <v>0</v>
          </cell>
          <cell r="T163">
            <v>1999528</v>
          </cell>
          <cell r="U163">
            <v>0</v>
          </cell>
          <cell r="V163">
            <v>5.78</v>
          </cell>
          <cell r="W163">
            <v>0</v>
          </cell>
          <cell r="X163">
            <v>0</v>
          </cell>
        </row>
        <row r="164">
          <cell r="G164">
            <v>0</v>
          </cell>
          <cell r="H164">
            <v>0</v>
          </cell>
          <cell r="I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</row>
        <row r="165">
          <cell r="F165" t="str">
            <v>BEAR RIVER</v>
          </cell>
          <cell r="G165">
            <v>0</v>
          </cell>
          <cell r="H165">
            <v>0</v>
          </cell>
          <cell r="I165">
            <v>0</v>
          </cell>
          <cell r="L165">
            <v>0</v>
          </cell>
          <cell r="M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</row>
        <row r="166">
          <cell r="D166" t="str">
            <v xml:space="preserve">330.20 0302         </v>
          </cell>
          <cell r="E166">
            <v>330.2</v>
          </cell>
          <cell r="F166" t="str">
            <v>Land Rights</v>
          </cell>
          <cell r="G166">
            <v>0</v>
          </cell>
          <cell r="H166">
            <v>48944</v>
          </cell>
          <cell r="I166">
            <v>0</v>
          </cell>
          <cell r="J166" t="str">
            <v>SQUARE</v>
          </cell>
          <cell r="L166">
            <v>0</v>
          </cell>
          <cell r="M166">
            <v>0</v>
          </cell>
          <cell r="N166">
            <v>5879.43</v>
          </cell>
          <cell r="O166">
            <v>0</v>
          </cell>
          <cell r="P166">
            <v>4277</v>
          </cell>
          <cell r="Q166">
            <v>0</v>
          </cell>
          <cell r="R166">
            <v>1602</v>
          </cell>
          <cell r="S166">
            <v>0</v>
          </cell>
          <cell r="T166">
            <v>81</v>
          </cell>
          <cell r="U166">
            <v>0</v>
          </cell>
          <cell r="V166">
            <v>1.38</v>
          </cell>
          <cell r="W166">
            <v>0</v>
          </cell>
          <cell r="X166">
            <v>19.8</v>
          </cell>
        </row>
        <row r="167">
          <cell r="D167" t="str">
            <v xml:space="preserve">331.00 0302         </v>
          </cell>
          <cell r="E167">
            <v>331</v>
          </cell>
          <cell r="F167" t="str">
            <v>Structures and Improvements</v>
          </cell>
          <cell r="G167">
            <v>0</v>
          </cell>
          <cell r="H167">
            <v>48944</v>
          </cell>
          <cell r="I167">
            <v>0</v>
          </cell>
          <cell r="J167" t="str">
            <v>120-R1.5</v>
          </cell>
          <cell r="L167">
            <v>-3</v>
          </cell>
          <cell r="M167">
            <v>0</v>
          </cell>
          <cell r="N167">
            <v>4638270.5199999996</v>
          </cell>
          <cell r="O167">
            <v>0</v>
          </cell>
          <cell r="P167">
            <v>2007192</v>
          </cell>
          <cell r="Q167">
            <v>0</v>
          </cell>
          <cell r="R167">
            <v>2770227</v>
          </cell>
          <cell r="S167">
            <v>0</v>
          </cell>
          <cell r="T167">
            <v>143190</v>
          </cell>
          <cell r="U167">
            <v>0</v>
          </cell>
          <cell r="V167">
            <v>3.09</v>
          </cell>
          <cell r="W167">
            <v>0</v>
          </cell>
          <cell r="X167">
            <v>19.3</v>
          </cell>
        </row>
        <row r="168">
          <cell r="D168" t="str">
            <v xml:space="preserve">332.00 0302         </v>
          </cell>
          <cell r="E168">
            <v>332</v>
          </cell>
          <cell r="F168" t="str">
            <v>Reservoirs, Dams and Waterways</v>
          </cell>
          <cell r="G168">
            <v>0</v>
          </cell>
          <cell r="H168">
            <v>48944</v>
          </cell>
          <cell r="I168">
            <v>0</v>
          </cell>
          <cell r="J168" t="str">
            <v>120-R2</v>
          </cell>
          <cell r="L168">
            <v>-2</v>
          </cell>
          <cell r="M168">
            <v>0</v>
          </cell>
          <cell r="N168">
            <v>28903985.300000001</v>
          </cell>
          <cell r="O168">
            <v>0</v>
          </cell>
          <cell r="P168">
            <v>10762348</v>
          </cell>
          <cell r="Q168">
            <v>0</v>
          </cell>
          <cell r="R168">
            <v>18719717</v>
          </cell>
          <cell r="S168">
            <v>0</v>
          </cell>
          <cell r="T168">
            <v>956665</v>
          </cell>
          <cell r="U168">
            <v>0</v>
          </cell>
          <cell r="V168">
            <v>3.31</v>
          </cell>
          <cell r="W168">
            <v>0</v>
          </cell>
          <cell r="X168">
            <v>19.600000000000001</v>
          </cell>
        </row>
        <row r="169">
          <cell r="D169" t="str">
            <v xml:space="preserve">333.00 0302         </v>
          </cell>
          <cell r="E169">
            <v>333</v>
          </cell>
          <cell r="F169" t="str">
            <v>Waterwheels, Turbines and Generators</v>
          </cell>
          <cell r="G169">
            <v>0</v>
          </cell>
          <cell r="H169">
            <v>48944</v>
          </cell>
          <cell r="I169">
            <v>0</v>
          </cell>
          <cell r="J169" t="str">
            <v>90-L1.5</v>
          </cell>
          <cell r="L169">
            <v>-4</v>
          </cell>
          <cell r="M169">
            <v>0</v>
          </cell>
          <cell r="N169">
            <v>10637089.119999999</v>
          </cell>
          <cell r="O169">
            <v>0</v>
          </cell>
          <cell r="P169">
            <v>3889088</v>
          </cell>
          <cell r="Q169">
            <v>0</v>
          </cell>
          <cell r="R169">
            <v>7173485</v>
          </cell>
          <cell r="S169">
            <v>0</v>
          </cell>
          <cell r="T169">
            <v>372788</v>
          </cell>
          <cell r="U169">
            <v>0</v>
          </cell>
          <cell r="V169">
            <v>3.5</v>
          </cell>
          <cell r="W169">
            <v>0</v>
          </cell>
          <cell r="X169">
            <v>19.2</v>
          </cell>
        </row>
        <row r="170">
          <cell r="D170" t="str">
            <v xml:space="preserve">334.00 0302         </v>
          </cell>
          <cell r="E170">
            <v>334</v>
          </cell>
          <cell r="F170" t="str">
            <v>Accessory Electric Equipment</v>
          </cell>
          <cell r="G170">
            <v>0</v>
          </cell>
          <cell r="H170">
            <v>48944</v>
          </cell>
          <cell r="I170">
            <v>0</v>
          </cell>
          <cell r="J170" t="str">
            <v>70-L0</v>
          </cell>
          <cell r="L170">
            <v>-4</v>
          </cell>
          <cell r="M170">
            <v>0</v>
          </cell>
          <cell r="N170">
            <v>4042608.89</v>
          </cell>
          <cell r="O170">
            <v>0</v>
          </cell>
          <cell r="P170">
            <v>1417216</v>
          </cell>
          <cell r="Q170">
            <v>0</v>
          </cell>
          <cell r="R170">
            <v>2787097</v>
          </cell>
          <cell r="S170">
            <v>0</v>
          </cell>
          <cell r="T170">
            <v>153325</v>
          </cell>
          <cell r="U170">
            <v>0</v>
          </cell>
          <cell r="V170">
            <v>3.79</v>
          </cell>
          <cell r="W170">
            <v>0</v>
          </cell>
          <cell r="X170">
            <v>18.2</v>
          </cell>
        </row>
        <row r="171">
          <cell r="D171" t="str">
            <v xml:space="preserve">335.00 0302         </v>
          </cell>
          <cell r="E171">
            <v>335</v>
          </cell>
          <cell r="F171" t="str">
            <v>Miscellaneous Power Plant Equipment</v>
          </cell>
          <cell r="G171">
            <v>0</v>
          </cell>
          <cell r="H171">
            <v>48944</v>
          </cell>
          <cell r="I171">
            <v>0</v>
          </cell>
          <cell r="J171" t="str">
            <v>75-R0.5</v>
          </cell>
          <cell r="L171">
            <v>-1</v>
          </cell>
          <cell r="M171">
            <v>0</v>
          </cell>
          <cell r="N171">
            <v>80931.81</v>
          </cell>
          <cell r="O171">
            <v>0</v>
          </cell>
          <cell r="P171">
            <v>40813</v>
          </cell>
          <cell r="Q171">
            <v>0</v>
          </cell>
          <cell r="R171">
            <v>40928</v>
          </cell>
          <cell r="S171">
            <v>0</v>
          </cell>
          <cell r="T171">
            <v>2213</v>
          </cell>
          <cell r="U171">
            <v>0</v>
          </cell>
          <cell r="V171">
            <v>2.73</v>
          </cell>
          <cell r="W171">
            <v>0</v>
          </cell>
          <cell r="X171">
            <v>18.5</v>
          </cell>
        </row>
        <row r="172">
          <cell r="D172" t="str">
            <v xml:space="preserve">336.00 0302         </v>
          </cell>
          <cell r="E172">
            <v>336</v>
          </cell>
          <cell r="F172" t="str">
            <v>Roads, Railroads and Bridges</v>
          </cell>
          <cell r="G172">
            <v>0</v>
          </cell>
          <cell r="H172">
            <v>48944</v>
          </cell>
          <cell r="I172">
            <v>0</v>
          </cell>
          <cell r="J172" t="str">
            <v>120-R1.5</v>
          </cell>
          <cell r="L172">
            <v>-3</v>
          </cell>
          <cell r="M172">
            <v>0</v>
          </cell>
          <cell r="N172">
            <v>594627.68999999994</v>
          </cell>
          <cell r="O172">
            <v>0</v>
          </cell>
          <cell r="P172">
            <v>272694</v>
          </cell>
          <cell r="Q172">
            <v>0</v>
          </cell>
          <cell r="R172">
            <v>339773</v>
          </cell>
          <cell r="S172">
            <v>0</v>
          </cell>
          <cell r="T172">
            <v>17478</v>
          </cell>
          <cell r="U172">
            <v>0</v>
          </cell>
          <cell r="V172">
            <v>2.94</v>
          </cell>
          <cell r="W172">
            <v>0</v>
          </cell>
          <cell r="X172">
            <v>19.399999999999999</v>
          </cell>
        </row>
        <row r="173">
          <cell r="F173" t="str">
            <v>TOTAL BEAR RIVER</v>
          </cell>
          <cell r="G173">
            <v>0</v>
          </cell>
          <cell r="H173">
            <v>0</v>
          </cell>
          <cell r="I173">
            <v>0</v>
          </cell>
          <cell r="L173">
            <v>0</v>
          </cell>
          <cell r="M173">
            <v>0</v>
          </cell>
          <cell r="N173">
            <v>48903392.759999998</v>
          </cell>
          <cell r="O173">
            <v>0</v>
          </cell>
          <cell r="P173">
            <v>18393628</v>
          </cell>
          <cell r="Q173">
            <v>0</v>
          </cell>
          <cell r="R173">
            <v>31832829</v>
          </cell>
          <cell r="S173">
            <v>0</v>
          </cell>
          <cell r="T173">
            <v>1645740</v>
          </cell>
          <cell r="U173">
            <v>0</v>
          </cell>
          <cell r="V173">
            <v>3.37</v>
          </cell>
          <cell r="W173">
            <v>0</v>
          </cell>
          <cell r="X173">
            <v>0</v>
          </cell>
        </row>
        <row r="174">
          <cell r="G174">
            <v>0</v>
          </cell>
          <cell r="H174">
            <v>0</v>
          </cell>
          <cell r="I174">
            <v>0</v>
          </cell>
          <cell r="L174">
            <v>0</v>
          </cell>
          <cell r="M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</row>
        <row r="175">
          <cell r="F175" t="str">
            <v>BEND</v>
          </cell>
          <cell r="G175">
            <v>0</v>
          </cell>
          <cell r="H175">
            <v>0</v>
          </cell>
          <cell r="I175">
            <v>0</v>
          </cell>
          <cell r="L175">
            <v>0</v>
          </cell>
          <cell r="M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</row>
        <row r="176">
          <cell r="D176" t="str">
            <v xml:space="preserve">331.00 0303         </v>
          </cell>
          <cell r="E176">
            <v>331</v>
          </cell>
          <cell r="F176" t="str">
            <v>Structures and Improvements</v>
          </cell>
          <cell r="G176">
            <v>0</v>
          </cell>
          <cell r="H176">
            <v>42735</v>
          </cell>
          <cell r="I176">
            <v>0</v>
          </cell>
          <cell r="J176" t="str">
            <v>120-R1.5</v>
          </cell>
          <cell r="L176">
            <v>0</v>
          </cell>
          <cell r="M176">
            <v>0</v>
          </cell>
          <cell r="N176">
            <v>56572.92</v>
          </cell>
          <cell r="O176">
            <v>0</v>
          </cell>
          <cell r="P176">
            <v>53044</v>
          </cell>
          <cell r="Q176">
            <v>0</v>
          </cell>
          <cell r="R176">
            <v>3529</v>
          </cell>
          <cell r="S176">
            <v>0</v>
          </cell>
          <cell r="T176">
            <v>1180</v>
          </cell>
          <cell r="U176">
            <v>0</v>
          </cell>
          <cell r="V176">
            <v>2.09</v>
          </cell>
          <cell r="W176">
            <v>0</v>
          </cell>
          <cell r="X176">
            <v>3</v>
          </cell>
        </row>
        <row r="177">
          <cell r="D177" t="str">
            <v xml:space="preserve">332.00 0303         </v>
          </cell>
          <cell r="E177">
            <v>332</v>
          </cell>
          <cell r="F177" t="str">
            <v>Reservoirs, Dams and Waterways</v>
          </cell>
          <cell r="G177">
            <v>0</v>
          </cell>
          <cell r="H177">
            <v>42735</v>
          </cell>
          <cell r="I177">
            <v>0</v>
          </cell>
          <cell r="J177" t="str">
            <v>120-R2</v>
          </cell>
          <cell r="L177">
            <v>0</v>
          </cell>
          <cell r="M177">
            <v>0</v>
          </cell>
          <cell r="N177">
            <v>530917.02</v>
          </cell>
          <cell r="O177">
            <v>0</v>
          </cell>
          <cell r="P177">
            <v>250220</v>
          </cell>
          <cell r="Q177">
            <v>0</v>
          </cell>
          <cell r="R177">
            <v>280697</v>
          </cell>
          <cell r="S177">
            <v>0</v>
          </cell>
          <cell r="T177">
            <v>93670</v>
          </cell>
          <cell r="U177">
            <v>0</v>
          </cell>
          <cell r="V177">
            <v>17.64</v>
          </cell>
          <cell r="W177">
            <v>0</v>
          </cell>
          <cell r="X177">
            <v>3</v>
          </cell>
        </row>
        <row r="178">
          <cell r="D178" t="str">
            <v xml:space="preserve">333.00 0303         </v>
          </cell>
          <cell r="E178">
            <v>333</v>
          </cell>
          <cell r="F178" t="str">
            <v>Waterwheels, Turbines and Generators</v>
          </cell>
          <cell r="G178">
            <v>0</v>
          </cell>
          <cell r="H178">
            <v>42735</v>
          </cell>
          <cell r="I178">
            <v>0</v>
          </cell>
          <cell r="J178" t="str">
            <v>90-L1.5</v>
          </cell>
          <cell r="L178">
            <v>-1</v>
          </cell>
          <cell r="M178">
            <v>0</v>
          </cell>
          <cell r="N178">
            <v>94984.56</v>
          </cell>
          <cell r="O178">
            <v>0</v>
          </cell>
          <cell r="P178">
            <v>76714</v>
          </cell>
          <cell r="Q178">
            <v>0</v>
          </cell>
          <cell r="R178">
            <v>19220</v>
          </cell>
          <cell r="S178">
            <v>0</v>
          </cell>
          <cell r="T178">
            <v>6454</v>
          </cell>
          <cell r="U178">
            <v>0</v>
          </cell>
          <cell r="V178">
            <v>6.79</v>
          </cell>
          <cell r="W178">
            <v>0</v>
          </cell>
          <cell r="X178">
            <v>3</v>
          </cell>
        </row>
        <row r="179">
          <cell r="D179" t="str">
            <v xml:space="preserve">334.00 0303         </v>
          </cell>
          <cell r="E179">
            <v>334</v>
          </cell>
          <cell r="F179" t="str">
            <v>Accessory Electric Equipment</v>
          </cell>
          <cell r="G179">
            <v>0</v>
          </cell>
          <cell r="H179">
            <v>42735</v>
          </cell>
          <cell r="I179">
            <v>0</v>
          </cell>
          <cell r="J179" t="str">
            <v>70-L0</v>
          </cell>
          <cell r="L179">
            <v>0</v>
          </cell>
          <cell r="M179">
            <v>0</v>
          </cell>
          <cell r="N179">
            <v>614724.52</v>
          </cell>
          <cell r="O179">
            <v>0</v>
          </cell>
          <cell r="P179">
            <v>550630</v>
          </cell>
          <cell r="Q179">
            <v>0</v>
          </cell>
          <cell r="R179">
            <v>64095</v>
          </cell>
          <cell r="S179">
            <v>0</v>
          </cell>
          <cell r="T179">
            <v>21715</v>
          </cell>
          <cell r="U179">
            <v>0</v>
          </cell>
          <cell r="V179">
            <v>3.53</v>
          </cell>
          <cell r="W179">
            <v>0</v>
          </cell>
          <cell r="X179">
            <v>3</v>
          </cell>
        </row>
        <row r="180">
          <cell r="D180" t="str">
            <v xml:space="preserve">335.00 0303         </v>
          </cell>
          <cell r="E180">
            <v>335</v>
          </cell>
          <cell r="F180" t="str">
            <v>Miscellaneous Power Plant Equipment</v>
          </cell>
          <cell r="G180">
            <v>0</v>
          </cell>
          <cell r="H180">
            <v>42735</v>
          </cell>
          <cell r="I180">
            <v>0</v>
          </cell>
          <cell r="J180" t="str">
            <v>75-R0.5</v>
          </cell>
          <cell r="L180">
            <v>0</v>
          </cell>
          <cell r="M180">
            <v>0</v>
          </cell>
          <cell r="N180">
            <v>15205.65</v>
          </cell>
          <cell r="O180">
            <v>0</v>
          </cell>
          <cell r="P180">
            <v>13680</v>
          </cell>
          <cell r="Q180">
            <v>0</v>
          </cell>
          <cell r="R180">
            <v>1526</v>
          </cell>
          <cell r="S180">
            <v>0</v>
          </cell>
          <cell r="T180">
            <v>514</v>
          </cell>
          <cell r="U180">
            <v>0</v>
          </cell>
          <cell r="V180">
            <v>3.38</v>
          </cell>
          <cell r="W180">
            <v>0</v>
          </cell>
          <cell r="X180">
            <v>3</v>
          </cell>
        </row>
        <row r="181">
          <cell r="D181" t="str">
            <v xml:space="preserve">336.00 0303         </v>
          </cell>
          <cell r="E181">
            <v>336</v>
          </cell>
          <cell r="F181" t="str">
            <v>Roads, Railroads and Bridges</v>
          </cell>
          <cell r="G181">
            <v>0</v>
          </cell>
          <cell r="H181">
            <v>42735</v>
          </cell>
          <cell r="I181">
            <v>0</v>
          </cell>
          <cell r="J181" t="str">
            <v>120-R1.5</v>
          </cell>
          <cell r="L181">
            <v>0</v>
          </cell>
          <cell r="M181">
            <v>0</v>
          </cell>
          <cell r="N181">
            <v>172.45</v>
          </cell>
          <cell r="O181">
            <v>0</v>
          </cell>
          <cell r="P181">
            <v>173</v>
          </cell>
          <cell r="Q181">
            <v>0</v>
          </cell>
          <cell r="R181">
            <v>-1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</row>
        <row r="182">
          <cell r="F182" t="str">
            <v>TOTAL BEND</v>
          </cell>
          <cell r="G182">
            <v>0</v>
          </cell>
          <cell r="H182">
            <v>0</v>
          </cell>
          <cell r="I182">
            <v>0</v>
          </cell>
          <cell r="L182">
            <v>0</v>
          </cell>
          <cell r="M182">
            <v>0</v>
          </cell>
          <cell r="N182">
            <v>1312577.1199999999</v>
          </cell>
          <cell r="O182">
            <v>0</v>
          </cell>
          <cell r="P182">
            <v>944461</v>
          </cell>
          <cell r="Q182">
            <v>0</v>
          </cell>
          <cell r="R182">
            <v>369066</v>
          </cell>
          <cell r="S182">
            <v>0</v>
          </cell>
          <cell r="T182">
            <v>123533</v>
          </cell>
          <cell r="U182">
            <v>0</v>
          </cell>
          <cell r="V182">
            <v>9.41</v>
          </cell>
          <cell r="W182">
            <v>0</v>
          </cell>
          <cell r="X182">
            <v>0</v>
          </cell>
        </row>
        <row r="183">
          <cell r="G183">
            <v>0</v>
          </cell>
          <cell r="H183">
            <v>0</v>
          </cell>
          <cell r="I183">
            <v>0</v>
          </cell>
          <cell r="L183">
            <v>0</v>
          </cell>
          <cell r="M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</row>
        <row r="184">
          <cell r="F184" t="str">
            <v>BIG FORK</v>
          </cell>
          <cell r="G184">
            <v>0</v>
          </cell>
          <cell r="H184">
            <v>0</v>
          </cell>
          <cell r="I184">
            <v>0</v>
          </cell>
          <cell r="L184">
            <v>0</v>
          </cell>
          <cell r="M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</row>
        <row r="185">
          <cell r="D185" t="str">
            <v xml:space="preserve">331.00 0304         </v>
          </cell>
          <cell r="E185">
            <v>331</v>
          </cell>
          <cell r="F185" t="str">
            <v>Structures and Improvements</v>
          </cell>
          <cell r="G185">
            <v>0</v>
          </cell>
          <cell r="H185">
            <v>56249</v>
          </cell>
          <cell r="I185">
            <v>0</v>
          </cell>
          <cell r="J185" t="str">
            <v>120-R1.5</v>
          </cell>
          <cell r="L185">
            <v>-5</v>
          </cell>
          <cell r="M185">
            <v>0</v>
          </cell>
          <cell r="N185">
            <v>603481.94999999995</v>
          </cell>
          <cell r="O185">
            <v>0</v>
          </cell>
          <cell r="P185">
            <v>307346</v>
          </cell>
          <cell r="Q185">
            <v>0</v>
          </cell>
          <cell r="R185">
            <v>326310</v>
          </cell>
          <cell r="S185">
            <v>0</v>
          </cell>
          <cell r="T185">
            <v>8525</v>
          </cell>
          <cell r="U185">
            <v>0</v>
          </cell>
          <cell r="V185">
            <v>1.41</v>
          </cell>
          <cell r="W185">
            <v>0</v>
          </cell>
          <cell r="X185">
            <v>38.299999999999997</v>
          </cell>
        </row>
        <row r="186">
          <cell r="D186" t="str">
            <v xml:space="preserve">332.00 0304         </v>
          </cell>
          <cell r="E186">
            <v>332</v>
          </cell>
          <cell r="F186" t="str">
            <v>Reservoirs, Dams and Waterways</v>
          </cell>
          <cell r="G186">
            <v>0</v>
          </cell>
          <cell r="H186">
            <v>56249</v>
          </cell>
          <cell r="I186">
            <v>0</v>
          </cell>
          <cell r="J186" t="str">
            <v>120-R2</v>
          </cell>
          <cell r="L186">
            <v>-4</v>
          </cell>
          <cell r="M186">
            <v>0</v>
          </cell>
          <cell r="N186">
            <v>4681574.38</v>
          </cell>
          <cell r="O186">
            <v>0</v>
          </cell>
          <cell r="P186">
            <v>2530635</v>
          </cell>
          <cell r="Q186">
            <v>0</v>
          </cell>
          <cell r="R186">
            <v>2338202</v>
          </cell>
          <cell r="S186">
            <v>0</v>
          </cell>
          <cell r="T186">
            <v>60407</v>
          </cell>
          <cell r="U186">
            <v>0</v>
          </cell>
          <cell r="V186">
            <v>1.29</v>
          </cell>
          <cell r="W186">
            <v>0</v>
          </cell>
          <cell r="X186">
            <v>38.700000000000003</v>
          </cell>
        </row>
        <row r="187">
          <cell r="D187" t="str">
            <v xml:space="preserve">333.00 0304         </v>
          </cell>
          <cell r="E187">
            <v>333</v>
          </cell>
          <cell r="F187" t="str">
            <v>Waterwheels, Turbines and Generators</v>
          </cell>
          <cell r="G187">
            <v>0</v>
          </cell>
          <cell r="H187">
            <v>56249</v>
          </cell>
          <cell r="I187">
            <v>0</v>
          </cell>
          <cell r="J187" t="str">
            <v>90-L1.5</v>
          </cell>
          <cell r="L187">
            <v>-8</v>
          </cell>
          <cell r="M187">
            <v>0</v>
          </cell>
          <cell r="N187">
            <v>1488399.02</v>
          </cell>
          <cell r="O187">
            <v>0</v>
          </cell>
          <cell r="P187">
            <v>796212</v>
          </cell>
          <cell r="Q187">
            <v>0</v>
          </cell>
          <cell r="R187">
            <v>811259</v>
          </cell>
          <cell r="S187">
            <v>0</v>
          </cell>
          <cell r="T187">
            <v>21795</v>
          </cell>
          <cell r="U187">
            <v>0</v>
          </cell>
          <cell r="V187">
            <v>1.46</v>
          </cell>
          <cell r="W187">
            <v>0</v>
          </cell>
          <cell r="X187">
            <v>37.200000000000003</v>
          </cell>
        </row>
        <row r="188">
          <cell r="D188" t="str">
            <v xml:space="preserve">334.00 0304         </v>
          </cell>
          <cell r="E188">
            <v>334</v>
          </cell>
          <cell r="F188" t="str">
            <v>Accessory Electric Equipment</v>
          </cell>
          <cell r="G188">
            <v>0</v>
          </cell>
          <cell r="H188">
            <v>56249</v>
          </cell>
          <cell r="I188">
            <v>0</v>
          </cell>
          <cell r="J188" t="str">
            <v>70-L0</v>
          </cell>
          <cell r="L188">
            <v>-8</v>
          </cell>
          <cell r="M188">
            <v>0</v>
          </cell>
          <cell r="N188">
            <v>295205.77</v>
          </cell>
          <cell r="O188">
            <v>0</v>
          </cell>
          <cell r="P188">
            <v>171099</v>
          </cell>
          <cell r="Q188">
            <v>0</v>
          </cell>
          <cell r="R188">
            <v>147723</v>
          </cell>
          <cell r="S188">
            <v>0</v>
          </cell>
          <cell r="T188">
            <v>4475</v>
          </cell>
          <cell r="U188">
            <v>0</v>
          </cell>
          <cell r="V188">
            <v>1.52</v>
          </cell>
          <cell r="W188">
            <v>0</v>
          </cell>
          <cell r="X188">
            <v>33</v>
          </cell>
        </row>
        <row r="189">
          <cell r="D189" t="str">
            <v xml:space="preserve">336.00 0304         </v>
          </cell>
          <cell r="E189">
            <v>336</v>
          </cell>
          <cell r="F189" t="str">
            <v>Roads, Railroads and Bridges</v>
          </cell>
          <cell r="G189">
            <v>0</v>
          </cell>
          <cell r="H189">
            <v>56249</v>
          </cell>
          <cell r="I189">
            <v>0</v>
          </cell>
          <cell r="J189" t="str">
            <v>120-R1.5</v>
          </cell>
          <cell r="L189">
            <v>-4</v>
          </cell>
          <cell r="M189">
            <v>0</v>
          </cell>
          <cell r="N189">
            <v>231345.98</v>
          </cell>
          <cell r="O189">
            <v>0</v>
          </cell>
          <cell r="P189">
            <v>51327</v>
          </cell>
          <cell r="Q189">
            <v>0</v>
          </cell>
          <cell r="R189">
            <v>189273</v>
          </cell>
          <cell r="S189">
            <v>0</v>
          </cell>
          <cell r="T189">
            <v>4932</v>
          </cell>
          <cell r="U189">
            <v>0</v>
          </cell>
          <cell r="V189">
            <v>2.13</v>
          </cell>
          <cell r="W189">
            <v>0</v>
          </cell>
          <cell r="X189">
            <v>38.4</v>
          </cell>
        </row>
        <row r="190">
          <cell r="F190" t="str">
            <v>TOTAL BIG FORK</v>
          </cell>
          <cell r="G190">
            <v>0</v>
          </cell>
          <cell r="H190">
            <v>0</v>
          </cell>
          <cell r="I190">
            <v>0</v>
          </cell>
          <cell r="L190">
            <v>0</v>
          </cell>
          <cell r="M190">
            <v>0</v>
          </cell>
          <cell r="N190">
            <v>7300007.0999999996</v>
          </cell>
          <cell r="O190">
            <v>0</v>
          </cell>
          <cell r="P190">
            <v>3856619</v>
          </cell>
          <cell r="Q190">
            <v>0</v>
          </cell>
          <cell r="R190">
            <v>3812767</v>
          </cell>
          <cell r="S190">
            <v>0</v>
          </cell>
          <cell r="T190">
            <v>100134</v>
          </cell>
          <cell r="U190">
            <v>0</v>
          </cell>
          <cell r="V190">
            <v>1.37</v>
          </cell>
          <cell r="W190">
            <v>0</v>
          </cell>
          <cell r="X190">
            <v>0</v>
          </cell>
        </row>
        <row r="191">
          <cell r="G191">
            <v>0</v>
          </cell>
          <cell r="H191">
            <v>0</v>
          </cell>
          <cell r="I191">
            <v>0</v>
          </cell>
          <cell r="L191">
            <v>0</v>
          </cell>
          <cell r="M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</row>
        <row r="192">
          <cell r="F192" t="str">
            <v>CONDIT</v>
          </cell>
          <cell r="G192">
            <v>0</v>
          </cell>
          <cell r="H192">
            <v>0</v>
          </cell>
          <cell r="I192">
            <v>0</v>
          </cell>
          <cell r="L192">
            <v>0</v>
          </cell>
          <cell r="M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</row>
        <row r="193">
          <cell r="D193" t="str">
            <v xml:space="preserve">330.20 0305         </v>
          </cell>
          <cell r="E193">
            <v>330.2</v>
          </cell>
          <cell r="F193" t="str">
            <v>Land Rights</v>
          </cell>
          <cell r="G193">
            <v>0</v>
          </cell>
          <cell r="H193">
            <v>0</v>
          </cell>
          <cell r="I193">
            <v>0</v>
          </cell>
          <cell r="J193" t="str">
            <v>FULLY ACCRUED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8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</row>
        <row r="194">
          <cell r="D194" t="str">
            <v xml:space="preserve">330.40 0305         </v>
          </cell>
          <cell r="E194">
            <v>330.4</v>
          </cell>
          <cell r="F194" t="str">
            <v>Flood Rights</v>
          </cell>
          <cell r="G194">
            <v>0</v>
          </cell>
          <cell r="H194">
            <v>0</v>
          </cell>
          <cell r="I194">
            <v>0</v>
          </cell>
          <cell r="J194" t="str">
            <v>FULLY ACCRUED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138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</row>
        <row r="195">
          <cell r="D195" t="str">
            <v xml:space="preserve">331.00 0305         </v>
          </cell>
          <cell r="E195">
            <v>331</v>
          </cell>
          <cell r="F195" t="str">
            <v>Structures and Improvements</v>
          </cell>
          <cell r="G195">
            <v>0</v>
          </cell>
          <cell r="H195">
            <v>0</v>
          </cell>
          <cell r="I195">
            <v>0</v>
          </cell>
          <cell r="J195" t="str">
            <v>FULLY ACCRUED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32505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</row>
        <row r="196">
          <cell r="D196" t="str">
            <v xml:space="preserve">332.00 0305         </v>
          </cell>
          <cell r="E196">
            <v>332</v>
          </cell>
          <cell r="F196" t="str">
            <v>Reservoirs, Dams and Waterways</v>
          </cell>
          <cell r="G196">
            <v>0</v>
          </cell>
          <cell r="H196">
            <v>0</v>
          </cell>
          <cell r="I196">
            <v>0</v>
          </cell>
          <cell r="J196" t="str">
            <v>FULLY ACCRUED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4115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</row>
        <row r="197">
          <cell r="D197" t="str">
            <v xml:space="preserve">333.00 0305         </v>
          </cell>
          <cell r="E197">
            <v>333</v>
          </cell>
          <cell r="F197" t="str">
            <v>Waterwheels, Turbines and Generators</v>
          </cell>
          <cell r="G197">
            <v>0</v>
          </cell>
          <cell r="H197">
            <v>0</v>
          </cell>
          <cell r="I197">
            <v>0</v>
          </cell>
          <cell r="J197" t="str">
            <v>FULLY ACCRUED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-6022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</row>
        <row r="198">
          <cell r="D198" t="str">
            <v xml:space="preserve">334.00 0305         </v>
          </cell>
          <cell r="E198">
            <v>334</v>
          </cell>
          <cell r="F198" t="str">
            <v>Accessory Electric Equipment</v>
          </cell>
          <cell r="G198">
            <v>0</v>
          </cell>
          <cell r="H198">
            <v>0</v>
          </cell>
          <cell r="I198">
            <v>0</v>
          </cell>
          <cell r="J198" t="str">
            <v>FULLY ACCRUED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7782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</row>
        <row r="199">
          <cell r="D199" t="str">
            <v xml:space="preserve">335.00 0305         </v>
          </cell>
          <cell r="E199">
            <v>335</v>
          </cell>
          <cell r="F199" t="str">
            <v>Miscellaneous Power Plant Equipment</v>
          </cell>
          <cell r="G199">
            <v>0</v>
          </cell>
          <cell r="H199">
            <v>0</v>
          </cell>
          <cell r="I199">
            <v>0</v>
          </cell>
          <cell r="J199" t="str">
            <v>FULLY ACCRUED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258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</row>
        <row r="200">
          <cell r="D200" t="str">
            <v xml:space="preserve">336.00 0305         </v>
          </cell>
          <cell r="E200">
            <v>336</v>
          </cell>
          <cell r="F200" t="str">
            <v>Roads, Railroads and Bridges</v>
          </cell>
          <cell r="G200">
            <v>0</v>
          </cell>
          <cell r="H200">
            <v>0</v>
          </cell>
          <cell r="I200">
            <v>0</v>
          </cell>
          <cell r="J200" t="str">
            <v>FULLY ACCRUED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3014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</row>
        <row r="201">
          <cell r="F201" t="str">
            <v>TOTAL CONDIT</v>
          </cell>
          <cell r="G201">
            <v>0</v>
          </cell>
          <cell r="H201">
            <v>0</v>
          </cell>
          <cell r="I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41798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</row>
        <row r="202">
          <cell r="G202">
            <v>0</v>
          </cell>
          <cell r="H202">
            <v>0</v>
          </cell>
          <cell r="I202">
            <v>0</v>
          </cell>
          <cell r="L202">
            <v>0</v>
          </cell>
          <cell r="M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</row>
        <row r="203">
          <cell r="F203" t="str">
            <v>CUTLER</v>
          </cell>
          <cell r="G203">
            <v>0</v>
          </cell>
          <cell r="H203">
            <v>0</v>
          </cell>
          <cell r="I203">
            <v>0</v>
          </cell>
          <cell r="L203">
            <v>0</v>
          </cell>
          <cell r="M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</row>
        <row r="204">
          <cell r="D204" t="str">
            <v xml:space="preserve">330.30 0306         </v>
          </cell>
          <cell r="E204">
            <v>330.3</v>
          </cell>
          <cell r="F204" t="str">
            <v>Water Rights</v>
          </cell>
          <cell r="G204">
            <v>0</v>
          </cell>
          <cell r="H204">
            <v>45657</v>
          </cell>
          <cell r="I204">
            <v>0</v>
          </cell>
          <cell r="J204" t="str">
            <v>SQUARE</v>
          </cell>
          <cell r="L204">
            <v>0</v>
          </cell>
          <cell r="M204">
            <v>0</v>
          </cell>
          <cell r="N204">
            <v>4818.3100000000004</v>
          </cell>
          <cell r="O204">
            <v>0</v>
          </cell>
          <cell r="P204">
            <v>3167</v>
          </cell>
          <cell r="Q204">
            <v>0</v>
          </cell>
          <cell r="R204">
            <v>1651</v>
          </cell>
          <cell r="S204">
            <v>0</v>
          </cell>
          <cell r="T204">
            <v>150</v>
          </cell>
          <cell r="U204">
            <v>0</v>
          </cell>
          <cell r="V204">
            <v>3.11</v>
          </cell>
          <cell r="W204">
            <v>0</v>
          </cell>
          <cell r="X204">
            <v>11</v>
          </cell>
        </row>
        <row r="205">
          <cell r="D205" t="str">
            <v xml:space="preserve">330.40 0306         </v>
          </cell>
          <cell r="E205">
            <v>330.4</v>
          </cell>
          <cell r="F205" t="str">
            <v>Flood Rights</v>
          </cell>
          <cell r="G205">
            <v>0</v>
          </cell>
          <cell r="H205">
            <v>45657</v>
          </cell>
          <cell r="I205">
            <v>0</v>
          </cell>
          <cell r="J205" t="str">
            <v>SQUARE</v>
          </cell>
          <cell r="L205">
            <v>0</v>
          </cell>
          <cell r="M205">
            <v>0</v>
          </cell>
          <cell r="N205">
            <v>90968.42</v>
          </cell>
          <cell r="O205">
            <v>0</v>
          </cell>
          <cell r="P205">
            <v>57634</v>
          </cell>
          <cell r="Q205">
            <v>0</v>
          </cell>
          <cell r="R205">
            <v>33334</v>
          </cell>
          <cell r="S205">
            <v>0</v>
          </cell>
          <cell r="T205">
            <v>3031</v>
          </cell>
          <cell r="U205">
            <v>0</v>
          </cell>
          <cell r="V205">
            <v>3.33</v>
          </cell>
          <cell r="W205">
            <v>0</v>
          </cell>
          <cell r="X205">
            <v>11</v>
          </cell>
        </row>
        <row r="206">
          <cell r="D206" t="str">
            <v xml:space="preserve">331.00 0306         </v>
          </cell>
          <cell r="E206">
            <v>331</v>
          </cell>
          <cell r="F206" t="str">
            <v>Structures and Improvements</v>
          </cell>
          <cell r="G206">
            <v>0</v>
          </cell>
          <cell r="H206">
            <v>45657</v>
          </cell>
          <cell r="I206">
            <v>0</v>
          </cell>
          <cell r="J206" t="str">
            <v>120-R1.5</v>
          </cell>
          <cell r="L206">
            <v>-1</v>
          </cell>
          <cell r="M206">
            <v>0</v>
          </cell>
          <cell r="N206">
            <v>3948380.27</v>
          </cell>
          <cell r="O206">
            <v>0</v>
          </cell>
          <cell r="P206">
            <v>1819451</v>
          </cell>
          <cell r="Q206">
            <v>0</v>
          </cell>
          <cell r="R206">
            <v>2168413</v>
          </cell>
          <cell r="S206">
            <v>0</v>
          </cell>
          <cell r="T206">
            <v>199880</v>
          </cell>
          <cell r="U206">
            <v>0</v>
          </cell>
          <cell r="V206">
            <v>5.0599999999999996</v>
          </cell>
          <cell r="W206">
            <v>0</v>
          </cell>
          <cell r="X206">
            <v>10.8</v>
          </cell>
        </row>
        <row r="207">
          <cell r="D207" t="str">
            <v xml:space="preserve">332.00 0306         </v>
          </cell>
          <cell r="E207">
            <v>332</v>
          </cell>
          <cell r="F207" t="str">
            <v>Reservoirs, Dams and Waterways</v>
          </cell>
          <cell r="G207">
            <v>0</v>
          </cell>
          <cell r="H207">
            <v>45657</v>
          </cell>
          <cell r="I207">
            <v>0</v>
          </cell>
          <cell r="J207" t="str">
            <v>120-R2</v>
          </cell>
          <cell r="L207">
            <v>-1</v>
          </cell>
          <cell r="M207">
            <v>0</v>
          </cell>
          <cell r="N207">
            <v>7511397.5999999996</v>
          </cell>
          <cell r="O207">
            <v>0</v>
          </cell>
          <cell r="P207">
            <v>3503104</v>
          </cell>
          <cell r="Q207">
            <v>0</v>
          </cell>
          <cell r="R207">
            <v>4083408</v>
          </cell>
          <cell r="S207">
            <v>0</v>
          </cell>
          <cell r="T207">
            <v>376502</v>
          </cell>
          <cell r="U207">
            <v>0</v>
          </cell>
          <cell r="V207">
            <v>5.01</v>
          </cell>
          <cell r="W207">
            <v>0</v>
          </cell>
          <cell r="X207">
            <v>10.8</v>
          </cell>
        </row>
        <row r="208">
          <cell r="D208" t="str">
            <v xml:space="preserve">333.00 0306         </v>
          </cell>
          <cell r="E208">
            <v>333</v>
          </cell>
          <cell r="F208" t="str">
            <v>Waterwheels, Turbines and Generators</v>
          </cell>
          <cell r="G208">
            <v>0</v>
          </cell>
          <cell r="H208">
            <v>45657</v>
          </cell>
          <cell r="I208">
            <v>0</v>
          </cell>
          <cell r="J208" t="str">
            <v>90-L1.5</v>
          </cell>
          <cell r="L208">
            <v>-1</v>
          </cell>
          <cell r="M208">
            <v>0</v>
          </cell>
          <cell r="N208">
            <v>11967826.220000001</v>
          </cell>
          <cell r="O208">
            <v>0</v>
          </cell>
          <cell r="P208">
            <v>2707080</v>
          </cell>
          <cell r="Q208">
            <v>0</v>
          </cell>
          <cell r="R208">
            <v>9380424</v>
          </cell>
          <cell r="S208">
            <v>0</v>
          </cell>
          <cell r="T208">
            <v>859713</v>
          </cell>
          <cell r="U208">
            <v>0</v>
          </cell>
          <cell r="V208">
            <v>7.18</v>
          </cell>
          <cell r="W208">
            <v>0</v>
          </cell>
          <cell r="X208">
            <v>10.9</v>
          </cell>
        </row>
        <row r="209">
          <cell r="D209" t="str">
            <v xml:space="preserve">334.00 0306         </v>
          </cell>
          <cell r="E209">
            <v>334</v>
          </cell>
          <cell r="F209" t="str">
            <v>Accessory Electric Equipment</v>
          </cell>
          <cell r="G209">
            <v>0</v>
          </cell>
          <cell r="H209">
            <v>45657</v>
          </cell>
          <cell r="I209">
            <v>0</v>
          </cell>
          <cell r="J209" t="str">
            <v>70-L0</v>
          </cell>
          <cell r="L209">
            <v>-2</v>
          </cell>
          <cell r="M209">
            <v>0</v>
          </cell>
          <cell r="N209">
            <v>2534260.56</v>
          </cell>
          <cell r="O209">
            <v>0</v>
          </cell>
          <cell r="P209">
            <v>630968</v>
          </cell>
          <cell r="Q209">
            <v>0</v>
          </cell>
          <cell r="R209">
            <v>1953978</v>
          </cell>
          <cell r="S209">
            <v>0</v>
          </cell>
          <cell r="T209">
            <v>184817</v>
          </cell>
          <cell r="U209">
            <v>0</v>
          </cell>
          <cell r="V209">
            <v>7.29</v>
          </cell>
          <cell r="W209">
            <v>0</v>
          </cell>
          <cell r="X209">
            <v>10.6</v>
          </cell>
        </row>
        <row r="210">
          <cell r="D210" t="str">
            <v xml:space="preserve">335.00 0306         </v>
          </cell>
          <cell r="E210">
            <v>335</v>
          </cell>
          <cell r="F210" t="str">
            <v>Miscellaneous Power Plant Equipment</v>
          </cell>
          <cell r="G210">
            <v>0</v>
          </cell>
          <cell r="H210">
            <v>45657</v>
          </cell>
          <cell r="I210">
            <v>0</v>
          </cell>
          <cell r="J210" t="str">
            <v>75-R0.5</v>
          </cell>
          <cell r="L210">
            <v>-1</v>
          </cell>
          <cell r="M210">
            <v>0</v>
          </cell>
          <cell r="N210">
            <v>12376.95</v>
          </cell>
          <cell r="O210">
            <v>0</v>
          </cell>
          <cell r="P210">
            <v>6586</v>
          </cell>
          <cell r="Q210">
            <v>0</v>
          </cell>
          <cell r="R210">
            <v>5915</v>
          </cell>
          <cell r="S210">
            <v>0</v>
          </cell>
          <cell r="T210">
            <v>560</v>
          </cell>
          <cell r="U210">
            <v>0</v>
          </cell>
          <cell r="V210">
            <v>4.5199999999999996</v>
          </cell>
          <cell r="W210">
            <v>0</v>
          </cell>
          <cell r="X210">
            <v>10.6</v>
          </cell>
        </row>
        <row r="211">
          <cell r="D211" t="str">
            <v xml:space="preserve">336.00 0306         </v>
          </cell>
          <cell r="E211">
            <v>336</v>
          </cell>
          <cell r="F211" t="str">
            <v>Roads, Railroads and Bridges</v>
          </cell>
          <cell r="G211">
            <v>0</v>
          </cell>
          <cell r="H211">
            <v>45657</v>
          </cell>
          <cell r="I211">
            <v>0</v>
          </cell>
          <cell r="J211" t="str">
            <v>120-R1.5</v>
          </cell>
          <cell r="L211">
            <v>-1</v>
          </cell>
          <cell r="M211">
            <v>0</v>
          </cell>
          <cell r="N211">
            <v>569198.54</v>
          </cell>
          <cell r="O211">
            <v>0</v>
          </cell>
          <cell r="P211">
            <v>294647</v>
          </cell>
          <cell r="Q211">
            <v>0</v>
          </cell>
          <cell r="R211">
            <v>280244</v>
          </cell>
          <cell r="S211">
            <v>0</v>
          </cell>
          <cell r="T211">
            <v>25849</v>
          </cell>
          <cell r="U211">
            <v>0</v>
          </cell>
          <cell r="V211">
            <v>4.54</v>
          </cell>
          <cell r="W211">
            <v>0</v>
          </cell>
          <cell r="X211">
            <v>10.8</v>
          </cell>
        </row>
        <row r="212">
          <cell r="F212" t="str">
            <v>TOTAL CUTLER</v>
          </cell>
          <cell r="G212">
            <v>0</v>
          </cell>
          <cell r="H212">
            <v>0</v>
          </cell>
          <cell r="I212">
            <v>0</v>
          </cell>
          <cell r="L212">
            <v>0</v>
          </cell>
          <cell r="M212">
            <v>0</v>
          </cell>
          <cell r="N212">
            <v>26639226.869999997</v>
          </cell>
          <cell r="O212">
            <v>0</v>
          </cell>
          <cell r="P212">
            <v>9022637</v>
          </cell>
          <cell r="Q212">
            <v>0</v>
          </cell>
          <cell r="R212">
            <v>17907367</v>
          </cell>
          <cell r="S212">
            <v>0</v>
          </cell>
          <cell r="T212">
            <v>1650502</v>
          </cell>
          <cell r="U212">
            <v>0</v>
          </cell>
          <cell r="V212">
            <v>6.2</v>
          </cell>
          <cell r="W212">
            <v>0</v>
          </cell>
          <cell r="X212">
            <v>0</v>
          </cell>
        </row>
        <row r="213">
          <cell r="G213">
            <v>0</v>
          </cell>
          <cell r="H213">
            <v>0</v>
          </cell>
          <cell r="I213">
            <v>0</v>
          </cell>
          <cell r="L213">
            <v>0</v>
          </cell>
          <cell r="M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</row>
        <row r="214">
          <cell r="F214" t="str">
            <v>EAGLE POINT</v>
          </cell>
          <cell r="G214">
            <v>0</v>
          </cell>
          <cell r="H214">
            <v>0</v>
          </cell>
          <cell r="I214">
            <v>0</v>
          </cell>
          <cell r="L214">
            <v>0</v>
          </cell>
          <cell r="M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</row>
        <row r="215">
          <cell r="D215" t="str">
            <v xml:space="preserve">330.20 0307         </v>
          </cell>
          <cell r="E215">
            <v>330.2</v>
          </cell>
          <cell r="F215" t="str">
            <v>Land Rights</v>
          </cell>
          <cell r="G215">
            <v>0</v>
          </cell>
          <cell r="H215">
            <v>46022</v>
          </cell>
          <cell r="I215">
            <v>0</v>
          </cell>
          <cell r="J215" t="str">
            <v>SQUARE</v>
          </cell>
          <cell r="L215">
            <v>0</v>
          </cell>
          <cell r="M215">
            <v>0</v>
          </cell>
          <cell r="N215">
            <v>12122.48</v>
          </cell>
          <cell r="O215">
            <v>0</v>
          </cell>
          <cell r="P215">
            <v>12140</v>
          </cell>
          <cell r="Q215">
            <v>0</v>
          </cell>
          <cell r="R215">
            <v>-18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</row>
        <row r="216">
          <cell r="D216" t="str">
            <v xml:space="preserve">331.00 0307         </v>
          </cell>
          <cell r="E216">
            <v>331</v>
          </cell>
          <cell r="F216" t="str">
            <v>Structures and Improvements</v>
          </cell>
          <cell r="G216">
            <v>0</v>
          </cell>
          <cell r="H216">
            <v>46022</v>
          </cell>
          <cell r="I216">
            <v>0</v>
          </cell>
          <cell r="J216" t="str">
            <v>120-R1.5</v>
          </cell>
          <cell r="L216">
            <v>-1</v>
          </cell>
          <cell r="M216">
            <v>0</v>
          </cell>
          <cell r="N216">
            <v>137764.98000000001</v>
          </cell>
          <cell r="O216">
            <v>0</v>
          </cell>
          <cell r="P216">
            <v>117799</v>
          </cell>
          <cell r="Q216">
            <v>0</v>
          </cell>
          <cell r="R216">
            <v>21344</v>
          </cell>
          <cell r="S216">
            <v>0</v>
          </cell>
          <cell r="T216">
            <v>1800</v>
          </cell>
          <cell r="U216">
            <v>0</v>
          </cell>
          <cell r="V216">
            <v>1.31</v>
          </cell>
          <cell r="W216">
            <v>0</v>
          </cell>
          <cell r="X216">
            <v>11.9</v>
          </cell>
        </row>
        <row r="217">
          <cell r="D217" t="str">
            <v xml:space="preserve">332.00 0307         </v>
          </cell>
          <cell r="E217">
            <v>332</v>
          </cell>
          <cell r="F217" t="str">
            <v>Reservoirs, Dams and Waterways</v>
          </cell>
          <cell r="G217">
            <v>0</v>
          </cell>
          <cell r="H217">
            <v>46022</v>
          </cell>
          <cell r="I217">
            <v>0</v>
          </cell>
          <cell r="J217" t="str">
            <v>120-R2</v>
          </cell>
          <cell r="L217">
            <v>-1</v>
          </cell>
          <cell r="M217">
            <v>0</v>
          </cell>
          <cell r="N217">
            <v>1222846.07</v>
          </cell>
          <cell r="O217">
            <v>0</v>
          </cell>
          <cell r="P217">
            <v>1052595</v>
          </cell>
          <cell r="Q217">
            <v>0</v>
          </cell>
          <cell r="R217">
            <v>182480</v>
          </cell>
          <cell r="S217">
            <v>0</v>
          </cell>
          <cell r="T217">
            <v>15337</v>
          </cell>
          <cell r="U217">
            <v>0</v>
          </cell>
          <cell r="V217">
            <v>1.25</v>
          </cell>
          <cell r="W217">
            <v>0</v>
          </cell>
          <cell r="X217">
            <v>11.9</v>
          </cell>
        </row>
        <row r="218">
          <cell r="D218" t="str">
            <v xml:space="preserve">333.00 0307         </v>
          </cell>
          <cell r="E218">
            <v>333</v>
          </cell>
          <cell r="F218" t="str">
            <v>Waterwheels, Turbines and Generators</v>
          </cell>
          <cell r="G218">
            <v>0</v>
          </cell>
          <cell r="H218">
            <v>46022</v>
          </cell>
          <cell r="I218">
            <v>0</v>
          </cell>
          <cell r="J218" t="str">
            <v>90-L1.5</v>
          </cell>
          <cell r="L218">
            <v>-4</v>
          </cell>
          <cell r="M218">
            <v>0</v>
          </cell>
          <cell r="N218">
            <v>247700.95</v>
          </cell>
          <cell r="O218">
            <v>0</v>
          </cell>
          <cell r="P218">
            <v>248557</v>
          </cell>
          <cell r="Q218">
            <v>0</v>
          </cell>
          <cell r="R218">
            <v>9052</v>
          </cell>
          <cell r="S218">
            <v>0</v>
          </cell>
          <cell r="T218">
            <v>765</v>
          </cell>
          <cell r="U218">
            <v>0</v>
          </cell>
          <cell r="V218">
            <v>0.31</v>
          </cell>
          <cell r="W218">
            <v>0</v>
          </cell>
          <cell r="X218">
            <v>11.8</v>
          </cell>
        </row>
        <row r="219">
          <cell r="D219" t="str">
            <v xml:space="preserve">334.00 0307         </v>
          </cell>
          <cell r="E219">
            <v>334</v>
          </cell>
          <cell r="F219" t="str">
            <v>Accessory Electric Equipment</v>
          </cell>
          <cell r="G219">
            <v>0</v>
          </cell>
          <cell r="H219">
            <v>46022</v>
          </cell>
          <cell r="I219">
            <v>0</v>
          </cell>
          <cell r="J219" t="str">
            <v>70-L0</v>
          </cell>
          <cell r="L219">
            <v>-2</v>
          </cell>
          <cell r="M219">
            <v>0</v>
          </cell>
          <cell r="N219">
            <v>96830.29</v>
          </cell>
          <cell r="O219">
            <v>0</v>
          </cell>
          <cell r="P219">
            <v>68937</v>
          </cell>
          <cell r="Q219">
            <v>0</v>
          </cell>
          <cell r="R219">
            <v>29830</v>
          </cell>
          <cell r="S219">
            <v>0</v>
          </cell>
          <cell r="T219">
            <v>2592</v>
          </cell>
          <cell r="U219">
            <v>0</v>
          </cell>
          <cell r="V219">
            <v>2.68</v>
          </cell>
          <cell r="W219">
            <v>0</v>
          </cell>
          <cell r="X219">
            <v>11.5</v>
          </cell>
        </row>
        <row r="220">
          <cell r="D220" t="str">
            <v xml:space="preserve">336.00 0307         </v>
          </cell>
          <cell r="E220">
            <v>336</v>
          </cell>
          <cell r="F220" t="str">
            <v>Roads, Railroads and Bridges</v>
          </cell>
          <cell r="G220">
            <v>0</v>
          </cell>
          <cell r="H220">
            <v>46022</v>
          </cell>
          <cell r="I220">
            <v>0</v>
          </cell>
          <cell r="J220" t="str">
            <v>120-R1.5</v>
          </cell>
          <cell r="L220">
            <v>-1</v>
          </cell>
          <cell r="M220">
            <v>0</v>
          </cell>
          <cell r="N220">
            <v>105338.24000000001</v>
          </cell>
          <cell r="O220">
            <v>0</v>
          </cell>
          <cell r="P220">
            <v>69387</v>
          </cell>
          <cell r="Q220">
            <v>0</v>
          </cell>
          <cell r="R220">
            <v>37005</v>
          </cell>
          <cell r="S220">
            <v>0</v>
          </cell>
          <cell r="T220">
            <v>3118</v>
          </cell>
          <cell r="U220">
            <v>0</v>
          </cell>
          <cell r="V220">
            <v>2.96</v>
          </cell>
          <cell r="W220">
            <v>0</v>
          </cell>
          <cell r="X220">
            <v>11.9</v>
          </cell>
        </row>
        <row r="221">
          <cell r="F221" t="str">
            <v>TOTAL EAGLE POINT</v>
          </cell>
          <cell r="G221">
            <v>0</v>
          </cell>
          <cell r="H221">
            <v>0</v>
          </cell>
          <cell r="I221">
            <v>0</v>
          </cell>
          <cell r="L221">
            <v>0</v>
          </cell>
          <cell r="M221">
            <v>0</v>
          </cell>
          <cell r="N221">
            <v>1822603.01</v>
          </cell>
          <cell r="O221">
            <v>0</v>
          </cell>
          <cell r="P221">
            <v>1569415</v>
          </cell>
          <cell r="Q221">
            <v>0</v>
          </cell>
          <cell r="R221">
            <v>279693</v>
          </cell>
          <cell r="S221">
            <v>0</v>
          </cell>
          <cell r="T221">
            <v>23612</v>
          </cell>
          <cell r="U221">
            <v>0</v>
          </cell>
          <cell r="V221">
            <v>1.3</v>
          </cell>
          <cell r="W221">
            <v>0</v>
          </cell>
          <cell r="X221">
            <v>0</v>
          </cell>
        </row>
        <row r="222">
          <cell r="F222">
            <v>0</v>
          </cell>
          <cell r="H222">
            <v>0</v>
          </cell>
          <cell r="L222">
            <v>0</v>
          </cell>
          <cell r="M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</row>
        <row r="223">
          <cell r="F223" t="str">
            <v>FOUNTAIN GREEN</v>
          </cell>
          <cell r="G223">
            <v>0</v>
          </cell>
          <cell r="H223">
            <v>0</v>
          </cell>
          <cell r="I223">
            <v>0</v>
          </cell>
          <cell r="L223">
            <v>0</v>
          </cell>
          <cell r="M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</row>
        <row r="224">
          <cell r="D224" t="str">
            <v xml:space="preserve">331.00 0308         </v>
          </cell>
          <cell r="E224">
            <v>331</v>
          </cell>
          <cell r="F224" t="str">
            <v>Structures and Improvements</v>
          </cell>
          <cell r="G224">
            <v>0</v>
          </cell>
          <cell r="H224">
            <v>0</v>
          </cell>
          <cell r="I224">
            <v>0</v>
          </cell>
          <cell r="J224" t="str">
            <v>FULLY ACCRUED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</row>
        <row r="225">
          <cell r="D225" t="str">
            <v xml:space="preserve">332.00 0308         </v>
          </cell>
          <cell r="E225">
            <v>332</v>
          </cell>
          <cell r="F225" t="str">
            <v>Reservoirs, Dams and Waterways</v>
          </cell>
          <cell r="G225">
            <v>0</v>
          </cell>
          <cell r="H225">
            <v>0</v>
          </cell>
          <cell r="I225">
            <v>0</v>
          </cell>
          <cell r="J225" t="str">
            <v>FULLY ACCRUED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-88602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</row>
        <row r="226">
          <cell r="D226" t="str">
            <v xml:space="preserve">333.00 0308         </v>
          </cell>
          <cell r="E226">
            <v>333</v>
          </cell>
          <cell r="F226" t="str">
            <v>Waterwheels, Turbines and Generators</v>
          </cell>
          <cell r="G226">
            <v>0</v>
          </cell>
          <cell r="H226">
            <v>0</v>
          </cell>
          <cell r="I226">
            <v>0</v>
          </cell>
          <cell r="J226" t="str">
            <v>FULLY ACCRUED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</row>
        <row r="227">
          <cell r="D227" t="str">
            <v xml:space="preserve">334.00 0308         </v>
          </cell>
          <cell r="E227">
            <v>334</v>
          </cell>
          <cell r="F227" t="str">
            <v>Accessory Electric Equipment</v>
          </cell>
          <cell r="G227">
            <v>0</v>
          </cell>
          <cell r="H227">
            <v>0</v>
          </cell>
          <cell r="I227">
            <v>0</v>
          </cell>
          <cell r="J227" t="str">
            <v>FULLY ACCRUED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-66738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</row>
        <row r="228">
          <cell r="D228" t="str">
            <v xml:space="preserve">336.00 0308         </v>
          </cell>
          <cell r="E228">
            <v>336</v>
          </cell>
          <cell r="F228" t="str">
            <v>Roads, Railroads and Bridges</v>
          </cell>
          <cell r="G228">
            <v>0</v>
          </cell>
          <cell r="H228">
            <v>0</v>
          </cell>
          <cell r="I228">
            <v>0</v>
          </cell>
          <cell r="J228" t="str">
            <v>FULLY ACCRUED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</row>
        <row r="229">
          <cell r="F229" t="str">
            <v>TOTAL FOUNTAIN GREEN</v>
          </cell>
          <cell r="G229">
            <v>0</v>
          </cell>
          <cell r="H229">
            <v>0</v>
          </cell>
          <cell r="I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-155340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</row>
        <row r="230">
          <cell r="F230">
            <v>0</v>
          </cell>
          <cell r="H230">
            <v>0</v>
          </cell>
          <cell r="L230">
            <v>0</v>
          </cell>
          <cell r="M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</row>
        <row r="231">
          <cell r="F231" t="str">
            <v>GRANITE</v>
          </cell>
          <cell r="G231">
            <v>0</v>
          </cell>
          <cell r="H231">
            <v>0</v>
          </cell>
          <cell r="I231">
            <v>0</v>
          </cell>
          <cell r="L231">
            <v>0</v>
          </cell>
          <cell r="M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</row>
        <row r="232">
          <cell r="D232" t="str">
            <v xml:space="preserve">331.00 0309         </v>
          </cell>
          <cell r="E232">
            <v>331</v>
          </cell>
          <cell r="F232" t="str">
            <v>Structures and Improvements</v>
          </cell>
          <cell r="G232">
            <v>0</v>
          </cell>
          <cell r="H232">
            <v>47848</v>
          </cell>
          <cell r="I232">
            <v>0</v>
          </cell>
          <cell r="J232" t="str">
            <v>120-R1.5</v>
          </cell>
          <cell r="L232">
            <v>-2</v>
          </cell>
          <cell r="M232">
            <v>0</v>
          </cell>
          <cell r="N232">
            <v>532427.64</v>
          </cell>
          <cell r="O232">
            <v>0</v>
          </cell>
          <cell r="P232">
            <v>150109</v>
          </cell>
          <cell r="Q232">
            <v>0</v>
          </cell>
          <cell r="R232">
            <v>392967</v>
          </cell>
          <cell r="S232">
            <v>0</v>
          </cell>
          <cell r="T232">
            <v>23538</v>
          </cell>
          <cell r="U232">
            <v>0</v>
          </cell>
          <cell r="V232">
            <v>4.42</v>
          </cell>
          <cell r="W232">
            <v>0</v>
          </cell>
          <cell r="X232">
            <v>16.7</v>
          </cell>
        </row>
        <row r="233">
          <cell r="D233" t="str">
            <v xml:space="preserve">332.00 0309         </v>
          </cell>
          <cell r="E233">
            <v>332</v>
          </cell>
          <cell r="F233" t="str">
            <v>Reservoirs, Dams and Waterways</v>
          </cell>
          <cell r="G233">
            <v>0</v>
          </cell>
          <cell r="H233">
            <v>47848</v>
          </cell>
          <cell r="I233">
            <v>0</v>
          </cell>
          <cell r="J233" t="str">
            <v>120-R2</v>
          </cell>
          <cell r="L233">
            <v>-1</v>
          </cell>
          <cell r="M233">
            <v>0</v>
          </cell>
          <cell r="N233">
            <v>3759568.18</v>
          </cell>
          <cell r="O233">
            <v>0</v>
          </cell>
          <cell r="P233">
            <v>1522740</v>
          </cell>
          <cell r="Q233">
            <v>0</v>
          </cell>
          <cell r="R233">
            <v>2274424</v>
          </cell>
          <cell r="S233">
            <v>0</v>
          </cell>
          <cell r="T233">
            <v>135424</v>
          </cell>
          <cell r="U233">
            <v>0</v>
          </cell>
          <cell r="V233">
            <v>3.6</v>
          </cell>
          <cell r="W233">
            <v>0</v>
          </cell>
          <cell r="X233">
            <v>16.8</v>
          </cell>
        </row>
        <row r="234">
          <cell r="D234" t="str">
            <v xml:space="preserve">333.00 0309         </v>
          </cell>
          <cell r="E234">
            <v>333</v>
          </cell>
          <cell r="F234" t="str">
            <v>Waterwheels, Turbines and Generators</v>
          </cell>
          <cell r="G234">
            <v>0</v>
          </cell>
          <cell r="H234">
            <v>47848</v>
          </cell>
          <cell r="I234">
            <v>0</v>
          </cell>
          <cell r="J234" t="str">
            <v>90-L1.5</v>
          </cell>
          <cell r="L234">
            <v>-4</v>
          </cell>
          <cell r="M234">
            <v>0</v>
          </cell>
          <cell r="N234">
            <v>715247.3</v>
          </cell>
          <cell r="O234">
            <v>0</v>
          </cell>
          <cell r="P234">
            <v>386371</v>
          </cell>
          <cell r="Q234">
            <v>0</v>
          </cell>
          <cell r="R234">
            <v>357486</v>
          </cell>
          <cell r="S234">
            <v>0</v>
          </cell>
          <cell r="T234">
            <v>21901</v>
          </cell>
          <cell r="U234">
            <v>0</v>
          </cell>
          <cell r="V234">
            <v>3.06</v>
          </cell>
          <cell r="W234">
            <v>0</v>
          </cell>
          <cell r="X234">
            <v>16.3</v>
          </cell>
        </row>
        <row r="235">
          <cell r="D235" t="str">
            <v xml:space="preserve">334.00 0309         </v>
          </cell>
          <cell r="E235">
            <v>334</v>
          </cell>
          <cell r="F235" t="str">
            <v>Accessory Electric Equipment</v>
          </cell>
          <cell r="G235">
            <v>0</v>
          </cell>
          <cell r="H235">
            <v>47848</v>
          </cell>
          <cell r="I235">
            <v>0</v>
          </cell>
          <cell r="J235" t="str">
            <v>70-L0</v>
          </cell>
          <cell r="L235">
            <v>-3</v>
          </cell>
          <cell r="M235">
            <v>0</v>
          </cell>
          <cell r="N235">
            <v>206747.71</v>
          </cell>
          <cell r="O235">
            <v>0</v>
          </cell>
          <cell r="P235">
            <v>95699</v>
          </cell>
          <cell r="Q235">
            <v>0</v>
          </cell>
          <cell r="R235">
            <v>117251</v>
          </cell>
          <cell r="S235">
            <v>0</v>
          </cell>
          <cell r="T235">
            <v>7498</v>
          </cell>
          <cell r="U235">
            <v>0</v>
          </cell>
          <cell r="V235">
            <v>3.63</v>
          </cell>
          <cell r="W235">
            <v>0</v>
          </cell>
          <cell r="X235">
            <v>15.6</v>
          </cell>
        </row>
        <row r="236">
          <cell r="D236" t="str">
            <v xml:space="preserve">335.00 0309         </v>
          </cell>
          <cell r="E236">
            <v>335</v>
          </cell>
          <cell r="F236" t="str">
            <v>Miscellaneous Power Plant Equipment</v>
          </cell>
          <cell r="G236">
            <v>0</v>
          </cell>
          <cell r="H236">
            <v>47848</v>
          </cell>
          <cell r="I236">
            <v>0</v>
          </cell>
          <cell r="J236" t="str">
            <v>75-R0.5</v>
          </cell>
          <cell r="L236">
            <v>-2</v>
          </cell>
          <cell r="M236">
            <v>0</v>
          </cell>
          <cell r="N236">
            <v>1385.35</v>
          </cell>
          <cell r="O236">
            <v>0</v>
          </cell>
          <cell r="P236">
            <v>870</v>
          </cell>
          <cell r="Q236">
            <v>0</v>
          </cell>
          <cell r="R236">
            <v>543</v>
          </cell>
          <cell r="S236">
            <v>0</v>
          </cell>
          <cell r="T236">
            <v>34</v>
          </cell>
          <cell r="U236">
            <v>0</v>
          </cell>
          <cell r="V236">
            <v>2.4500000000000002</v>
          </cell>
          <cell r="W236">
            <v>0</v>
          </cell>
          <cell r="X236">
            <v>16</v>
          </cell>
        </row>
        <row r="237">
          <cell r="F237" t="str">
            <v>TOTAL GRANITE</v>
          </cell>
          <cell r="G237">
            <v>0</v>
          </cell>
          <cell r="H237">
            <v>0</v>
          </cell>
          <cell r="I237">
            <v>0</v>
          </cell>
          <cell r="L237">
            <v>0</v>
          </cell>
          <cell r="M237">
            <v>0</v>
          </cell>
          <cell r="N237">
            <v>5215376.18</v>
          </cell>
          <cell r="O237">
            <v>0</v>
          </cell>
          <cell r="P237">
            <v>2155789</v>
          </cell>
          <cell r="Q237">
            <v>0</v>
          </cell>
          <cell r="R237">
            <v>3142671</v>
          </cell>
          <cell r="S237">
            <v>0</v>
          </cell>
          <cell r="T237">
            <v>188395</v>
          </cell>
          <cell r="U237">
            <v>0</v>
          </cell>
          <cell r="V237">
            <v>3.61</v>
          </cell>
          <cell r="W237">
            <v>0</v>
          </cell>
          <cell r="X237">
            <v>0</v>
          </cell>
        </row>
        <row r="238">
          <cell r="G238">
            <v>0</v>
          </cell>
          <cell r="H238">
            <v>0</v>
          </cell>
          <cell r="I238">
            <v>0</v>
          </cell>
          <cell r="L238">
            <v>0</v>
          </cell>
          <cell r="M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</row>
        <row r="239">
          <cell r="F239" t="str">
            <v>KLAMATH RIVER</v>
          </cell>
          <cell r="G239">
            <v>0</v>
          </cell>
          <cell r="H239">
            <v>0</v>
          </cell>
          <cell r="I239">
            <v>0</v>
          </cell>
          <cell r="L239">
            <v>0</v>
          </cell>
          <cell r="M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</row>
        <row r="240">
          <cell r="D240" t="str">
            <v xml:space="preserve">330.20 0310         </v>
          </cell>
          <cell r="E240">
            <v>330.2</v>
          </cell>
          <cell r="F240" t="str">
            <v>Land Rights</v>
          </cell>
          <cell r="G240">
            <v>0</v>
          </cell>
          <cell r="H240">
            <v>44196</v>
          </cell>
          <cell r="I240">
            <v>0</v>
          </cell>
          <cell r="J240" t="str">
            <v>SQUARE</v>
          </cell>
          <cell r="L240">
            <v>0</v>
          </cell>
          <cell r="M240">
            <v>0</v>
          </cell>
          <cell r="N240">
            <v>638992.96</v>
          </cell>
          <cell r="O240">
            <v>0</v>
          </cell>
          <cell r="P240">
            <v>324812</v>
          </cell>
          <cell r="Q240">
            <v>0</v>
          </cell>
          <cell r="R240">
            <v>314181</v>
          </cell>
          <cell r="S240">
            <v>0</v>
          </cell>
          <cell r="T240">
            <v>44883</v>
          </cell>
          <cell r="U240">
            <v>0</v>
          </cell>
          <cell r="V240">
            <v>7.02</v>
          </cell>
          <cell r="W240">
            <v>0</v>
          </cell>
          <cell r="X240">
            <v>7</v>
          </cell>
        </row>
        <row r="241">
          <cell r="D241" t="str">
            <v xml:space="preserve">330.40 0310         </v>
          </cell>
          <cell r="E241">
            <v>330.4</v>
          </cell>
          <cell r="F241" t="str">
            <v>Flood Rights</v>
          </cell>
          <cell r="G241">
            <v>0</v>
          </cell>
          <cell r="H241">
            <v>44196</v>
          </cell>
          <cell r="I241">
            <v>0</v>
          </cell>
          <cell r="J241" t="str">
            <v>SQUARE</v>
          </cell>
          <cell r="L241">
            <v>0</v>
          </cell>
          <cell r="M241">
            <v>0</v>
          </cell>
          <cell r="N241">
            <v>252509.75</v>
          </cell>
          <cell r="O241">
            <v>0</v>
          </cell>
          <cell r="P241">
            <v>159303</v>
          </cell>
          <cell r="Q241">
            <v>0</v>
          </cell>
          <cell r="R241">
            <v>93207</v>
          </cell>
          <cell r="S241">
            <v>0</v>
          </cell>
          <cell r="T241">
            <v>13315</v>
          </cell>
          <cell r="U241">
            <v>0</v>
          </cell>
          <cell r="V241">
            <v>5.27</v>
          </cell>
          <cell r="W241">
            <v>0</v>
          </cell>
          <cell r="X241">
            <v>7</v>
          </cell>
        </row>
        <row r="242">
          <cell r="D242" t="str">
            <v xml:space="preserve">331.00 0310         </v>
          </cell>
          <cell r="E242">
            <v>331</v>
          </cell>
          <cell r="F242" t="str">
            <v>Structures and Improvements</v>
          </cell>
          <cell r="G242">
            <v>0</v>
          </cell>
          <cell r="H242">
            <v>44196</v>
          </cell>
          <cell r="I242">
            <v>0</v>
          </cell>
          <cell r="J242" t="str">
            <v>120-R1.5</v>
          </cell>
          <cell r="L242">
            <v>-1</v>
          </cell>
          <cell r="M242">
            <v>0</v>
          </cell>
          <cell r="N242">
            <v>897708.24</v>
          </cell>
          <cell r="O242">
            <v>0</v>
          </cell>
          <cell r="P242">
            <v>416563</v>
          </cell>
          <cell r="Q242">
            <v>0</v>
          </cell>
          <cell r="R242">
            <v>490122</v>
          </cell>
          <cell r="S242">
            <v>0</v>
          </cell>
          <cell r="T242">
            <v>70648</v>
          </cell>
          <cell r="U242">
            <v>0</v>
          </cell>
          <cell r="V242">
            <v>7.87</v>
          </cell>
          <cell r="W242">
            <v>0</v>
          </cell>
          <cell r="X242">
            <v>6.9</v>
          </cell>
        </row>
        <row r="243">
          <cell r="D243" t="str">
            <v xml:space="preserve">332.00 0310         </v>
          </cell>
          <cell r="E243">
            <v>332</v>
          </cell>
          <cell r="F243" t="str">
            <v>Reservoirs, Dams and Waterways</v>
          </cell>
          <cell r="G243">
            <v>0</v>
          </cell>
          <cell r="H243">
            <v>44196</v>
          </cell>
          <cell r="I243">
            <v>0</v>
          </cell>
          <cell r="J243" t="str">
            <v>120-R2</v>
          </cell>
          <cell r="L243">
            <v>-1</v>
          </cell>
          <cell r="M243">
            <v>0</v>
          </cell>
          <cell r="N243">
            <v>11715921.25</v>
          </cell>
          <cell r="O243">
            <v>0</v>
          </cell>
          <cell r="P243">
            <v>7128396</v>
          </cell>
          <cell r="Q243">
            <v>0</v>
          </cell>
          <cell r="R243">
            <v>4704684</v>
          </cell>
          <cell r="S243">
            <v>0</v>
          </cell>
          <cell r="T243">
            <v>678026</v>
          </cell>
          <cell r="U243">
            <v>0</v>
          </cell>
          <cell r="V243">
            <v>5.79</v>
          </cell>
          <cell r="W243">
            <v>0</v>
          </cell>
          <cell r="X243">
            <v>6.9</v>
          </cell>
        </row>
        <row r="244">
          <cell r="D244" t="str">
            <v xml:space="preserve">333.00 0310         </v>
          </cell>
          <cell r="E244">
            <v>333</v>
          </cell>
          <cell r="F244" t="str">
            <v>Waterwheels, Turbines and Generators</v>
          </cell>
          <cell r="G244">
            <v>0</v>
          </cell>
          <cell r="H244">
            <v>44196</v>
          </cell>
          <cell r="I244">
            <v>0</v>
          </cell>
          <cell r="J244" t="str">
            <v>90-L1.5</v>
          </cell>
          <cell r="L244">
            <v>-3</v>
          </cell>
          <cell r="M244">
            <v>0</v>
          </cell>
          <cell r="N244">
            <v>277224.64</v>
          </cell>
          <cell r="O244">
            <v>0</v>
          </cell>
          <cell r="P244">
            <v>176641</v>
          </cell>
          <cell r="Q244">
            <v>0</v>
          </cell>
          <cell r="R244">
            <v>108900</v>
          </cell>
          <cell r="S244">
            <v>0</v>
          </cell>
          <cell r="T244">
            <v>16198</v>
          </cell>
          <cell r="U244">
            <v>0</v>
          </cell>
          <cell r="V244">
            <v>5.84</v>
          </cell>
          <cell r="W244">
            <v>0</v>
          </cell>
          <cell r="X244">
            <v>6.7</v>
          </cell>
        </row>
        <row r="245">
          <cell r="D245" t="str">
            <v xml:space="preserve">334.00 0310         </v>
          </cell>
          <cell r="E245">
            <v>334</v>
          </cell>
          <cell r="F245" t="str">
            <v>Accessory Electric Equipment</v>
          </cell>
          <cell r="G245">
            <v>0</v>
          </cell>
          <cell r="H245">
            <v>44196</v>
          </cell>
          <cell r="I245">
            <v>0</v>
          </cell>
          <cell r="J245" t="str">
            <v>70-L0</v>
          </cell>
          <cell r="L245">
            <v>-1</v>
          </cell>
          <cell r="M245">
            <v>0</v>
          </cell>
          <cell r="N245">
            <v>836614.03</v>
          </cell>
          <cell r="O245">
            <v>0</v>
          </cell>
          <cell r="P245">
            <v>372124</v>
          </cell>
          <cell r="Q245">
            <v>0</v>
          </cell>
          <cell r="R245">
            <v>472856</v>
          </cell>
          <cell r="S245">
            <v>0</v>
          </cell>
          <cell r="T245">
            <v>69633</v>
          </cell>
          <cell r="U245">
            <v>0</v>
          </cell>
          <cell r="V245">
            <v>8.32</v>
          </cell>
          <cell r="W245">
            <v>0</v>
          </cell>
          <cell r="X245">
            <v>6.8</v>
          </cell>
        </row>
        <row r="246">
          <cell r="D246" t="str">
            <v xml:space="preserve">335.00 0310         </v>
          </cell>
          <cell r="E246">
            <v>335</v>
          </cell>
          <cell r="F246" t="str">
            <v>Miscellaneous Power Plant Equipment</v>
          </cell>
          <cell r="G246">
            <v>0</v>
          </cell>
          <cell r="H246">
            <v>44196</v>
          </cell>
          <cell r="I246">
            <v>0</v>
          </cell>
          <cell r="J246" t="str">
            <v>75-R0.5</v>
          </cell>
          <cell r="L246">
            <v>-1</v>
          </cell>
          <cell r="M246">
            <v>0</v>
          </cell>
          <cell r="N246">
            <v>60488.69</v>
          </cell>
          <cell r="O246">
            <v>0</v>
          </cell>
          <cell r="P246">
            <v>32834</v>
          </cell>
          <cell r="Q246">
            <v>0</v>
          </cell>
          <cell r="R246">
            <v>28260</v>
          </cell>
          <cell r="S246">
            <v>0</v>
          </cell>
          <cell r="T246">
            <v>4184</v>
          </cell>
          <cell r="U246">
            <v>0</v>
          </cell>
          <cell r="V246">
            <v>6.92</v>
          </cell>
          <cell r="W246">
            <v>0</v>
          </cell>
          <cell r="X246">
            <v>6.8</v>
          </cell>
        </row>
        <row r="247">
          <cell r="D247" t="str">
            <v xml:space="preserve">336.00 0310         </v>
          </cell>
          <cell r="E247">
            <v>336</v>
          </cell>
          <cell r="F247" t="str">
            <v>Roads, Railroads and Bridges</v>
          </cell>
          <cell r="G247">
            <v>0</v>
          </cell>
          <cell r="H247">
            <v>44196</v>
          </cell>
          <cell r="I247">
            <v>0</v>
          </cell>
          <cell r="J247" t="str">
            <v>120-R1.5</v>
          </cell>
          <cell r="L247">
            <v>-1</v>
          </cell>
          <cell r="M247">
            <v>0</v>
          </cell>
          <cell r="N247">
            <v>239834.16</v>
          </cell>
          <cell r="O247">
            <v>0</v>
          </cell>
          <cell r="P247">
            <v>118851</v>
          </cell>
          <cell r="Q247">
            <v>0</v>
          </cell>
          <cell r="R247">
            <v>123382</v>
          </cell>
          <cell r="S247">
            <v>0</v>
          </cell>
          <cell r="T247">
            <v>17779</v>
          </cell>
          <cell r="U247">
            <v>0</v>
          </cell>
          <cell r="V247">
            <v>7.41</v>
          </cell>
          <cell r="W247">
            <v>0</v>
          </cell>
          <cell r="X247">
            <v>6.9</v>
          </cell>
        </row>
        <row r="248">
          <cell r="F248" t="str">
            <v>TOTAL KLAMATH RIVER</v>
          </cell>
          <cell r="G248">
            <v>0</v>
          </cell>
          <cell r="H248">
            <v>0</v>
          </cell>
          <cell r="I248">
            <v>0</v>
          </cell>
          <cell r="L248">
            <v>0</v>
          </cell>
          <cell r="M248">
            <v>0</v>
          </cell>
          <cell r="N248">
            <v>14919293.719999999</v>
          </cell>
          <cell r="O248">
            <v>0</v>
          </cell>
          <cell r="P248">
            <v>8729524</v>
          </cell>
          <cell r="Q248">
            <v>0</v>
          </cell>
          <cell r="R248">
            <v>6335592</v>
          </cell>
          <cell r="S248">
            <v>0</v>
          </cell>
          <cell r="T248">
            <v>914666</v>
          </cell>
          <cell r="U248">
            <v>0</v>
          </cell>
          <cell r="V248">
            <v>6.13</v>
          </cell>
          <cell r="W248">
            <v>0</v>
          </cell>
          <cell r="X248">
            <v>0</v>
          </cell>
        </row>
        <row r="249">
          <cell r="G249">
            <v>0</v>
          </cell>
          <cell r="H249">
            <v>0</v>
          </cell>
          <cell r="I249">
            <v>0</v>
          </cell>
          <cell r="L249">
            <v>0</v>
          </cell>
          <cell r="M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</row>
        <row r="250">
          <cell r="F250" t="str">
            <v>KLAMATH RIVER - ACCELERATED</v>
          </cell>
          <cell r="G250">
            <v>0</v>
          </cell>
          <cell r="H250">
            <v>0</v>
          </cell>
          <cell r="I250">
            <v>0</v>
          </cell>
          <cell r="L250">
            <v>0</v>
          </cell>
          <cell r="M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</row>
        <row r="251">
          <cell r="D251" t="str">
            <v xml:space="preserve">330.20 0311         </v>
          </cell>
          <cell r="E251">
            <v>330.2</v>
          </cell>
          <cell r="F251" t="str">
            <v>Land Rights</v>
          </cell>
          <cell r="G251">
            <v>0</v>
          </cell>
          <cell r="H251">
            <v>43830</v>
          </cell>
          <cell r="I251">
            <v>0</v>
          </cell>
          <cell r="J251" t="str">
            <v>SQUARE</v>
          </cell>
          <cell r="L251">
            <v>0</v>
          </cell>
          <cell r="M251">
            <v>0</v>
          </cell>
          <cell r="N251">
            <v>40941.300000000003</v>
          </cell>
          <cell r="O251">
            <v>0</v>
          </cell>
          <cell r="P251">
            <v>27541</v>
          </cell>
          <cell r="Q251">
            <v>0</v>
          </cell>
          <cell r="R251">
            <v>13400</v>
          </cell>
          <cell r="S251">
            <v>0</v>
          </cell>
          <cell r="T251">
            <v>2233</v>
          </cell>
          <cell r="U251">
            <v>0</v>
          </cell>
          <cell r="V251">
            <v>5.45</v>
          </cell>
          <cell r="W251">
            <v>0</v>
          </cell>
          <cell r="X251">
            <v>6</v>
          </cell>
        </row>
        <row r="252">
          <cell r="D252" t="str">
            <v xml:space="preserve">330.40 0311         </v>
          </cell>
          <cell r="E252">
            <v>330.4</v>
          </cell>
          <cell r="F252" t="str">
            <v>Flood Rights</v>
          </cell>
          <cell r="G252">
            <v>0</v>
          </cell>
          <cell r="H252">
            <v>43830</v>
          </cell>
          <cell r="I252">
            <v>0</v>
          </cell>
          <cell r="J252" t="str">
            <v>SQUARE</v>
          </cell>
          <cell r="L252">
            <v>0</v>
          </cell>
          <cell r="M252">
            <v>0</v>
          </cell>
          <cell r="N252">
            <v>1029.5</v>
          </cell>
          <cell r="O252">
            <v>0</v>
          </cell>
          <cell r="P252">
            <v>693</v>
          </cell>
          <cell r="Q252">
            <v>0</v>
          </cell>
          <cell r="R252">
            <v>336</v>
          </cell>
          <cell r="S252">
            <v>0</v>
          </cell>
          <cell r="T252">
            <v>56</v>
          </cell>
          <cell r="U252">
            <v>0</v>
          </cell>
          <cell r="V252">
            <v>5.44</v>
          </cell>
          <cell r="W252">
            <v>0</v>
          </cell>
          <cell r="X252">
            <v>6</v>
          </cell>
        </row>
        <row r="253">
          <cell r="D253" t="str">
            <v xml:space="preserve">331.00 0311         </v>
          </cell>
          <cell r="E253">
            <v>331</v>
          </cell>
          <cell r="F253" t="str">
            <v>Structures and Improvements</v>
          </cell>
          <cell r="G253">
            <v>0</v>
          </cell>
          <cell r="H253">
            <v>43830</v>
          </cell>
          <cell r="I253">
            <v>0</v>
          </cell>
          <cell r="J253" t="str">
            <v>SQUARE</v>
          </cell>
          <cell r="L253">
            <v>0</v>
          </cell>
          <cell r="M253">
            <v>0</v>
          </cell>
          <cell r="N253">
            <v>13695979.66</v>
          </cell>
          <cell r="O253">
            <v>0</v>
          </cell>
          <cell r="P253">
            <v>6865756</v>
          </cell>
          <cell r="Q253">
            <v>0</v>
          </cell>
          <cell r="R253">
            <v>6830224</v>
          </cell>
          <cell r="S253">
            <v>0</v>
          </cell>
          <cell r="T253">
            <v>1138372</v>
          </cell>
          <cell r="U253">
            <v>0</v>
          </cell>
          <cell r="V253">
            <v>8.31</v>
          </cell>
          <cell r="W253">
            <v>0</v>
          </cell>
          <cell r="X253">
            <v>6</v>
          </cell>
        </row>
        <row r="254">
          <cell r="D254" t="str">
            <v xml:space="preserve">332.00 0311         </v>
          </cell>
          <cell r="E254">
            <v>332</v>
          </cell>
          <cell r="F254" t="str">
            <v>Reservoirs, Dams and Waterways</v>
          </cell>
          <cell r="G254">
            <v>0</v>
          </cell>
          <cell r="H254">
            <v>43830</v>
          </cell>
          <cell r="I254">
            <v>0</v>
          </cell>
          <cell r="J254" t="str">
            <v>SQUARE</v>
          </cell>
          <cell r="L254">
            <v>0</v>
          </cell>
          <cell r="M254">
            <v>0</v>
          </cell>
          <cell r="N254">
            <v>34075662.460000001</v>
          </cell>
          <cell r="O254">
            <v>0</v>
          </cell>
          <cell r="P254">
            <v>19525414</v>
          </cell>
          <cell r="Q254">
            <v>0</v>
          </cell>
          <cell r="R254">
            <v>14550248</v>
          </cell>
          <cell r="S254">
            <v>0</v>
          </cell>
          <cell r="T254">
            <v>2425041</v>
          </cell>
          <cell r="U254">
            <v>0</v>
          </cell>
          <cell r="V254">
            <v>7.12</v>
          </cell>
          <cell r="W254">
            <v>0</v>
          </cell>
          <cell r="X254">
            <v>6</v>
          </cell>
        </row>
        <row r="255">
          <cell r="D255" t="str">
            <v xml:space="preserve">333.00 0311         </v>
          </cell>
          <cell r="E255">
            <v>333</v>
          </cell>
          <cell r="F255" t="str">
            <v>Waterwheels, Turbines and Generators</v>
          </cell>
          <cell r="G255">
            <v>0</v>
          </cell>
          <cell r="H255">
            <v>43830</v>
          </cell>
          <cell r="I255">
            <v>0</v>
          </cell>
          <cell r="J255" t="str">
            <v>SQUARE</v>
          </cell>
          <cell r="L255">
            <v>0</v>
          </cell>
          <cell r="M255">
            <v>0</v>
          </cell>
          <cell r="N255">
            <v>17786161.609999999</v>
          </cell>
          <cell r="O255">
            <v>0</v>
          </cell>
          <cell r="P255">
            <v>9429826</v>
          </cell>
          <cell r="Q255">
            <v>0</v>
          </cell>
          <cell r="R255">
            <v>8356336</v>
          </cell>
          <cell r="S255">
            <v>0</v>
          </cell>
          <cell r="T255">
            <v>1392722</v>
          </cell>
          <cell r="U255">
            <v>0</v>
          </cell>
          <cell r="V255">
            <v>7.83</v>
          </cell>
          <cell r="W255">
            <v>0</v>
          </cell>
          <cell r="X255">
            <v>6</v>
          </cell>
        </row>
        <row r="256">
          <cell r="D256" t="str">
            <v xml:space="preserve">334.00 0311         </v>
          </cell>
          <cell r="E256">
            <v>334</v>
          </cell>
          <cell r="F256" t="str">
            <v>Accessory Electric Equipment</v>
          </cell>
          <cell r="G256">
            <v>0</v>
          </cell>
          <cell r="H256">
            <v>43830</v>
          </cell>
          <cell r="I256">
            <v>0</v>
          </cell>
          <cell r="J256" t="str">
            <v>SQUARE</v>
          </cell>
          <cell r="L256">
            <v>0</v>
          </cell>
          <cell r="M256">
            <v>0</v>
          </cell>
          <cell r="N256">
            <v>16047648.01</v>
          </cell>
          <cell r="O256">
            <v>0</v>
          </cell>
          <cell r="P256">
            <v>7100268</v>
          </cell>
          <cell r="Q256">
            <v>0</v>
          </cell>
          <cell r="R256">
            <v>8947380</v>
          </cell>
          <cell r="S256">
            <v>0</v>
          </cell>
          <cell r="T256">
            <v>1491231</v>
          </cell>
          <cell r="U256">
            <v>0</v>
          </cell>
          <cell r="V256">
            <v>9.2899999999999991</v>
          </cell>
          <cell r="W256">
            <v>0</v>
          </cell>
          <cell r="X256">
            <v>6</v>
          </cell>
        </row>
        <row r="257">
          <cell r="D257" t="str">
            <v xml:space="preserve">335.00 0311         </v>
          </cell>
          <cell r="E257">
            <v>335</v>
          </cell>
          <cell r="F257" t="str">
            <v>Miscellaneous Power Plant Equipment</v>
          </cell>
          <cell r="G257">
            <v>0</v>
          </cell>
          <cell r="H257">
            <v>43830</v>
          </cell>
          <cell r="I257">
            <v>0</v>
          </cell>
          <cell r="J257" t="str">
            <v>SQUARE</v>
          </cell>
          <cell r="L257">
            <v>0</v>
          </cell>
          <cell r="M257">
            <v>0</v>
          </cell>
          <cell r="N257">
            <v>173066.89</v>
          </cell>
          <cell r="O257">
            <v>0</v>
          </cell>
          <cell r="P257">
            <v>106244</v>
          </cell>
          <cell r="Q257">
            <v>0</v>
          </cell>
          <cell r="R257">
            <v>66823</v>
          </cell>
          <cell r="S257">
            <v>0</v>
          </cell>
          <cell r="T257">
            <v>11137</v>
          </cell>
          <cell r="U257">
            <v>0</v>
          </cell>
          <cell r="V257">
            <v>6.44</v>
          </cell>
          <cell r="W257">
            <v>0</v>
          </cell>
          <cell r="X257">
            <v>6</v>
          </cell>
        </row>
        <row r="258">
          <cell r="D258" t="str">
            <v xml:space="preserve">336.00 0311         </v>
          </cell>
          <cell r="E258">
            <v>336</v>
          </cell>
          <cell r="F258" t="str">
            <v>Roads, Railroads and Bridges</v>
          </cell>
          <cell r="G258">
            <v>0</v>
          </cell>
          <cell r="H258">
            <v>43830</v>
          </cell>
          <cell r="I258">
            <v>0</v>
          </cell>
          <cell r="J258" t="str">
            <v>SQUARE</v>
          </cell>
          <cell r="L258">
            <v>0</v>
          </cell>
          <cell r="M258">
            <v>0</v>
          </cell>
          <cell r="N258">
            <v>2547856.13</v>
          </cell>
          <cell r="O258">
            <v>0</v>
          </cell>
          <cell r="P258">
            <v>1404940</v>
          </cell>
          <cell r="Q258">
            <v>0</v>
          </cell>
          <cell r="R258">
            <v>1142916</v>
          </cell>
          <cell r="S258">
            <v>0</v>
          </cell>
          <cell r="T258">
            <v>190487</v>
          </cell>
          <cell r="U258">
            <v>0</v>
          </cell>
          <cell r="V258">
            <v>7.48</v>
          </cell>
          <cell r="W258">
            <v>0</v>
          </cell>
          <cell r="X258">
            <v>6</v>
          </cell>
        </row>
        <row r="259">
          <cell r="F259" t="str">
            <v>TOTAL KLAMATH RIVER ACCELERATED</v>
          </cell>
          <cell r="G259">
            <v>0</v>
          </cell>
          <cell r="H259">
            <v>0</v>
          </cell>
          <cell r="I259">
            <v>0</v>
          </cell>
          <cell r="L259">
            <v>0</v>
          </cell>
          <cell r="M259">
            <v>0</v>
          </cell>
          <cell r="N259">
            <v>84368345.560000002</v>
          </cell>
          <cell r="O259">
            <v>0</v>
          </cell>
          <cell r="P259">
            <v>44460682</v>
          </cell>
          <cell r="Q259">
            <v>0</v>
          </cell>
          <cell r="R259">
            <v>39907663</v>
          </cell>
          <cell r="S259">
            <v>0</v>
          </cell>
          <cell r="T259">
            <v>6651279</v>
          </cell>
          <cell r="U259">
            <v>0</v>
          </cell>
          <cell r="V259">
            <v>7.88</v>
          </cell>
          <cell r="W259">
            <v>0</v>
          </cell>
          <cell r="X259">
            <v>0</v>
          </cell>
        </row>
        <row r="260">
          <cell r="G260">
            <v>0</v>
          </cell>
          <cell r="H260">
            <v>0</v>
          </cell>
          <cell r="I260">
            <v>0</v>
          </cell>
          <cell r="L260">
            <v>0</v>
          </cell>
          <cell r="M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</row>
        <row r="261">
          <cell r="F261" t="str">
            <v>LAST CHANCE</v>
          </cell>
          <cell r="G261">
            <v>0</v>
          </cell>
          <cell r="H261">
            <v>0</v>
          </cell>
          <cell r="I261">
            <v>0</v>
          </cell>
          <cell r="L261">
            <v>0</v>
          </cell>
          <cell r="M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</row>
        <row r="262">
          <cell r="D262" t="str">
            <v xml:space="preserve">331.00 0312         </v>
          </cell>
          <cell r="E262">
            <v>331</v>
          </cell>
          <cell r="F262" t="str">
            <v>Structures and Improvements</v>
          </cell>
          <cell r="G262">
            <v>0</v>
          </cell>
          <cell r="H262">
            <v>46022</v>
          </cell>
          <cell r="I262">
            <v>0</v>
          </cell>
          <cell r="J262" t="str">
            <v>120-R1.5</v>
          </cell>
          <cell r="L262">
            <v>-1</v>
          </cell>
          <cell r="M262">
            <v>0</v>
          </cell>
          <cell r="N262">
            <v>446366.87</v>
          </cell>
          <cell r="O262">
            <v>0</v>
          </cell>
          <cell r="P262">
            <v>268639</v>
          </cell>
          <cell r="Q262">
            <v>0</v>
          </cell>
          <cell r="R262">
            <v>182192</v>
          </cell>
          <cell r="S262">
            <v>0</v>
          </cell>
          <cell r="T262">
            <v>15406</v>
          </cell>
          <cell r="U262">
            <v>0</v>
          </cell>
          <cell r="V262">
            <v>3.45</v>
          </cell>
          <cell r="W262">
            <v>0</v>
          </cell>
          <cell r="X262">
            <v>11.8</v>
          </cell>
        </row>
        <row r="263">
          <cell r="D263" t="str">
            <v xml:space="preserve">332.00 0312         </v>
          </cell>
          <cell r="E263">
            <v>332</v>
          </cell>
          <cell r="F263" t="str">
            <v>Reservoirs, Dams and Waterways</v>
          </cell>
          <cell r="G263">
            <v>0</v>
          </cell>
          <cell r="H263">
            <v>46022</v>
          </cell>
          <cell r="I263">
            <v>0</v>
          </cell>
          <cell r="J263" t="str">
            <v>120-R2</v>
          </cell>
          <cell r="L263">
            <v>-1</v>
          </cell>
          <cell r="M263">
            <v>0</v>
          </cell>
          <cell r="N263">
            <v>956229.4</v>
          </cell>
          <cell r="O263">
            <v>0</v>
          </cell>
          <cell r="P263">
            <v>507785</v>
          </cell>
          <cell r="Q263">
            <v>0</v>
          </cell>
          <cell r="R263">
            <v>458007</v>
          </cell>
          <cell r="S263">
            <v>0</v>
          </cell>
          <cell r="T263">
            <v>38512</v>
          </cell>
          <cell r="U263">
            <v>0</v>
          </cell>
          <cell r="V263">
            <v>4.03</v>
          </cell>
          <cell r="W263">
            <v>0</v>
          </cell>
          <cell r="X263">
            <v>11.9</v>
          </cell>
        </row>
        <row r="264">
          <cell r="D264" t="str">
            <v xml:space="preserve">333.00 0312         </v>
          </cell>
          <cell r="E264">
            <v>333</v>
          </cell>
          <cell r="F264" t="str">
            <v>Waterwheels, Turbines and Generators</v>
          </cell>
          <cell r="G264">
            <v>0</v>
          </cell>
          <cell r="H264">
            <v>46022</v>
          </cell>
          <cell r="I264">
            <v>0</v>
          </cell>
          <cell r="J264" t="str">
            <v>90-L1.5</v>
          </cell>
          <cell r="L264">
            <v>-2</v>
          </cell>
          <cell r="M264">
            <v>0</v>
          </cell>
          <cell r="N264">
            <v>1060034.98</v>
          </cell>
          <cell r="O264">
            <v>0</v>
          </cell>
          <cell r="P264">
            <v>665930</v>
          </cell>
          <cell r="Q264">
            <v>0</v>
          </cell>
          <cell r="R264">
            <v>415306</v>
          </cell>
          <cell r="S264">
            <v>0</v>
          </cell>
          <cell r="T264">
            <v>35563</v>
          </cell>
          <cell r="U264">
            <v>0</v>
          </cell>
          <cell r="V264">
            <v>3.35</v>
          </cell>
          <cell r="W264">
            <v>0</v>
          </cell>
          <cell r="X264">
            <v>11.7</v>
          </cell>
        </row>
        <row r="265">
          <cell r="D265" t="str">
            <v xml:space="preserve">334.00 0312         </v>
          </cell>
          <cell r="E265">
            <v>334</v>
          </cell>
          <cell r="F265" t="str">
            <v>Accessory Electric Equipment</v>
          </cell>
          <cell r="G265">
            <v>0</v>
          </cell>
          <cell r="H265">
            <v>46022</v>
          </cell>
          <cell r="I265">
            <v>0</v>
          </cell>
          <cell r="J265" t="str">
            <v>70-L0</v>
          </cell>
          <cell r="L265">
            <v>-2</v>
          </cell>
          <cell r="M265">
            <v>0</v>
          </cell>
          <cell r="N265">
            <v>257823.55</v>
          </cell>
          <cell r="O265">
            <v>0</v>
          </cell>
          <cell r="P265">
            <v>114907</v>
          </cell>
          <cell r="Q265">
            <v>0</v>
          </cell>
          <cell r="R265">
            <v>148073</v>
          </cell>
          <cell r="S265">
            <v>0</v>
          </cell>
          <cell r="T265">
            <v>12972</v>
          </cell>
          <cell r="U265">
            <v>0</v>
          </cell>
          <cell r="V265">
            <v>5.03</v>
          </cell>
          <cell r="W265">
            <v>0</v>
          </cell>
          <cell r="X265">
            <v>11.4</v>
          </cell>
        </row>
        <row r="266">
          <cell r="D266" t="str">
            <v xml:space="preserve">336.00 0312         </v>
          </cell>
          <cell r="E266">
            <v>336</v>
          </cell>
          <cell r="F266" t="str">
            <v>Roads, Railroads and Bridges</v>
          </cell>
          <cell r="G266">
            <v>0</v>
          </cell>
          <cell r="H266">
            <v>46022</v>
          </cell>
          <cell r="I266">
            <v>0</v>
          </cell>
          <cell r="J266" t="str">
            <v>120-R1.5</v>
          </cell>
          <cell r="L266">
            <v>-1</v>
          </cell>
          <cell r="M266">
            <v>0</v>
          </cell>
          <cell r="N266">
            <v>64973.32</v>
          </cell>
          <cell r="O266">
            <v>0</v>
          </cell>
          <cell r="P266">
            <v>42061</v>
          </cell>
          <cell r="Q266">
            <v>0</v>
          </cell>
          <cell r="R266">
            <v>23562</v>
          </cell>
          <cell r="S266">
            <v>0</v>
          </cell>
          <cell r="T266">
            <v>1995</v>
          </cell>
          <cell r="U266">
            <v>0</v>
          </cell>
          <cell r="V266">
            <v>3.07</v>
          </cell>
          <cell r="W266">
            <v>0</v>
          </cell>
          <cell r="X266">
            <v>11.8</v>
          </cell>
        </row>
        <row r="267">
          <cell r="F267" t="str">
            <v>TOTAL LAST CHANCE</v>
          </cell>
          <cell r="G267">
            <v>0</v>
          </cell>
          <cell r="H267">
            <v>0</v>
          </cell>
          <cell r="I267">
            <v>0</v>
          </cell>
          <cell r="L267">
            <v>0</v>
          </cell>
          <cell r="M267">
            <v>0</v>
          </cell>
          <cell r="N267">
            <v>2785428.1199999996</v>
          </cell>
          <cell r="O267">
            <v>0</v>
          </cell>
          <cell r="P267">
            <v>1599322</v>
          </cell>
          <cell r="Q267">
            <v>0</v>
          </cell>
          <cell r="R267">
            <v>1227140</v>
          </cell>
          <cell r="S267">
            <v>0</v>
          </cell>
          <cell r="T267">
            <v>104448</v>
          </cell>
          <cell r="U267">
            <v>0</v>
          </cell>
          <cell r="V267">
            <v>3.75</v>
          </cell>
          <cell r="W267">
            <v>0</v>
          </cell>
          <cell r="X267">
            <v>0</v>
          </cell>
        </row>
        <row r="268"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L268">
            <v>0</v>
          </cell>
          <cell r="M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</row>
        <row r="269">
          <cell r="F269" t="str">
            <v>LIFTON</v>
          </cell>
          <cell r="G269">
            <v>0</v>
          </cell>
          <cell r="H269">
            <v>0</v>
          </cell>
          <cell r="I269">
            <v>0</v>
          </cell>
          <cell r="L269">
            <v>0</v>
          </cell>
          <cell r="M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</row>
        <row r="270">
          <cell r="D270" t="str">
            <v xml:space="preserve">330.20 0313         </v>
          </cell>
          <cell r="E270">
            <v>330.2</v>
          </cell>
          <cell r="F270" t="str">
            <v>Land Rights</v>
          </cell>
          <cell r="G270">
            <v>0</v>
          </cell>
          <cell r="H270">
            <v>48944</v>
          </cell>
          <cell r="I270">
            <v>0</v>
          </cell>
          <cell r="J270" t="str">
            <v>SQUARE</v>
          </cell>
          <cell r="L270">
            <v>0</v>
          </cell>
          <cell r="M270">
            <v>0</v>
          </cell>
          <cell r="N270">
            <v>20758.93</v>
          </cell>
          <cell r="O270">
            <v>0</v>
          </cell>
          <cell r="P270">
            <v>12967</v>
          </cell>
          <cell r="Q270">
            <v>0</v>
          </cell>
          <cell r="R270">
            <v>7792</v>
          </cell>
          <cell r="S270">
            <v>0</v>
          </cell>
          <cell r="T270">
            <v>389</v>
          </cell>
          <cell r="U270">
            <v>0</v>
          </cell>
          <cell r="V270">
            <v>1.87</v>
          </cell>
          <cell r="W270">
            <v>0</v>
          </cell>
          <cell r="X270">
            <v>20</v>
          </cell>
        </row>
        <row r="271">
          <cell r="D271" t="str">
            <v xml:space="preserve">330.30 0313         </v>
          </cell>
          <cell r="E271">
            <v>330.3</v>
          </cell>
          <cell r="F271" t="str">
            <v>Water Rights</v>
          </cell>
          <cell r="G271">
            <v>0</v>
          </cell>
          <cell r="H271">
            <v>48944</v>
          </cell>
          <cell r="I271">
            <v>0</v>
          </cell>
          <cell r="J271" t="str">
            <v>SQUARE</v>
          </cell>
          <cell r="L271">
            <v>0</v>
          </cell>
          <cell r="M271">
            <v>0</v>
          </cell>
          <cell r="N271">
            <v>24129.94</v>
          </cell>
          <cell r="O271">
            <v>0</v>
          </cell>
          <cell r="P271">
            <v>14810</v>
          </cell>
          <cell r="Q271">
            <v>0</v>
          </cell>
          <cell r="R271">
            <v>9320</v>
          </cell>
          <cell r="S271">
            <v>0</v>
          </cell>
          <cell r="T271">
            <v>466</v>
          </cell>
          <cell r="U271">
            <v>0</v>
          </cell>
          <cell r="V271">
            <v>1.93</v>
          </cell>
          <cell r="W271">
            <v>0</v>
          </cell>
          <cell r="X271">
            <v>20</v>
          </cell>
        </row>
        <row r="272">
          <cell r="D272" t="str">
            <v xml:space="preserve">331.00 0313         </v>
          </cell>
          <cell r="E272">
            <v>331</v>
          </cell>
          <cell r="F272" t="str">
            <v>Structures and Improvements</v>
          </cell>
          <cell r="G272">
            <v>0</v>
          </cell>
          <cell r="H272">
            <v>48944</v>
          </cell>
          <cell r="I272">
            <v>0</v>
          </cell>
          <cell r="J272" t="str">
            <v>120-R1.5</v>
          </cell>
          <cell r="L272">
            <v>-4</v>
          </cell>
          <cell r="M272">
            <v>0</v>
          </cell>
          <cell r="N272">
            <v>1190919.7</v>
          </cell>
          <cell r="O272">
            <v>0</v>
          </cell>
          <cell r="P272">
            <v>602310</v>
          </cell>
          <cell r="Q272">
            <v>0</v>
          </cell>
          <cell r="R272">
            <v>636246</v>
          </cell>
          <cell r="S272">
            <v>0</v>
          </cell>
          <cell r="T272">
            <v>33297</v>
          </cell>
          <cell r="U272">
            <v>0</v>
          </cell>
          <cell r="V272">
            <v>2.8</v>
          </cell>
          <cell r="W272">
            <v>0</v>
          </cell>
          <cell r="X272">
            <v>19.100000000000001</v>
          </cell>
        </row>
        <row r="273">
          <cell r="D273" t="str">
            <v xml:space="preserve">332.00 0313         </v>
          </cell>
          <cell r="E273">
            <v>332</v>
          </cell>
          <cell r="F273" t="str">
            <v>Reservoirs, Dams and Waterways</v>
          </cell>
          <cell r="G273">
            <v>0</v>
          </cell>
          <cell r="H273">
            <v>48944</v>
          </cell>
          <cell r="I273">
            <v>0</v>
          </cell>
          <cell r="J273" t="str">
            <v>120-R2</v>
          </cell>
          <cell r="L273">
            <v>-3</v>
          </cell>
          <cell r="M273">
            <v>0</v>
          </cell>
          <cell r="N273">
            <v>8222952.4100000001</v>
          </cell>
          <cell r="O273">
            <v>0</v>
          </cell>
          <cell r="P273">
            <v>3393811</v>
          </cell>
          <cell r="Q273">
            <v>0</v>
          </cell>
          <cell r="R273">
            <v>5075830</v>
          </cell>
          <cell r="S273">
            <v>0</v>
          </cell>
          <cell r="T273">
            <v>260898</v>
          </cell>
          <cell r="U273">
            <v>0</v>
          </cell>
          <cell r="V273">
            <v>3.17</v>
          </cell>
          <cell r="W273">
            <v>0</v>
          </cell>
          <cell r="X273">
            <v>19.5</v>
          </cell>
        </row>
        <row r="274">
          <cell r="D274" t="str">
            <v xml:space="preserve">333.00 0313         </v>
          </cell>
          <cell r="E274">
            <v>333</v>
          </cell>
          <cell r="F274" t="str">
            <v>Waterwheels, Turbines and Generators</v>
          </cell>
          <cell r="G274">
            <v>0</v>
          </cell>
          <cell r="H274">
            <v>48944</v>
          </cell>
          <cell r="I274">
            <v>0</v>
          </cell>
          <cell r="J274" t="str">
            <v>90-L1.5</v>
          </cell>
          <cell r="L274">
            <v>-2</v>
          </cell>
          <cell r="M274">
            <v>0</v>
          </cell>
          <cell r="N274">
            <v>7747695.4900000002</v>
          </cell>
          <cell r="O274">
            <v>0</v>
          </cell>
          <cell r="P274">
            <v>1609210</v>
          </cell>
          <cell r="Q274">
            <v>0</v>
          </cell>
          <cell r="R274">
            <v>6293439</v>
          </cell>
          <cell r="S274">
            <v>0</v>
          </cell>
          <cell r="T274">
            <v>320003</v>
          </cell>
          <cell r="U274">
            <v>0</v>
          </cell>
          <cell r="V274">
            <v>4.13</v>
          </cell>
          <cell r="W274">
            <v>0</v>
          </cell>
          <cell r="X274">
            <v>19.7</v>
          </cell>
        </row>
        <row r="275">
          <cell r="D275" t="str">
            <v xml:space="preserve">334.00 0313         </v>
          </cell>
          <cell r="E275">
            <v>334</v>
          </cell>
          <cell r="F275" t="str">
            <v>Accessory Electric Equipment</v>
          </cell>
          <cell r="G275">
            <v>0</v>
          </cell>
          <cell r="H275">
            <v>48944</v>
          </cell>
          <cell r="I275">
            <v>0</v>
          </cell>
          <cell r="J275" t="str">
            <v>70-L0</v>
          </cell>
          <cell r="L275">
            <v>-4</v>
          </cell>
          <cell r="M275">
            <v>0</v>
          </cell>
          <cell r="N275">
            <v>282694.8</v>
          </cell>
          <cell r="O275">
            <v>0</v>
          </cell>
          <cell r="P275">
            <v>114514</v>
          </cell>
          <cell r="Q275">
            <v>0</v>
          </cell>
          <cell r="R275">
            <v>179489</v>
          </cell>
          <cell r="S275">
            <v>0</v>
          </cell>
          <cell r="T275">
            <v>9984</v>
          </cell>
          <cell r="U275">
            <v>0</v>
          </cell>
          <cell r="V275">
            <v>3.53</v>
          </cell>
          <cell r="W275">
            <v>0</v>
          </cell>
          <cell r="X275">
            <v>18</v>
          </cell>
        </row>
        <row r="276">
          <cell r="D276" t="str">
            <v xml:space="preserve">335.00 0313         </v>
          </cell>
          <cell r="E276">
            <v>335</v>
          </cell>
          <cell r="F276" t="str">
            <v>Miscellaneous Power Plant Equipment</v>
          </cell>
          <cell r="G276">
            <v>0</v>
          </cell>
          <cell r="H276">
            <v>48944</v>
          </cell>
          <cell r="I276">
            <v>0</v>
          </cell>
          <cell r="J276" t="str">
            <v>75-R0.5</v>
          </cell>
          <cell r="L276">
            <v>-2</v>
          </cell>
          <cell r="M276">
            <v>0</v>
          </cell>
          <cell r="N276">
            <v>2860.68</v>
          </cell>
          <cell r="O276">
            <v>0</v>
          </cell>
          <cell r="P276">
            <v>1364</v>
          </cell>
          <cell r="Q276">
            <v>0</v>
          </cell>
          <cell r="R276">
            <v>1554</v>
          </cell>
          <cell r="S276">
            <v>0</v>
          </cell>
          <cell r="T276">
            <v>85</v>
          </cell>
          <cell r="U276">
            <v>0</v>
          </cell>
          <cell r="V276">
            <v>2.97</v>
          </cell>
          <cell r="W276">
            <v>0</v>
          </cell>
          <cell r="X276">
            <v>18.3</v>
          </cell>
        </row>
        <row r="277">
          <cell r="D277" t="str">
            <v xml:space="preserve">336.00 0313         </v>
          </cell>
          <cell r="E277">
            <v>336</v>
          </cell>
          <cell r="F277" t="str">
            <v>Roads, Railroads and Bridges</v>
          </cell>
          <cell r="G277">
            <v>0</v>
          </cell>
          <cell r="H277">
            <v>48944</v>
          </cell>
          <cell r="I277">
            <v>0</v>
          </cell>
          <cell r="J277" t="str">
            <v>120-R1.5</v>
          </cell>
          <cell r="L277">
            <v>-2</v>
          </cell>
          <cell r="M277">
            <v>0</v>
          </cell>
          <cell r="N277">
            <v>186242.65</v>
          </cell>
          <cell r="O277">
            <v>0</v>
          </cell>
          <cell r="P277">
            <v>50275</v>
          </cell>
          <cell r="Q277">
            <v>0</v>
          </cell>
          <cell r="R277">
            <v>139693</v>
          </cell>
          <cell r="S277">
            <v>0</v>
          </cell>
          <cell r="T277">
            <v>7129</v>
          </cell>
          <cell r="U277">
            <v>0</v>
          </cell>
          <cell r="V277">
            <v>3.83</v>
          </cell>
          <cell r="W277">
            <v>0</v>
          </cell>
          <cell r="X277">
            <v>19.600000000000001</v>
          </cell>
        </row>
        <row r="278">
          <cell r="F278" t="str">
            <v>TOTAL LIFTON</v>
          </cell>
          <cell r="G278">
            <v>0</v>
          </cell>
          <cell r="H278">
            <v>0</v>
          </cell>
          <cell r="I278">
            <v>0</v>
          </cell>
          <cell r="L278">
            <v>0</v>
          </cell>
          <cell r="M278">
            <v>0</v>
          </cell>
          <cell r="N278">
            <v>17678254.599999998</v>
          </cell>
          <cell r="O278">
            <v>0</v>
          </cell>
          <cell r="P278">
            <v>5799261</v>
          </cell>
          <cell r="Q278">
            <v>0</v>
          </cell>
          <cell r="R278">
            <v>12343363</v>
          </cell>
          <cell r="S278">
            <v>0</v>
          </cell>
          <cell r="T278">
            <v>632251</v>
          </cell>
          <cell r="U278">
            <v>0</v>
          </cell>
          <cell r="V278">
            <v>3.58</v>
          </cell>
          <cell r="W278">
            <v>0</v>
          </cell>
          <cell r="X278">
            <v>0</v>
          </cell>
        </row>
        <row r="279">
          <cell r="G279">
            <v>0</v>
          </cell>
          <cell r="H279">
            <v>0</v>
          </cell>
          <cell r="I279">
            <v>0</v>
          </cell>
          <cell r="L279">
            <v>0</v>
          </cell>
          <cell r="M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</row>
        <row r="280">
          <cell r="F280" t="str">
            <v>MERWIN</v>
          </cell>
          <cell r="G280">
            <v>0</v>
          </cell>
          <cell r="H280">
            <v>0</v>
          </cell>
          <cell r="I280">
            <v>0</v>
          </cell>
          <cell r="L280">
            <v>0</v>
          </cell>
          <cell r="M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</row>
        <row r="281">
          <cell r="D281" t="str">
            <v xml:space="preserve">330.20 0314         </v>
          </cell>
          <cell r="E281">
            <v>330.2</v>
          </cell>
          <cell r="F281" t="str">
            <v>Land Rights</v>
          </cell>
          <cell r="G281">
            <v>0</v>
          </cell>
          <cell r="H281">
            <v>58075</v>
          </cell>
          <cell r="I281">
            <v>0</v>
          </cell>
          <cell r="J281" t="str">
            <v>SQUARE</v>
          </cell>
          <cell r="L281">
            <v>0</v>
          </cell>
          <cell r="M281">
            <v>0</v>
          </cell>
          <cell r="N281">
            <v>300510.01</v>
          </cell>
          <cell r="O281">
            <v>0</v>
          </cell>
          <cell r="P281">
            <v>232262</v>
          </cell>
          <cell r="Q281">
            <v>0</v>
          </cell>
          <cell r="R281">
            <v>68248</v>
          </cell>
          <cell r="S281">
            <v>0</v>
          </cell>
          <cell r="T281">
            <v>1517</v>
          </cell>
          <cell r="U281">
            <v>0</v>
          </cell>
          <cell r="V281">
            <v>0.5</v>
          </cell>
          <cell r="W281">
            <v>0</v>
          </cell>
          <cell r="X281">
            <v>45</v>
          </cell>
        </row>
        <row r="282">
          <cell r="D282" t="str">
            <v xml:space="preserve">330.50 0314         </v>
          </cell>
          <cell r="E282">
            <v>330.5</v>
          </cell>
          <cell r="F282" t="str">
            <v>Fish/Wildlife</v>
          </cell>
          <cell r="G282">
            <v>0</v>
          </cell>
          <cell r="H282">
            <v>58075</v>
          </cell>
          <cell r="I282">
            <v>0</v>
          </cell>
          <cell r="J282" t="str">
            <v>SQUARE</v>
          </cell>
          <cell r="L282">
            <v>0</v>
          </cell>
          <cell r="M282">
            <v>0</v>
          </cell>
          <cell r="N282">
            <v>212279.74</v>
          </cell>
          <cell r="O282">
            <v>0</v>
          </cell>
          <cell r="P282">
            <v>166782</v>
          </cell>
          <cell r="Q282">
            <v>0</v>
          </cell>
          <cell r="R282">
            <v>45498</v>
          </cell>
          <cell r="S282">
            <v>0</v>
          </cell>
          <cell r="T282">
            <v>1011</v>
          </cell>
          <cell r="U282">
            <v>0</v>
          </cell>
          <cell r="V282">
            <v>0.48</v>
          </cell>
          <cell r="W282">
            <v>0</v>
          </cell>
          <cell r="X282">
            <v>45</v>
          </cell>
        </row>
        <row r="283">
          <cell r="D283" t="str">
            <v xml:space="preserve">331.00 0314         </v>
          </cell>
          <cell r="E283">
            <v>331</v>
          </cell>
          <cell r="F283" t="str">
            <v>Structures and Improvements</v>
          </cell>
          <cell r="G283">
            <v>0</v>
          </cell>
          <cell r="H283">
            <v>58075</v>
          </cell>
          <cell r="I283">
            <v>0</v>
          </cell>
          <cell r="J283" t="str">
            <v>120-R1.5</v>
          </cell>
          <cell r="L283">
            <v>-4</v>
          </cell>
          <cell r="M283">
            <v>0</v>
          </cell>
          <cell r="N283">
            <v>94372014.959999993</v>
          </cell>
          <cell r="O283">
            <v>0</v>
          </cell>
          <cell r="P283">
            <v>12590260</v>
          </cell>
          <cell r="Q283">
            <v>0</v>
          </cell>
          <cell r="R283">
            <v>85556636</v>
          </cell>
          <cell r="S283">
            <v>0</v>
          </cell>
          <cell r="T283">
            <v>1993989</v>
          </cell>
          <cell r="U283">
            <v>0</v>
          </cell>
          <cell r="V283">
            <v>2.11</v>
          </cell>
          <cell r="W283">
            <v>0</v>
          </cell>
          <cell r="X283">
            <v>42.9</v>
          </cell>
        </row>
        <row r="284">
          <cell r="D284" t="str">
            <v xml:space="preserve">332.00 0314         </v>
          </cell>
          <cell r="E284">
            <v>332</v>
          </cell>
          <cell r="F284" t="str">
            <v>Reservoirs, Dams and Waterways</v>
          </cell>
          <cell r="G284">
            <v>0</v>
          </cell>
          <cell r="H284">
            <v>58075</v>
          </cell>
          <cell r="I284">
            <v>0</v>
          </cell>
          <cell r="J284" t="str">
            <v>120-R2</v>
          </cell>
          <cell r="L284">
            <v>-6</v>
          </cell>
          <cell r="M284">
            <v>0</v>
          </cell>
          <cell r="N284">
            <v>24113998.960000001</v>
          </cell>
          <cell r="O284">
            <v>0</v>
          </cell>
          <cell r="P284">
            <v>6511218</v>
          </cell>
          <cell r="Q284">
            <v>0</v>
          </cell>
          <cell r="R284">
            <v>19049621</v>
          </cell>
          <cell r="S284">
            <v>0</v>
          </cell>
          <cell r="T284">
            <v>442208</v>
          </cell>
          <cell r="U284">
            <v>0</v>
          </cell>
          <cell r="V284">
            <v>1.83</v>
          </cell>
          <cell r="W284">
            <v>0</v>
          </cell>
          <cell r="X284">
            <v>43.1</v>
          </cell>
        </row>
        <row r="285">
          <cell r="D285" t="str">
            <v xml:space="preserve">333.00 0314         </v>
          </cell>
          <cell r="E285">
            <v>333</v>
          </cell>
          <cell r="F285" t="str">
            <v>Waterwheels, Turbines and Generators</v>
          </cell>
          <cell r="G285">
            <v>0</v>
          </cell>
          <cell r="H285">
            <v>58075</v>
          </cell>
          <cell r="I285">
            <v>0</v>
          </cell>
          <cell r="J285" t="str">
            <v>90-L1.5</v>
          </cell>
          <cell r="L285">
            <v>-16</v>
          </cell>
          <cell r="M285">
            <v>0</v>
          </cell>
          <cell r="N285">
            <v>7768646.0300000003</v>
          </cell>
          <cell r="O285">
            <v>0</v>
          </cell>
          <cell r="P285">
            <v>4846350</v>
          </cell>
          <cell r="Q285">
            <v>0</v>
          </cell>
          <cell r="R285">
            <v>4165279</v>
          </cell>
          <cell r="S285">
            <v>0</v>
          </cell>
          <cell r="T285">
            <v>111834</v>
          </cell>
          <cell r="U285">
            <v>0</v>
          </cell>
          <cell r="V285">
            <v>1.44</v>
          </cell>
          <cell r="W285">
            <v>0</v>
          </cell>
          <cell r="X285">
            <v>37.200000000000003</v>
          </cell>
        </row>
        <row r="286">
          <cell r="D286" t="str">
            <v xml:space="preserve">334.00 0314         </v>
          </cell>
          <cell r="E286">
            <v>334</v>
          </cell>
          <cell r="F286" t="str">
            <v>Accessory Electric Equipment</v>
          </cell>
          <cell r="G286">
            <v>0</v>
          </cell>
          <cell r="H286">
            <v>58075</v>
          </cell>
          <cell r="I286">
            <v>0</v>
          </cell>
          <cell r="J286" t="str">
            <v>70-L0</v>
          </cell>
          <cell r="L286">
            <v>-8</v>
          </cell>
          <cell r="M286">
            <v>0</v>
          </cell>
          <cell r="N286">
            <v>9928729.9199999999</v>
          </cell>
          <cell r="O286">
            <v>0</v>
          </cell>
          <cell r="P286">
            <v>2271412</v>
          </cell>
          <cell r="Q286">
            <v>0</v>
          </cell>
          <cell r="R286">
            <v>8451616</v>
          </cell>
          <cell r="S286">
            <v>0</v>
          </cell>
          <cell r="T286">
            <v>232550</v>
          </cell>
          <cell r="U286">
            <v>0</v>
          </cell>
          <cell r="V286">
            <v>2.34</v>
          </cell>
          <cell r="W286">
            <v>0</v>
          </cell>
          <cell r="X286">
            <v>36.299999999999997</v>
          </cell>
        </row>
        <row r="287">
          <cell r="D287" t="str">
            <v xml:space="preserve">335.00 0314         </v>
          </cell>
          <cell r="E287">
            <v>335</v>
          </cell>
          <cell r="F287" t="str">
            <v>Miscellaneous Power Plant Equipment</v>
          </cell>
          <cell r="G287">
            <v>0</v>
          </cell>
          <cell r="H287">
            <v>58075</v>
          </cell>
          <cell r="I287">
            <v>0</v>
          </cell>
          <cell r="J287" t="str">
            <v>75-R0.5</v>
          </cell>
          <cell r="L287">
            <v>-3</v>
          </cell>
          <cell r="M287">
            <v>0</v>
          </cell>
          <cell r="N287">
            <v>157006.82</v>
          </cell>
          <cell r="O287">
            <v>0</v>
          </cell>
          <cell r="P287">
            <v>36760</v>
          </cell>
          <cell r="Q287">
            <v>0</v>
          </cell>
          <cell r="R287">
            <v>124957</v>
          </cell>
          <cell r="S287">
            <v>0</v>
          </cell>
          <cell r="T287">
            <v>3250</v>
          </cell>
          <cell r="U287">
            <v>0</v>
          </cell>
          <cell r="V287">
            <v>2.0699999999999998</v>
          </cell>
          <cell r="W287">
            <v>0</v>
          </cell>
          <cell r="X287">
            <v>38.4</v>
          </cell>
        </row>
        <row r="288">
          <cell r="D288" t="str">
            <v xml:space="preserve">336.00 0314         </v>
          </cell>
          <cell r="E288">
            <v>336</v>
          </cell>
          <cell r="F288" t="str">
            <v>Roads, Railroads and Bridges</v>
          </cell>
          <cell r="G288">
            <v>0</v>
          </cell>
          <cell r="H288">
            <v>58075</v>
          </cell>
          <cell r="I288">
            <v>0</v>
          </cell>
          <cell r="J288" t="str">
            <v>120-R1.5</v>
          </cell>
          <cell r="L288">
            <v>-5</v>
          </cell>
          <cell r="M288">
            <v>0</v>
          </cell>
          <cell r="N288">
            <v>2138830.23</v>
          </cell>
          <cell r="O288">
            <v>0</v>
          </cell>
          <cell r="P288">
            <v>780305</v>
          </cell>
          <cell r="Q288">
            <v>0</v>
          </cell>
          <cell r="R288">
            <v>1465467</v>
          </cell>
          <cell r="S288">
            <v>0</v>
          </cell>
          <cell r="T288">
            <v>34563</v>
          </cell>
          <cell r="U288">
            <v>0</v>
          </cell>
          <cell r="V288">
            <v>1.62</v>
          </cell>
          <cell r="W288">
            <v>0</v>
          </cell>
          <cell r="X288">
            <v>42.4</v>
          </cell>
        </row>
        <row r="289">
          <cell r="F289" t="str">
            <v>TOTAL MERWIN</v>
          </cell>
          <cell r="G289">
            <v>0</v>
          </cell>
          <cell r="H289">
            <v>0</v>
          </cell>
          <cell r="I289">
            <v>0</v>
          </cell>
          <cell r="L289">
            <v>0</v>
          </cell>
          <cell r="M289">
            <v>0</v>
          </cell>
          <cell r="N289">
            <v>138992016.66999996</v>
          </cell>
          <cell r="O289">
            <v>0</v>
          </cell>
          <cell r="P289">
            <v>27435349</v>
          </cell>
          <cell r="Q289">
            <v>0</v>
          </cell>
          <cell r="R289">
            <v>118927322</v>
          </cell>
          <cell r="S289">
            <v>0</v>
          </cell>
          <cell r="T289">
            <v>2820922</v>
          </cell>
          <cell r="U289">
            <v>0</v>
          </cell>
          <cell r="V289">
            <v>2.0299999999999998</v>
          </cell>
          <cell r="W289">
            <v>0</v>
          </cell>
          <cell r="X289">
            <v>0</v>
          </cell>
        </row>
        <row r="290">
          <cell r="G290">
            <v>0</v>
          </cell>
          <cell r="H290">
            <v>0</v>
          </cell>
          <cell r="I290">
            <v>0</v>
          </cell>
          <cell r="L290">
            <v>0</v>
          </cell>
          <cell r="M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</row>
        <row r="291">
          <cell r="F291" t="str">
            <v>NORTH UMPQUA</v>
          </cell>
          <cell r="G291">
            <v>0</v>
          </cell>
          <cell r="H291">
            <v>0</v>
          </cell>
          <cell r="I291">
            <v>0</v>
          </cell>
          <cell r="L291">
            <v>0</v>
          </cell>
          <cell r="M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</row>
        <row r="292">
          <cell r="D292" t="str">
            <v xml:space="preserve">331.00 0315         </v>
          </cell>
          <cell r="E292">
            <v>331</v>
          </cell>
          <cell r="F292" t="str">
            <v>Structures and Improvements</v>
          </cell>
          <cell r="G292">
            <v>0</v>
          </cell>
          <cell r="H292">
            <v>50770</v>
          </cell>
          <cell r="I292">
            <v>0</v>
          </cell>
          <cell r="J292" t="str">
            <v>120-R1.5</v>
          </cell>
          <cell r="L292">
            <v>-2</v>
          </cell>
          <cell r="M292">
            <v>0</v>
          </cell>
          <cell r="N292">
            <v>106864116.12</v>
          </cell>
          <cell r="O292">
            <v>0</v>
          </cell>
          <cell r="P292">
            <v>9336109</v>
          </cell>
          <cell r="Q292">
            <v>0</v>
          </cell>
          <cell r="R292">
            <v>99665289</v>
          </cell>
          <cell r="S292">
            <v>0</v>
          </cell>
          <cell r="T292">
            <v>4078878</v>
          </cell>
          <cell r="U292">
            <v>0</v>
          </cell>
          <cell r="V292">
            <v>3.82</v>
          </cell>
          <cell r="W292">
            <v>0</v>
          </cell>
          <cell r="X292">
            <v>24.4</v>
          </cell>
        </row>
        <row r="293">
          <cell r="D293" t="str">
            <v xml:space="preserve">332.00 0315         </v>
          </cell>
          <cell r="E293">
            <v>332</v>
          </cell>
          <cell r="F293" t="str">
            <v>Reservoirs, Dams and Waterways</v>
          </cell>
          <cell r="G293">
            <v>0</v>
          </cell>
          <cell r="H293">
            <v>50770</v>
          </cell>
          <cell r="I293">
            <v>0</v>
          </cell>
          <cell r="J293" t="str">
            <v>120-R2</v>
          </cell>
          <cell r="L293">
            <v>-2</v>
          </cell>
          <cell r="M293">
            <v>0</v>
          </cell>
          <cell r="N293">
            <v>119045003.23</v>
          </cell>
          <cell r="O293">
            <v>0</v>
          </cell>
          <cell r="P293">
            <v>37090522</v>
          </cell>
          <cell r="Q293">
            <v>0</v>
          </cell>
          <cell r="R293">
            <v>84335381</v>
          </cell>
          <cell r="S293">
            <v>0</v>
          </cell>
          <cell r="T293">
            <v>3452056</v>
          </cell>
          <cell r="U293">
            <v>0</v>
          </cell>
          <cell r="V293">
            <v>2.9</v>
          </cell>
          <cell r="W293">
            <v>0</v>
          </cell>
          <cell r="X293">
            <v>24.4</v>
          </cell>
        </row>
        <row r="294">
          <cell r="D294" t="str">
            <v xml:space="preserve">333.00 0315         </v>
          </cell>
          <cell r="E294">
            <v>333</v>
          </cell>
          <cell r="F294" t="str">
            <v>Waterwheels, Turbines and Generators</v>
          </cell>
          <cell r="G294">
            <v>0</v>
          </cell>
          <cell r="H294">
            <v>50770</v>
          </cell>
          <cell r="I294">
            <v>0</v>
          </cell>
          <cell r="J294" t="str">
            <v>90-L1.5</v>
          </cell>
          <cell r="L294">
            <v>-4</v>
          </cell>
          <cell r="M294">
            <v>0</v>
          </cell>
          <cell r="N294">
            <v>23897206.890000001</v>
          </cell>
          <cell r="O294">
            <v>0</v>
          </cell>
          <cell r="P294">
            <v>6142022</v>
          </cell>
          <cell r="Q294">
            <v>0</v>
          </cell>
          <cell r="R294">
            <v>18711073</v>
          </cell>
          <cell r="S294">
            <v>0</v>
          </cell>
          <cell r="T294">
            <v>780725</v>
          </cell>
          <cell r="U294">
            <v>0</v>
          </cell>
          <cell r="V294">
            <v>3.27</v>
          </cell>
          <cell r="W294">
            <v>0</v>
          </cell>
          <cell r="X294">
            <v>24</v>
          </cell>
        </row>
        <row r="295">
          <cell r="D295" t="str">
            <v xml:space="preserve">334.00 0315         </v>
          </cell>
          <cell r="E295">
            <v>334</v>
          </cell>
          <cell r="F295" t="str">
            <v>Accessory Electric Equipment</v>
          </cell>
          <cell r="G295">
            <v>0</v>
          </cell>
          <cell r="H295">
            <v>50770</v>
          </cell>
          <cell r="I295">
            <v>0</v>
          </cell>
          <cell r="J295" t="str">
            <v>70-L0</v>
          </cell>
          <cell r="L295">
            <v>-4</v>
          </cell>
          <cell r="M295">
            <v>0</v>
          </cell>
          <cell r="N295">
            <v>15581670.98</v>
          </cell>
          <cell r="O295">
            <v>0</v>
          </cell>
          <cell r="P295">
            <v>3018963</v>
          </cell>
          <cell r="Q295">
            <v>0</v>
          </cell>
          <cell r="R295">
            <v>13185975</v>
          </cell>
          <cell r="S295">
            <v>0</v>
          </cell>
          <cell r="T295">
            <v>583844</v>
          </cell>
          <cell r="U295">
            <v>0</v>
          </cell>
          <cell r="V295">
            <v>3.75</v>
          </cell>
          <cell r="W295">
            <v>0</v>
          </cell>
          <cell r="X295">
            <v>22.6</v>
          </cell>
        </row>
        <row r="296">
          <cell r="D296" t="str">
            <v xml:space="preserve">335.00 0315         </v>
          </cell>
          <cell r="E296">
            <v>335</v>
          </cell>
          <cell r="F296" t="str">
            <v>Miscellaneous Power Plant Equipment</v>
          </cell>
          <cell r="G296">
            <v>0</v>
          </cell>
          <cell r="H296">
            <v>50770</v>
          </cell>
          <cell r="I296">
            <v>0</v>
          </cell>
          <cell r="J296" t="str">
            <v>75-R0.5</v>
          </cell>
          <cell r="L296">
            <v>-2</v>
          </cell>
          <cell r="M296">
            <v>0</v>
          </cell>
          <cell r="N296">
            <v>707251.79</v>
          </cell>
          <cell r="O296">
            <v>0</v>
          </cell>
          <cell r="P296">
            <v>227513</v>
          </cell>
          <cell r="Q296">
            <v>0</v>
          </cell>
          <cell r="R296">
            <v>493884</v>
          </cell>
          <cell r="S296">
            <v>0</v>
          </cell>
          <cell r="T296">
            <v>21552</v>
          </cell>
          <cell r="U296">
            <v>0</v>
          </cell>
          <cell r="V296">
            <v>3.05</v>
          </cell>
          <cell r="W296">
            <v>0</v>
          </cell>
          <cell r="X296">
            <v>22.9</v>
          </cell>
        </row>
        <row r="297">
          <cell r="D297" t="str">
            <v xml:space="preserve">336.00 0315         </v>
          </cell>
          <cell r="E297">
            <v>336</v>
          </cell>
          <cell r="F297" t="str">
            <v>Roads, Railroads and Bridges</v>
          </cell>
          <cell r="G297">
            <v>0</v>
          </cell>
          <cell r="H297">
            <v>50770</v>
          </cell>
          <cell r="I297">
            <v>0</v>
          </cell>
          <cell r="J297" t="str">
            <v>120-R1.5</v>
          </cell>
          <cell r="L297">
            <v>-3</v>
          </cell>
          <cell r="M297">
            <v>0</v>
          </cell>
          <cell r="N297">
            <v>6806272.6600000001</v>
          </cell>
          <cell r="O297">
            <v>0</v>
          </cell>
          <cell r="P297">
            <v>2519168</v>
          </cell>
          <cell r="Q297">
            <v>0</v>
          </cell>
          <cell r="R297">
            <v>4491293</v>
          </cell>
          <cell r="S297">
            <v>0</v>
          </cell>
          <cell r="T297">
            <v>185663</v>
          </cell>
          <cell r="U297">
            <v>0</v>
          </cell>
          <cell r="V297">
            <v>2.73</v>
          </cell>
          <cell r="W297">
            <v>0</v>
          </cell>
          <cell r="X297">
            <v>24.2</v>
          </cell>
        </row>
        <row r="298">
          <cell r="F298" t="str">
            <v>TOTAL NORTH UMPQUA</v>
          </cell>
          <cell r="G298">
            <v>0</v>
          </cell>
          <cell r="H298">
            <v>0</v>
          </cell>
          <cell r="I298">
            <v>0</v>
          </cell>
          <cell r="L298">
            <v>0</v>
          </cell>
          <cell r="M298">
            <v>0</v>
          </cell>
          <cell r="N298">
            <v>272901521.67000002</v>
          </cell>
          <cell r="O298">
            <v>0</v>
          </cell>
          <cell r="P298">
            <v>58334297</v>
          </cell>
          <cell r="Q298">
            <v>0</v>
          </cell>
          <cell r="R298">
            <v>220882895</v>
          </cell>
          <cell r="S298">
            <v>0</v>
          </cell>
          <cell r="T298">
            <v>9102718</v>
          </cell>
          <cell r="U298">
            <v>0</v>
          </cell>
          <cell r="V298">
            <v>3.34</v>
          </cell>
          <cell r="W298">
            <v>0</v>
          </cell>
          <cell r="X298">
            <v>0</v>
          </cell>
        </row>
        <row r="299">
          <cell r="G299">
            <v>0</v>
          </cell>
          <cell r="H299">
            <v>0</v>
          </cell>
          <cell r="I299">
            <v>0</v>
          </cell>
          <cell r="L299">
            <v>0</v>
          </cell>
          <cell r="M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</row>
        <row r="300">
          <cell r="F300" t="str">
            <v>OLMSTED</v>
          </cell>
          <cell r="G300">
            <v>0</v>
          </cell>
          <cell r="H300">
            <v>0</v>
          </cell>
          <cell r="I300">
            <v>0</v>
          </cell>
          <cell r="L300">
            <v>0</v>
          </cell>
          <cell r="M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</row>
        <row r="301">
          <cell r="D301" t="str">
            <v xml:space="preserve">331.00 0316         </v>
          </cell>
          <cell r="E301">
            <v>331</v>
          </cell>
          <cell r="F301" t="str">
            <v>Structures and Improvements</v>
          </cell>
          <cell r="G301">
            <v>0</v>
          </cell>
          <cell r="H301">
            <v>42735</v>
          </cell>
          <cell r="I301">
            <v>0</v>
          </cell>
          <cell r="J301" t="str">
            <v>120-R1.5</v>
          </cell>
          <cell r="L301">
            <v>-1</v>
          </cell>
          <cell r="M301">
            <v>0</v>
          </cell>
          <cell r="N301">
            <v>188480.45</v>
          </cell>
          <cell r="O301">
            <v>0</v>
          </cell>
          <cell r="P301">
            <v>156864</v>
          </cell>
          <cell r="Q301">
            <v>0</v>
          </cell>
          <cell r="R301">
            <v>33501</v>
          </cell>
          <cell r="S301">
            <v>0</v>
          </cell>
          <cell r="T301">
            <v>11250</v>
          </cell>
          <cell r="U301">
            <v>0</v>
          </cell>
          <cell r="V301">
            <v>5.97</v>
          </cell>
          <cell r="W301">
            <v>0</v>
          </cell>
          <cell r="X301">
            <v>3</v>
          </cell>
        </row>
        <row r="302">
          <cell r="D302" t="str">
            <v xml:space="preserve">334.00 0316         </v>
          </cell>
          <cell r="E302">
            <v>334</v>
          </cell>
          <cell r="F302" t="str">
            <v>Accessory Electric Equipment</v>
          </cell>
          <cell r="G302">
            <v>0</v>
          </cell>
          <cell r="H302">
            <v>42735</v>
          </cell>
          <cell r="I302">
            <v>0</v>
          </cell>
          <cell r="J302" t="str">
            <v>70-L0</v>
          </cell>
          <cell r="L302">
            <v>0</v>
          </cell>
          <cell r="M302">
            <v>0</v>
          </cell>
          <cell r="N302">
            <v>28230.18</v>
          </cell>
          <cell r="O302">
            <v>0</v>
          </cell>
          <cell r="P302">
            <v>20457</v>
          </cell>
          <cell r="Q302">
            <v>0</v>
          </cell>
          <cell r="R302">
            <v>7773</v>
          </cell>
          <cell r="S302">
            <v>0</v>
          </cell>
          <cell r="T302">
            <v>2621</v>
          </cell>
          <cell r="U302">
            <v>0</v>
          </cell>
          <cell r="V302">
            <v>9.2799999999999994</v>
          </cell>
          <cell r="W302">
            <v>0</v>
          </cell>
          <cell r="X302">
            <v>3</v>
          </cell>
        </row>
        <row r="303">
          <cell r="D303" t="str">
            <v xml:space="preserve">335.00 0316         </v>
          </cell>
          <cell r="E303">
            <v>335</v>
          </cell>
          <cell r="F303" t="str">
            <v>Miscellaneous Power Plant Equipment</v>
          </cell>
          <cell r="G303">
            <v>0</v>
          </cell>
          <cell r="H303">
            <v>42735</v>
          </cell>
          <cell r="I303">
            <v>0</v>
          </cell>
          <cell r="J303" t="str">
            <v>75-R0.5</v>
          </cell>
          <cell r="L303">
            <v>0</v>
          </cell>
          <cell r="M303">
            <v>0</v>
          </cell>
          <cell r="N303">
            <v>3224.02</v>
          </cell>
          <cell r="O303">
            <v>0</v>
          </cell>
          <cell r="P303">
            <v>2795</v>
          </cell>
          <cell r="Q303">
            <v>0</v>
          </cell>
          <cell r="R303">
            <v>429</v>
          </cell>
          <cell r="S303">
            <v>0</v>
          </cell>
          <cell r="T303">
            <v>144</v>
          </cell>
          <cell r="U303">
            <v>0</v>
          </cell>
          <cell r="V303">
            <v>4.47</v>
          </cell>
          <cell r="W303">
            <v>0</v>
          </cell>
          <cell r="X303">
            <v>3</v>
          </cell>
        </row>
        <row r="304">
          <cell r="D304" t="str">
            <v xml:space="preserve">336.00 0316         </v>
          </cell>
          <cell r="E304">
            <v>336</v>
          </cell>
          <cell r="F304" t="str">
            <v>Roads, Railroads and Bridges</v>
          </cell>
          <cell r="G304">
            <v>0</v>
          </cell>
          <cell r="H304">
            <v>42735</v>
          </cell>
          <cell r="I304">
            <v>0</v>
          </cell>
          <cell r="J304" t="str">
            <v>120-R1.5</v>
          </cell>
          <cell r="L304">
            <v>0</v>
          </cell>
          <cell r="M304">
            <v>0</v>
          </cell>
          <cell r="N304">
            <v>12597.63</v>
          </cell>
          <cell r="O304">
            <v>0</v>
          </cell>
          <cell r="P304">
            <v>7810</v>
          </cell>
          <cell r="Q304">
            <v>0</v>
          </cell>
          <cell r="R304">
            <v>4788</v>
          </cell>
          <cell r="S304">
            <v>0</v>
          </cell>
          <cell r="T304">
            <v>1601</v>
          </cell>
          <cell r="U304">
            <v>0</v>
          </cell>
          <cell r="V304">
            <v>12.71</v>
          </cell>
          <cell r="W304">
            <v>0</v>
          </cell>
          <cell r="X304">
            <v>3</v>
          </cell>
        </row>
        <row r="305">
          <cell r="F305" t="str">
            <v>TOTAL OLMSTED</v>
          </cell>
          <cell r="G305">
            <v>0</v>
          </cell>
          <cell r="H305">
            <v>0</v>
          </cell>
          <cell r="I305">
            <v>0</v>
          </cell>
          <cell r="L305">
            <v>0</v>
          </cell>
          <cell r="M305">
            <v>0</v>
          </cell>
          <cell r="N305">
            <v>232532.28</v>
          </cell>
          <cell r="O305">
            <v>0</v>
          </cell>
          <cell r="P305">
            <v>187926</v>
          </cell>
          <cell r="Q305">
            <v>0</v>
          </cell>
          <cell r="R305">
            <v>46491</v>
          </cell>
          <cell r="S305">
            <v>0</v>
          </cell>
          <cell r="T305">
            <v>15616</v>
          </cell>
          <cell r="U305">
            <v>0</v>
          </cell>
          <cell r="V305">
            <v>6.72</v>
          </cell>
          <cell r="W305">
            <v>0</v>
          </cell>
          <cell r="X305">
            <v>0</v>
          </cell>
        </row>
        <row r="306">
          <cell r="G306">
            <v>0</v>
          </cell>
          <cell r="H306">
            <v>0</v>
          </cell>
          <cell r="I306">
            <v>0</v>
          </cell>
          <cell r="L306">
            <v>0</v>
          </cell>
          <cell r="M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</row>
        <row r="307">
          <cell r="F307" t="str">
            <v>PARIS</v>
          </cell>
          <cell r="G307">
            <v>0</v>
          </cell>
          <cell r="H307">
            <v>0</v>
          </cell>
          <cell r="I307">
            <v>0</v>
          </cell>
          <cell r="L307">
            <v>0</v>
          </cell>
          <cell r="M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</row>
        <row r="308">
          <cell r="D308" t="str">
            <v xml:space="preserve">331.00 0317         </v>
          </cell>
          <cell r="E308">
            <v>331</v>
          </cell>
          <cell r="F308" t="str">
            <v>Structures and Improvements</v>
          </cell>
          <cell r="G308">
            <v>0</v>
          </cell>
          <cell r="H308">
            <v>43100</v>
          </cell>
          <cell r="I308">
            <v>0</v>
          </cell>
          <cell r="J308" t="str">
            <v>120-R1.5</v>
          </cell>
          <cell r="L308">
            <v>0</v>
          </cell>
          <cell r="M308">
            <v>0</v>
          </cell>
          <cell r="N308">
            <v>115470.45</v>
          </cell>
          <cell r="O308">
            <v>0</v>
          </cell>
          <cell r="P308">
            <v>68670</v>
          </cell>
          <cell r="Q308">
            <v>0</v>
          </cell>
          <cell r="R308">
            <v>46800</v>
          </cell>
          <cell r="S308">
            <v>0</v>
          </cell>
          <cell r="T308">
            <v>11734</v>
          </cell>
          <cell r="U308">
            <v>0</v>
          </cell>
          <cell r="V308">
            <v>10.16</v>
          </cell>
          <cell r="W308">
            <v>0</v>
          </cell>
          <cell r="X308">
            <v>4</v>
          </cell>
        </row>
        <row r="309">
          <cell r="D309" t="str">
            <v xml:space="preserve">332.00 0317         </v>
          </cell>
          <cell r="E309">
            <v>332</v>
          </cell>
          <cell r="F309" t="str">
            <v>Reservoirs, Dams and Waterways</v>
          </cell>
          <cell r="G309">
            <v>0</v>
          </cell>
          <cell r="H309">
            <v>43100</v>
          </cell>
          <cell r="I309">
            <v>0</v>
          </cell>
          <cell r="J309" t="str">
            <v>120-R2</v>
          </cell>
          <cell r="L309">
            <v>-1</v>
          </cell>
          <cell r="M309">
            <v>0</v>
          </cell>
          <cell r="N309">
            <v>95207.14</v>
          </cell>
          <cell r="O309">
            <v>0</v>
          </cell>
          <cell r="P309">
            <v>104248</v>
          </cell>
          <cell r="Q309">
            <v>0</v>
          </cell>
          <cell r="R309">
            <v>-8089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</row>
        <row r="310">
          <cell r="D310" t="str">
            <v xml:space="preserve">333.00 0317         </v>
          </cell>
          <cell r="E310">
            <v>333</v>
          </cell>
          <cell r="F310" t="str">
            <v>Waterwheels, Turbines and Generators</v>
          </cell>
          <cell r="G310">
            <v>0</v>
          </cell>
          <cell r="H310">
            <v>43100</v>
          </cell>
          <cell r="I310">
            <v>0</v>
          </cell>
          <cell r="J310" t="str">
            <v>90-L1.5</v>
          </cell>
          <cell r="L310">
            <v>-1</v>
          </cell>
          <cell r="M310">
            <v>0</v>
          </cell>
          <cell r="N310">
            <v>72290.460000000006</v>
          </cell>
          <cell r="O310">
            <v>0</v>
          </cell>
          <cell r="P310">
            <v>75591</v>
          </cell>
          <cell r="Q310">
            <v>0</v>
          </cell>
          <cell r="R310">
            <v>-2578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</row>
        <row r="311">
          <cell r="D311" t="str">
            <v xml:space="preserve">334.00 0317         </v>
          </cell>
          <cell r="E311">
            <v>334</v>
          </cell>
          <cell r="F311" t="str">
            <v>Accessory Electric Equipment</v>
          </cell>
          <cell r="G311">
            <v>0</v>
          </cell>
          <cell r="H311">
            <v>43100</v>
          </cell>
          <cell r="I311">
            <v>0</v>
          </cell>
          <cell r="J311" t="str">
            <v>70-L0</v>
          </cell>
          <cell r="L311">
            <v>-1</v>
          </cell>
          <cell r="M311">
            <v>0</v>
          </cell>
          <cell r="N311">
            <v>148531.26999999999</v>
          </cell>
          <cell r="O311">
            <v>0</v>
          </cell>
          <cell r="P311">
            <v>121248</v>
          </cell>
          <cell r="Q311">
            <v>0</v>
          </cell>
          <cell r="R311">
            <v>28769</v>
          </cell>
          <cell r="S311">
            <v>0</v>
          </cell>
          <cell r="T311">
            <v>7273</v>
          </cell>
          <cell r="U311">
            <v>0</v>
          </cell>
          <cell r="V311">
            <v>4.9000000000000004</v>
          </cell>
          <cell r="W311">
            <v>0</v>
          </cell>
          <cell r="X311">
            <v>4</v>
          </cell>
        </row>
        <row r="312">
          <cell r="D312" t="str">
            <v xml:space="preserve">335.00 0317         </v>
          </cell>
          <cell r="E312">
            <v>335</v>
          </cell>
          <cell r="F312" t="str">
            <v>Miscellaneous Power Plant Equipment</v>
          </cell>
          <cell r="G312">
            <v>0</v>
          </cell>
          <cell r="H312">
            <v>43100</v>
          </cell>
          <cell r="I312">
            <v>0</v>
          </cell>
          <cell r="J312" t="str">
            <v>75-R0.5</v>
          </cell>
          <cell r="L312">
            <v>0</v>
          </cell>
          <cell r="M312">
            <v>0</v>
          </cell>
          <cell r="N312">
            <v>410.96</v>
          </cell>
          <cell r="O312">
            <v>0</v>
          </cell>
          <cell r="P312">
            <v>451</v>
          </cell>
          <cell r="Q312">
            <v>0</v>
          </cell>
          <cell r="R312">
            <v>-40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</row>
        <row r="313">
          <cell r="F313" t="str">
            <v>TOTAL PARIS</v>
          </cell>
          <cell r="G313">
            <v>0</v>
          </cell>
          <cell r="H313">
            <v>0</v>
          </cell>
          <cell r="I313">
            <v>0</v>
          </cell>
          <cell r="L313">
            <v>0</v>
          </cell>
          <cell r="M313">
            <v>0</v>
          </cell>
          <cell r="N313">
            <v>431910.27999999997</v>
          </cell>
          <cell r="O313">
            <v>0</v>
          </cell>
          <cell r="P313">
            <v>370208</v>
          </cell>
          <cell r="Q313">
            <v>0</v>
          </cell>
          <cell r="R313">
            <v>64862</v>
          </cell>
          <cell r="S313">
            <v>0</v>
          </cell>
          <cell r="T313">
            <v>19007</v>
          </cell>
          <cell r="U313">
            <v>0</v>
          </cell>
          <cell r="V313">
            <v>4.4000000000000004</v>
          </cell>
          <cell r="W313">
            <v>0</v>
          </cell>
          <cell r="X313">
            <v>0</v>
          </cell>
        </row>
        <row r="314">
          <cell r="G314">
            <v>0</v>
          </cell>
          <cell r="H314">
            <v>0</v>
          </cell>
          <cell r="I314">
            <v>0</v>
          </cell>
          <cell r="L314">
            <v>0</v>
          </cell>
          <cell r="M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</row>
        <row r="315">
          <cell r="F315" t="str">
            <v>PIONEER</v>
          </cell>
          <cell r="G315">
            <v>0</v>
          </cell>
          <cell r="H315">
            <v>0</v>
          </cell>
          <cell r="I315">
            <v>0</v>
          </cell>
          <cell r="L315">
            <v>0</v>
          </cell>
          <cell r="M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</row>
        <row r="316">
          <cell r="D316" t="str">
            <v xml:space="preserve">330.20 0318         </v>
          </cell>
          <cell r="E316">
            <v>330.2</v>
          </cell>
          <cell r="F316" t="str">
            <v>Land Rights</v>
          </cell>
          <cell r="G316">
            <v>0</v>
          </cell>
          <cell r="H316">
            <v>47848</v>
          </cell>
          <cell r="I316">
            <v>0</v>
          </cell>
          <cell r="J316" t="str">
            <v>SQUARE</v>
          </cell>
          <cell r="L316">
            <v>0</v>
          </cell>
          <cell r="M316">
            <v>0</v>
          </cell>
          <cell r="N316">
            <v>9247.48</v>
          </cell>
          <cell r="O316">
            <v>0</v>
          </cell>
          <cell r="P316">
            <v>7529</v>
          </cell>
          <cell r="Q316">
            <v>0</v>
          </cell>
          <cell r="R316">
            <v>1718</v>
          </cell>
          <cell r="S316">
            <v>0</v>
          </cell>
          <cell r="T316">
            <v>101</v>
          </cell>
          <cell r="U316">
            <v>0</v>
          </cell>
          <cell r="V316">
            <v>1.0900000000000001</v>
          </cell>
          <cell r="W316">
            <v>0</v>
          </cell>
          <cell r="X316">
            <v>17</v>
          </cell>
        </row>
        <row r="317">
          <cell r="D317" t="str">
            <v xml:space="preserve">330.30 0318         </v>
          </cell>
          <cell r="E317">
            <v>330.3</v>
          </cell>
          <cell r="F317" t="str">
            <v>Water Rights</v>
          </cell>
          <cell r="G317">
            <v>0</v>
          </cell>
          <cell r="H317">
            <v>47848</v>
          </cell>
          <cell r="I317">
            <v>0</v>
          </cell>
          <cell r="J317" t="str">
            <v>SQUARE</v>
          </cell>
          <cell r="L317">
            <v>0</v>
          </cell>
          <cell r="M317">
            <v>0</v>
          </cell>
          <cell r="N317">
            <v>110805.67</v>
          </cell>
          <cell r="O317">
            <v>0</v>
          </cell>
          <cell r="P317">
            <v>90237</v>
          </cell>
          <cell r="Q317">
            <v>0</v>
          </cell>
          <cell r="R317">
            <v>20569</v>
          </cell>
          <cell r="S317">
            <v>0</v>
          </cell>
          <cell r="T317">
            <v>1210</v>
          </cell>
          <cell r="U317">
            <v>0</v>
          </cell>
          <cell r="V317">
            <v>1.0900000000000001</v>
          </cell>
          <cell r="W317">
            <v>0</v>
          </cell>
          <cell r="X317">
            <v>17</v>
          </cell>
        </row>
        <row r="318">
          <cell r="D318" t="str">
            <v xml:space="preserve">331.00 0318         </v>
          </cell>
          <cell r="E318">
            <v>331</v>
          </cell>
          <cell r="F318" t="str">
            <v>Structures and Improvements</v>
          </cell>
          <cell r="G318">
            <v>0</v>
          </cell>
          <cell r="H318">
            <v>47848</v>
          </cell>
          <cell r="I318">
            <v>0</v>
          </cell>
          <cell r="J318" t="str">
            <v>120-R1.5</v>
          </cell>
          <cell r="L318">
            <v>-2</v>
          </cell>
          <cell r="M318">
            <v>0</v>
          </cell>
          <cell r="N318">
            <v>511367.26</v>
          </cell>
          <cell r="O318">
            <v>0</v>
          </cell>
          <cell r="P318">
            <v>220356</v>
          </cell>
          <cell r="Q318">
            <v>0</v>
          </cell>
          <cell r="R318">
            <v>301239</v>
          </cell>
          <cell r="S318">
            <v>0</v>
          </cell>
          <cell r="T318">
            <v>18118</v>
          </cell>
          <cell r="U318">
            <v>0</v>
          </cell>
          <cell r="V318">
            <v>3.54</v>
          </cell>
          <cell r="W318">
            <v>0</v>
          </cell>
          <cell r="X318">
            <v>16.600000000000001</v>
          </cell>
        </row>
        <row r="319">
          <cell r="D319" t="str">
            <v xml:space="preserve">332.00 0318         </v>
          </cell>
          <cell r="E319">
            <v>332</v>
          </cell>
          <cell r="F319" t="str">
            <v>Reservoirs, Dams and Waterways</v>
          </cell>
          <cell r="G319">
            <v>0</v>
          </cell>
          <cell r="H319">
            <v>47848</v>
          </cell>
          <cell r="I319">
            <v>0</v>
          </cell>
          <cell r="J319" t="str">
            <v>120-R2</v>
          </cell>
          <cell r="L319">
            <v>-2</v>
          </cell>
          <cell r="M319">
            <v>0</v>
          </cell>
          <cell r="N319">
            <v>8084669.4100000001</v>
          </cell>
          <cell r="O319">
            <v>0</v>
          </cell>
          <cell r="P319">
            <v>4235887</v>
          </cell>
          <cell r="Q319">
            <v>0</v>
          </cell>
          <cell r="R319">
            <v>4010476</v>
          </cell>
          <cell r="S319">
            <v>0</v>
          </cell>
          <cell r="T319">
            <v>239907</v>
          </cell>
          <cell r="U319">
            <v>0</v>
          </cell>
          <cell r="V319">
            <v>2.97</v>
          </cell>
          <cell r="W319">
            <v>0</v>
          </cell>
          <cell r="X319">
            <v>16.7</v>
          </cell>
        </row>
        <row r="320">
          <cell r="D320" t="str">
            <v xml:space="preserve">333.00 0318         </v>
          </cell>
          <cell r="E320">
            <v>333</v>
          </cell>
          <cell r="F320" t="str">
            <v>Waterwheels, Turbines and Generators</v>
          </cell>
          <cell r="G320">
            <v>0</v>
          </cell>
          <cell r="H320">
            <v>47848</v>
          </cell>
          <cell r="I320">
            <v>0</v>
          </cell>
          <cell r="J320" t="str">
            <v>90-L1.5</v>
          </cell>
          <cell r="L320">
            <v>-2</v>
          </cell>
          <cell r="M320">
            <v>0</v>
          </cell>
          <cell r="N320">
            <v>1593836.1</v>
          </cell>
          <cell r="O320">
            <v>0</v>
          </cell>
          <cell r="P320">
            <v>478049</v>
          </cell>
          <cell r="Q320">
            <v>0</v>
          </cell>
          <cell r="R320">
            <v>1147664</v>
          </cell>
          <cell r="S320">
            <v>0</v>
          </cell>
          <cell r="T320">
            <v>68640</v>
          </cell>
          <cell r="U320">
            <v>0</v>
          </cell>
          <cell r="V320">
            <v>4.3099999999999996</v>
          </cell>
          <cell r="W320">
            <v>0</v>
          </cell>
          <cell r="X320">
            <v>16.7</v>
          </cell>
        </row>
        <row r="321">
          <cell r="D321" t="str">
            <v xml:space="preserve">334.00 0318         </v>
          </cell>
          <cell r="E321">
            <v>334</v>
          </cell>
          <cell r="F321" t="str">
            <v>Accessory Electric Equipment</v>
          </cell>
          <cell r="G321">
            <v>0</v>
          </cell>
          <cell r="H321">
            <v>47848</v>
          </cell>
          <cell r="I321">
            <v>0</v>
          </cell>
          <cell r="J321" t="str">
            <v>70-L0</v>
          </cell>
          <cell r="L321">
            <v>-3</v>
          </cell>
          <cell r="M321">
            <v>0</v>
          </cell>
          <cell r="N321">
            <v>533461.61</v>
          </cell>
          <cell r="O321">
            <v>0</v>
          </cell>
          <cell r="P321">
            <v>242840</v>
          </cell>
          <cell r="Q321">
            <v>0</v>
          </cell>
          <cell r="R321">
            <v>306625</v>
          </cell>
          <cell r="S321">
            <v>0</v>
          </cell>
          <cell r="T321">
            <v>19598</v>
          </cell>
          <cell r="U321">
            <v>0</v>
          </cell>
          <cell r="V321">
            <v>3.67</v>
          </cell>
          <cell r="W321">
            <v>0</v>
          </cell>
          <cell r="X321">
            <v>15.6</v>
          </cell>
        </row>
        <row r="322">
          <cell r="D322" t="str">
            <v xml:space="preserve">335.00 0318         </v>
          </cell>
          <cell r="E322">
            <v>335</v>
          </cell>
          <cell r="F322" t="str">
            <v>Miscellaneous Power Plant Equipment</v>
          </cell>
          <cell r="G322">
            <v>0</v>
          </cell>
          <cell r="H322">
            <v>47848</v>
          </cell>
          <cell r="I322">
            <v>0</v>
          </cell>
          <cell r="J322" t="str">
            <v>75-R0.5</v>
          </cell>
          <cell r="L322">
            <v>-1</v>
          </cell>
          <cell r="M322">
            <v>0</v>
          </cell>
          <cell r="N322">
            <v>9467.77</v>
          </cell>
          <cell r="O322">
            <v>0</v>
          </cell>
          <cell r="P322">
            <v>5251</v>
          </cell>
          <cell r="Q322">
            <v>0</v>
          </cell>
          <cell r="R322">
            <v>4311</v>
          </cell>
          <cell r="S322">
            <v>0</v>
          </cell>
          <cell r="T322">
            <v>270</v>
          </cell>
          <cell r="U322">
            <v>0</v>
          </cell>
          <cell r="V322">
            <v>2.85</v>
          </cell>
          <cell r="W322">
            <v>0</v>
          </cell>
          <cell r="X322">
            <v>16</v>
          </cell>
        </row>
        <row r="323">
          <cell r="D323" t="str">
            <v xml:space="preserve">336.00 0318         </v>
          </cell>
          <cell r="E323">
            <v>336</v>
          </cell>
          <cell r="F323" t="str">
            <v>Roads, Railroads and Bridges</v>
          </cell>
          <cell r="G323">
            <v>0</v>
          </cell>
          <cell r="H323">
            <v>47848</v>
          </cell>
          <cell r="I323">
            <v>0</v>
          </cell>
          <cell r="J323" t="str">
            <v>120-R1.5</v>
          </cell>
          <cell r="L323">
            <v>-1</v>
          </cell>
          <cell r="M323">
            <v>0</v>
          </cell>
          <cell r="N323">
            <v>70497.259999999995</v>
          </cell>
          <cell r="O323">
            <v>0</v>
          </cell>
          <cell r="P323">
            <v>10249</v>
          </cell>
          <cell r="Q323">
            <v>0</v>
          </cell>
          <cell r="R323">
            <v>60953</v>
          </cell>
          <cell r="S323">
            <v>0</v>
          </cell>
          <cell r="T323">
            <v>3643</v>
          </cell>
          <cell r="U323">
            <v>0</v>
          </cell>
          <cell r="V323">
            <v>5.17</v>
          </cell>
          <cell r="W323">
            <v>0</v>
          </cell>
          <cell r="X323">
            <v>16.7</v>
          </cell>
        </row>
        <row r="324">
          <cell r="F324" t="str">
            <v>TOTAL PIONEER</v>
          </cell>
          <cell r="G324">
            <v>0</v>
          </cell>
          <cell r="H324">
            <v>0</v>
          </cell>
          <cell r="I324">
            <v>0</v>
          </cell>
          <cell r="L324">
            <v>0</v>
          </cell>
          <cell r="M324">
            <v>0</v>
          </cell>
          <cell r="N324">
            <v>10923352.559999999</v>
          </cell>
          <cell r="O324">
            <v>0</v>
          </cell>
          <cell r="P324">
            <v>5290398</v>
          </cell>
          <cell r="Q324">
            <v>0</v>
          </cell>
          <cell r="R324">
            <v>5853555</v>
          </cell>
          <cell r="S324">
            <v>0</v>
          </cell>
          <cell r="T324">
            <v>351487</v>
          </cell>
          <cell r="U324">
            <v>0</v>
          </cell>
          <cell r="V324">
            <v>3.22</v>
          </cell>
          <cell r="W324">
            <v>0</v>
          </cell>
          <cell r="X324">
            <v>0</v>
          </cell>
        </row>
        <row r="325">
          <cell r="G325">
            <v>0</v>
          </cell>
          <cell r="H325">
            <v>0</v>
          </cell>
          <cell r="I325">
            <v>0</v>
          </cell>
          <cell r="L325">
            <v>0</v>
          </cell>
          <cell r="M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</row>
        <row r="326">
          <cell r="F326" t="str">
            <v>PROSPECT # 1, 2 AND 4</v>
          </cell>
          <cell r="G326">
            <v>0</v>
          </cell>
          <cell r="H326">
            <v>0</v>
          </cell>
          <cell r="I326">
            <v>0</v>
          </cell>
          <cell r="L326">
            <v>0</v>
          </cell>
          <cell r="M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</row>
        <row r="327">
          <cell r="D327" t="str">
            <v xml:space="preserve">330.20 0319         </v>
          </cell>
          <cell r="E327">
            <v>330.2</v>
          </cell>
          <cell r="F327" t="str">
            <v>Land Rights</v>
          </cell>
          <cell r="G327">
            <v>0</v>
          </cell>
          <cell r="H327">
            <v>50770</v>
          </cell>
          <cell r="I327">
            <v>0</v>
          </cell>
          <cell r="J327" t="str">
            <v>SQUARE</v>
          </cell>
          <cell r="L327">
            <v>0</v>
          </cell>
          <cell r="M327">
            <v>0</v>
          </cell>
          <cell r="N327">
            <v>3711.84</v>
          </cell>
          <cell r="O327">
            <v>0</v>
          </cell>
          <cell r="P327">
            <v>1815</v>
          </cell>
          <cell r="Q327">
            <v>0</v>
          </cell>
          <cell r="R327">
            <v>1897</v>
          </cell>
          <cell r="S327">
            <v>0</v>
          </cell>
          <cell r="T327">
            <v>75</v>
          </cell>
          <cell r="U327">
            <v>0</v>
          </cell>
          <cell r="V327">
            <v>2.02</v>
          </cell>
          <cell r="W327">
            <v>0</v>
          </cell>
          <cell r="X327">
            <v>25.3</v>
          </cell>
        </row>
        <row r="328">
          <cell r="D328" t="str">
            <v xml:space="preserve">330.40 0319         </v>
          </cell>
          <cell r="E328">
            <v>330.4</v>
          </cell>
          <cell r="F328" t="str">
            <v>Flood Rights</v>
          </cell>
          <cell r="G328">
            <v>0</v>
          </cell>
          <cell r="H328">
            <v>50770</v>
          </cell>
          <cell r="I328">
            <v>0</v>
          </cell>
          <cell r="J328" t="str">
            <v>SQUARE</v>
          </cell>
          <cell r="L328">
            <v>0</v>
          </cell>
          <cell r="M328">
            <v>0</v>
          </cell>
          <cell r="N328">
            <v>3166.96</v>
          </cell>
          <cell r="O328">
            <v>0</v>
          </cell>
          <cell r="P328">
            <v>2098</v>
          </cell>
          <cell r="Q328">
            <v>0</v>
          </cell>
          <cell r="R328">
            <v>1069</v>
          </cell>
          <cell r="S328">
            <v>0</v>
          </cell>
          <cell r="T328">
            <v>43</v>
          </cell>
          <cell r="U328">
            <v>0</v>
          </cell>
          <cell r="V328">
            <v>1.36</v>
          </cell>
          <cell r="W328">
            <v>0</v>
          </cell>
          <cell r="X328">
            <v>24.9</v>
          </cell>
        </row>
        <row r="329">
          <cell r="D329" t="str">
            <v xml:space="preserve">331.00 0319         </v>
          </cell>
          <cell r="E329">
            <v>331</v>
          </cell>
          <cell r="F329" t="str">
            <v>Structures and Improvements</v>
          </cell>
          <cell r="G329">
            <v>0</v>
          </cell>
          <cell r="H329">
            <v>50770</v>
          </cell>
          <cell r="I329">
            <v>0</v>
          </cell>
          <cell r="J329" t="str">
            <v>120-R1.5</v>
          </cell>
          <cell r="L329">
            <v>-3</v>
          </cell>
          <cell r="M329">
            <v>0</v>
          </cell>
          <cell r="N329">
            <v>3293639.53</v>
          </cell>
          <cell r="O329">
            <v>0</v>
          </cell>
          <cell r="P329">
            <v>1182622</v>
          </cell>
          <cell r="Q329">
            <v>0</v>
          </cell>
          <cell r="R329">
            <v>2209827</v>
          </cell>
          <cell r="S329">
            <v>0</v>
          </cell>
          <cell r="T329">
            <v>91308</v>
          </cell>
          <cell r="U329">
            <v>0</v>
          </cell>
          <cell r="V329">
            <v>2.77</v>
          </cell>
          <cell r="W329">
            <v>0</v>
          </cell>
          <cell r="X329">
            <v>24.2</v>
          </cell>
        </row>
        <row r="330">
          <cell r="D330" t="str">
            <v xml:space="preserve">332.00 0319         </v>
          </cell>
          <cell r="E330">
            <v>332</v>
          </cell>
          <cell r="F330" t="str">
            <v>Reservoirs, Dams and Waterways</v>
          </cell>
          <cell r="G330">
            <v>0</v>
          </cell>
          <cell r="H330">
            <v>50770</v>
          </cell>
          <cell r="I330">
            <v>0</v>
          </cell>
          <cell r="J330" t="str">
            <v>120-R2</v>
          </cell>
          <cell r="L330">
            <v>-2</v>
          </cell>
          <cell r="M330">
            <v>0</v>
          </cell>
          <cell r="N330">
            <v>36188926.130000003</v>
          </cell>
          <cell r="O330">
            <v>0</v>
          </cell>
          <cell r="P330">
            <v>7855184</v>
          </cell>
          <cell r="Q330">
            <v>0</v>
          </cell>
          <cell r="R330">
            <v>29057521</v>
          </cell>
          <cell r="S330">
            <v>0</v>
          </cell>
          <cell r="T330">
            <v>1181931</v>
          </cell>
          <cell r="U330">
            <v>0</v>
          </cell>
          <cell r="V330">
            <v>3.27</v>
          </cell>
          <cell r="W330">
            <v>0</v>
          </cell>
          <cell r="X330">
            <v>24.6</v>
          </cell>
        </row>
        <row r="331">
          <cell r="D331" t="str">
            <v xml:space="preserve">333.00 0319         </v>
          </cell>
          <cell r="E331">
            <v>333</v>
          </cell>
          <cell r="F331" t="str">
            <v>Waterwheels, Turbines and Generators</v>
          </cell>
          <cell r="G331">
            <v>0</v>
          </cell>
          <cell r="H331">
            <v>50770</v>
          </cell>
          <cell r="I331">
            <v>0</v>
          </cell>
          <cell r="J331" t="str">
            <v>90-L1.5</v>
          </cell>
          <cell r="L331">
            <v>-4</v>
          </cell>
          <cell r="M331">
            <v>0</v>
          </cell>
          <cell r="N331">
            <v>3875233.33</v>
          </cell>
          <cell r="O331">
            <v>0</v>
          </cell>
          <cell r="P331">
            <v>1073611</v>
          </cell>
          <cell r="Q331">
            <v>0</v>
          </cell>
          <cell r="R331">
            <v>2956632</v>
          </cell>
          <cell r="S331">
            <v>0</v>
          </cell>
          <cell r="T331">
            <v>123224</v>
          </cell>
          <cell r="U331">
            <v>0</v>
          </cell>
          <cell r="V331">
            <v>3.18</v>
          </cell>
          <cell r="W331">
            <v>0</v>
          </cell>
          <cell r="X331">
            <v>24</v>
          </cell>
        </row>
        <row r="332">
          <cell r="D332" t="str">
            <v xml:space="preserve">334.00 0319         </v>
          </cell>
          <cell r="E332">
            <v>334</v>
          </cell>
          <cell r="F332" t="str">
            <v>Accessory Electric Equipment</v>
          </cell>
          <cell r="G332">
            <v>0</v>
          </cell>
          <cell r="H332">
            <v>50770</v>
          </cell>
          <cell r="I332">
            <v>0</v>
          </cell>
          <cell r="J332" t="str">
            <v>70-L0</v>
          </cell>
          <cell r="L332">
            <v>-5</v>
          </cell>
          <cell r="M332">
            <v>0</v>
          </cell>
          <cell r="N332">
            <v>2144390.87</v>
          </cell>
          <cell r="O332">
            <v>0</v>
          </cell>
          <cell r="P332">
            <v>660539</v>
          </cell>
          <cell r="Q332">
            <v>0</v>
          </cell>
          <cell r="R332">
            <v>1591071</v>
          </cell>
          <cell r="S332">
            <v>0</v>
          </cell>
          <cell r="T332">
            <v>71541</v>
          </cell>
          <cell r="U332">
            <v>0</v>
          </cell>
          <cell r="V332">
            <v>3.34</v>
          </cell>
          <cell r="W332">
            <v>0</v>
          </cell>
          <cell r="X332">
            <v>22.2</v>
          </cell>
        </row>
        <row r="333">
          <cell r="D333" t="str">
            <v xml:space="preserve">335.00 0319         </v>
          </cell>
          <cell r="E333">
            <v>335</v>
          </cell>
          <cell r="F333" t="str">
            <v>Miscellaneous Power Plant Equipment</v>
          </cell>
          <cell r="G333">
            <v>0</v>
          </cell>
          <cell r="H333">
            <v>50770</v>
          </cell>
          <cell r="I333">
            <v>0</v>
          </cell>
          <cell r="J333" t="str">
            <v>75-R0.5</v>
          </cell>
          <cell r="L333">
            <v>-2</v>
          </cell>
          <cell r="M333">
            <v>0</v>
          </cell>
          <cell r="N333">
            <v>18804.09</v>
          </cell>
          <cell r="O333">
            <v>0</v>
          </cell>
          <cell r="P333">
            <v>5961</v>
          </cell>
          <cell r="Q333">
            <v>0</v>
          </cell>
          <cell r="R333">
            <v>13219</v>
          </cell>
          <cell r="S333">
            <v>0</v>
          </cell>
          <cell r="T333">
            <v>573</v>
          </cell>
          <cell r="U333">
            <v>0</v>
          </cell>
          <cell r="V333">
            <v>3.05</v>
          </cell>
          <cell r="W333">
            <v>0</v>
          </cell>
          <cell r="X333">
            <v>23.1</v>
          </cell>
        </row>
        <row r="334">
          <cell r="D334" t="str">
            <v xml:space="preserve">336.00 0319         </v>
          </cell>
          <cell r="E334">
            <v>336</v>
          </cell>
          <cell r="F334" t="str">
            <v>Roads, Railroads and Bridges</v>
          </cell>
          <cell r="G334">
            <v>0</v>
          </cell>
          <cell r="H334">
            <v>50770</v>
          </cell>
          <cell r="I334">
            <v>0</v>
          </cell>
          <cell r="J334" t="str">
            <v>120-R1.5</v>
          </cell>
          <cell r="L334">
            <v>-3</v>
          </cell>
          <cell r="M334">
            <v>0</v>
          </cell>
          <cell r="N334">
            <v>290688.82</v>
          </cell>
          <cell r="O334">
            <v>0</v>
          </cell>
          <cell r="P334">
            <v>99042</v>
          </cell>
          <cell r="Q334">
            <v>0</v>
          </cell>
          <cell r="R334">
            <v>200367</v>
          </cell>
          <cell r="S334">
            <v>0</v>
          </cell>
          <cell r="T334">
            <v>8264</v>
          </cell>
          <cell r="U334">
            <v>0</v>
          </cell>
          <cell r="V334">
            <v>2.84</v>
          </cell>
          <cell r="W334">
            <v>0</v>
          </cell>
          <cell r="X334">
            <v>24.2</v>
          </cell>
        </row>
        <row r="335">
          <cell r="F335" t="str">
            <v>TOTAL PROSPECT # 1, 2 AND 4</v>
          </cell>
          <cell r="G335">
            <v>0</v>
          </cell>
          <cell r="H335">
            <v>0</v>
          </cell>
          <cell r="I335">
            <v>0</v>
          </cell>
          <cell r="L335">
            <v>0</v>
          </cell>
          <cell r="M335">
            <v>0</v>
          </cell>
          <cell r="N335">
            <v>45818561.57</v>
          </cell>
          <cell r="O335">
            <v>0</v>
          </cell>
          <cell r="P335">
            <v>10880872</v>
          </cell>
          <cell r="Q335">
            <v>0</v>
          </cell>
          <cell r="R335">
            <v>36031603</v>
          </cell>
          <cell r="S335">
            <v>0</v>
          </cell>
          <cell r="T335">
            <v>1476959</v>
          </cell>
          <cell r="U335">
            <v>0</v>
          </cell>
          <cell r="V335">
            <v>3.22</v>
          </cell>
          <cell r="W335">
            <v>0</v>
          </cell>
          <cell r="X335">
            <v>0</v>
          </cell>
        </row>
        <row r="336">
          <cell r="G336">
            <v>0</v>
          </cell>
          <cell r="H336">
            <v>0</v>
          </cell>
          <cell r="I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</row>
        <row r="337">
          <cell r="F337" t="str">
            <v>PROSPECT #3</v>
          </cell>
          <cell r="G337">
            <v>0</v>
          </cell>
          <cell r="H337">
            <v>0</v>
          </cell>
          <cell r="I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</row>
        <row r="338">
          <cell r="D338" t="str">
            <v xml:space="preserve">331.00 0320         </v>
          </cell>
          <cell r="E338">
            <v>331</v>
          </cell>
          <cell r="F338" t="str">
            <v>Structures and Improvements</v>
          </cell>
          <cell r="G338">
            <v>0</v>
          </cell>
          <cell r="H338">
            <v>43465</v>
          </cell>
          <cell r="I338">
            <v>0</v>
          </cell>
          <cell r="J338" t="str">
            <v>120-R1.5</v>
          </cell>
          <cell r="L338">
            <v>0</v>
          </cell>
          <cell r="M338">
            <v>0</v>
          </cell>
          <cell r="N338">
            <v>331999.42</v>
          </cell>
          <cell r="O338">
            <v>0</v>
          </cell>
          <cell r="P338">
            <v>241921</v>
          </cell>
          <cell r="Q338">
            <v>0</v>
          </cell>
          <cell r="R338">
            <v>90078</v>
          </cell>
          <cell r="S338">
            <v>0</v>
          </cell>
          <cell r="T338">
            <v>18124</v>
          </cell>
          <cell r="U338">
            <v>0</v>
          </cell>
          <cell r="V338">
            <v>5.46</v>
          </cell>
          <cell r="W338">
            <v>0</v>
          </cell>
          <cell r="X338">
            <v>5</v>
          </cell>
        </row>
        <row r="339">
          <cell r="D339" t="str">
            <v xml:space="preserve">332.00 0320         </v>
          </cell>
          <cell r="E339">
            <v>332</v>
          </cell>
          <cell r="F339" t="str">
            <v>Reservoirs, Dams and Waterways</v>
          </cell>
          <cell r="G339">
            <v>0</v>
          </cell>
          <cell r="H339">
            <v>43465</v>
          </cell>
          <cell r="I339">
            <v>0</v>
          </cell>
          <cell r="J339" t="str">
            <v>120-R2</v>
          </cell>
          <cell r="L339">
            <v>0</v>
          </cell>
          <cell r="M339">
            <v>0</v>
          </cell>
          <cell r="N339">
            <v>4210644.95</v>
          </cell>
          <cell r="O339">
            <v>0</v>
          </cell>
          <cell r="P339">
            <v>3339976</v>
          </cell>
          <cell r="Q339">
            <v>0</v>
          </cell>
          <cell r="R339">
            <v>870669</v>
          </cell>
          <cell r="S339">
            <v>0</v>
          </cell>
          <cell r="T339">
            <v>174936</v>
          </cell>
          <cell r="U339">
            <v>0</v>
          </cell>
          <cell r="V339">
            <v>4.1500000000000004</v>
          </cell>
          <cell r="W339">
            <v>0</v>
          </cell>
          <cell r="X339">
            <v>5</v>
          </cell>
        </row>
        <row r="340">
          <cell r="D340" t="str">
            <v xml:space="preserve">333.00 0320         </v>
          </cell>
          <cell r="E340">
            <v>333</v>
          </cell>
          <cell r="F340" t="str">
            <v>Waterwheels, Turbines and Generators</v>
          </cell>
          <cell r="G340">
            <v>0</v>
          </cell>
          <cell r="H340">
            <v>43465</v>
          </cell>
          <cell r="I340">
            <v>0</v>
          </cell>
          <cell r="J340" t="str">
            <v>90-L1.5</v>
          </cell>
          <cell r="L340">
            <v>0</v>
          </cell>
          <cell r="M340">
            <v>0</v>
          </cell>
          <cell r="N340">
            <v>1799012.81</v>
          </cell>
          <cell r="O340">
            <v>0</v>
          </cell>
          <cell r="P340">
            <v>1374006</v>
          </cell>
          <cell r="Q340">
            <v>0</v>
          </cell>
          <cell r="R340">
            <v>425007</v>
          </cell>
          <cell r="S340">
            <v>0</v>
          </cell>
          <cell r="T340">
            <v>85572</v>
          </cell>
          <cell r="U340">
            <v>0</v>
          </cell>
          <cell r="V340">
            <v>4.76</v>
          </cell>
          <cell r="W340">
            <v>0</v>
          </cell>
          <cell r="X340">
            <v>5</v>
          </cell>
        </row>
        <row r="341">
          <cell r="D341" t="str">
            <v xml:space="preserve">334.00 0320         </v>
          </cell>
          <cell r="E341">
            <v>334</v>
          </cell>
          <cell r="F341" t="str">
            <v>Accessory Electric Equipment</v>
          </cell>
          <cell r="G341">
            <v>0</v>
          </cell>
          <cell r="H341">
            <v>43465</v>
          </cell>
          <cell r="I341">
            <v>0</v>
          </cell>
          <cell r="J341" t="str">
            <v>70-L0</v>
          </cell>
          <cell r="L341">
            <v>-1</v>
          </cell>
          <cell r="M341">
            <v>0</v>
          </cell>
          <cell r="N341">
            <v>468463.67</v>
          </cell>
          <cell r="O341">
            <v>0</v>
          </cell>
          <cell r="P341">
            <v>353035</v>
          </cell>
          <cell r="Q341">
            <v>0</v>
          </cell>
          <cell r="R341">
            <v>120113</v>
          </cell>
          <cell r="S341">
            <v>0</v>
          </cell>
          <cell r="T341">
            <v>24585</v>
          </cell>
          <cell r="U341">
            <v>0</v>
          </cell>
          <cell r="V341">
            <v>5.25</v>
          </cell>
          <cell r="W341">
            <v>0</v>
          </cell>
          <cell r="X341">
            <v>4.9000000000000004</v>
          </cell>
        </row>
        <row r="342">
          <cell r="D342" t="str">
            <v xml:space="preserve">335.00 0320         </v>
          </cell>
          <cell r="E342">
            <v>335</v>
          </cell>
          <cell r="F342" t="str">
            <v>Miscellaneous Power Plant Equipment</v>
          </cell>
          <cell r="G342">
            <v>0</v>
          </cell>
          <cell r="H342">
            <v>43465</v>
          </cell>
          <cell r="I342">
            <v>0</v>
          </cell>
          <cell r="J342" t="str">
            <v>75-R0.5</v>
          </cell>
          <cell r="L342">
            <v>0</v>
          </cell>
          <cell r="M342">
            <v>0</v>
          </cell>
          <cell r="N342">
            <v>70751.960000000006</v>
          </cell>
          <cell r="O342">
            <v>0</v>
          </cell>
          <cell r="P342">
            <v>56057</v>
          </cell>
          <cell r="Q342">
            <v>0</v>
          </cell>
          <cell r="R342">
            <v>14695</v>
          </cell>
          <cell r="S342">
            <v>0</v>
          </cell>
          <cell r="T342">
            <v>2989</v>
          </cell>
          <cell r="U342">
            <v>0</v>
          </cell>
          <cell r="V342">
            <v>4.22</v>
          </cell>
          <cell r="W342">
            <v>0</v>
          </cell>
          <cell r="X342">
            <v>4.9000000000000004</v>
          </cell>
        </row>
        <row r="343">
          <cell r="D343" t="str">
            <v xml:space="preserve">336.00 0320         </v>
          </cell>
          <cell r="E343">
            <v>336</v>
          </cell>
          <cell r="F343" t="str">
            <v>Roads, Railroads and Bridges</v>
          </cell>
          <cell r="G343">
            <v>0</v>
          </cell>
          <cell r="H343">
            <v>43465</v>
          </cell>
          <cell r="I343">
            <v>0</v>
          </cell>
          <cell r="J343" t="str">
            <v>120-R1.5</v>
          </cell>
          <cell r="L343">
            <v>-1</v>
          </cell>
          <cell r="M343">
            <v>0</v>
          </cell>
          <cell r="N343">
            <v>58925.82</v>
          </cell>
          <cell r="O343">
            <v>0</v>
          </cell>
          <cell r="P343">
            <v>49919</v>
          </cell>
          <cell r="Q343">
            <v>0</v>
          </cell>
          <cell r="R343">
            <v>9596</v>
          </cell>
          <cell r="S343">
            <v>0</v>
          </cell>
          <cell r="T343">
            <v>1936</v>
          </cell>
          <cell r="U343">
            <v>0</v>
          </cell>
          <cell r="V343">
            <v>3.29</v>
          </cell>
          <cell r="W343">
            <v>0</v>
          </cell>
          <cell r="X343">
            <v>5</v>
          </cell>
        </row>
        <row r="344">
          <cell r="F344" t="str">
            <v>TOTAL PROSPECT #3</v>
          </cell>
          <cell r="G344">
            <v>0</v>
          </cell>
          <cell r="H344">
            <v>0</v>
          </cell>
          <cell r="I344">
            <v>0</v>
          </cell>
          <cell r="L344">
            <v>0</v>
          </cell>
          <cell r="M344">
            <v>0</v>
          </cell>
          <cell r="N344">
            <v>6939798.6299999999</v>
          </cell>
          <cell r="O344">
            <v>0</v>
          </cell>
          <cell r="P344">
            <v>5414914</v>
          </cell>
          <cell r="Q344">
            <v>0</v>
          </cell>
          <cell r="R344">
            <v>1530158</v>
          </cell>
          <cell r="S344">
            <v>0</v>
          </cell>
          <cell r="T344">
            <v>308142</v>
          </cell>
          <cell r="U344">
            <v>0</v>
          </cell>
          <cell r="V344">
            <v>4.4400000000000004</v>
          </cell>
          <cell r="W344">
            <v>0</v>
          </cell>
          <cell r="X344">
            <v>0</v>
          </cell>
        </row>
        <row r="345">
          <cell r="G345">
            <v>0</v>
          </cell>
          <cell r="H345">
            <v>0</v>
          </cell>
          <cell r="I345">
            <v>0</v>
          </cell>
          <cell r="L345">
            <v>0</v>
          </cell>
          <cell r="M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  <cell r="X345">
            <v>0</v>
          </cell>
        </row>
        <row r="346">
          <cell r="F346" t="str">
            <v>SANTA CLARA</v>
          </cell>
          <cell r="G346">
            <v>0</v>
          </cell>
          <cell r="H346">
            <v>0</v>
          </cell>
          <cell r="I346">
            <v>0</v>
          </cell>
          <cell r="L346">
            <v>0</v>
          </cell>
          <cell r="M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  <cell r="X346">
            <v>0</v>
          </cell>
        </row>
        <row r="347">
          <cell r="D347" t="str">
            <v xml:space="preserve">331.00 0321         </v>
          </cell>
          <cell r="E347">
            <v>331</v>
          </cell>
          <cell r="F347" t="str">
            <v>Structures and Improvements</v>
          </cell>
          <cell r="G347">
            <v>0</v>
          </cell>
          <cell r="H347">
            <v>44196</v>
          </cell>
          <cell r="I347">
            <v>0</v>
          </cell>
          <cell r="J347" t="str">
            <v>120-R1.5</v>
          </cell>
          <cell r="L347">
            <v>-1</v>
          </cell>
          <cell r="M347">
            <v>0</v>
          </cell>
          <cell r="N347">
            <v>178622.97</v>
          </cell>
          <cell r="O347">
            <v>0</v>
          </cell>
          <cell r="P347">
            <v>117791</v>
          </cell>
          <cell r="Q347">
            <v>0</v>
          </cell>
          <cell r="R347">
            <v>62618</v>
          </cell>
          <cell r="S347">
            <v>0</v>
          </cell>
          <cell r="T347">
            <v>9019</v>
          </cell>
          <cell r="U347">
            <v>0</v>
          </cell>
          <cell r="V347">
            <v>5.05</v>
          </cell>
          <cell r="W347">
            <v>0</v>
          </cell>
          <cell r="X347">
            <v>6.9</v>
          </cell>
        </row>
        <row r="348">
          <cell r="D348" t="str">
            <v xml:space="preserve">332.00 0321         </v>
          </cell>
          <cell r="E348">
            <v>332</v>
          </cell>
          <cell r="F348" t="str">
            <v>Reservoirs, Dams and Waterways</v>
          </cell>
          <cell r="G348">
            <v>0</v>
          </cell>
          <cell r="H348">
            <v>44196</v>
          </cell>
          <cell r="I348">
            <v>0</v>
          </cell>
          <cell r="J348" t="str">
            <v>120-R2</v>
          </cell>
          <cell r="L348">
            <v>-1</v>
          </cell>
          <cell r="M348">
            <v>0</v>
          </cell>
          <cell r="N348">
            <v>1133774.43</v>
          </cell>
          <cell r="O348">
            <v>0</v>
          </cell>
          <cell r="P348">
            <v>757253</v>
          </cell>
          <cell r="Q348">
            <v>0</v>
          </cell>
          <cell r="R348">
            <v>387859</v>
          </cell>
          <cell r="S348">
            <v>0</v>
          </cell>
          <cell r="T348">
            <v>55769</v>
          </cell>
          <cell r="U348">
            <v>0</v>
          </cell>
          <cell r="V348">
            <v>4.92</v>
          </cell>
          <cell r="W348">
            <v>0</v>
          </cell>
          <cell r="X348">
            <v>7</v>
          </cell>
        </row>
        <row r="349">
          <cell r="D349" t="str">
            <v xml:space="preserve">333.00 0321         </v>
          </cell>
          <cell r="E349">
            <v>333</v>
          </cell>
          <cell r="F349" t="str">
            <v>Waterwheels, Turbines and Generators</v>
          </cell>
          <cell r="G349">
            <v>0</v>
          </cell>
          <cell r="H349">
            <v>44196</v>
          </cell>
          <cell r="I349">
            <v>0</v>
          </cell>
          <cell r="J349" t="str">
            <v>90-L1.5</v>
          </cell>
          <cell r="L349">
            <v>-1</v>
          </cell>
          <cell r="M349">
            <v>0</v>
          </cell>
          <cell r="N349">
            <v>460842.83</v>
          </cell>
          <cell r="O349">
            <v>0</v>
          </cell>
          <cell r="P349">
            <v>323758</v>
          </cell>
          <cell r="Q349">
            <v>0</v>
          </cell>
          <cell r="R349">
            <v>141693</v>
          </cell>
          <cell r="S349">
            <v>0</v>
          </cell>
          <cell r="T349">
            <v>20481</v>
          </cell>
          <cell r="U349">
            <v>0</v>
          </cell>
          <cell r="V349">
            <v>4.4400000000000004</v>
          </cell>
          <cell r="W349">
            <v>0</v>
          </cell>
          <cell r="X349">
            <v>6.9</v>
          </cell>
        </row>
        <row r="350">
          <cell r="D350" t="str">
            <v xml:space="preserve">334.00 0321         </v>
          </cell>
          <cell r="E350">
            <v>334</v>
          </cell>
          <cell r="F350" t="str">
            <v>Accessory Electric Equipment</v>
          </cell>
          <cell r="G350">
            <v>0</v>
          </cell>
          <cell r="H350">
            <v>44196</v>
          </cell>
          <cell r="I350">
            <v>0</v>
          </cell>
          <cell r="J350" t="str">
            <v>70-L0</v>
          </cell>
          <cell r="L350">
            <v>-1</v>
          </cell>
          <cell r="M350">
            <v>0</v>
          </cell>
          <cell r="N350">
            <v>680466.61</v>
          </cell>
          <cell r="O350">
            <v>0</v>
          </cell>
          <cell r="P350">
            <v>434743</v>
          </cell>
          <cell r="Q350">
            <v>0</v>
          </cell>
          <cell r="R350">
            <v>252528</v>
          </cell>
          <cell r="S350">
            <v>0</v>
          </cell>
          <cell r="T350">
            <v>37186</v>
          </cell>
          <cell r="U350">
            <v>0</v>
          </cell>
          <cell r="V350">
            <v>5.46</v>
          </cell>
          <cell r="W350">
            <v>0</v>
          </cell>
          <cell r="X350">
            <v>6.8</v>
          </cell>
        </row>
        <row r="351">
          <cell r="D351" t="str">
            <v xml:space="preserve">335.00 0321         </v>
          </cell>
          <cell r="E351">
            <v>335</v>
          </cell>
          <cell r="F351" t="str">
            <v>Miscellaneous Power Plant Equipment</v>
          </cell>
          <cell r="G351">
            <v>0</v>
          </cell>
          <cell r="H351">
            <v>44196</v>
          </cell>
          <cell r="I351">
            <v>0</v>
          </cell>
          <cell r="J351" t="str">
            <v>75-R0.5</v>
          </cell>
          <cell r="L351">
            <v>-1</v>
          </cell>
          <cell r="M351">
            <v>0</v>
          </cell>
          <cell r="N351">
            <v>7820.65</v>
          </cell>
          <cell r="O351">
            <v>0</v>
          </cell>
          <cell r="P351">
            <v>5973</v>
          </cell>
          <cell r="Q351">
            <v>0</v>
          </cell>
          <cell r="R351">
            <v>1926</v>
          </cell>
          <cell r="S351">
            <v>0</v>
          </cell>
          <cell r="T351">
            <v>283</v>
          </cell>
          <cell r="U351">
            <v>0</v>
          </cell>
          <cell r="V351">
            <v>3.62</v>
          </cell>
          <cell r="W351">
            <v>0</v>
          </cell>
          <cell r="X351">
            <v>6.8</v>
          </cell>
        </row>
        <row r="352">
          <cell r="D352" t="str">
            <v xml:space="preserve">336.00 0321         </v>
          </cell>
          <cell r="E352">
            <v>336</v>
          </cell>
          <cell r="F352" t="str">
            <v>Roads, Railroads and Bridges</v>
          </cell>
          <cell r="G352">
            <v>0</v>
          </cell>
          <cell r="H352">
            <v>44196</v>
          </cell>
          <cell r="I352">
            <v>0</v>
          </cell>
          <cell r="J352" t="str">
            <v>120-R1.5</v>
          </cell>
          <cell r="L352">
            <v>-2</v>
          </cell>
          <cell r="M352">
            <v>0</v>
          </cell>
          <cell r="N352">
            <v>2683.77</v>
          </cell>
          <cell r="O352">
            <v>0</v>
          </cell>
          <cell r="P352">
            <v>2410</v>
          </cell>
          <cell r="Q352">
            <v>0</v>
          </cell>
          <cell r="R352">
            <v>327</v>
          </cell>
          <cell r="S352">
            <v>0</v>
          </cell>
          <cell r="T352">
            <v>48</v>
          </cell>
          <cell r="U352">
            <v>0</v>
          </cell>
          <cell r="V352">
            <v>1.79</v>
          </cell>
          <cell r="W352">
            <v>0</v>
          </cell>
          <cell r="X352">
            <v>6.8</v>
          </cell>
        </row>
        <row r="353">
          <cell r="F353" t="str">
            <v>TOTAL SANTA CLARA</v>
          </cell>
          <cell r="G353">
            <v>0</v>
          </cell>
          <cell r="H353">
            <v>0</v>
          </cell>
          <cell r="I353">
            <v>0</v>
          </cell>
          <cell r="L353">
            <v>0</v>
          </cell>
          <cell r="M353">
            <v>0</v>
          </cell>
          <cell r="N353">
            <v>2464211.2599999998</v>
          </cell>
          <cell r="O353">
            <v>0</v>
          </cell>
          <cell r="P353">
            <v>1641928</v>
          </cell>
          <cell r="Q353">
            <v>0</v>
          </cell>
          <cell r="R353">
            <v>846951</v>
          </cell>
          <cell r="S353">
            <v>0</v>
          </cell>
          <cell r="T353">
            <v>122786</v>
          </cell>
          <cell r="U353">
            <v>0</v>
          </cell>
          <cell r="V353">
            <v>4.9800000000000004</v>
          </cell>
          <cell r="W353">
            <v>0</v>
          </cell>
          <cell r="X353">
            <v>0</v>
          </cell>
        </row>
        <row r="354">
          <cell r="G354">
            <v>0</v>
          </cell>
          <cell r="H354">
            <v>0</v>
          </cell>
          <cell r="I354">
            <v>0</v>
          </cell>
          <cell r="L354">
            <v>0</v>
          </cell>
          <cell r="M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</row>
        <row r="355">
          <cell r="F355" t="str">
            <v>STAIRS</v>
          </cell>
          <cell r="G355">
            <v>0</v>
          </cell>
          <cell r="H355">
            <v>0</v>
          </cell>
          <cell r="I355">
            <v>0</v>
          </cell>
          <cell r="L355">
            <v>0</v>
          </cell>
          <cell r="M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</row>
        <row r="356">
          <cell r="D356" t="str">
            <v xml:space="preserve">331.00 0323         </v>
          </cell>
          <cell r="E356">
            <v>331</v>
          </cell>
          <cell r="F356" t="str">
            <v>Structures and Improvements</v>
          </cell>
          <cell r="G356">
            <v>0</v>
          </cell>
          <cell r="H356">
            <v>47848</v>
          </cell>
          <cell r="I356">
            <v>0</v>
          </cell>
          <cell r="J356" t="str">
            <v>120-R1.5</v>
          </cell>
          <cell r="L356">
            <v>-3</v>
          </cell>
          <cell r="M356">
            <v>0</v>
          </cell>
          <cell r="N356">
            <v>179687.47</v>
          </cell>
          <cell r="O356">
            <v>0</v>
          </cell>
          <cell r="P356">
            <v>114086</v>
          </cell>
          <cell r="Q356">
            <v>0</v>
          </cell>
          <cell r="R356">
            <v>70992</v>
          </cell>
          <cell r="S356">
            <v>0</v>
          </cell>
          <cell r="T356">
            <v>4274</v>
          </cell>
          <cell r="U356">
            <v>0</v>
          </cell>
          <cell r="V356">
            <v>2.38</v>
          </cell>
          <cell r="W356">
            <v>0</v>
          </cell>
          <cell r="X356">
            <v>16.600000000000001</v>
          </cell>
        </row>
        <row r="357">
          <cell r="D357" t="str">
            <v xml:space="preserve">332.00 0323         </v>
          </cell>
          <cell r="E357">
            <v>332</v>
          </cell>
          <cell r="F357" t="str">
            <v>Reservoirs, Dams and Waterways</v>
          </cell>
          <cell r="G357">
            <v>0</v>
          </cell>
          <cell r="H357">
            <v>47848</v>
          </cell>
          <cell r="I357">
            <v>0</v>
          </cell>
          <cell r="J357" t="str">
            <v>120-R2</v>
          </cell>
          <cell r="L357">
            <v>-2</v>
          </cell>
          <cell r="M357">
            <v>0</v>
          </cell>
          <cell r="N357">
            <v>737423.62</v>
          </cell>
          <cell r="O357">
            <v>0</v>
          </cell>
          <cell r="P357">
            <v>312284</v>
          </cell>
          <cell r="Q357">
            <v>0</v>
          </cell>
          <cell r="R357">
            <v>439888</v>
          </cell>
          <cell r="S357">
            <v>0</v>
          </cell>
          <cell r="T357">
            <v>26247</v>
          </cell>
          <cell r="U357">
            <v>0</v>
          </cell>
          <cell r="V357">
            <v>3.56</v>
          </cell>
          <cell r="W357">
            <v>0</v>
          </cell>
          <cell r="X357">
            <v>16.8</v>
          </cell>
        </row>
        <row r="358">
          <cell r="D358" t="str">
            <v xml:space="preserve">333.00 0323         </v>
          </cell>
          <cell r="E358">
            <v>333</v>
          </cell>
          <cell r="F358" t="str">
            <v>Waterwheels, Turbines and Generators</v>
          </cell>
          <cell r="G358">
            <v>0</v>
          </cell>
          <cell r="H358">
            <v>47848</v>
          </cell>
          <cell r="I358">
            <v>0</v>
          </cell>
          <cell r="J358" t="str">
            <v>90-L1.5</v>
          </cell>
          <cell r="L358">
            <v>-3</v>
          </cell>
          <cell r="M358">
            <v>0</v>
          </cell>
          <cell r="N358">
            <v>514366.55</v>
          </cell>
          <cell r="O358">
            <v>0</v>
          </cell>
          <cell r="P358">
            <v>316038</v>
          </cell>
          <cell r="Q358">
            <v>0</v>
          </cell>
          <cell r="R358">
            <v>213760</v>
          </cell>
          <cell r="S358">
            <v>0</v>
          </cell>
          <cell r="T358">
            <v>12983</v>
          </cell>
          <cell r="U358">
            <v>0</v>
          </cell>
          <cell r="V358">
            <v>2.52</v>
          </cell>
          <cell r="W358">
            <v>0</v>
          </cell>
          <cell r="X358">
            <v>16.5</v>
          </cell>
        </row>
        <row r="359">
          <cell r="D359" t="str">
            <v xml:space="preserve">334.00 0323         </v>
          </cell>
          <cell r="E359">
            <v>334</v>
          </cell>
          <cell r="F359" t="str">
            <v>Accessory Electric Equipment</v>
          </cell>
          <cell r="G359">
            <v>0</v>
          </cell>
          <cell r="H359">
            <v>47848</v>
          </cell>
          <cell r="I359">
            <v>0</v>
          </cell>
          <cell r="J359" t="str">
            <v>70-L0</v>
          </cell>
          <cell r="L359">
            <v>-3</v>
          </cell>
          <cell r="M359">
            <v>0</v>
          </cell>
          <cell r="N359">
            <v>174576.17</v>
          </cell>
          <cell r="O359">
            <v>0</v>
          </cell>
          <cell r="P359">
            <v>102604</v>
          </cell>
          <cell r="Q359">
            <v>0</v>
          </cell>
          <cell r="R359">
            <v>77209</v>
          </cell>
          <cell r="S359">
            <v>0</v>
          </cell>
          <cell r="T359">
            <v>4949</v>
          </cell>
          <cell r="U359">
            <v>0</v>
          </cell>
          <cell r="V359">
            <v>2.83</v>
          </cell>
          <cell r="W359">
            <v>0</v>
          </cell>
          <cell r="X359">
            <v>15.6</v>
          </cell>
        </row>
        <row r="360">
          <cell r="D360" t="str">
            <v xml:space="preserve">336.00 0323         </v>
          </cell>
          <cell r="E360">
            <v>336</v>
          </cell>
          <cell r="F360" t="str">
            <v>Roads, Railroads and Bridges</v>
          </cell>
          <cell r="G360">
            <v>0</v>
          </cell>
          <cell r="H360">
            <v>47848</v>
          </cell>
          <cell r="I360">
            <v>0</v>
          </cell>
          <cell r="J360" t="str">
            <v>120-R1.5</v>
          </cell>
          <cell r="L360">
            <v>-1</v>
          </cell>
          <cell r="M360">
            <v>0</v>
          </cell>
          <cell r="N360">
            <v>5492.83</v>
          </cell>
          <cell r="O360">
            <v>0</v>
          </cell>
          <cell r="P360">
            <v>873</v>
          </cell>
          <cell r="Q360">
            <v>0</v>
          </cell>
          <cell r="R360">
            <v>4675</v>
          </cell>
          <cell r="S360">
            <v>0</v>
          </cell>
          <cell r="T360">
            <v>279</v>
          </cell>
          <cell r="U360">
            <v>0</v>
          </cell>
          <cell r="V360">
            <v>5.08</v>
          </cell>
          <cell r="W360">
            <v>0</v>
          </cell>
          <cell r="X360">
            <v>16.8</v>
          </cell>
        </row>
        <row r="361">
          <cell r="F361" t="str">
            <v>TOTAL STAIRS</v>
          </cell>
          <cell r="G361">
            <v>0</v>
          </cell>
          <cell r="H361">
            <v>0</v>
          </cell>
          <cell r="I361">
            <v>0</v>
          </cell>
          <cell r="L361">
            <v>0</v>
          </cell>
          <cell r="M361">
            <v>0</v>
          </cell>
          <cell r="N361">
            <v>1611546.64</v>
          </cell>
          <cell r="O361">
            <v>0</v>
          </cell>
          <cell r="P361">
            <v>845885</v>
          </cell>
          <cell r="Q361">
            <v>0</v>
          </cell>
          <cell r="R361">
            <v>806524</v>
          </cell>
          <cell r="S361">
            <v>0</v>
          </cell>
          <cell r="T361">
            <v>48732</v>
          </cell>
          <cell r="U361">
            <v>0</v>
          </cell>
          <cell r="V361">
            <v>3.02</v>
          </cell>
          <cell r="W361">
            <v>0</v>
          </cell>
          <cell r="X361">
            <v>0</v>
          </cell>
        </row>
        <row r="362">
          <cell r="G362">
            <v>0</v>
          </cell>
          <cell r="H362">
            <v>0</v>
          </cell>
          <cell r="I362">
            <v>0</v>
          </cell>
          <cell r="L362">
            <v>0</v>
          </cell>
          <cell r="M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</row>
        <row r="363">
          <cell r="F363" t="str">
            <v>SWIFT</v>
          </cell>
          <cell r="G363">
            <v>0</v>
          </cell>
          <cell r="H363">
            <v>0</v>
          </cell>
          <cell r="I363">
            <v>0</v>
          </cell>
          <cell r="L363">
            <v>0</v>
          </cell>
          <cell r="M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</row>
        <row r="364">
          <cell r="D364" t="str">
            <v xml:space="preserve">330.20 0324         </v>
          </cell>
          <cell r="E364">
            <v>330.2</v>
          </cell>
          <cell r="F364" t="str">
            <v>Land Rights</v>
          </cell>
          <cell r="G364">
            <v>0</v>
          </cell>
          <cell r="H364">
            <v>58075</v>
          </cell>
          <cell r="I364">
            <v>0</v>
          </cell>
          <cell r="J364" t="str">
            <v>SQUARE</v>
          </cell>
          <cell r="L364">
            <v>0</v>
          </cell>
          <cell r="M364">
            <v>0</v>
          </cell>
          <cell r="N364">
            <v>6277412.5899999999</v>
          </cell>
          <cell r="O364">
            <v>0</v>
          </cell>
          <cell r="P364">
            <v>3860683</v>
          </cell>
          <cell r="Q364">
            <v>0</v>
          </cell>
          <cell r="R364">
            <v>2416730</v>
          </cell>
          <cell r="S364">
            <v>0</v>
          </cell>
          <cell r="T364">
            <v>53705</v>
          </cell>
          <cell r="U364">
            <v>0</v>
          </cell>
          <cell r="V364">
            <v>0.86</v>
          </cell>
          <cell r="W364">
            <v>0</v>
          </cell>
          <cell r="X364">
            <v>45</v>
          </cell>
        </row>
        <row r="365">
          <cell r="D365" t="str">
            <v xml:space="preserve">330.50 0324         </v>
          </cell>
          <cell r="E365">
            <v>330.5</v>
          </cell>
          <cell r="F365" t="str">
            <v>Fish/Wildlife</v>
          </cell>
          <cell r="G365">
            <v>0</v>
          </cell>
          <cell r="H365">
            <v>58075</v>
          </cell>
          <cell r="I365">
            <v>0</v>
          </cell>
          <cell r="J365" t="str">
            <v>SQUARE</v>
          </cell>
          <cell r="L365">
            <v>0</v>
          </cell>
          <cell r="M365">
            <v>0</v>
          </cell>
          <cell r="N365">
            <v>97228.11</v>
          </cell>
          <cell r="O365">
            <v>0</v>
          </cell>
          <cell r="P365">
            <v>58949</v>
          </cell>
          <cell r="Q365">
            <v>0</v>
          </cell>
          <cell r="R365">
            <v>38279</v>
          </cell>
          <cell r="S365">
            <v>0</v>
          </cell>
          <cell r="T365">
            <v>851</v>
          </cell>
          <cell r="U365">
            <v>0</v>
          </cell>
          <cell r="V365">
            <v>0.88</v>
          </cell>
          <cell r="W365">
            <v>0</v>
          </cell>
          <cell r="X365">
            <v>45</v>
          </cell>
        </row>
        <row r="366">
          <cell r="D366" t="str">
            <v xml:space="preserve">331.00 0324         </v>
          </cell>
          <cell r="E366">
            <v>331</v>
          </cell>
          <cell r="F366" t="str">
            <v>Structures and Improvements</v>
          </cell>
          <cell r="G366">
            <v>0</v>
          </cell>
          <cell r="H366">
            <v>58075</v>
          </cell>
          <cell r="I366">
            <v>0</v>
          </cell>
          <cell r="J366" t="str">
            <v>120-R1.5</v>
          </cell>
          <cell r="L366">
            <v>-4</v>
          </cell>
          <cell r="M366">
            <v>0</v>
          </cell>
          <cell r="N366">
            <v>69147822.959999993</v>
          </cell>
          <cell r="O366">
            <v>0</v>
          </cell>
          <cell r="P366">
            <v>4680585</v>
          </cell>
          <cell r="Q366">
            <v>0</v>
          </cell>
          <cell r="R366">
            <v>67233151</v>
          </cell>
          <cell r="S366">
            <v>0</v>
          </cell>
          <cell r="T366">
            <v>1564703</v>
          </cell>
          <cell r="U366">
            <v>0</v>
          </cell>
          <cell r="V366">
            <v>2.2599999999999998</v>
          </cell>
          <cell r="W366">
            <v>0</v>
          </cell>
          <cell r="X366">
            <v>43</v>
          </cell>
        </row>
        <row r="367">
          <cell r="D367" t="str">
            <v xml:space="preserve">332.00 0324         </v>
          </cell>
          <cell r="E367">
            <v>332</v>
          </cell>
          <cell r="F367" t="str">
            <v>Reservoirs, Dams and Waterways</v>
          </cell>
          <cell r="G367">
            <v>0</v>
          </cell>
          <cell r="H367">
            <v>58075</v>
          </cell>
          <cell r="I367">
            <v>0</v>
          </cell>
          <cell r="J367" t="str">
            <v>120-R2</v>
          </cell>
          <cell r="L367">
            <v>-7</v>
          </cell>
          <cell r="M367">
            <v>0</v>
          </cell>
          <cell r="N367">
            <v>51129022.07</v>
          </cell>
          <cell r="O367">
            <v>0</v>
          </cell>
          <cell r="P367">
            <v>24615600</v>
          </cell>
          <cell r="Q367">
            <v>0</v>
          </cell>
          <cell r="R367">
            <v>30092454</v>
          </cell>
          <cell r="S367">
            <v>0</v>
          </cell>
          <cell r="T367">
            <v>717022</v>
          </cell>
          <cell r="U367">
            <v>0</v>
          </cell>
          <cell r="V367">
            <v>1.4</v>
          </cell>
          <cell r="W367">
            <v>0</v>
          </cell>
          <cell r="X367">
            <v>42</v>
          </cell>
        </row>
        <row r="368">
          <cell r="D368" t="str">
            <v xml:space="preserve">333.00 0324         </v>
          </cell>
          <cell r="E368">
            <v>333</v>
          </cell>
          <cell r="F368" t="str">
            <v>Waterwheels, Turbines and Generators</v>
          </cell>
          <cell r="G368">
            <v>0</v>
          </cell>
          <cell r="H368">
            <v>58075</v>
          </cell>
          <cell r="I368">
            <v>0</v>
          </cell>
          <cell r="J368" t="str">
            <v>90-L1.5</v>
          </cell>
          <cell r="L368">
            <v>-16</v>
          </cell>
          <cell r="M368">
            <v>0</v>
          </cell>
          <cell r="N368">
            <v>11769137.289999999</v>
          </cell>
          <cell r="O368">
            <v>0</v>
          </cell>
          <cell r="P368">
            <v>6550774</v>
          </cell>
          <cell r="Q368">
            <v>0</v>
          </cell>
          <cell r="R368">
            <v>7101425</v>
          </cell>
          <cell r="S368">
            <v>0</v>
          </cell>
          <cell r="T368">
            <v>192004</v>
          </cell>
          <cell r="U368">
            <v>0</v>
          </cell>
          <cell r="V368">
            <v>1.63</v>
          </cell>
          <cell r="W368">
            <v>0</v>
          </cell>
          <cell r="X368">
            <v>37</v>
          </cell>
        </row>
        <row r="369">
          <cell r="D369" t="str">
            <v xml:space="preserve">334.00 0324         </v>
          </cell>
          <cell r="E369">
            <v>334</v>
          </cell>
          <cell r="F369" t="str">
            <v>Accessory Electric Equipment</v>
          </cell>
          <cell r="G369">
            <v>0</v>
          </cell>
          <cell r="H369">
            <v>58075</v>
          </cell>
          <cell r="I369">
            <v>0</v>
          </cell>
          <cell r="J369" t="str">
            <v>70-L0</v>
          </cell>
          <cell r="L369">
            <v>-8</v>
          </cell>
          <cell r="M369">
            <v>0</v>
          </cell>
          <cell r="N369">
            <v>4368833.74</v>
          </cell>
          <cell r="O369">
            <v>0</v>
          </cell>
          <cell r="P369">
            <v>1119382</v>
          </cell>
          <cell r="Q369">
            <v>0</v>
          </cell>
          <cell r="R369">
            <v>3598958</v>
          </cell>
          <cell r="S369">
            <v>0</v>
          </cell>
          <cell r="T369">
            <v>100223</v>
          </cell>
          <cell r="U369">
            <v>0</v>
          </cell>
          <cell r="V369">
            <v>2.29</v>
          </cell>
          <cell r="W369">
            <v>0</v>
          </cell>
          <cell r="X369">
            <v>35.9</v>
          </cell>
        </row>
        <row r="370">
          <cell r="D370" t="str">
            <v xml:space="preserve">335.00 0324         </v>
          </cell>
          <cell r="E370">
            <v>335</v>
          </cell>
          <cell r="F370" t="str">
            <v>Miscellaneous Power Plant Equipment</v>
          </cell>
          <cell r="G370">
            <v>0</v>
          </cell>
          <cell r="H370">
            <v>58075</v>
          </cell>
          <cell r="I370">
            <v>0</v>
          </cell>
          <cell r="J370" t="str">
            <v>75-R0.5</v>
          </cell>
          <cell r="L370">
            <v>-5</v>
          </cell>
          <cell r="M370">
            <v>0</v>
          </cell>
          <cell r="N370">
            <v>409190.12</v>
          </cell>
          <cell r="O370">
            <v>0</v>
          </cell>
          <cell r="P370">
            <v>224905</v>
          </cell>
          <cell r="Q370">
            <v>0</v>
          </cell>
          <cell r="R370">
            <v>204745</v>
          </cell>
          <cell r="S370">
            <v>0</v>
          </cell>
          <cell r="T370">
            <v>5991</v>
          </cell>
          <cell r="U370">
            <v>0</v>
          </cell>
          <cell r="V370">
            <v>1.46</v>
          </cell>
          <cell r="W370">
            <v>0</v>
          </cell>
          <cell r="X370">
            <v>34.200000000000003</v>
          </cell>
        </row>
        <row r="371">
          <cell r="D371" t="str">
            <v xml:space="preserve">336.00 0324         </v>
          </cell>
          <cell r="E371">
            <v>336</v>
          </cell>
          <cell r="F371" t="str">
            <v>Roads, Railroads and Bridges</v>
          </cell>
          <cell r="G371">
            <v>0</v>
          </cell>
          <cell r="H371">
            <v>58075</v>
          </cell>
          <cell r="I371">
            <v>0</v>
          </cell>
          <cell r="J371" t="str">
            <v>120-R1.5</v>
          </cell>
          <cell r="L371">
            <v>-5</v>
          </cell>
          <cell r="M371">
            <v>0</v>
          </cell>
          <cell r="N371">
            <v>1008338.91</v>
          </cell>
          <cell r="O371">
            <v>0</v>
          </cell>
          <cell r="P371">
            <v>205166</v>
          </cell>
          <cell r="Q371">
            <v>0</v>
          </cell>
          <cell r="R371">
            <v>853590</v>
          </cell>
          <cell r="S371">
            <v>0</v>
          </cell>
          <cell r="T371">
            <v>19983</v>
          </cell>
          <cell r="U371">
            <v>0</v>
          </cell>
          <cell r="V371">
            <v>1.98</v>
          </cell>
          <cell r="W371">
            <v>0</v>
          </cell>
          <cell r="X371">
            <v>42.7</v>
          </cell>
        </row>
        <row r="372">
          <cell r="F372" t="str">
            <v>TOTAL SWIFT</v>
          </cell>
          <cell r="G372">
            <v>0</v>
          </cell>
          <cell r="H372">
            <v>0</v>
          </cell>
          <cell r="I372">
            <v>0</v>
          </cell>
          <cell r="L372">
            <v>0</v>
          </cell>
          <cell r="M372">
            <v>0</v>
          </cell>
          <cell r="N372">
            <v>144206985.78999999</v>
          </cell>
          <cell r="O372">
            <v>0</v>
          </cell>
          <cell r="P372">
            <v>41316044</v>
          </cell>
          <cell r="Q372">
            <v>0</v>
          </cell>
          <cell r="R372">
            <v>111539332</v>
          </cell>
          <cell r="S372">
            <v>0</v>
          </cell>
          <cell r="T372">
            <v>2654482</v>
          </cell>
          <cell r="U372">
            <v>0</v>
          </cell>
          <cell r="V372">
            <v>1.84</v>
          </cell>
          <cell r="W372">
            <v>0</v>
          </cell>
          <cell r="X372">
            <v>0</v>
          </cell>
        </row>
        <row r="373">
          <cell r="G373">
            <v>0</v>
          </cell>
          <cell r="H373">
            <v>0</v>
          </cell>
          <cell r="I373">
            <v>0</v>
          </cell>
          <cell r="L373">
            <v>0</v>
          </cell>
          <cell r="M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</row>
        <row r="374">
          <cell r="F374" t="str">
            <v>VIVA NAUGHTON</v>
          </cell>
          <cell r="G374">
            <v>0</v>
          </cell>
          <cell r="H374">
            <v>0</v>
          </cell>
          <cell r="I374">
            <v>0</v>
          </cell>
          <cell r="L374">
            <v>0</v>
          </cell>
          <cell r="M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</row>
        <row r="375">
          <cell r="D375" t="str">
            <v xml:space="preserve">331.00 0325         </v>
          </cell>
          <cell r="E375">
            <v>331</v>
          </cell>
          <cell r="F375" t="str">
            <v>Structures and Improvements</v>
          </cell>
          <cell r="G375">
            <v>0</v>
          </cell>
          <cell r="H375">
            <v>51501</v>
          </cell>
          <cell r="I375">
            <v>0</v>
          </cell>
          <cell r="J375" t="str">
            <v>120-R1.5</v>
          </cell>
          <cell r="L375">
            <v>-3</v>
          </cell>
          <cell r="M375">
            <v>0</v>
          </cell>
          <cell r="N375">
            <v>401422.23</v>
          </cell>
          <cell r="O375">
            <v>0</v>
          </cell>
          <cell r="P375">
            <v>188976</v>
          </cell>
          <cell r="Q375">
            <v>0</v>
          </cell>
          <cell r="R375">
            <v>224489</v>
          </cell>
          <cell r="S375">
            <v>0</v>
          </cell>
          <cell r="T375">
            <v>8615</v>
          </cell>
          <cell r="U375">
            <v>0</v>
          </cell>
          <cell r="V375">
            <v>2.15</v>
          </cell>
          <cell r="W375">
            <v>0</v>
          </cell>
          <cell r="X375">
            <v>26.1</v>
          </cell>
        </row>
        <row r="376">
          <cell r="D376" t="str">
            <v xml:space="preserve">332.00 0325         </v>
          </cell>
          <cell r="E376">
            <v>332</v>
          </cell>
          <cell r="F376" t="str">
            <v>Reservoirs, Dams and Waterways</v>
          </cell>
          <cell r="G376">
            <v>0</v>
          </cell>
          <cell r="H376">
            <v>51501</v>
          </cell>
          <cell r="I376">
            <v>0</v>
          </cell>
          <cell r="J376" t="str">
            <v>120-R2</v>
          </cell>
          <cell r="L376">
            <v>-2</v>
          </cell>
          <cell r="M376">
            <v>0</v>
          </cell>
          <cell r="N376">
            <v>103180.88</v>
          </cell>
          <cell r="O376">
            <v>0</v>
          </cell>
          <cell r="P376">
            <v>50064</v>
          </cell>
          <cell r="Q376">
            <v>0</v>
          </cell>
          <cell r="R376">
            <v>55180</v>
          </cell>
          <cell r="S376">
            <v>0</v>
          </cell>
          <cell r="T376">
            <v>2101</v>
          </cell>
          <cell r="U376">
            <v>0</v>
          </cell>
          <cell r="V376">
            <v>2.04</v>
          </cell>
          <cell r="W376">
            <v>0</v>
          </cell>
          <cell r="X376">
            <v>26.3</v>
          </cell>
        </row>
        <row r="377">
          <cell r="D377" t="str">
            <v xml:space="preserve">333.00 0325         </v>
          </cell>
          <cell r="E377">
            <v>333</v>
          </cell>
          <cell r="F377" t="str">
            <v>Waterwheels, Turbines and Generators</v>
          </cell>
          <cell r="G377">
            <v>0</v>
          </cell>
          <cell r="H377">
            <v>51501</v>
          </cell>
          <cell r="I377">
            <v>0</v>
          </cell>
          <cell r="J377" t="str">
            <v>90-L1.5</v>
          </cell>
          <cell r="L377">
            <v>-7</v>
          </cell>
          <cell r="M377">
            <v>0</v>
          </cell>
          <cell r="N377">
            <v>494000.19</v>
          </cell>
          <cell r="O377">
            <v>0</v>
          </cell>
          <cell r="P377">
            <v>248261</v>
          </cell>
          <cell r="Q377">
            <v>0</v>
          </cell>
          <cell r="R377">
            <v>280319</v>
          </cell>
          <cell r="S377">
            <v>0</v>
          </cell>
          <cell r="T377">
            <v>11188</v>
          </cell>
          <cell r="U377">
            <v>0</v>
          </cell>
          <cell r="V377">
            <v>2.2599999999999998</v>
          </cell>
          <cell r="W377">
            <v>0</v>
          </cell>
          <cell r="X377">
            <v>25.1</v>
          </cell>
        </row>
        <row r="378">
          <cell r="D378" t="str">
            <v xml:space="preserve">334.00 0325         </v>
          </cell>
          <cell r="E378">
            <v>334</v>
          </cell>
          <cell r="F378" t="str">
            <v>Accessory Electric Equipment</v>
          </cell>
          <cell r="G378">
            <v>0</v>
          </cell>
          <cell r="H378">
            <v>51501</v>
          </cell>
          <cell r="I378">
            <v>0</v>
          </cell>
          <cell r="J378" t="str">
            <v>70-L0</v>
          </cell>
          <cell r="L378">
            <v>-6</v>
          </cell>
          <cell r="M378">
            <v>0</v>
          </cell>
          <cell r="N378">
            <v>166340.78</v>
          </cell>
          <cell r="O378">
            <v>0</v>
          </cell>
          <cell r="P378">
            <v>75007</v>
          </cell>
          <cell r="Q378">
            <v>0</v>
          </cell>
          <cell r="R378">
            <v>101314</v>
          </cell>
          <cell r="S378">
            <v>0</v>
          </cell>
          <cell r="T378">
            <v>4368</v>
          </cell>
          <cell r="U378">
            <v>0</v>
          </cell>
          <cell r="V378">
            <v>2.63</v>
          </cell>
          <cell r="W378">
            <v>0</v>
          </cell>
          <cell r="X378">
            <v>23.2</v>
          </cell>
        </row>
        <row r="379">
          <cell r="D379" t="str">
            <v xml:space="preserve">335.00 0325         </v>
          </cell>
          <cell r="E379">
            <v>335</v>
          </cell>
          <cell r="F379" t="str">
            <v>Miscellaneous Power Plant Equipment</v>
          </cell>
          <cell r="G379">
            <v>0</v>
          </cell>
          <cell r="H379">
            <v>51501</v>
          </cell>
          <cell r="I379">
            <v>0</v>
          </cell>
          <cell r="J379" t="str">
            <v>75-R0.5</v>
          </cell>
          <cell r="L379">
            <v>-2</v>
          </cell>
          <cell r="M379">
            <v>0</v>
          </cell>
          <cell r="N379">
            <v>20313.04</v>
          </cell>
          <cell r="O379">
            <v>0</v>
          </cell>
          <cell r="P379">
            <v>9390</v>
          </cell>
          <cell r="Q379">
            <v>0</v>
          </cell>
          <cell r="R379">
            <v>11329</v>
          </cell>
          <cell r="S379">
            <v>0</v>
          </cell>
          <cell r="T379">
            <v>466</v>
          </cell>
          <cell r="U379">
            <v>0</v>
          </cell>
          <cell r="V379">
            <v>2.29</v>
          </cell>
          <cell r="W379">
            <v>0</v>
          </cell>
          <cell r="X379">
            <v>24.3</v>
          </cell>
        </row>
        <row r="380">
          <cell r="F380" t="str">
            <v>TOTAL VIVA NAUGHTON</v>
          </cell>
          <cell r="G380">
            <v>0</v>
          </cell>
          <cell r="H380">
            <v>0</v>
          </cell>
          <cell r="I380">
            <v>0</v>
          </cell>
          <cell r="L380">
            <v>0</v>
          </cell>
          <cell r="M380">
            <v>0</v>
          </cell>
          <cell r="N380">
            <v>1185257.1200000001</v>
          </cell>
          <cell r="O380">
            <v>0</v>
          </cell>
          <cell r="P380">
            <v>571698</v>
          </cell>
          <cell r="Q380">
            <v>0</v>
          </cell>
          <cell r="R380">
            <v>672631</v>
          </cell>
          <cell r="S380">
            <v>0</v>
          </cell>
          <cell r="T380">
            <v>26738</v>
          </cell>
          <cell r="U380">
            <v>0</v>
          </cell>
          <cell r="V380">
            <v>2.2599999999999998</v>
          </cell>
          <cell r="W380">
            <v>0</v>
          </cell>
          <cell r="X380">
            <v>0</v>
          </cell>
        </row>
        <row r="381">
          <cell r="G381">
            <v>0</v>
          </cell>
          <cell r="H381">
            <v>0</v>
          </cell>
          <cell r="I381">
            <v>0</v>
          </cell>
          <cell r="L381">
            <v>0</v>
          </cell>
          <cell r="M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</row>
        <row r="382">
          <cell r="F382" t="str">
            <v>WALLOWA FALLS</v>
          </cell>
          <cell r="G382">
            <v>0</v>
          </cell>
          <cell r="H382">
            <v>0</v>
          </cell>
          <cell r="I382">
            <v>0</v>
          </cell>
          <cell r="L382">
            <v>0</v>
          </cell>
          <cell r="M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</row>
        <row r="383">
          <cell r="D383" t="str">
            <v xml:space="preserve">331.00 0326         </v>
          </cell>
          <cell r="E383">
            <v>331</v>
          </cell>
          <cell r="F383" t="str">
            <v>Structures and Improvements</v>
          </cell>
          <cell r="G383">
            <v>0</v>
          </cell>
          <cell r="H383">
            <v>42735</v>
          </cell>
          <cell r="I383">
            <v>0</v>
          </cell>
          <cell r="J383" t="str">
            <v>120-R1.5</v>
          </cell>
          <cell r="L383">
            <v>0</v>
          </cell>
          <cell r="M383">
            <v>0</v>
          </cell>
          <cell r="N383">
            <v>111683.12</v>
          </cell>
          <cell r="O383">
            <v>0</v>
          </cell>
          <cell r="P383">
            <v>96963</v>
          </cell>
          <cell r="Q383">
            <v>0</v>
          </cell>
          <cell r="R383">
            <v>14720</v>
          </cell>
          <cell r="S383">
            <v>0</v>
          </cell>
          <cell r="T383">
            <v>4925</v>
          </cell>
          <cell r="U383">
            <v>0</v>
          </cell>
          <cell r="V383">
            <v>4.41</v>
          </cell>
          <cell r="W383">
            <v>0</v>
          </cell>
          <cell r="X383">
            <v>3</v>
          </cell>
        </row>
        <row r="384">
          <cell r="D384" t="str">
            <v xml:space="preserve">332.00 0326         </v>
          </cell>
          <cell r="E384">
            <v>332</v>
          </cell>
          <cell r="F384" t="str">
            <v>Reservoirs, Dams and Waterways</v>
          </cell>
          <cell r="G384">
            <v>0</v>
          </cell>
          <cell r="H384">
            <v>42735</v>
          </cell>
          <cell r="I384">
            <v>0</v>
          </cell>
          <cell r="J384" t="str">
            <v>120-R2</v>
          </cell>
          <cell r="L384">
            <v>0</v>
          </cell>
          <cell r="M384">
            <v>0</v>
          </cell>
          <cell r="N384">
            <v>906296.78</v>
          </cell>
          <cell r="O384">
            <v>0</v>
          </cell>
          <cell r="P384">
            <v>787450</v>
          </cell>
          <cell r="Q384">
            <v>0</v>
          </cell>
          <cell r="R384">
            <v>118847</v>
          </cell>
          <cell r="S384">
            <v>0</v>
          </cell>
          <cell r="T384">
            <v>39745</v>
          </cell>
          <cell r="U384">
            <v>0</v>
          </cell>
          <cell r="V384">
            <v>4.3899999999999997</v>
          </cell>
          <cell r="W384">
            <v>0</v>
          </cell>
          <cell r="X384">
            <v>3</v>
          </cell>
        </row>
        <row r="385">
          <cell r="D385" t="str">
            <v xml:space="preserve">333.00 0326         </v>
          </cell>
          <cell r="E385">
            <v>333</v>
          </cell>
          <cell r="F385" t="str">
            <v>Waterwheels, Turbines and Generators</v>
          </cell>
          <cell r="G385">
            <v>0</v>
          </cell>
          <cell r="H385">
            <v>42735</v>
          </cell>
          <cell r="I385">
            <v>0</v>
          </cell>
          <cell r="J385" t="str">
            <v>90-L1.5</v>
          </cell>
          <cell r="L385">
            <v>0</v>
          </cell>
          <cell r="M385">
            <v>0</v>
          </cell>
          <cell r="N385">
            <v>104470.11</v>
          </cell>
          <cell r="O385">
            <v>0</v>
          </cell>
          <cell r="P385">
            <v>76075</v>
          </cell>
          <cell r="Q385">
            <v>0</v>
          </cell>
          <cell r="R385">
            <v>28395</v>
          </cell>
          <cell r="S385">
            <v>0</v>
          </cell>
          <cell r="T385">
            <v>9506</v>
          </cell>
          <cell r="U385">
            <v>0</v>
          </cell>
          <cell r="V385">
            <v>9.1</v>
          </cell>
          <cell r="W385">
            <v>0</v>
          </cell>
          <cell r="X385">
            <v>3</v>
          </cell>
        </row>
        <row r="386">
          <cell r="D386" t="str">
            <v xml:space="preserve">334.00 0326         </v>
          </cell>
          <cell r="E386">
            <v>334</v>
          </cell>
          <cell r="F386" t="str">
            <v>Accessory Electric Equipment</v>
          </cell>
          <cell r="G386">
            <v>0</v>
          </cell>
          <cell r="H386">
            <v>42735</v>
          </cell>
          <cell r="I386">
            <v>0</v>
          </cell>
          <cell r="J386" t="str">
            <v>70-L0</v>
          </cell>
          <cell r="L386">
            <v>0</v>
          </cell>
          <cell r="M386">
            <v>0</v>
          </cell>
          <cell r="N386">
            <v>1369981.99</v>
          </cell>
          <cell r="O386">
            <v>0</v>
          </cell>
          <cell r="P386">
            <v>1167733</v>
          </cell>
          <cell r="Q386">
            <v>0</v>
          </cell>
          <cell r="R386">
            <v>202249</v>
          </cell>
          <cell r="S386">
            <v>0</v>
          </cell>
          <cell r="T386">
            <v>68319</v>
          </cell>
          <cell r="U386">
            <v>0</v>
          </cell>
          <cell r="V386">
            <v>4.99</v>
          </cell>
          <cell r="W386">
            <v>0</v>
          </cell>
          <cell r="X386">
            <v>3</v>
          </cell>
        </row>
        <row r="387">
          <cell r="D387" t="str">
            <v xml:space="preserve">336.00 0326         </v>
          </cell>
          <cell r="E387">
            <v>336</v>
          </cell>
          <cell r="F387" t="str">
            <v>Roads, Railroads and Bridges</v>
          </cell>
          <cell r="G387">
            <v>0</v>
          </cell>
          <cell r="H387">
            <v>42735</v>
          </cell>
          <cell r="I387">
            <v>0</v>
          </cell>
          <cell r="J387" t="str">
            <v>120-R1.5</v>
          </cell>
          <cell r="L387">
            <v>0</v>
          </cell>
          <cell r="M387">
            <v>0</v>
          </cell>
          <cell r="N387">
            <v>309737.93</v>
          </cell>
          <cell r="O387">
            <v>0</v>
          </cell>
          <cell r="P387">
            <v>265653</v>
          </cell>
          <cell r="Q387">
            <v>0</v>
          </cell>
          <cell r="R387">
            <v>44085</v>
          </cell>
          <cell r="S387">
            <v>0</v>
          </cell>
          <cell r="T387">
            <v>14744</v>
          </cell>
          <cell r="U387">
            <v>0</v>
          </cell>
          <cell r="V387">
            <v>4.76</v>
          </cell>
          <cell r="W387">
            <v>0</v>
          </cell>
          <cell r="X387">
            <v>3</v>
          </cell>
        </row>
        <row r="388">
          <cell r="F388" t="str">
            <v>TOTAL WALLOWA FALLS</v>
          </cell>
          <cell r="G388">
            <v>0</v>
          </cell>
          <cell r="H388">
            <v>0</v>
          </cell>
          <cell r="I388">
            <v>0</v>
          </cell>
          <cell r="L388">
            <v>0</v>
          </cell>
          <cell r="M388">
            <v>0</v>
          </cell>
          <cell r="N388">
            <v>2802169.93</v>
          </cell>
          <cell r="O388">
            <v>0</v>
          </cell>
          <cell r="P388">
            <v>2393874</v>
          </cell>
          <cell r="Q388">
            <v>0</v>
          </cell>
          <cell r="R388">
            <v>408296</v>
          </cell>
          <cell r="S388">
            <v>0</v>
          </cell>
          <cell r="T388">
            <v>137239</v>
          </cell>
          <cell r="U388">
            <v>0</v>
          </cell>
          <cell r="V388">
            <v>4.9000000000000004</v>
          </cell>
          <cell r="W388">
            <v>0</v>
          </cell>
          <cell r="X388">
            <v>0</v>
          </cell>
        </row>
        <row r="389">
          <cell r="G389">
            <v>0</v>
          </cell>
          <cell r="H389">
            <v>0</v>
          </cell>
          <cell r="I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</row>
        <row r="390">
          <cell r="F390" t="str">
            <v>WEBER</v>
          </cell>
          <cell r="G390">
            <v>0</v>
          </cell>
          <cell r="H390">
            <v>0</v>
          </cell>
          <cell r="I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</row>
        <row r="391">
          <cell r="D391" t="str">
            <v xml:space="preserve">331.00 0327         </v>
          </cell>
          <cell r="E391">
            <v>331</v>
          </cell>
          <cell r="F391" t="str">
            <v>Structures and Improvements</v>
          </cell>
          <cell r="G391">
            <v>0</v>
          </cell>
          <cell r="H391">
            <v>44196</v>
          </cell>
          <cell r="I391">
            <v>0</v>
          </cell>
          <cell r="J391" t="str">
            <v>120-R1.5</v>
          </cell>
          <cell r="L391">
            <v>-1</v>
          </cell>
          <cell r="M391">
            <v>0</v>
          </cell>
          <cell r="N391">
            <v>365872.2</v>
          </cell>
          <cell r="O391">
            <v>0</v>
          </cell>
          <cell r="P391">
            <v>279499</v>
          </cell>
          <cell r="Q391">
            <v>0</v>
          </cell>
          <cell r="R391">
            <v>90032</v>
          </cell>
          <cell r="S391">
            <v>0</v>
          </cell>
          <cell r="T391">
            <v>12992</v>
          </cell>
          <cell r="U391">
            <v>0</v>
          </cell>
          <cell r="V391">
            <v>3.55</v>
          </cell>
          <cell r="W391">
            <v>0</v>
          </cell>
          <cell r="X391">
            <v>6.9</v>
          </cell>
        </row>
        <row r="392">
          <cell r="D392" t="str">
            <v xml:space="preserve">332.00 0327         </v>
          </cell>
          <cell r="E392">
            <v>332</v>
          </cell>
          <cell r="F392" t="str">
            <v>Reservoirs, Dams and Waterways</v>
          </cell>
          <cell r="G392">
            <v>0</v>
          </cell>
          <cell r="H392">
            <v>44196</v>
          </cell>
          <cell r="I392">
            <v>0</v>
          </cell>
          <cell r="J392" t="str">
            <v>120-R2</v>
          </cell>
          <cell r="L392">
            <v>-1</v>
          </cell>
          <cell r="M392">
            <v>0</v>
          </cell>
          <cell r="N392">
            <v>1349377.37</v>
          </cell>
          <cell r="O392">
            <v>0</v>
          </cell>
          <cell r="P392">
            <v>997538</v>
          </cell>
          <cell r="Q392">
            <v>0</v>
          </cell>
          <cell r="R392">
            <v>365333</v>
          </cell>
          <cell r="S392">
            <v>0</v>
          </cell>
          <cell r="T392">
            <v>52681</v>
          </cell>
          <cell r="U392">
            <v>0</v>
          </cell>
          <cell r="V392">
            <v>3.9</v>
          </cell>
          <cell r="W392">
            <v>0</v>
          </cell>
          <cell r="X392">
            <v>6.9</v>
          </cell>
        </row>
        <row r="393">
          <cell r="D393" t="str">
            <v xml:space="preserve">333.00 0327         </v>
          </cell>
          <cell r="E393">
            <v>333</v>
          </cell>
          <cell r="F393" t="str">
            <v>Waterwheels, Turbines and Generators</v>
          </cell>
          <cell r="G393">
            <v>0</v>
          </cell>
          <cell r="H393">
            <v>44196</v>
          </cell>
          <cell r="I393">
            <v>0</v>
          </cell>
          <cell r="J393" t="str">
            <v>90-L1.5</v>
          </cell>
          <cell r="L393">
            <v>-1</v>
          </cell>
          <cell r="M393">
            <v>0</v>
          </cell>
          <cell r="N393">
            <v>897363.39</v>
          </cell>
          <cell r="O393">
            <v>0</v>
          </cell>
          <cell r="P393">
            <v>649878</v>
          </cell>
          <cell r="Q393">
            <v>0</v>
          </cell>
          <cell r="R393">
            <v>256459</v>
          </cell>
          <cell r="S393">
            <v>0</v>
          </cell>
          <cell r="T393">
            <v>37139</v>
          </cell>
          <cell r="U393">
            <v>0</v>
          </cell>
          <cell r="V393">
            <v>4.1399999999999997</v>
          </cell>
          <cell r="W393">
            <v>0</v>
          </cell>
          <cell r="X393">
            <v>6.9</v>
          </cell>
        </row>
        <row r="394">
          <cell r="D394" t="str">
            <v xml:space="preserve">334.00 0327         </v>
          </cell>
          <cell r="E394">
            <v>334</v>
          </cell>
          <cell r="F394" t="str">
            <v>Accessory Electric Equipment</v>
          </cell>
          <cell r="G394">
            <v>0</v>
          </cell>
          <cell r="H394">
            <v>44196</v>
          </cell>
          <cell r="I394">
            <v>0</v>
          </cell>
          <cell r="J394" t="str">
            <v>70-L0</v>
          </cell>
          <cell r="L394">
            <v>-1</v>
          </cell>
          <cell r="M394">
            <v>0</v>
          </cell>
          <cell r="N394">
            <v>250631.27</v>
          </cell>
          <cell r="O394">
            <v>0</v>
          </cell>
          <cell r="P394">
            <v>85872</v>
          </cell>
          <cell r="Q394">
            <v>0</v>
          </cell>
          <cell r="R394">
            <v>167266</v>
          </cell>
          <cell r="S394">
            <v>0</v>
          </cell>
          <cell r="T394">
            <v>24445</v>
          </cell>
          <cell r="U394">
            <v>0</v>
          </cell>
          <cell r="V394">
            <v>9.75</v>
          </cell>
          <cell r="W394">
            <v>0</v>
          </cell>
          <cell r="X394">
            <v>6.8</v>
          </cell>
        </row>
        <row r="395">
          <cell r="D395" t="str">
            <v xml:space="preserve">335.00 0327         </v>
          </cell>
          <cell r="E395">
            <v>335</v>
          </cell>
          <cell r="F395" t="str">
            <v>Miscellaneous Power Plant Equipment</v>
          </cell>
          <cell r="G395">
            <v>0</v>
          </cell>
          <cell r="H395">
            <v>44196</v>
          </cell>
          <cell r="I395">
            <v>0</v>
          </cell>
          <cell r="J395" t="str">
            <v>75-R0.5</v>
          </cell>
          <cell r="L395">
            <v>0</v>
          </cell>
          <cell r="M395">
            <v>0</v>
          </cell>
          <cell r="N395">
            <v>21962.29</v>
          </cell>
          <cell r="O395">
            <v>0</v>
          </cell>
          <cell r="P395">
            <v>16012</v>
          </cell>
          <cell r="Q395">
            <v>0</v>
          </cell>
          <cell r="R395">
            <v>5950</v>
          </cell>
          <cell r="S395">
            <v>0</v>
          </cell>
          <cell r="T395">
            <v>871</v>
          </cell>
          <cell r="U395">
            <v>0</v>
          </cell>
          <cell r="V395">
            <v>3.97</v>
          </cell>
          <cell r="W395">
            <v>0</v>
          </cell>
          <cell r="X395">
            <v>6.8</v>
          </cell>
        </row>
        <row r="396">
          <cell r="D396" t="str">
            <v xml:space="preserve">336.00 0327         </v>
          </cell>
          <cell r="E396">
            <v>336</v>
          </cell>
          <cell r="F396" t="str">
            <v>Roads, Railroads and Bridges</v>
          </cell>
          <cell r="G396">
            <v>0</v>
          </cell>
          <cell r="H396">
            <v>44196</v>
          </cell>
          <cell r="I396">
            <v>0</v>
          </cell>
          <cell r="J396" t="str">
            <v>120-R1.5</v>
          </cell>
          <cell r="L396">
            <v>-1</v>
          </cell>
          <cell r="M396">
            <v>0</v>
          </cell>
          <cell r="N396">
            <v>39697.96</v>
          </cell>
          <cell r="O396">
            <v>0</v>
          </cell>
          <cell r="P396">
            <v>28080</v>
          </cell>
          <cell r="Q396">
            <v>0</v>
          </cell>
          <cell r="R396">
            <v>12015</v>
          </cell>
          <cell r="S396">
            <v>0</v>
          </cell>
          <cell r="T396">
            <v>1729</v>
          </cell>
          <cell r="U396">
            <v>0</v>
          </cell>
          <cell r="V396">
            <v>4.3600000000000003</v>
          </cell>
          <cell r="W396">
            <v>0</v>
          </cell>
          <cell r="X396">
            <v>6.9</v>
          </cell>
        </row>
        <row r="397">
          <cell r="F397" t="str">
            <v>TOTAL WEBER</v>
          </cell>
          <cell r="G397">
            <v>0</v>
          </cell>
          <cell r="H397">
            <v>0</v>
          </cell>
          <cell r="I397">
            <v>0</v>
          </cell>
          <cell r="L397">
            <v>0</v>
          </cell>
          <cell r="M397">
            <v>0</v>
          </cell>
          <cell r="N397">
            <v>2924904.48</v>
          </cell>
          <cell r="O397">
            <v>0</v>
          </cell>
          <cell r="P397">
            <v>2056879</v>
          </cell>
          <cell r="Q397">
            <v>0</v>
          </cell>
          <cell r="R397">
            <v>897055</v>
          </cell>
          <cell r="S397">
            <v>0</v>
          </cell>
          <cell r="T397">
            <v>129857</v>
          </cell>
          <cell r="U397">
            <v>0</v>
          </cell>
          <cell r="V397">
            <v>4.4400000000000004</v>
          </cell>
          <cell r="W397">
            <v>0</v>
          </cell>
          <cell r="X397">
            <v>0</v>
          </cell>
        </row>
        <row r="398">
          <cell r="G398">
            <v>0</v>
          </cell>
          <cell r="H398">
            <v>0</v>
          </cell>
          <cell r="I398">
            <v>0</v>
          </cell>
          <cell r="L398">
            <v>0</v>
          </cell>
          <cell r="M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</row>
        <row r="399">
          <cell r="F399" t="str">
            <v>YALE</v>
          </cell>
          <cell r="G399">
            <v>0</v>
          </cell>
          <cell r="H399">
            <v>0</v>
          </cell>
          <cell r="I399">
            <v>0</v>
          </cell>
          <cell r="L399">
            <v>0</v>
          </cell>
          <cell r="M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</row>
        <row r="400">
          <cell r="D400" t="str">
            <v xml:space="preserve">330.20 0328         </v>
          </cell>
          <cell r="E400">
            <v>330.2</v>
          </cell>
          <cell r="F400" t="str">
            <v>Land Rights</v>
          </cell>
          <cell r="G400">
            <v>0</v>
          </cell>
          <cell r="H400">
            <v>58075</v>
          </cell>
          <cell r="I400">
            <v>0</v>
          </cell>
          <cell r="J400" t="str">
            <v>SQUARE</v>
          </cell>
          <cell r="L400">
            <v>0</v>
          </cell>
          <cell r="M400">
            <v>0</v>
          </cell>
          <cell r="N400">
            <v>761579.86</v>
          </cell>
          <cell r="O400">
            <v>0</v>
          </cell>
          <cell r="P400">
            <v>480658</v>
          </cell>
          <cell r="Q400">
            <v>0</v>
          </cell>
          <cell r="R400">
            <v>280922</v>
          </cell>
          <cell r="S400">
            <v>0</v>
          </cell>
          <cell r="T400">
            <v>6242</v>
          </cell>
          <cell r="U400">
            <v>0</v>
          </cell>
          <cell r="V400">
            <v>0.82</v>
          </cell>
          <cell r="W400">
            <v>0</v>
          </cell>
          <cell r="X400">
            <v>45</v>
          </cell>
        </row>
        <row r="401">
          <cell r="D401" t="str">
            <v xml:space="preserve">331.00 0328         </v>
          </cell>
          <cell r="E401">
            <v>331</v>
          </cell>
          <cell r="F401" t="str">
            <v>Structures and Improvements</v>
          </cell>
          <cell r="G401">
            <v>0</v>
          </cell>
          <cell r="H401">
            <v>58075</v>
          </cell>
          <cell r="I401">
            <v>0</v>
          </cell>
          <cell r="J401" t="str">
            <v>120-R1.5</v>
          </cell>
          <cell r="L401">
            <v>-6</v>
          </cell>
          <cell r="M401">
            <v>0</v>
          </cell>
          <cell r="N401">
            <v>7641824.75</v>
          </cell>
          <cell r="O401">
            <v>0</v>
          </cell>
          <cell r="P401">
            <v>2951513</v>
          </cell>
          <cell r="Q401">
            <v>0</v>
          </cell>
          <cell r="R401">
            <v>5148821</v>
          </cell>
          <cell r="S401">
            <v>0</v>
          </cell>
          <cell r="T401">
            <v>122411</v>
          </cell>
          <cell r="U401">
            <v>0</v>
          </cell>
          <cell r="V401">
            <v>1.6</v>
          </cell>
          <cell r="W401">
            <v>0</v>
          </cell>
          <cell r="X401">
            <v>42.1</v>
          </cell>
        </row>
        <row r="402">
          <cell r="D402" t="str">
            <v xml:space="preserve">332.00 0328         </v>
          </cell>
          <cell r="E402">
            <v>332</v>
          </cell>
          <cell r="F402" t="str">
            <v>Reservoirs, Dams and Waterways</v>
          </cell>
          <cell r="G402">
            <v>0</v>
          </cell>
          <cell r="H402">
            <v>58075</v>
          </cell>
          <cell r="I402">
            <v>0</v>
          </cell>
          <cell r="J402" t="str">
            <v>120-R2</v>
          </cell>
          <cell r="L402">
            <v>-8</v>
          </cell>
          <cell r="M402">
            <v>0</v>
          </cell>
          <cell r="N402">
            <v>36705619.020000003</v>
          </cell>
          <cell r="O402">
            <v>0</v>
          </cell>
          <cell r="P402">
            <v>18076615</v>
          </cell>
          <cell r="Q402">
            <v>0</v>
          </cell>
          <cell r="R402">
            <v>21565454</v>
          </cell>
          <cell r="S402">
            <v>0</v>
          </cell>
          <cell r="T402">
            <v>515384</v>
          </cell>
          <cell r="U402">
            <v>0</v>
          </cell>
          <cell r="V402">
            <v>1.4</v>
          </cell>
          <cell r="W402">
            <v>0</v>
          </cell>
          <cell r="X402">
            <v>41.8</v>
          </cell>
        </row>
        <row r="403">
          <cell r="D403" t="str">
            <v xml:space="preserve">333.00 0328         </v>
          </cell>
          <cell r="E403">
            <v>333</v>
          </cell>
          <cell r="F403" t="str">
            <v>Waterwheels, Turbines and Generators</v>
          </cell>
          <cell r="G403">
            <v>0</v>
          </cell>
          <cell r="H403">
            <v>58075</v>
          </cell>
          <cell r="I403">
            <v>0</v>
          </cell>
          <cell r="J403" t="str">
            <v>90-L1.5</v>
          </cell>
          <cell r="L403">
            <v>-15</v>
          </cell>
          <cell r="M403">
            <v>0</v>
          </cell>
          <cell r="N403">
            <v>10568732.390000001</v>
          </cell>
          <cell r="O403">
            <v>0</v>
          </cell>
          <cell r="P403">
            <v>5468290</v>
          </cell>
          <cell r="Q403">
            <v>0</v>
          </cell>
          <cell r="R403">
            <v>6685752</v>
          </cell>
          <cell r="S403">
            <v>0</v>
          </cell>
          <cell r="T403">
            <v>177242</v>
          </cell>
          <cell r="U403">
            <v>0</v>
          </cell>
          <cell r="V403">
            <v>1.68</v>
          </cell>
          <cell r="W403">
            <v>0</v>
          </cell>
          <cell r="X403">
            <v>37.700000000000003</v>
          </cell>
        </row>
        <row r="404">
          <cell r="D404" t="str">
            <v xml:space="preserve">334.00 0328         </v>
          </cell>
          <cell r="E404">
            <v>334</v>
          </cell>
          <cell r="F404" t="str">
            <v>Accessory Electric Equipment</v>
          </cell>
          <cell r="G404">
            <v>0</v>
          </cell>
          <cell r="H404">
            <v>58075</v>
          </cell>
          <cell r="I404">
            <v>0</v>
          </cell>
          <cell r="J404" t="str">
            <v>70-L0</v>
          </cell>
          <cell r="L404">
            <v>-9</v>
          </cell>
          <cell r="M404">
            <v>0</v>
          </cell>
          <cell r="N404">
            <v>3521875.55</v>
          </cell>
          <cell r="O404">
            <v>0</v>
          </cell>
          <cell r="P404">
            <v>1197497</v>
          </cell>
          <cell r="Q404">
            <v>0</v>
          </cell>
          <cell r="R404">
            <v>2641347</v>
          </cell>
          <cell r="S404">
            <v>0</v>
          </cell>
          <cell r="T404">
            <v>75366</v>
          </cell>
          <cell r="U404">
            <v>0</v>
          </cell>
          <cell r="V404">
            <v>2.14</v>
          </cell>
          <cell r="W404">
            <v>0</v>
          </cell>
          <cell r="X404">
            <v>35</v>
          </cell>
        </row>
        <row r="405">
          <cell r="D405" t="str">
            <v xml:space="preserve">335.00 0328         </v>
          </cell>
          <cell r="E405">
            <v>335</v>
          </cell>
          <cell r="F405" t="str">
            <v>Miscellaneous Power Plant Equipment</v>
          </cell>
          <cell r="G405">
            <v>0</v>
          </cell>
          <cell r="H405">
            <v>58075</v>
          </cell>
          <cell r="I405">
            <v>0</v>
          </cell>
          <cell r="J405" t="str">
            <v>75-R0.5</v>
          </cell>
          <cell r="L405">
            <v>-5</v>
          </cell>
          <cell r="M405">
            <v>0</v>
          </cell>
          <cell r="N405">
            <v>534872.6</v>
          </cell>
          <cell r="O405">
            <v>0</v>
          </cell>
          <cell r="P405">
            <v>314332</v>
          </cell>
          <cell r="Q405">
            <v>0</v>
          </cell>
          <cell r="R405">
            <v>247284</v>
          </cell>
          <cell r="S405">
            <v>0</v>
          </cell>
          <cell r="T405">
            <v>7484</v>
          </cell>
          <cell r="U405">
            <v>0</v>
          </cell>
          <cell r="V405">
            <v>1.4</v>
          </cell>
          <cell r="W405">
            <v>0</v>
          </cell>
          <cell r="X405">
            <v>33</v>
          </cell>
        </row>
        <row r="406">
          <cell r="D406" t="str">
            <v xml:space="preserve">336.00 0328         </v>
          </cell>
          <cell r="E406">
            <v>336</v>
          </cell>
          <cell r="F406" t="str">
            <v>Roads, Railroads and Bridges</v>
          </cell>
          <cell r="G406">
            <v>0</v>
          </cell>
          <cell r="H406">
            <v>58075</v>
          </cell>
          <cell r="I406">
            <v>0</v>
          </cell>
          <cell r="J406" t="str">
            <v>120-R1.5</v>
          </cell>
          <cell r="L406">
            <v>-5</v>
          </cell>
          <cell r="M406">
            <v>0</v>
          </cell>
          <cell r="N406">
            <v>1433536.86</v>
          </cell>
          <cell r="O406">
            <v>0</v>
          </cell>
          <cell r="P406">
            <v>433594</v>
          </cell>
          <cell r="Q406">
            <v>0</v>
          </cell>
          <cell r="R406">
            <v>1071620</v>
          </cell>
          <cell r="S406">
            <v>0</v>
          </cell>
          <cell r="T406">
            <v>25225</v>
          </cell>
          <cell r="U406">
            <v>0</v>
          </cell>
          <cell r="V406">
            <v>1.76</v>
          </cell>
          <cell r="W406">
            <v>0</v>
          </cell>
          <cell r="X406">
            <v>42.5</v>
          </cell>
        </row>
        <row r="407">
          <cell r="F407" t="str">
            <v>TOTAL YALE</v>
          </cell>
          <cell r="G407">
            <v>0</v>
          </cell>
          <cell r="H407">
            <v>0</v>
          </cell>
          <cell r="I407">
            <v>0</v>
          </cell>
          <cell r="L407">
            <v>0</v>
          </cell>
          <cell r="M407">
            <v>0</v>
          </cell>
          <cell r="N407">
            <v>61168041.030000001</v>
          </cell>
          <cell r="O407">
            <v>0</v>
          </cell>
          <cell r="P407">
            <v>28922499</v>
          </cell>
          <cell r="Q407">
            <v>0</v>
          </cell>
          <cell r="R407">
            <v>37641200</v>
          </cell>
          <cell r="S407">
            <v>0</v>
          </cell>
          <cell r="T407">
            <v>929354</v>
          </cell>
          <cell r="U407">
            <v>0</v>
          </cell>
          <cell r="V407">
            <v>1.52</v>
          </cell>
          <cell r="W407">
            <v>0</v>
          </cell>
          <cell r="X407">
            <v>0</v>
          </cell>
        </row>
        <row r="408"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</row>
        <row r="409">
          <cell r="E409">
            <v>0</v>
          </cell>
          <cell r="F409" t="str">
            <v>HYDRO DECOMMISSIONING RESERVE</v>
          </cell>
          <cell r="H409">
            <v>0</v>
          </cell>
          <cell r="L409" t="str">
            <v>a</v>
          </cell>
          <cell r="N409">
            <v>0</v>
          </cell>
          <cell r="P409">
            <v>-2219335</v>
          </cell>
          <cell r="Q409">
            <v>0</v>
          </cell>
          <cell r="R409">
            <v>8853085</v>
          </cell>
          <cell r="S409">
            <v>0</v>
          </cell>
          <cell r="T409">
            <v>1770617</v>
          </cell>
          <cell r="U409">
            <v>0</v>
          </cell>
          <cell r="V409">
            <v>0</v>
          </cell>
          <cell r="W409">
            <v>0</v>
          </cell>
          <cell r="X409">
            <v>5</v>
          </cell>
        </row>
        <row r="410"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</row>
        <row r="411">
          <cell r="E411">
            <v>0</v>
          </cell>
          <cell r="F411" t="str">
            <v>TOTAL HYDRAULIC PRODUCTION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938122142.83000004</v>
          </cell>
          <cell r="O411">
            <v>0</v>
          </cell>
          <cell r="P411">
            <v>287127035</v>
          </cell>
          <cell r="Q411">
            <v>0</v>
          </cell>
          <cell r="R411">
            <v>689877846</v>
          </cell>
          <cell r="S411">
            <v>0</v>
          </cell>
          <cell r="T411">
            <v>33948744</v>
          </cell>
          <cell r="U411">
            <v>0</v>
          </cell>
          <cell r="V411">
            <v>3.62</v>
          </cell>
          <cell r="W411">
            <v>0</v>
          </cell>
          <cell r="X411">
            <v>0</v>
          </cell>
        </row>
        <row r="412"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</row>
        <row r="413">
          <cell r="E413">
            <v>0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L413">
            <v>0</v>
          </cell>
          <cell r="M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</row>
        <row r="414">
          <cell r="E414" t="str">
            <v>OTHER PRODUCTION PLANT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L414">
            <v>0</v>
          </cell>
          <cell r="M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</row>
        <row r="415"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L415">
            <v>0</v>
          </cell>
          <cell r="M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</row>
        <row r="416">
          <cell r="E416">
            <v>0</v>
          </cell>
          <cell r="F416" t="str">
            <v>CHEHALIS</v>
          </cell>
          <cell r="G416">
            <v>0</v>
          </cell>
          <cell r="H416">
            <v>0</v>
          </cell>
          <cell r="I416">
            <v>0</v>
          </cell>
          <cell r="L416">
            <v>0</v>
          </cell>
          <cell r="M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</row>
        <row r="417">
          <cell r="D417" t="str">
            <v xml:space="preserve">341.00 0401         </v>
          </cell>
          <cell r="E417">
            <v>341</v>
          </cell>
          <cell r="F417" t="str">
            <v>Structures and Improvements</v>
          </cell>
          <cell r="G417">
            <v>0</v>
          </cell>
          <cell r="H417">
            <v>52596</v>
          </cell>
          <cell r="I417">
            <v>0</v>
          </cell>
          <cell r="J417" t="str">
            <v>70-S2.5</v>
          </cell>
          <cell r="L417">
            <v>-3</v>
          </cell>
          <cell r="M417">
            <v>0</v>
          </cell>
          <cell r="N417">
            <v>23262467.969999999</v>
          </cell>
          <cell r="O417">
            <v>0</v>
          </cell>
          <cell r="P417">
            <v>5750881</v>
          </cell>
          <cell r="Q417">
            <v>0</v>
          </cell>
          <cell r="R417">
            <v>18209461</v>
          </cell>
          <cell r="S417">
            <v>0</v>
          </cell>
          <cell r="T417">
            <v>617223</v>
          </cell>
          <cell r="U417">
            <v>0</v>
          </cell>
          <cell r="V417">
            <v>2.65</v>
          </cell>
          <cell r="W417">
            <v>0</v>
          </cell>
          <cell r="X417">
            <v>29.5</v>
          </cell>
        </row>
        <row r="418">
          <cell r="D418" t="str">
            <v xml:space="preserve">342.00 0401         </v>
          </cell>
          <cell r="E418">
            <v>342</v>
          </cell>
          <cell r="F418" t="str">
            <v>Fuel Holders, Producers and Accessories</v>
          </cell>
          <cell r="G418">
            <v>0</v>
          </cell>
          <cell r="H418">
            <v>52596</v>
          </cell>
          <cell r="I418">
            <v>0</v>
          </cell>
          <cell r="J418" t="str">
            <v>50-R2</v>
          </cell>
          <cell r="L418">
            <v>-2</v>
          </cell>
          <cell r="M418">
            <v>0</v>
          </cell>
          <cell r="N418">
            <v>1586175.13</v>
          </cell>
          <cell r="O418">
            <v>0</v>
          </cell>
          <cell r="P418">
            <v>390336</v>
          </cell>
          <cell r="Q418">
            <v>0</v>
          </cell>
          <cell r="R418">
            <v>1227563</v>
          </cell>
          <cell r="S418">
            <v>0</v>
          </cell>
          <cell r="T418">
            <v>45600</v>
          </cell>
          <cell r="U418">
            <v>0</v>
          </cell>
          <cell r="V418">
            <v>2.87</v>
          </cell>
          <cell r="W418">
            <v>0</v>
          </cell>
          <cell r="X418">
            <v>26.9</v>
          </cell>
        </row>
        <row r="419">
          <cell r="D419" t="str">
            <v xml:space="preserve">343.00 0401         </v>
          </cell>
          <cell r="E419">
            <v>343</v>
          </cell>
          <cell r="F419" t="str">
            <v>Prime Movers</v>
          </cell>
          <cell r="G419">
            <v>0</v>
          </cell>
          <cell r="H419">
            <v>52596</v>
          </cell>
          <cell r="I419">
            <v>0</v>
          </cell>
          <cell r="J419" t="str">
            <v>45-R2.5</v>
          </cell>
          <cell r="L419">
            <v>-4</v>
          </cell>
          <cell r="M419">
            <v>0</v>
          </cell>
          <cell r="N419">
            <v>191480138.41</v>
          </cell>
          <cell r="O419">
            <v>0</v>
          </cell>
          <cell r="P419">
            <v>42843179</v>
          </cell>
          <cell r="Q419">
            <v>0</v>
          </cell>
          <cell r="R419">
            <v>156296165</v>
          </cell>
          <cell r="S419">
            <v>0</v>
          </cell>
          <cell r="T419">
            <v>5829987</v>
          </cell>
          <cell r="U419">
            <v>0</v>
          </cell>
          <cell r="V419">
            <v>3.04</v>
          </cell>
          <cell r="W419">
            <v>0</v>
          </cell>
          <cell r="X419">
            <v>26.8</v>
          </cell>
        </row>
        <row r="420">
          <cell r="D420" t="str">
            <v xml:space="preserve">344.00 0401         </v>
          </cell>
          <cell r="E420">
            <v>344</v>
          </cell>
          <cell r="F420" t="str">
            <v>Generators</v>
          </cell>
          <cell r="G420">
            <v>0</v>
          </cell>
          <cell r="H420">
            <v>52596</v>
          </cell>
          <cell r="I420">
            <v>0</v>
          </cell>
          <cell r="J420" t="str">
            <v>50-R2</v>
          </cell>
          <cell r="L420">
            <v>-4</v>
          </cell>
          <cell r="M420">
            <v>0</v>
          </cell>
          <cell r="N420">
            <v>82209665.519999996</v>
          </cell>
          <cell r="O420">
            <v>0</v>
          </cell>
          <cell r="P420">
            <v>20439938</v>
          </cell>
          <cell r="Q420">
            <v>0</v>
          </cell>
          <cell r="R420">
            <v>65058114</v>
          </cell>
          <cell r="S420">
            <v>0</v>
          </cell>
          <cell r="T420">
            <v>2416032</v>
          </cell>
          <cell r="U420">
            <v>0</v>
          </cell>
          <cell r="V420">
            <v>2.94</v>
          </cell>
          <cell r="W420">
            <v>0</v>
          </cell>
          <cell r="X420">
            <v>26.9</v>
          </cell>
        </row>
        <row r="421">
          <cell r="D421" t="str">
            <v xml:space="preserve">345.00 0401         </v>
          </cell>
          <cell r="E421">
            <v>345</v>
          </cell>
          <cell r="F421" t="str">
            <v>Accessory Electric Equipment</v>
          </cell>
          <cell r="G421">
            <v>0</v>
          </cell>
          <cell r="H421">
            <v>52596</v>
          </cell>
          <cell r="I421">
            <v>0</v>
          </cell>
          <cell r="J421" t="str">
            <v>70-R3</v>
          </cell>
          <cell r="L421">
            <v>-3</v>
          </cell>
          <cell r="M421">
            <v>0</v>
          </cell>
          <cell r="N421">
            <v>39186402.659999996</v>
          </cell>
          <cell r="O421">
            <v>0</v>
          </cell>
          <cell r="P421">
            <v>9581525</v>
          </cell>
          <cell r="Q421">
            <v>0</v>
          </cell>
          <cell r="R421">
            <v>30780470</v>
          </cell>
          <cell r="S421">
            <v>0</v>
          </cell>
          <cell r="T421">
            <v>1053545</v>
          </cell>
          <cell r="U421">
            <v>0</v>
          </cell>
          <cell r="V421">
            <v>2.69</v>
          </cell>
          <cell r="W421">
            <v>0</v>
          </cell>
          <cell r="X421">
            <v>29.2</v>
          </cell>
        </row>
        <row r="422">
          <cell r="D422" t="str">
            <v xml:space="preserve">346.00 0401         </v>
          </cell>
          <cell r="E422">
            <v>346</v>
          </cell>
          <cell r="F422" t="str">
            <v>Miscellaneous Power Plant Equipment</v>
          </cell>
          <cell r="G422">
            <v>0</v>
          </cell>
          <cell r="H422">
            <v>52596</v>
          </cell>
          <cell r="I422">
            <v>0</v>
          </cell>
          <cell r="J422" t="str">
            <v>60-R3</v>
          </cell>
          <cell r="L422">
            <v>-1</v>
          </cell>
          <cell r="M422">
            <v>0</v>
          </cell>
          <cell r="N422">
            <v>3234617.2</v>
          </cell>
          <cell r="O422">
            <v>0</v>
          </cell>
          <cell r="P422">
            <v>788756</v>
          </cell>
          <cell r="Q422">
            <v>0</v>
          </cell>
          <cell r="R422">
            <v>2478207</v>
          </cell>
          <cell r="S422">
            <v>0</v>
          </cell>
          <cell r="T422">
            <v>86111</v>
          </cell>
          <cell r="U422">
            <v>0</v>
          </cell>
          <cell r="V422">
            <v>2.66</v>
          </cell>
          <cell r="W422">
            <v>0</v>
          </cell>
          <cell r="X422">
            <v>28.8</v>
          </cell>
        </row>
        <row r="423">
          <cell r="E423">
            <v>0</v>
          </cell>
          <cell r="F423" t="str">
            <v>TOTAL CHEHALIS</v>
          </cell>
          <cell r="G423">
            <v>0</v>
          </cell>
          <cell r="H423">
            <v>0</v>
          </cell>
          <cell r="I423">
            <v>0</v>
          </cell>
          <cell r="L423">
            <v>0</v>
          </cell>
          <cell r="M423">
            <v>0</v>
          </cell>
          <cell r="N423">
            <v>340959466.88999993</v>
          </cell>
          <cell r="O423">
            <v>0</v>
          </cell>
          <cell r="P423">
            <v>79794615</v>
          </cell>
          <cell r="Q423">
            <v>0</v>
          </cell>
          <cell r="R423">
            <v>274049980</v>
          </cell>
          <cell r="S423">
            <v>0</v>
          </cell>
          <cell r="T423">
            <v>10048498</v>
          </cell>
          <cell r="U423">
            <v>0</v>
          </cell>
          <cell r="V423">
            <v>2.95</v>
          </cell>
          <cell r="W423">
            <v>0</v>
          </cell>
          <cell r="X423">
            <v>0</v>
          </cell>
        </row>
        <row r="424"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L424">
            <v>0</v>
          </cell>
          <cell r="M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</row>
        <row r="425">
          <cell r="E425">
            <v>0</v>
          </cell>
          <cell r="F425" t="str">
            <v>CURRANT CREEK</v>
          </cell>
          <cell r="G425">
            <v>0</v>
          </cell>
          <cell r="H425">
            <v>0</v>
          </cell>
          <cell r="I425">
            <v>0</v>
          </cell>
          <cell r="L425">
            <v>0</v>
          </cell>
          <cell r="M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</row>
        <row r="426">
          <cell r="D426" t="str">
            <v xml:space="preserve">341.00 0402         </v>
          </cell>
          <cell r="E426">
            <v>341</v>
          </cell>
          <cell r="F426" t="str">
            <v>Structures and Improvements</v>
          </cell>
          <cell r="G426">
            <v>0</v>
          </cell>
          <cell r="H426">
            <v>53327</v>
          </cell>
          <cell r="I426">
            <v>0</v>
          </cell>
          <cell r="J426" t="str">
            <v>70-S2.5</v>
          </cell>
          <cell r="L426">
            <v>-3</v>
          </cell>
          <cell r="M426">
            <v>0</v>
          </cell>
          <cell r="N426">
            <v>44108607.369999997</v>
          </cell>
          <cell r="O426">
            <v>0</v>
          </cell>
          <cell r="P426">
            <v>9472790</v>
          </cell>
          <cell r="Q426">
            <v>0</v>
          </cell>
          <cell r="R426">
            <v>35959076</v>
          </cell>
          <cell r="S426">
            <v>0</v>
          </cell>
          <cell r="T426">
            <v>1141582</v>
          </cell>
          <cell r="U426">
            <v>0</v>
          </cell>
          <cell r="V426">
            <v>2.59</v>
          </cell>
          <cell r="W426">
            <v>0</v>
          </cell>
          <cell r="X426">
            <v>31.5</v>
          </cell>
        </row>
        <row r="427">
          <cell r="D427" t="str">
            <v xml:space="preserve">342.00 0402         </v>
          </cell>
          <cell r="E427">
            <v>342</v>
          </cell>
          <cell r="F427" t="str">
            <v>Fuel Holders, Producers and Accessories</v>
          </cell>
          <cell r="G427">
            <v>0</v>
          </cell>
          <cell r="H427">
            <v>53327</v>
          </cell>
          <cell r="I427">
            <v>0</v>
          </cell>
          <cell r="J427" t="str">
            <v>50-R2</v>
          </cell>
          <cell r="L427">
            <v>-2</v>
          </cell>
          <cell r="M427">
            <v>0</v>
          </cell>
          <cell r="N427">
            <v>3279417.64</v>
          </cell>
          <cell r="O427">
            <v>0</v>
          </cell>
          <cell r="P427">
            <v>706534</v>
          </cell>
          <cell r="Q427">
            <v>0</v>
          </cell>
          <cell r="R427">
            <v>2638472</v>
          </cell>
          <cell r="S427">
            <v>0</v>
          </cell>
          <cell r="T427">
            <v>91837</v>
          </cell>
          <cell r="U427">
            <v>0</v>
          </cell>
          <cell r="V427">
            <v>2.8</v>
          </cell>
          <cell r="W427">
            <v>0</v>
          </cell>
          <cell r="X427">
            <v>28.7</v>
          </cell>
        </row>
        <row r="428">
          <cell r="D428" t="str">
            <v xml:space="preserve">343.00 0402         </v>
          </cell>
          <cell r="E428">
            <v>343</v>
          </cell>
          <cell r="F428" t="str">
            <v>Prime Movers</v>
          </cell>
          <cell r="G428">
            <v>0</v>
          </cell>
          <cell r="H428">
            <v>53327</v>
          </cell>
          <cell r="I428">
            <v>0</v>
          </cell>
          <cell r="J428" t="str">
            <v>45-R2.5</v>
          </cell>
          <cell r="L428">
            <v>-4</v>
          </cell>
          <cell r="M428">
            <v>0</v>
          </cell>
          <cell r="N428">
            <v>202632126.88</v>
          </cell>
          <cell r="O428">
            <v>0</v>
          </cell>
          <cell r="P428">
            <v>35213951</v>
          </cell>
          <cell r="Q428">
            <v>0</v>
          </cell>
          <cell r="R428">
            <v>175523461</v>
          </cell>
          <cell r="S428">
            <v>0</v>
          </cell>
          <cell r="T428">
            <v>6089986</v>
          </cell>
          <cell r="U428">
            <v>0</v>
          </cell>
          <cell r="V428">
            <v>3.01</v>
          </cell>
          <cell r="W428">
            <v>0</v>
          </cell>
          <cell r="X428">
            <v>28.8</v>
          </cell>
        </row>
        <row r="429">
          <cell r="D429" t="str">
            <v xml:space="preserve">344.00 0402         </v>
          </cell>
          <cell r="E429">
            <v>344</v>
          </cell>
          <cell r="F429" t="str">
            <v>Generators</v>
          </cell>
          <cell r="G429">
            <v>0</v>
          </cell>
          <cell r="H429">
            <v>53327</v>
          </cell>
          <cell r="I429">
            <v>0</v>
          </cell>
          <cell r="J429" t="str">
            <v>50-R2</v>
          </cell>
          <cell r="L429">
            <v>-4</v>
          </cell>
          <cell r="M429">
            <v>0</v>
          </cell>
          <cell r="N429">
            <v>75510400.719999999</v>
          </cell>
          <cell r="O429">
            <v>0</v>
          </cell>
          <cell r="P429">
            <v>15257166</v>
          </cell>
          <cell r="Q429">
            <v>0</v>
          </cell>
          <cell r="R429">
            <v>63273651</v>
          </cell>
          <cell r="S429">
            <v>0</v>
          </cell>
          <cell r="T429">
            <v>2193783</v>
          </cell>
          <cell r="U429">
            <v>0</v>
          </cell>
          <cell r="V429">
            <v>2.91</v>
          </cell>
          <cell r="W429">
            <v>0</v>
          </cell>
          <cell r="X429">
            <v>28.8</v>
          </cell>
        </row>
        <row r="430">
          <cell r="D430" t="str">
            <v xml:space="preserve">345.00 0402         </v>
          </cell>
          <cell r="E430">
            <v>345</v>
          </cell>
          <cell r="F430" t="str">
            <v>Accessory Electric Equipment</v>
          </cell>
          <cell r="G430">
            <v>0</v>
          </cell>
          <cell r="H430">
            <v>53327</v>
          </cell>
          <cell r="I430">
            <v>0</v>
          </cell>
          <cell r="J430" t="str">
            <v>70-R3</v>
          </cell>
          <cell r="L430">
            <v>-3</v>
          </cell>
          <cell r="M430">
            <v>0</v>
          </cell>
          <cell r="N430">
            <v>42361939.380000003</v>
          </cell>
          <cell r="O430">
            <v>0</v>
          </cell>
          <cell r="P430">
            <v>8727999</v>
          </cell>
          <cell r="Q430">
            <v>0</v>
          </cell>
          <cell r="R430">
            <v>34904799</v>
          </cell>
          <cell r="S430">
            <v>0</v>
          </cell>
          <cell r="T430">
            <v>1119063</v>
          </cell>
          <cell r="U430">
            <v>0</v>
          </cell>
          <cell r="V430">
            <v>2.64</v>
          </cell>
          <cell r="W430">
            <v>0</v>
          </cell>
          <cell r="X430">
            <v>31.2</v>
          </cell>
        </row>
        <row r="431">
          <cell r="D431" t="str">
            <v xml:space="preserve">346.00 0402         </v>
          </cell>
          <cell r="E431">
            <v>346</v>
          </cell>
          <cell r="F431" t="str">
            <v>Miscellaneous Power Plant Equipment</v>
          </cell>
          <cell r="G431">
            <v>0</v>
          </cell>
          <cell r="H431">
            <v>53327</v>
          </cell>
          <cell r="I431">
            <v>0</v>
          </cell>
          <cell r="J431" t="str">
            <v>60-R3</v>
          </cell>
          <cell r="L431">
            <v>-1</v>
          </cell>
          <cell r="M431">
            <v>0</v>
          </cell>
          <cell r="N431">
            <v>2965865.72</v>
          </cell>
          <cell r="O431">
            <v>0</v>
          </cell>
          <cell r="P431">
            <v>640707</v>
          </cell>
          <cell r="Q431">
            <v>0</v>
          </cell>
          <cell r="R431">
            <v>2354817</v>
          </cell>
          <cell r="S431">
            <v>0</v>
          </cell>
          <cell r="T431">
            <v>76679</v>
          </cell>
          <cell r="U431">
            <v>0</v>
          </cell>
          <cell r="V431">
            <v>2.59</v>
          </cell>
          <cell r="W431">
            <v>0</v>
          </cell>
          <cell r="X431">
            <v>30.7</v>
          </cell>
        </row>
        <row r="432">
          <cell r="E432">
            <v>0</v>
          </cell>
          <cell r="F432" t="str">
            <v>TOTAL CURRANT CREEK</v>
          </cell>
          <cell r="G432">
            <v>0</v>
          </cell>
          <cell r="H432">
            <v>0</v>
          </cell>
          <cell r="I432">
            <v>0</v>
          </cell>
          <cell r="L432">
            <v>0</v>
          </cell>
          <cell r="M432">
            <v>0</v>
          </cell>
          <cell r="N432">
            <v>370858357.71000004</v>
          </cell>
          <cell r="O432">
            <v>0</v>
          </cell>
          <cell r="P432">
            <v>70019147</v>
          </cell>
          <cell r="Q432">
            <v>0</v>
          </cell>
          <cell r="R432">
            <v>314654276</v>
          </cell>
          <cell r="S432">
            <v>0</v>
          </cell>
          <cell r="T432">
            <v>10712930</v>
          </cell>
          <cell r="U432">
            <v>0</v>
          </cell>
          <cell r="V432">
            <v>2.89</v>
          </cell>
          <cell r="W432">
            <v>0</v>
          </cell>
          <cell r="X432">
            <v>0</v>
          </cell>
        </row>
        <row r="433"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L433">
            <v>0</v>
          </cell>
          <cell r="M433">
            <v>0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0</v>
          </cell>
          <cell r="W433">
            <v>0</v>
          </cell>
          <cell r="X433">
            <v>0</v>
          </cell>
        </row>
        <row r="434">
          <cell r="E434">
            <v>0</v>
          </cell>
          <cell r="F434" t="str">
            <v>HERMISTON</v>
          </cell>
          <cell r="G434">
            <v>0</v>
          </cell>
          <cell r="H434">
            <v>0</v>
          </cell>
          <cell r="I434">
            <v>0</v>
          </cell>
          <cell r="L434">
            <v>0</v>
          </cell>
          <cell r="M434">
            <v>0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</row>
        <row r="435">
          <cell r="D435" t="str">
            <v xml:space="preserve">341.00 0403         </v>
          </cell>
          <cell r="E435">
            <v>341</v>
          </cell>
          <cell r="F435" t="str">
            <v>Structures and Improvements</v>
          </cell>
          <cell r="G435">
            <v>0</v>
          </cell>
          <cell r="H435">
            <v>50040</v>
          </cell>
          <cell r="I435">
            <v>0</v>
          </cell>
          <cell r="J435" t="str">
            <v>70-S2.5</v>
          </cell>
          <cell r="L435">
            <v>-3</v>
          </cell>
          <cell r="M435">
            <v>0</v>
          </cell>
          <cell r="N435">
            <v>12837041.130000001</v>
          </cell>
          <cell r="O435">
            <v>0</v>
          </cell>
          <cell r="P435">
            <v>4810984</v>
          </cell>
          <cell r="Q435">
            <v>0</v>
          </cell>
          <cell r="R435">
            <v>8411168</v>
          </cell>
          <cell r="S435">
            <v>0</v>
          </cell>
          <cell r="T435">
            <v>372482</v>
          </cell>
          <cell r="U435">
            <v>0</v>
          </cell>
          <cell r="V435">
            <v>2.9</v>
          </cell>
          <cell r="W435">
            <v>0</v>
          </cell>
          <cell r="X435">
            <v>22.6</v>
          </cell>
        </row>
        <row r="436">
          <cell r="D436" t="str">
            <v xml:space="preserve">342.00 0403         </v>
          </cell>
          <cell r="E436">
            <v>342</v>
          </cell>
          <cell r="F436" t="str">
            <v>Fuel Holders, Producers and Accessories</v>
          </cell>
          <cell r="G436">
            <v>0</v>
          </cell>
          <cell r="H436">
            <v>50040</v>
          </cell>
          <cell r="I436">
            <v>0</v>
          </cell>
          <cell r="J436" t="str">
            <v>50-R2</v>
          </cell>
          <cell r="L436">
            <v>-2</v>
          </cell>
          <cell r="M436">
            <v>0</v>
          </cell>
          <cell r="N436">
            <v>25049.87</v>
          </cell>
          <cell r="O436">
            <v>0</v>
          </cell>
          <cell r="P436">
            <v>9594</v>
          </cell>
          <cell r="Q436">
            <v>0</v>
          </cell>
          <cell r="R436">
            <v>15957</v>
          </cell>
          <cell r="S436">
            <v>0</v>
          </cell>
          <cell r="T436">
            <v>771</v>
          </cell>
          <cell r="U436">
            <v>0</v>
          </cell>
          <cell r="V436">
            <v>3.08</v>
          </cell>
          <cell r="W436">
            <v>0</v>
          </cell>
          <cell r="X436">
            <v>20.7</v>
          </cell>
        </row>
        <row r="437">
          <cell r="D437" t="str">
            <v xml:space="preserve">343.00 0403         </v>
          </cell>
          <cell r="E437">
            <v>343</v>
          </cell>
          <cell r="F437" t="str">
            <v>Prime Movers</v>
          </cell>
          <cell r="G437">
            <v>0</v>
          </cell>
          <cell r="H437">
            <v>50040</v>
          </cell>
          <cell r="I437">
            <v>0</v>
          </cell>
          <cell r="J437" t="str">
            <v>45-R2.5</v>
          </cell>
          <cell r="L437">
            <v>-4</v>
          </cell>
          <cell r="M437">
            <v>0</v>
          </cell>
          <cell r="N437">
            <v>109425626.66</v>
          </cell>
          <cell r="O437">
            <v>0</v>
          </cell>
          <cell r="P437">
            <v>36052146</v>
          </cell>
          <cell r="Q437">
            <v>0</v>
          </cell>
          <cell r="R437">
            <v>77750506</v>
          </cell>
          <cell r="S437">
            <v>0</v>
          </cell>
          <cell r="T437">
            <v>3742396</v>
          </cell>
          <cell r="U437">
            <v>0</v>
          </cell>
          <cell r="V437">
            <v>3.42</v>
          </cell>
          <cell r="W437">
            <v>0</v>
          </cell>
          <cell r="X437">
            <v>20.8</v>
          </cell>
        </row>
        <row r="438">
          <cell r="D438" t="str">
            <v xml:space="preserve">344.00 0403         </v>
          </cell>
          <cell r="E438">
            <v>344</v>
          </cell>
          <cell r="F438" t="str">
            <v>Generators</v>
          </cell>
          <cell r="G438">
            <v>0</v>
          </cell>
          <cell r="H438">
            <v>50040</v>
          </cell>
          <cell r="I438">
            <v>0</v>
          </cell>
          <cell r="J438" t="str">
            <v>50-R2</v>
          </cell>
          <cell r="L438">
            <v>-3</v>
          </cell>
          <cell r="M438">
            <v>0</v>
          </cell>
          <cell r="N438">
            <v>39658872.869999997</v>
          </cell>
          <cell r="O438">
            <v>0</v>
          </cell>
          <cell r="P438">
            <v>14814927</v>
          </cell>
          <cell r="Q438">
            <v>0</v>
          </cell>
          <cell r="R438">
            <v>26033712</v>
          </cell>
          <cell r="S438">
            <v>0</v>
          </cell>
          <cell r="T438">
            <v>1253272</v>
          </cell>
          <cell r="U438">
            <v>0</v>
          </cell>
          <cell r="V438">
            <v>3.16</v>
          </cell>
          <cell r="W438">
            <v>0</v>
          </cell>
          <cell r="X438">
            <v>20.8</v>
          </cell>
        </row>
        <row r="439">
          <cell r="D439" t="str">
            <v xml:space="preserve">345.00 0403         </v>
          </cell>
          <cell r="E439">
            <v>345</v>
          </cell>
          <cell r="F439" t="str">
            <v>Accessory Electric Equipment</v>
          </cell>
          <cell r="G439">
            <v>0</v>
          </cell>
          <cell r="H439">
            <v>50040</v>
          </cell>
          <cell r="I439">
            <v>0</v>
          </cell>
          <cell r="J439" t="str">
            <v>70-R3</v>
          </cell>
          <cell r="L439">
            <v>-3</v>
          </cell>
          <cell r="M439">
            <v>0</v>
          </cell>
          <cell r="N439">
            <v>9094367.2899999991</v>
          </cell>
          <cell r="O439">
            <v>0</v>
          </cell>
          <cell r="P439">
            <v>3510619</v>
          </cell>
          <cell r="Q439">
            <v>0</v>
          </cell>
          <cell r="R439">
            <v>5856579</v>
          </cell>
          <cell r="S439">
            <v>0</v>
          </cell>
          <cell r="T439">
            <v>261820</v>
          </cell>
          <cell r="U439">
            <v>0</v>
          </cell>
          <cell r="V439">
            <v>2.88</v>
          </cell>
          <cell r="W439">
            <v>0</v>
          </cell>
          <cell r="X439">
            <v>22.4</v>
          </cell>
        </row>
        <row r="440">
          <cell r="D440" t="str">
            <v xml:space="preserve">346.00 0403         </v>
          </cell>
          <cell r="E440">
            <v>346</v>
          </cell>
          <cell r="F440" t="str">
            <v>Miscellaneous Power Plant Equipment</v>
          </cell>
          <cell r="G440">
            <v>0</v>
          </cell>
          <cell r="H440">
            <v>50040</v>
          </cell>
          <cell r="I440">
            <v>0</v>
          </cell>
          <cell r="J440" t="str">
            <v>60-R3</v>
          </cell>
          <cell r="L440">
            <v>-1</v>
          </cell>
          <cell r="M440">
            <v>0</v>
          </cell>
          <cell r="N440">
            <v>495647.11</v>
          </cell>
          <cell r="O440">
            <v>0</v>
          </cell>
          <cell r="P440">
            <v>190973</v>
          </cell>
          <cell r="Q440">
            <v>0</v>
          </cell>
          <cell r="R440">
            <v>309631</v>
          </cell>
          <cell r="S440">
            <v>0</v>
          </cell>
          <cell r="T440">
            <v>14074</v>
          </cell>
          <cell r="U440">
            <v>0</v>
          </cell>
          <cell r="V440">
            <v>2.84</v>
          </cell>
          <cell r="W440">
            <v>0</v>
          </cell>
          <cell r="X440">
            <v>22</v>
          </cell>
        </row>
        <row r="441">
          <cell r="E441">
            <v>0</v>
          </cell>
          <cell r="F441" t="str">
            <v>TOTAL HERMISTON</v>
          </cell>
          <cell r="G441">
            <v>0</v>
          </cell>
          <cell r="H441">
            <v>0</v>
          </cell>
          <cell r="I441">
            <v>0</v>
          </cell>
          <cell r="L441">
            <v>0</v>
          </cell>
          <cell r="M441">
            <v>0</v>
          </cell>
          <cell r="N441">
            <v>171536604.93000001</v>
          </cell>
          <cell r="O441">
            <v>0</v>
          </cell>
          <cell r="P441">
            <v>59389243</v>
          </cell>
          <cell r="Q441">
            <v>0</v>
          </cell>
          <cell r="R441">
            <v>118377553</v>
          </cell>
          <cell r="S441">
            <v>0</v>
          </cell>
          <cell r="T441">
            <v>5644815</v>
          </cell>
          <cell r="U441">
            <v>0</v>
          </cell>
          <cell r="V441">
            <v>3.29</v>
          </cell>
          <cell r="W441">
            <v>0</v>
          </cell>
          <cell r="X441">
            <v>0</v>
          </cell>
        </row>
        <row r="442">
          <cell r="E442">
            <v>0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L442">
            <v>0</v>
          </cell>
          <cell r="M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  <cell r="X442">
            <v>0</v>
          </cell>
        </row>
        <row r="443">
          <cell r="E443">
            <v>0</v>
          </cell>
          <cell r="F443" t="str">
            <v>LAKE SIDE</v>
          </cell>
          <cell r="G443">
            <v>0</v>
          </cell>
          <cell r="H443">
            <v>0</v>
          </cell>
          <cell r="I443">
            <v>0</v>
          </cell>
          <cell r="L443">
            <v>0</v>
          </cell>
          <cell r="M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</row>
        <row r="444">
          <cell r="D444" t="str">
            <v xml:space="preserve">341.00 0404         </v>
          </cell>
          <cell r="E444">
            <v>341</v>
          </cell>
          <cell r="F444" t="str">
            <v>Structures and Improvements</v>
          </cell>
          <cell r="G444">
            <v>0</v>
          </cell>
          <cell r="H444">
            <v>54057</v>
          </cell>
          <cell r="I444">
            <v>0</v>
          </cell>
          <cell r="J444" t="str">
            <v>70-S2.5</v>
          </cell>
          <cell r="L444">
            <v>-4</v>
          </cell>
          <cell r="M444">
            <v>0</v>
          </cell>
          <cell r="N444">
            <v>27839937.199999999</v>
          </cell>
          <cell r="O444">
            <v>0</v>
          </cell>
          <cell r="P444">
            <v>3166124</v>
          </cell>
          <cell r="Q444">
            <v>0</v>
          </cell>
          <cell r="R444">
            <v>25787411</v>
          </cell>
          <cell r="S444">
            <v>0</v>
          </cell>
          <cell r="T444">
            <v>769951</v>
          </cell>
          <cell r="U444">
            <v>0</v>
          </cell>
          <cell r="V444">
            <v>2.77</v>
          </cell>
          <cell r="W444">
            <v>0</v>
          </cell>
          <cell r="X444">
            <v>33.5</v>
          </cell>
        </row>
        <row r="445">
          <cell r="D445" t="str">
            <v xml:space="preserve">342.00 0404         </v>
          </cell>
          <cell r="E445">
            <v>342</v>
          </cell>
          <cell r="F445" t="str">
            <v>Fuel Holders, Producers and Accessories</v>
          </cell>
          <cell r="G445">
            <v>0</v>
          </cell>
          <cell r="H445">
            <v>54057</v>
          </cell>
          <cell r="I445">
            <v>0</v>
          </cell>
          <cell r="J445" t="str">
            <v>50-R2</v>
          </cell>
          <cell r="L445">
            <v>-3</v>
          </cell>
          <cell r="M445">
            <v>0</v>
          </cell>
          <cell r="N445">
            <v>3483187.22</v>
          </cell>
          <cell r="O445">
            <v>0</v>
          </cell>
          <cell r="P445">
            <v>380998</v>
          </cell>
          <cell r="Q445">
            <v>0</v>
          </cell>
          <cell r="R445">
            <v>3206685</v>
          </cell>
          <cell r="S445">
            <v>0</v>
          </cell>
          <cell r="T445">
            <v>104965</v>
          </cell>
          <cell r="U445">
            <v>0</v>
          </cell>
          <cell r="V445">
            <v>3.01</v>
          </cell>
          <cell r="W445">
            <v>0</v>
          </cell>
          <cell r="X445">
            <v>30.6</v>
          </cell>
        </row>
        <row r="446">
          <cell r="D446" t="str">
            <v xml:space="preserve">343.00 0404         </v>
          </cell>
          <cell r="E446">
            <v>343</v>
          </cell>
          <cell r="F446" t="str">
            <v>Prime Movers</v>
          </cell>
          <cell r="G446">
            <v>0</v>
          </cell>
          <cell r="H446">
            <v>54057</v>
          </cell>
          <cell r="I446">
            <v>0</v>
          </cell>
          <cell r="J446" t="str">
            <v>45-R2.5</v>
          </cell>
          <cell r="L446">
            <v>-4</v>
          </cell>
          <cell r="M446">
            <v>0</v>
          </cell>
          <cell r="N446">
            <v>185373459.58000001</v>
          </cell>
          <cell r="O446">
            <v>0</v>
          </cell>
          <cell r="P446">
            <v>17559142</v>
          </cell>
          <cell r="Q446">
            <v>0</v>
          </cell>
          <cell r="R446">
            <v>175229256</v>
          </cell>
          <cell r="S446">
            <v>0</v>
          </cell>
          <cell r="T446">
            <v>5762263</v>
          </cell>
          <cell r="U446">
            <v>0</v>
          </cell>
          <cell r="V446">
            <v>3.11</v>
          </cell>
          <cell r="W446">
            <v>0</v>
          </cell>
          <cell r="X446">
            <v>30.4</v>
          </cell>
        </row>
        <row r="447">
          <cell r="D447" t="str">
            <v xml:space="preserve">344.00 0404         </v>
          </cell>
          <cell r="E447">
            <v>344</v>
          </cell>
          <cell r="F447" t="str">
            <v>Generators</v>
          </cell>
          <cell r="G447">
            <v>0</v>
          </cell>
          <cell r="H447">
            <v>54057</v>
          </cell>
          <cell r="I447">
            <v>0</v>
          </cell>
          <cell r="J447" t="str">
            <v>50-R2</v>
          </cell>
          <cell r="L447">
            <v>-4</v>
          </cell>
          <cell r="M447">
            <v>0</v>
          </cell>
          <cell r="N447">
            <v>81585461.849999994</v>
          </cell>
          <cell r="O447">
            <v>0</v>
          </cell>
          <cell r="P447">
            <v>8820278</v>
          </cell>
          <cell r="Q447">
            <v>0</v>
          </cell>
          <cell r="R447">
            <v>76028602</v>
          </cell>
          <cell r="S447">
            <v>0</v>
          </cell>
          <cell r="T447">
            <v>2486932</v>
          </cell>
          <cell r="U447">
            <v>0</v>
          </cell>
          <cell r="V447">
            <v>3.05</v>
          </cell>
          <cell r="W447">
            <v>0</v>
          </cell>
          <cell r="X447">
            <v>30.6</v>
          </cell>
        </row>
        <row r="448">
          <cell r="D448" t="str">
            <v xml:space="preserve">345.00 0404         </v>
          </cell>
          <cell r="E448">
            <v>345</v>
          </cell>
          <cell r="F448" t="str">
            <v>Accessory Electric Equipment</v>
          </cell>
          <cell r="G448">
            <v>0</v>
          </cell>
          <cell r="H448">
            <v>54057</v>
          </cell>
          <cell r="I448">
            <v>0</v>
          </cell>
          <cell r="J448" t="str">
            <v>70-R3</v>
          </cell>
          <cell r="L448">
            <v>-3</v>
          </cell>
          <cell r="M448">
            <v>0</v>
          </cell>
          <cell r="N448">
            <v>44361130.899999999</v>
          </cell>
          <cell r="O448">
            <v>0</v>
          </cell>
          <cell r="P448">
            <v>4967995</v>
          </cell>
          <cell r="Q448">
            <v>0</v>
          </cell>
          <cell r="R448">
            <v>40723970</v>
          </cell>
          <cell r="S448">
            <v>0</v>
          </cell>
          <cell r="T448">
            <v>1229065</v>
          </cell>
          <cell r="U448">
            <v>0</v>
          </cell>
          <cell r="V448">
            <v>2.77</v>
          </cell>
          <cell r="W448">
            <v>0</v>
          </cell>
          <cell r="X448">
            <v>33.1</v>
          </cell>
        </row>
        <row r="449">
          <cell r="D449" t="str">
            <v xml:space="preserve">346.00 0404         </v>
          </cell>
          <cell r="E449">
            <v>346</v>
          </cell>
          <cell r="F449" t="str">
            <v>Miscellaneous Power Plant Equipment</v>
          </cell>
          <cell r="G449">
            <v>0</v>
          </cell>
          <cell r="H449">
            <v>54057</v>
          </cell>
          <cell r="I449">
            <v>0</v>
          </cell>
          <cell r="J449" t="str">
            <v>60-R3</v>
          </cell>
          <cell r="L449">
            <v>-1</v>
          </cell>
          <cell r="M449">
            <v>0</v>
          </cell>
          <cell r="N449">
            <v>3148665.84</v>
          </cell>
          <cell r="O449">
            <v>0</v>
          </cell>
          <cell r="P449">
            <v>352802</v>
          </cell>
          <cell r="Q449">
            <v>0</v>
          </cell>
          <cell r="R449">
            <v>2827350</v>
          </cell>
          <cell r="S449">
            <v>0</v>
          </cell>
          <cell r="T449">
            <v>86543</v>
          </cell>
          <cell r="U449">
            <v>0</v>
          </cell>
          <cell r="V449">
            <v>2.75</v>
          </cell>
          <cell r="W449">
            <v>0</v>
          </cell>
          <cell r="X449">
            <v>32.700000000000003</v>
          </cell>
        </row>
        <row r="450">
          <cell r="E450">
            <v>0</v>
          </cell>
          <cell r="F450" t="str">
            <v>TOTAL LAKE SIDE</v>
          </cell>
          <cell r="G450">
            <v>0</v>
          </cell>
          <cell r="H450">
            <v>0</v>
          </cell>
          <cell r="I450">
            <v>0</v>
          </cell>
          <cell r="L450">
            <v>0</v>
          </cell>
          <cell r="M450">
            <v>0</v>
          </cell>
          <cell r="N450">
            <v>345791842.58999997</v>
          </cell>
          <cell r="O450">
            <v>0</v>
          </cell>
          <cell r="P450">
            <v>35247339</v>
          </cell>
          <cell r="Q450">
            <v>0</v>
          </cell>
          <cell r="R450">
            <v>323803274</v>
          </cell>
          <cell r="S450">
            <v>0</v>
          </cell>
          <cell r="T450">
            <v>10439719</v>
          </cell>
          <cell r="U450">
            <v>0</v>
          </cell>
          <cell r="V450">
            <v>3.02</v>
          </cell>
          <cell r="W450">
            <v>0</v>
          </cell>
          <cell r="X450">
            <v>0</v>
          </cell>
        </row>
        <row r="451">
          <cell r="E451">
            <v>0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L451">
            <v>0</v>
          </cell>
          <cell r="M451">
            <v>0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</row>
        <row r="452">
          <cell r="E452">
            <v>0</v>
          </cell>
          <cell r="F452" t="str">
            <v>GADBSY PEAKER UNIT 4-6</v>
          </cell>
          <cell r="G452">
            <v>0</v>
          </cell>
          <cell r="H452">
            <v>0</v>
          </cell>
          <cell r="I452">
            <v>0</v>
          </cell>
          <cell r="L452">
            <v>0</v>
          </cell>
          <cell r="M452">
            <v>0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</row>
        <row r="453">
          <cell r="D453" t="str">
            <v xml:space="preserve">341.00 0501         </v>
          </cell>
          <cell r="E453">
            <v>341</v>
          </cell>
          <cell r="F453" t="str">
            <v>Structures and Improvements</v>
          </cell>
          <cell r="G453">
            <v>0</v>
          </cell>
          <cell r="H453">
            <v>48579</v>
          </cell>
          <cell r="I453">
            <v>0</v>
          </cell>
          <cell r="J453" t="str">
            <v>70-S2.5</v>
          </cell>
          <cell r="L453">
            <v>-1</v>
          </cell>
          <cell r="M453">
            <v>0</v>
          </cell>
          <cell r="N453">
            <v>4239730.33</v>
          </cell>
          <cell r="O453">
            <v>0</v>
          </cell>
          <cell r="P453">
            <v>1532012</v>
          </cell>
          <cell r="Q453">
            <v>0</v>
          </cell>
          <cell r="R453">
            <v>2750116</v>
          </cell>
          <cell r="S453">
            <v>0</v>
          </cell>
          <cell r="T453">
            <v>145519</v>
          </cell>
          <cell r="U453">
            <v>0</v>
          </cell>
          <cell r="V453">
            <v>3.43</v>
          </cell>
          <cell r="W453">
            <v>0</v>
          </cell>
          <cell r="X453">
            <v>18.899999999999999</v>
          </cell>
        </row>
        <row r="454">
          <cell r="D454" t="str">
            <v xml:space="preserve">342.00 0501         </v>
          </cell>
          <cell r="E454">
            <v>342</v>
          </cell>
          <cell r="F454" t="str">
            <v>Fuel Holders, Producers and Accessories</v>
          </cell>
          <cell r="G454">
            <v>0</v>
          </cell>
          <cell r="H454">
            <v>48579</v>
          </cell>
          <cell r="I454">
            <v>0</v>
          </cell>
          <cell r="J454" t="str">
            <v>50-R2</v>
          </cell>
          <cell r="L454">
            <v>-1</v>
          </cell>
          <cell r="M454">
            <v>0</v>
          </cell>
          <cell r="N454">
            <v>2267380.89</v>
          </cell>
          <cell r="O454">
            <v>0</v>
          </cell>
          <cell r="P454">
            <v>819029</v>
          </cell>
          <cell r="Q454">
            <v>0</v>
          </cell>
          <cell r="R454">
            <v>1471026</v>
          </cell>
          <cell r="S454">
            <v>0</v>
          </cell>
          <cell r="T454">
            <v>81871</v>
          </cell>
          <cell r="U454">
            <v>0</v>
          </cell>
          <cell r="V454">
            <v>3.61</v>
          </cell>
          <cell r="W454">
            <v>0</v>
          </cell>
          <cell r="X454">
            <v>18</v>
          </cell>
        </row>
        <row r="455">
          <cell r="D455" t="str">
            <v xml:space="preserve">343.00 0501         </v>
          </cell>
          <cell r="E455">
            <v>343</v>
          </cell>
          <cell r="F455" t="str">
            <v>Prime Movers</v>
          </cell>
          <cell r="G455">
            <v>0</v>
          </cell>
          <cell r="H455">
            <v>48579</v>
          </cell>
          <cell r="I455">
            <v>0</v>
          </cell>
          <cell r="J455" t="str">
            <v>45-R2.5</v>
          </cell>
          <cell r="L455">
            <v>-2</v>
          </cell>
          <cell r="M455">
            <v>0</v>
          </cell>
          <cell r="N455">
            <v>58223301</v>
          </cell>
          <cell r="O455">
            <v>0</v>
          </cell>
          <cell r="P455">
            <v>18265607</v>
          </cell>
          <cell r="Q455">
            <v>0</v>
          </cell>
          <cell r="R455">
            <v>41122160</v>
          </cell>
          <cell r="S455">
            <v>0</v>
          </cell>
          <cell r="T455">
            <v>2275262</v>
          </cell>
          <cell r="U455">
            <v>0</v>
          </cell>
          <cell r="V455">
            <v>3.91</v>
          </cell>
          <cell r="W455">
            <v>0</v>
          </cell>
          <cell r="X455">
            <v>18.100000000000001</v>
          </cell>
        </row>
        <row r="456">
          <cell r="D456" t="str">
            <v xml:space="preserve">344.00 0501         </v>
          </cell>
          <cell r="E456">
            <v>344</v>
          </cell>
          <cell r="F456" t="str">
            <v>Generators</v>
          </cell>
          <cell r="G456">
            <v>0</v>
          </cell>
          <cell r="H456">
            <v>48579</v>
          </cell>
          <cell r="I456">
            <v>0</v>
          </cell>
          <cell r="J456" t="str">
            <v>50-R2</v>
          </cell>
          <cell r="L456">
            <v>-2</v>
          </cell>
          <cell r="M456">
            <v>0</v>
          </cell>
          <cell r="N456">
            <v>15940533.380000001</v>
          </cell>
          <cell r="O456">
            <v>0</v>
          </cell>
          <cell r="P456">
            <v>5848108</v>
          </cell>
          <cell r="Q456">
            <v>0</v>
          </cell>
          <cell r="R456">
            <v>10411236</v>
          </cell>
          <cell r="S456">
            <v>0</v>
          </cell>
          <cell r="T456">
            <v>579790</v>
          </cell>
          <cell r="U456">
            <v>0</v>
          </cell>
          <cell r="V456">
            <v>3.64</v>
          </cell>
          <cell r="W456">
            <v>0</v>
          </cell>
          <cell r="X456">
            <v>18</v>
          </cell>
        </row>
        <row r="457">
          <cell r="D457" t="str">
            <v xml:space="preserve">345.00 0501         </v>
          </cell>
          <cell r="E457">
            <v>345</v>
          </cell>
          <cell r="F457" t="str">
            <v>Accessory Electric Equipment</v>
          </cell>
          <cell r="G457">
            <v>0</v>
          </cell>
          <cell r="H457">
            <v>48579</v>
          </cell>
          <cell r="I457">
            <v>0</v>
          </cell>
          <cell r="J457" t="str">
            <v>70-R3</v>
          </cell>
          <cell r="L457">
            <v>-1</v>
          </cell>
          <cell r="M457">
            <v>0</v>
          </cell>
          <cell r="N457">
            <v>2916273.71</v>
          </cell>
          <cell r="O457">
            <v>0</v>
          </cell>
          <cell r="P457">
            <v>964434</v>
          </cell>
          <cell r="Q457">
            <v>0</v>
          </cell>
          <cell r="R457">
            <v>1981002</v>
          </cell>
          <cell r="S457">
            <v>0</v>
          </cell>
          <cell r="T457">
            <v>105466</v>
          </cell>
          <cell r="U457">
            <v>0</v>
          </cell>
          <cell r="V457">
            <v>3.62</v>
          </cell>
          <cell r="W457">
            <v>0</v>
          </cell>
          <cell r="X457">
            <v>18.8</v>
          </cell>
        </row>
        <row r="458">
          <cell r="E458">
            <v>0</v>
          </cell>
          <cell r="F458" t="str">
            <v>TOTAL GADBSY PEAKER UNIT 4-6</v>
          </cell>
          <cell r="G458">
            <v>0</v>
          </cell>
          <cell r="H458">
            <v>0</v>
          </cell>
          <cell r="I458">
            <v>0</v>
          </cell>
          <cell r="L458">
            <v>0</v>
          </cell>
          <cell r="M458">
            <v>0</v>
          </cell>
          <cell r="N458">
            <v>83587219.309999987</v>
          </cell>
          <cell r="O458">
            <v>0</v>
          </cell>
          <cell r="P458">
            <v>27429190</v>
          </cell>
          <cell r="Q458">
            <v>0</v>
          </cell>
          <cell r="R458">
            <v>57735540</v>
          </cell>
          <cell r="S458">
            <v>0</v>
          </cell>
          <cell r="T458">
            <v>3187908</v>
          </cell>
          <cell r="U458">
            <v>0</v>
          </cell>
          <cell r="V458">
            <v>3.81</v>
          </cell>
          <cell r="W458">
            <v>0</v>
          </cell>
          <cell r="X458">
            <v>0</v>
          </cell>
        </row>
        <row r="459"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L459">
            <v>0</v>
          </cell>
          <cell r="M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</row>
        <row r="460">
          <cell r="E460">
            <v>0</v>
          </cell>
          <cell r="F460" t="str">
            <v>LITTLE MOUNTAIN</v>
          </cell>
          <cell r="G460">
            <v>0</v>
          </cell>
          <cell r="H460">
            <v>0</v>
          </cell>
          <cell r="I460">
            <v>0</v>
          </cell>
          <cell r="L460">
            <v>0</v>
          </cell>
          <cell r="M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V460">
            <v>0</v>
          </cell>
          <cell r="W460">
            <v>0</v>
          </cell>
          <cell r="X460">
            <v>0</v>
          </cell>
        </row>
        <row r="461">
          <cell r="D461" t="str">
            <v xml:space="preserve">341.00 0502         </v>
          </cell>
          <cell r="E461">
            <v>341</v>
          </cell>
          <cell r="F461" t="str">
            <v>Structures and Improvements</v>
          </cell>
          <cell r="G461">
            <v>0</v>
          </cell>
          <cell r="H461">
            <v>0</v>
          </cell>
          <cell r="I461">
            <v>0</v>
          </cell>
          <cell r="J461" t="str">
            <v>FULLY ACCRUED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38300</v>
          </cell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</row>
        <row r="462">
          <cell r="D462" t="str">
            <v xml:space="preserve">343.00 0502         </v>
          </cell>
          <cell r="E462">
            <v>343</v>
          </cell>
          <cell r="F462" t="str">
            <v>Prime Movers</v>
          </cell>
          <cell r="G462">
            <v>0</v>
          </cell>
          <cell r="H462">
            <v>0</v>
          </cell>
          <cell r="I462">
            <v>0</v>
          </cell>
          <cell r="J462" t="str">
            <v>FULLY ACCRUED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366931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</row>
        <row r="463">
          <cell r="D463" t="str">
            <v xml:space="preserve">345.00 0502         </v>
          </cell>
          <cell r="E463">
            <v>345</v>
          </cell>
          <cell r="F463" t="str">
            <v>Accessory Electric Equipment</v>
          </cell>
          <cell r="G463">
            <v>0</v>
          </cell>
          <cell r="H463">
            <v>0</v>
          </cell>
          <cell r="I463">
            <v>0</v>
          </cell>
          <cell r="J463" t="str">
            <v>FULLY ACCRUED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24576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</row>
        <row r="464">
          <cell r="D464" t="str">
            <v xml:space="preserve">346.00 0502         </v>
          </cell>
          <cell r="E464">
            <v>346</v>
          </cell>
          <cell r="F464" t="str">
            <v>Miscellaneous Power Plant Equipment</v>
          </cell>
          <cell r="G464">
            <v>0</v>
          </cell>
          <cell r="H464">
            <v>0</v>
          </cell>
          <cell r="I464">
            <v>0</v>
          </cell>
          <cell r="J464" t="str">
            <v>FULLY ACCRUED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1313</v>
          </cell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</row>
        <row r="465">
          <cell r="E465">
            <v>0</v>
          </cell>
          <cell r="F465" t="str">
            <v>TOTAL LITTLE MOUNTAIN</v>
          </cell>
          <cell r="G465">
            <v>0</v>
          </cell>
          <cell r="H465">
            <v>0</v>
          </cell>
          <cell r="I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431120</v>
          </cell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</row>
        <row r="466">
          <cell r="E466">
            <v>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L466">
            <v>0</v>
          </cell>
          <cell r="M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</row>
        <row r="467">
          <cell r="E467">
            <v>0</v>
          </cell>
          <cell r="F467" t="str">
            <v>DUNLAP - WIND</v>
          </cell>
          <cell r="G467">
            <v>0</v>
          </cell>
          <cell r="H467">
            <v>0</v>
          </cell>
          <cell r="I467">
            <v>0</v>
          </cell>
          <cell r="L467">
            <v>0</v>
          </cell>
          <cell r="M467">
            <v>0</v>
          </cell>
          <cell r="O467">
            <v>0</v>
          </cell>
          <cell r="P467">
            <v>0</v>
          </cell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</row>
        <row r="468">
          <cell r="D468" t="str">
            <v xml:space="preserve">341.02 0601         </v>
          </cell>
          <cell r="E468">
            <v>341</v>
          </cell>
          <cell r="F468" t="str">
            <v>Structures and Improvements</v>
          </cell>
          <cell r="G468">
            <v>0</v>
          </cell>
          <cell r="H468">
            <v>51501</v>
          </cell>
          <cell r="I468">
            <v>0</v>
          </cell>
          <cell r="J468" t="str">
            <v>70-R1</v>
          </cell>
          <cell r="L468">
            <v>-1</v>
          </cell>
          <cell r="M468">
            <v>0</v>
          </cell>
          <cell r="N468">
            <v>7580532.04</v>
          </cell>
          <cell r="O468">
            <v>0</v>
          </cell>
          <cell r="P468">
            <v>964574</v>
          </cell>
          <cell r="Q468">
            <v>0</v>
          </cell>
          <cell r="R468">
            <v>6691763</v>
          </cell>
          <cell r="S468">
            <v>0</v>
          </cell>
          <cell r="T468">
            <v>264383</v>
          </cell>
          <cell r="U468">
            <v>0</v>
          </cell>
          <cell r="V468">
            <v>3.49</v>
          </cell>
          <cell r="W468">
            <v>0</v>
          </cell>
          <cell r="X468">
            <v>25.3</v>
          </cell>
        </row>
        <row r="469">
          <cell r="D469" t="str">
            <v xml:space="preserve">343.02 0601         </v>
          </cell>
          <cell r="E469">
            <v>343</v>
          </cell>
          <cell r="F469" t="str">
            <v>Prime Movers</v>
          </cell>
          <cell r="G469">
            <v>0</v>
          </cell>
          <cell r="H469">
            <v>51501</v>
          </cell>
          <cell r="I469">
            <v>0</v>
          </cell>
          <cell r="J469" t="str">
            <v>60-R2.5</v>
          </cell>
          <cell r="L469">
            <v>-1</v>
          </cell>
          <cell r="M469">
            <v>0</v>
          </cell>
          <cell r="N469">
            <v>207725050.55000001</v>
          </cell>
          <cell r="O469">
            <v>0</v>
          </cell>
          <cell r="P469">
            <v>28150630</v>
          </cell>
          <cell r="Q469">
            <v>0</v>
          </cell>
          <cell r="R469">
            <v>181651671</v>
          </cell>
          <cell r="S469">
            <v>0</v>
          </cell>
          <cell r="T469">
            <v>6938449</v>
          </cell>
          <cell r="U469">
            <v>0</v>
          </cell>
          <cell r="V469">
            <v>3.34</v>
          </cell>
          <cell r="W469">
            <v>0</v>
          </cell>
          <cell r="X469">
            <v>26.2</v>
          </cell>
        </row>
        <row r="470">
          <cell r="D470" t="str">
            <v xml:space="preserve">344.02 0601         </v>
          </cell>
          <cell r="E470">
            <v>344</v>
          </cell>
          <cell r="F470" t="str">
            <v>Generators</v>
          </cell>
          <cell r="G470">
            <v>0</v>
          </cell>
          <cell r="H470">
            <v>51501</v>
          </cell>
          <cell r="I470">
            <v>0</v>
          </cell>
          <cell r="J470" t="str">
            <v>60-R2.5</v>
          </cell>
          <cell r="L470">
            <v>-1</v>
          </cell>
          <cell r="M470">
            <v>0</v>
          </cell>
          <cell r="N470">
            <v>5552926.1600000001</v>
          </cell>
          <cell r="O470">
            <v>0</v>
          </cell>
          <cell r="P470">
            <v>754222</v>
          </cell>
          <cell r="Q470">
            <v>0</v>
          </cell>
          <cell r="R470">
            <v>4854233</v>
          </cell>
          <cell r="S470">
            <v>0</v>
          </cell>
          <cell r="T470">
            <v>185418</v>
          </cell>
          <cell r="U470">
            <v>0</v>
          </cell>
          <cell r="V470">
            <v>3.34</v>
          </cell>
          <cell r="W470">
            <v>0</v>
          </cell>
          <cell r="X470">
            <v>26.2</v>
          </cell>
        </row>
        <row r="471">
          <cell r="D471" t="str">
            <v xml:space="preserve">345.02 0601         </v>
          </cell>
          <cell r="E471">
            <v>345</v>
          </cell>
          <cell r="F471" t="str">
            <v>Accessory Electric Equipment</v>
          </cell>
          <cell r="G471">
            <v>0</v>
          </cell>
          <cell r="H471">
            <v>51501</v>
          </cell>
          <cell r="I471">
            <v>0</v>
          </cell>
          <cell r="J471" t="str">
            <v>60-R3</v>
          </cell>
          <cell r="L471">
            <v>0</v>
          </cell>
          <cell r="M471">
            <v>0</v>
          </cell>
          <cell r="N471">
            <v>12287111.68</v>
          </cell>
          <cell r="O471">
            <v>0</v>
          </cell>
          <cell r="P471">
            <v>1682720</v>
          </cell>
          <cell r="Q471">
            <v>0</v>
          </cell>
          <cell r="R471">
            <v>10604392</v>
          </cell>
          <cell r="S471">
            <v>0</v>
          </cell>
          <cell r="T471">
            <v>400004</v>
          </cell>
          <cell r="U471">
            <v>0</v>
          </cell>
          <cell r="V471">
            <v>3.26</v>
          </cell>
          <cell r="W471">
            <v>0</v>
          </cell>
          <cell r="X471">
            <v>26.5</v>
          </cell>
        </row>
        <row r="472">
          <cell r="D472" t="str">
            <v xml:space="preserve">346.02 0601         </v>
          </cell>
          <cell r="E472">
            <v>346</v>
          </cell>
          <cell r="F472" t="str">
            <v>Miscellaneous Power Plant Equipment</v>
          </cell>
          <cell r="G472">
            <v>0</v>
          </cell>
          <cell r="H472">
            <v>51501</v>
          </cell>
          <cell r="I472">
            <v>0</v>
          </cell>
          <cell r="J472" t="str">
            <v>60-R3</v>
          </cell>
          <cell r="L472">
            <v>0</v>
          </cell>
          <cell r="M472">
            <v>0</v>
          </cell>
          <cell r="N472">
            <v>149026.4</v>
          </cell>
          <cell r="O472">
            <v>0</v>
          </cell>
          <cell r="P472">
            <v>20485</v>
          </cell>
          <cell r="Q472">
            <v>0</v>
          </cell>
          <cell r="R472">
            <v>128541</v>
          </cell>
          <cell r="S472">
            <v>0</v>
          </cell>
          <cell r="T472">
            <v>4849</v>
          </cell>
          <cell r="U472">
            <v>0</v>
          </cell>
          <cell r="V472">
            <v>3.25</v>
          </cell>
          <cell r="W472">
            <v>0</v>
          </cell>
          <cell r="X472">
            <v>26.5</v>
          </cell>
        </row>
        <row r="473">
          <cell r="E473">
            <v>0</v>
          </cell>
          <cell r="F473" t="str">
            <v>TOTAL DUNLAP - WIND</v>
          </cell>
          <cell r="G473">
            <v>0</v>
          </cell>
          <cell r="H473">
            <v>0</v>
          </cell>
          <cell r="I473">
            <v>0</v>
          </cell>
          <cell r="L473">
            <v>0</v>
          </cell>
          <cell r="M473">
            <v>0</v>
          </cell>
          <cell r="N473">
            <v>233294646.83000001</v>
          </cell>
          <cell r="O473">
            <v>0</v>
          </cell>
          <cell r="P473">
            <v>31572631</v>
          </cell>
          <cell r="Q473">
            <v>0</v>
          </cell>
          <cell r="R473">
            <v>203930600</v>
          </cell>
          <cell r="S473">
            <v>0</v>
          </cell>
          <cell r="T473">
            <v>7793103</v>
          </cell>
          <cell r="U473">
            <v>0</v>
          </cell>
          <cell r="V473">
            <v>3.34</v>
          </cell>
          <cell r="W473">
            <v>0</v>
          </cell>
          <cell r="X473">
            <v>0</v>
          </cell>
        </row>
        <row r="474">
          <cell r="E474">
            <v>0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L474">
            <v>0</v>
          </cell>
          <cell r="M474">
            <v>0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0</v>
          </cell>
          <cell r="V474">
            <v>0</v>
          </cell>
          <cell r="W474">
            <v>0</v>
          </cell>
          <cell r="X474">
            <v>0</v>
          </cell>
        </row>
        <row r="475">
          <cell r="E475">
            <v>0</v>
          </cell>
          <cell r="F475" t="str">
            <v>FOOTE CREEK - WIND</v>
          </cell>
          <cell r="G475">
            <v>0</v>
          </cell>
          <cell r="H475">
            <v>0</v>
          </cell>
          <cell r="I475">
            <v>0</v>
          </cell>
          <cell r="L475">
            <v>0</v>
          </cell>
          <cell r="M475">
            <v>0</v>
          </cell>
          <cell r="O475">
            <v>0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  <cell r="V475">
            <v>0</v>
          </cell>
          <cell r="W475">
            <v>0</v>
          </cell>
          <cell r="X475">
            <v>0</v>
          </cell>
        </row>
        <row r="476">
          <cell r="D476" t="str">
            <v xml:space="preserve">341.02 0602         </v>
          </cell>
          <cell r="E476">
            <v>341</v>
          </cell>
          <cell r="F476" t="str">
            <v>Structures and Improvements</v>
          </cell>
          <cell r="G476">
            <v>0</v>
          </cell>
          <cell r="H476">
            <v>47483</v>
          </cell>
          <cell r="I476">
            <v>0</v>
          </cell>
          <cell r="J476" t="str">
            <v>70-R1</v>
          </cell>
          <cell r="L476">
            <v>-1</v>
          </cell>
          <cell r="M476">
            <v>0</v>
          </cell>
          <cell r="N476">
            <v>109124.9</v>
          </cell>
          <cell r="O476">
            <v>0</v>
          </cell>
          <cell r="P476">
            <v>51953</v>
          </cell>
          <cell r="Q476">
            <v>0</v>
          </cell>
          <cell r="R476">
            <v>58263</v>
          </cell>
          <cell r="S476">
            <v>0</v>
          </cell>
          <cell r="T476">
            <v>3811</v>
          </cell>
          <cell r="U476">
            <v>0</v>
          </cell>
          <cell r="V476">
            <v>3.49</v>
          </cell>
          <cell r="W476">
            <v>0</v>
          </cell>
          <cell r="X476">
            <v>15.3</v>
          </cell>
        </row>
        <row r="477">
          <cell r="D477" t="str">
            <v xml:space="preserve">343.02 0602         </v>
          </cell>
          <cell r="E477">
            <v>343</v>
          </cell>
          <cell r="F477" t="str">
            <v>Prime Movers</v>
          </cell>
          <cell r="G477">
            <v>0</v>
          </cell>
          <cell r="H477">
            <v>47483</v>
          </cell>
          <cell r="I477">
            <v>0</v>
          </cell>
          <cell r="J477" t="str">
            <v>60-R2.5</v>
          </cell>
          <cell r="L477">
            <v>-1</v>
          </cell>
          <cell r="M477">
            <v>0</v>
          </cell>
          <cell r="N477">
            <v>31779091.129999999</v>
          </cell>
          <cell r="O477">
            <v>0</v>
          </cell>
          <cell r="P477">
            <v>18087957</v>
          </cell>
          <cell r="Q477">
            <v>0</v>
          </cell>
          <cell r="R477">
            <v>14008925</v>
          </cell>
          <cell r="S477">
            <v>0</v>
          </cell>
          <cell r="T477">
            <v>901299</v>
          </cell>
          <cell r="U477">
            <v>0</v>
          </cell>
          <cell r="V477">
            <v>2.84</v>
          </cell>
          <cell r="W477">
            <v>0</v>
          </cell>
          <cell r="X477">
            <v>15.5</v>
          </cell>
        </row>
        <row r="478">
          <cell r="D478" t="str">
            <v xml:space="preserve">344.02 0602         </v>
          </cell>
          <cell r="E478">
            <v>344</v>
          </cell>
          <cell r="F478" t="str">
            <v>Generators</v>
          </cell>
          <cell r="G478">
            <v>0</v>
          </cell>
          <cell r="H478">
            <v>47483</v>
          </cell>
          <cell r="I478">
            <v>0</v>
          </cell>
          <cell r="J478" t="str">
            <v>60-R2.5</v>
          </cell>
          <cell r="L478">
            <v>-1</v>
          </cell>
          <cell r="M478">
            <v>0</v>
          </cell>
          <cell r="N478">
            <v>1604375.97</v>
          </cell>
          <cell r="O478">
            <v>0</v>
          </cell>
          <cell r="P478">
            <v>915073</v>
          </cell>
          <cell r="Q478">
            <v>0</v>
          </cell>
          <cell r="R478">
            <v>705347</v>
          </cell>
          <cell r="S478">
            <v>0</v>
          </cell>
          <cell r="T478">
            <v>45389</v>
          </cell>
          <cell r="U478">
            <v>0</v>
          </cell>
          <cell r="V478">
            <v>2.83</v>
          </cell>
          <cell r="W478">
            <v>0</v>
          </cell>
          <cell r="X478">
            <v>15.5</v>
          </cell>
        </row>
        <row r="479">
          <cell r="D479" t="str">
            <v xml:space="preserve">345.02 0602         </v>
          </cell>
          <cell r="E479">
            <v>345</v>
          </cell>
          <cell r="F479" t="str">
            <v>Accessory Electric Equipment</v>
          </cell>
          <cell r="G479">
            <v>0</v>
          </cell>
          <cell r="H479">
            <v>47483</v>
          </cell>
          <cell r="I479">
            <v>0</v>
          </cell>
          <cell r="J479" t="str">
            <v>60-R3</v>
          </cell>
          <cell r="L479">
            <v>-1</v>
          </cell>
          <cell r="M479">
            <v>0</v>
          </cell>
          <cell r="N479">
            <v>2851193.12</v>
          </cell>
          <cell r="O479">
            <v>0</v>
          </cell>
          <cell r="P479">
            <v>1637544</v>
          </cell>
          <cell r="Q479">
            <v>0</v>
          </cell>
          <cell r="R479">
            <v>1242161</v>
          </cell>
          <cell r="S479">
            <v>0</v>
          </cell>
          <cell r="T479">
            <v>79270</v>
          </cell>
          <cell r="U479">
            <v>0</v>
          </cell>
          <cell r="V479">
            <v>2.78</v>
          </cell>
          <cell r="W479">
            <v>0</v>
          </cell>
          <cell r="X479">
            <v>15.7</v>
          </cell>
        </row>
        <row r="480">
          <cell r="E480">
            <v>0</v>
          </cell>
          <cell r="F480" t="str">
            <v>TOTAL FOOTE CREEK - WIND</v>
          </cell>
          <cell r="G480">
            <v>0</v>
          </cell>
          <cell r="H480">
            <v>0</v>
          </cell>
          <cell r="I480">
            <v>0</v>
          </cell>
          <cell r="L480">
            <v>0</v>
          </cell>
          <cell r="M480">
            <v>0</v>
          </cell>
          <cell r="N480">
            <v>36343785.119999997</v>
          </cell>
          <cell r="O480">
            <v>0</v>
          </cell>
          <cell r="P480">
            <v>20692527</v>
          </cell>
          <cell r="Q480">
            <v>0</v>
          </cell>
          <cell r="R480">
            <v>16014696</v>
          </cell>
          <cell r="S480">
            <v>0</v>
          </cell>
          <cell r="T480">
            <v>1029769</v>
          </cell>
          <cell r="U480">
            <v>0</v>
          </cell>
          <cell r="V480">
            <v>2.83</v>
          </cell>
          <cell r="W480">
            <v>0</v>
          </cell>
          <cell r="X480">
            <v>0</v>
          </cell>
        </row>
        <row r="481">
          <cell r="E481">
            <v>0</v>
          </cell>
          <cell r="F481">
            <v>0</v>
          </cell>
          <cell r="G481">
            <v>0</v>
          </cell>
          <cell r="H481">
            <v>0</v>
          </cell>
          <cell r="I481">
            <v>0</v>
          </cell>
          <cell r="L481">
            <v>0</v>
          </cell>
          <cell r="M481">
            <v>0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0</v>
          </cell>
          <cell r="V481">
            <v>0</v>
          </cell>
          <cell r="W481">
            <v>0</v>
          </cell>
          <cell r="X481">
            <v>0</v>
          </cell>
        </row>
        <row r="482">
          <cell r="E482">
            <v>0</v>
          </cell>
          <cell r="F482" t="str">
            <v>GLENROCK - WIND</v>
          </cell>
          <cell r="G482">
            <v>0</v>
          </cell>
          <cell r="H482">
            <v>0</v>
          </cell>
          <cell r="I482">
            <v>0</v>
          </cell>
          <cell r="L482">
            <v>0</v>
          </cell>
          <cell r="M482">
            <v>0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  <cell r="V482">
            <v>0</v>
          </cell>
          <cell r="W482">
            <v>0</v>
          </cell>
          <cell r="X482">
            <v>0</v>
          </cell>
        </row>
        <row r="483">
          <cell r="D483" t="str">
            <v xml:space="preserve">341.02 0603         </v>
          </cell>
          <cell r="E483">
            <v>341</v>
          </cell>
          <cell r="F483" t="str">
            <v>Structures and Improvements</v>
          </cell>
          <cell r="G483">
            <v>0</v>
          </cell>
          <cell r="H483">
            <v>50770</v>
          </cell>
          <cell r="I483">
            <v>0</v>
          </cell>
          <cell r="J483" t="str">
            <v>70-R1</v>
          </cell>
          <cell r="L483">
            <v>-1</v>
          </cell>
          <cell r="M483">
            <v>0</v>
          </cell>
          <cell r="N483">
            <v>9218325.5</v>
          </cell>
          <cell r="O483">
            <v>0</v>
          </cell>
          <cell r="P483">
            <v>1647659</v>
          </cell>
          <cell r="Q483">
            <v>0</v>
          </cell>
          <cell r="R483">
            <v>7662850</v>
          </cell>
          <cell r="S483">
            <v>0</v>
          </cell>
          <cell r="T483">
            <v>325662</v>
          </cell>
          <cell r="U483">
            <v>0</v>
          </cell>
          <cell r="V483">
            <v>3.53</v>
          </cell>
          <cell r="W483">
            <v>0</v>
          </cell>
          <cell r="X483">
            <v>23.5</v>
          </cell>
        </row>
        <row r="484">
          <cell r="D484" t="str">
            <v xml:space="preserve">343.02 0603         </v>
          </cell>
          <cell r="E484">
            <v>343</v>
          </cell>
          <cell r="F484" t="str">
            <v>Prime Movers</v>
          </cell>
          <cell r="G484">
            <v>0</v>
          </cell>
          <cell r="H484">
            <v>50770</v>
          </cell>
          <cell r="I484">
            <v>0</v>
          </cell>
          <cell r="J484" t="str">
            <v>60-R2.5</v>
          </cell>
          <cell r="L484">
            <v>-1</v>
          </cell>
          <cell r="M484">
            <v>0</v>
          </cell>
          <cell r="N484">
            <v>436523665.43000001</v>
          </cell>
          <cell r="O484">
            <v>0</v>
          </cell>
          <cell r="P484">
            <v>83454599</v>
          </cell>
          <cell r="Q484">
            <v>0</v>
          </cell>
          <cell r="R484">
            <v>357434303</v>
          </cell>
          <cell r="S484">
            <v>0</v>
          </cell>
          <cell r="T484">
            <v>14724528</v>
          </cell>
          <cell r="U484">
            <v>0</v>
          </cell>
          <cell r="V484">
            <v>3.37</v>
          </cell>
          <cell r="W484">
            <v>0</v>
          </cell>
          <cell r="X484">
            <v>24.3</v>
          </cell>
        </row>
        <row r="485">
          <cell r="D485" t="str">
            <v xml:space="preserve">344.02 0603         </v>
          </cell>
          <cell r="E485">
            <v>344</v>
          </cell>
          <cell r="F485" t="str">
            <v>Generators</v>
          </cell>
          <cell r="G485">
            <v>0</v>
          </cell>
          <cell r="H485">
            <v>50770</v>
          </cell>
          <cell r="I485">
            <v>0</v>
          </cell>
          <cell r="J485" t="str">
            <v>60-R2.5</v>
          </cell>
          <cell r="L485">
            <v>-1</v>
          </cell>
          <cell r="M485">
            <v>0</v>
          </cell>
          <cell r="N485">
            <v>13518307.85</v>
          </cell>
          <cell r="O485">
            <v>0</v>
          </cell>
          <cell r="P485">
            <v>2583023</v>
          </cell>
          <cell r="Q485">
            <v>0</v>
          </cell>
          <cell r="R485">
            <v>11070468</v>
          </cell>
          <cell r="S485">
            <v>0</v>
          </cell>
          <cell r="T485">
            <v>456048</v>
          </cell>
          <cell r="U485">
            <v>0</v>
          </cell>
          <cell r="V485">
            <v>3.37</v>
          </cell>
          <cell r="W485">
            <v>0</v>
          </cell>
          <cell r="X485">
            <v>24.3</v>
          </cell>
        </row>
        <row r="486">
          <cell r="D486" t="str">
            <v xml:space="preserve">345.02 0603         </v>
          </cell>
          <cell r="E486">
            <v>345</v>
          </cell>
          <cell r="F486" t="str">
            <v>Accessory Electric Equipment</v>
          </cell>
          <cell r="G486">
            <v>0</v>
          </cell>
          <cell r="H486">
            <v>50770</v>
          </cell>
          <cell r="I486">
            <v>0</v>
          </cell>
          <cell r="J486" t="str">
            <v>60-R3</v>
          </cell>
          <cell r="L486">
            <v>0</v>
          </cell>
          <cell r="M486">
            <v>0</v>
          </cell>
          <cell r="N486">
            <v>29364689.170000002</v>
          </cell>
          <cell r="O486">
            <v>0</v>
          </cell>
          <cell r="P486">
            <v>5555153</v>
          </cell>
          <cell r="Q486">
            <v>0</v>
          </cell>
          <cell r="R486">
            <v>23809536</v>
          </cell>
          <cell r="S486">
            <v>0</v>
          </cell>
          <cell r="T486">
            <v>969141</v>
          </cell>
          <cell r="U486">
            <v>0</v>
          </cell>
          <cell r="V486">
            <v>3.3</v>
          </cell>
          <cell r="W486">
            <v>0</v>
          </cell>
          <cell r="X486">
            <v>24.6</v>
          </cell>
        </row>
        <row r="487">
          <cell r="D487" t="str">
            <v xml:space="preserve">346.02 0603         </v>
          </cell>
          <cell r="E487">
            <v>346</v>
          </cell>
          <cell r="F487" t="str">
            <v>Miscellaneous Power Plant Equipment</v>
          </cell>
          <cell r="G487">
            <v>0</v>
          </cell>
          <cell r="H487">
            <v>50770</v>
          </cell>
          <cell r="I487">
            <v>0</v>
          </cell>
          <cell r="J487" t="str">
            <v>60-R3</v>
          </cell>
          <cell r="L487">
            <v>0</v>
          </cell>
          <cell r="M487">
            <v>0</v>
          </cell>
          <cell r="N487">
            <v>1156180.05</v>
          </cell>
          <cell r="O487">
            <v>0</v>
          </cell>
          <cell r="P487">
            <v>223559</v>
          </cell>
          <cell r="Q487">
            <v>0</v>
          </cell>
          <cell r="R487">
            <v>932621</v>
          </cell>
          <cell r="S487">
            <v>0</v>
          </cell>
          <cell r="T487">
            <v>37969</v>
          </cell>
          <cell r="U487">
            <v>0</v>
          </cell>
          <cell r="V487">
            <v>3.28</v>
          </cell>
          <cell r="W487">
            <v>0</v>
          </cell>
          <cell r="X487">
            <v>24.6</v>
          </cell>
        </row>
        <row r="488">
          <cell r="E488">
            <v>0</v>
          </cell>
          <cell r="F488" t="str">
            <v>TOTAL GLENROCK - WIND</v>
          </cell>
          <cell r="G488">
            <v>0</v>
          </cell>
          <cell r="H488">
            <v>0</v>
          </cell>
          <cell r="I488">
            <v>0</v>
          </cell>
          <cell r="L488">
            <v>0</v>
          </cell>
          <cell r="M488">
            <v>0</v>
          </cell>
          <cell r="N488">
            <v>489781168.00000006</v>
          </cell>
          <cell r="O488">
            <v>0</v>
          </cell>
          <cell r="P488">
            <v>93463993</v>
          </cell>
          <cell r="Q488">
            <v>0</v>
          </cell>
          <cell r="R488">
            <v>400909778</v>
          </cell>
          <cell r="S488">
            <v>0</v>
          </cell>
          <cell r="T488">
            <v>16513348</v>
          </cell>
          <cell r="U488">
            <v>0</v>
          </cell>
          <cell r="V488">
            <v>3.37</v>
          </cell>
          <cell r="W488">
            <v>0</v>
          </cell>
          <cell r="X488">
            <v>0</v>
          </cell>
        </row>
        <row r="489">
          <cell r="E489">
            <v>0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L489">
            <v>0</v>
          </cell>
          <cell r="M489">
            <v>0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0</v>
          </cell>
          <cell r="X489">
            <v>0</v>
          </cell>
        </row>
        <row r="490">
          <cell r="E490">
            <v>0</v>
          </cell>
          <cell r="F490" t="str">
            <v>GOODNOE HILLS - WIND</v>
          </cell>
          <cell r="G490">
            <v>0</v>
          </cell>
          <cell r="H490">
            <v>0</v>
          </cell>
          <cell r="I490">
            <v>0</v>
          </cell>
          <cell r="L490">
            <v>0</v>
          </cell>
          <cell r="M490">
            <v>0</v>
          </cell>
          <cell r="O490">
            <v>0</v>
          </cell>
          <cell r="P490">
            <v>0</v>
          </cell>
          <cell r="Q490">
            <v>0</v>
          </cell>
          <cell r="R490">
            <v>0</v>
          </cell>
          <cell r="S490">
            <v>0</v>
          </cell>
          <cell r="T490">
            <v>0</v>
          </cell>
          <cell r="U490">
            <v>0</v>
          </cell>
          <cell r="V490">
            <v>0</v>
          </cell>
          <cell r="W490">
            <v>0</v>
          </cell>
          <cell r="X490">
            <v>0</v>
          </cell>
        </row>
        <row r="491">
          <cell r="D491" t="str">
            <v xml:space="preserve">341.02 0604         </v>
          </cell>
          <cell r="E491">
            <v>341</v>
          </cell>
          <cell r="F491" t="str">
            <v>Structures and Improvements</v>
          </cell>
          <cell r="G491">
            <v>0</v>
          </cell>
          <cell r="H491">
            <v>50770</v>
          </cell>
          <cell r="I491">
            <v>0</v>
          </cell>
          <cell r="J491" t="str">
            <v>70-R1</v>
          </cell>
          <cell r="L491">
            <v>-1</v>
          </cell>
          <cell r="M491">
            <v>0</v>
          </cell>
          <cell r="N491">
            <v>5393835.25</v>
          </cell>
          <cell r="O491">
            <v>0</v>
          </cell>
          <cell r="P491">
            <v>1088687</v>
          </cell>
          <cell r="Q491">
            <v>0</v>
          </cell>
          <cell r="R491">
            <v>4359087</v>
          </cell>
          <cell r="S491">
            <v>0</v>
          </cell>
          <cell r="T491">
            <v>185414</v>
          </cell>
          <cell r="U491">
            <v>0</v>
          </cell>
          <cell r="V491">
            <v>3.44</v>
          </cell>
          <cell r="W491">
            <v>0</v>
          </cell>
          <cell r="X491">
            <v>23.5</v>
          </cell>
        </row>
        <row r="492">
          <cell r="D492" t="str">
            <v xml:space="preserve">343.02 0604         </v>
          </cell>
          <cell r="E492">
            <v>343</v>
          </cell>
          <cell r="F492" t="str">
            <v>Prime Movers</v>
          </cell>
          <cell r="G492">
            <v>0</v>
          </cell>
          <cell r="H492">
            <v>50770</v>
          </cell>
          <cell r="I492">
            <v>0</v>
          </cell>
          <cell r="J492" t="str">
            <v>60-R2.5</v>
          </cell>
          <cell r="L492">
            <v>-1</v>
          </cell>
          <cell r="M492">
            <v>0</v>
          </cell>
          <cell r="N492">
            <v>162203977.81</v>
          </cell>
          <cell r="O492">
            <v>0</v>
          </cell>
          <cell r="P492">
            <v>34092469</v>
          </cell>
          <cell r="Q492">
            <v>0</v>
          </cell>
          <cell r="R492">
            <v>129733549</v>
          </cell>
          <cell r="S492">
            <v>0</v>
          </cell>
          <cell r="T492">
            <v>5349265</v>
          </cell>
          <cell r="U492">
            <v>0</v>
          </cell>
          <cell r="V492">
            <v>3.3</v>
          </cell>
          <cell r="W492">
            <v>0</v>
          </cell>
          <cell r="X492">
            <v>24.3</v>
          </cell>
        </row>
        <row r="493">
          <cell r="D493" t="str">
            <v xml:space="preserve">344.02 0604         </v>
          </cell>
          <cell r="E493">
            <v>344</v>
          </cell>
          <cell r="F493" t="str">
            <v>Generators</v>
          </cell>
          <cell r="G493">
            <v>0</v>
          </cell>
          <cell r="H493">
            <v>50770</v>
          </cell>
          <cell r="I493">
            <v>0</v>
          </cell>
          <cell r="J493" t="str">
            <v>60-R2.5</v>
          </cell>
          <cell r="L493">
            <v>-1</v>
          </cell>
          <cell r="M493">
            <v>0</v>
          </cell>
          <cell r="N493">
            <v>4484768.83</v>
          </cell>
          <cell r="O493">
            <v>0</v>
          </cell>
          <cell r="P493">
            <v>930470</v>
          </cell>
          <cell r="Q493">
            <v>0</v>
          </cell>
          <cell r="R493">
            <v>3599147</v>
          </cell>
          <cell r="S493">
            <v>0</v>
          </cell>
          <cell r="T493">
            <v>148381</v>
          </cell>
          <cell r="U493">
            <v>0</v>
          </cell>
          <cell r="V493">
            <v>3.31</v>
          </cell>
          <cell r="W493">
            <v>0</v>
          </cell>
          <cell r="X493">
            <v>24.3</v>
          </cell>
        </row>
        <row r="494">
          <cell r="D494" t="str">
            <v xml:space="preserve">345.02 0604         </v>
          </cell>
          <cell r="E494">
            <v>345</v>
          </cell>
          <cell r="F494" t="str">
            <v>Accessory Electric Equipment</v>
          </cell>
          <cell r="G494">
            <v>0</v>
          </cell>
          <cell r="H494">
            <v>50770</v>
          </cell>
          <cell r="I494">
            <v>0</v>
          </cell>
          <cell r="J494" t="str">
            <v>60-R3</v>
          </cell>
          <cell r="L494">
            <v>0</v>
          </cell>
          <cell r="M494">
            <v>0</v>
          </cell>
          <cell r="N494">
            <v>9665018.5</v>
          </cell>
          <cell r="O494">
            <v>0</v>
          </cell>
          <cell r="P494">
            <v>1987492</v>
          </cell>
          <cell r="Q494">
            <v>0</v>
          </cell>
          <cell r="R494">
            <v>7677526</v>
          </cell>
          <cell r="S494">
            <v>0</v>
          </cell>
          <cell r="T494">
            <v>312750</v>
          </cell>
          <cell r="U494">
            <v>0</v>
          </cell>
          <cell r="V494">
            <v>3.24</v>
          </cell>
          <cell r="W494">
            <v>0</v>
          </cell>
          <cell r="X494">
            <v>24.5</v>
          </cell>
        </row>
        <row r="495">
          <cell r="D495" t="str">
            <v xml:space="preserve">346.02 0604         </v>
          </cell>
          <cell r="E495">
            <v>346</v>
          </cell>
          <cell r="F495" t="str">
            <v>Miscellaneous Power Plant Equipment</v>
          </cell>
          <cell r="G495">
            <v>0</v>
          </cell>
          <cell r="H495">
            <v>50770</v>
          </cell>
          <cell r="I495">
            <v>0</v>
          </cell>
          <cell r="J495" t="str">
            <v>60-R3</v>
          </cell>
          <cell r="L495">
            <v>0</v>
          </cell>
          <cell r="M495">
            <v>0</v>
          </cell>
          <cell r="N495">
            <v>172144.42</v>
          </cell>
          <cell r="O495">
            <v>0</v>
          </cell>
          <cell r="P495">
            <v>36699</v>
          </cell>
          <cell r="Q495">
            <v>0</v>
          </cell>
          <cell r="R495">
            <v>135445</v>
          </cell>
          <cell r="S495">
            <v>0</v>
          </cell>
          <cell r="T495">
            <v>5519</v>
          </cell>
          <cell r="U495">
            <v>0</v>
          </cell>
          <cell r="V495">
            <v>3.21</v>
          </cell>
          <cell r="W495">
            <v>0</v>
          </cell>
          <cell r="X495">
            <v>24.5</v>
          </cell>
        </row>
        <row r="496">
          <cell r="E496">
            <v>0</v>
          </cell>
          <cell r="F496" t="str">
            <v>TOTAL GOODNOE HILLS - WIND</v>
          </cell>
          <cell r="G496">
            <v>0</v>
          </cell>
          <cell r="H496">
            <v>0</v>
          </cell>
          <cell r="I496">
            <v>0</v>
          </cell>
          <cell r="L496">
            <v>0</v>
          </cell>
          <cell r="M496">
            <v>0</v>
          </cell>
          <cell r="N496">
            <v>181919744.81</v>
          </cell>
          <cell r="O496">
            <v>0</v>
          </cell>
          <cell r="P496">
            <v>38135817</v>
          </cell>
          <cell r="Q496">
            <v>0</v>
          </cell>
          <cell r="R496">
            <v>145504754</v>
          </cell>
          <cell r="S496">
            <v>0</v>
          </cell>
          <cell r="T496">
            <v>6001329</v>
          </cell>
          <cell r="U496">
            <v>0</v>
          </cell>
          <cell r="V496">
            <v>3.3</v>
          </cell>
          <cell r="W496">
            <v>0</v>
          </cell>
          <cell r="X496">
            <v>0</v>
          </cell>
        </row>
        <row r="497">
          <cell r="E497">
            <v>0</v>
          </cell>
          <cell r="F497">
            <v>0</v>
          </cell>
          <cell r="G497">
            <v>0</v>
          </cell>
          <cell r="H497">
            <v>0</v>
          </cell>
          <cell r="I497">
            <v>0</v>
          </cell>
          <cell r="L497">
            <v>0</v>
          </cell>
          <cell r="M497">
            <v>0</v>
          </cell>
          <cell r="O497">
            <v>0</v>
          </cell>
          <cell r="P497">
            <v>0</v>
          </cell>
          <cell r="Q497">
            <v>0</v>
          </cell>
          <cell r="R497">
            <v>0</v>
          </cell>
          <cell r="S497">
            <v>0</v>
          </cell>
          <cell r="T497">
            <v>0</v>
          </cell>
          <cell r="U497">
            <v>0</v>
          </cell>
          <cell r="V497">
            <v>0</v>
          </cell>
          <cell r="W497">
            <v>0</v>
          </cell>
          <cell r="X497">
            <v>0</v>
          </cell>
        </row>
        <row r="498">
          <cell r="E498">
            <v>0</v>
          </cell>
          <cell r="F498" t="str">
            <v>HIGH PLAINS / MCFADDEN - WIND</v>
          </cell>
          <cell r="G498">
            <v>0</v>
          </cell>
          <cell r="H498">
            <v>0</v>
          </cell>
          <cell r="I498">
            <v>0</v>
          </cell>
          <cell r="L498">
            <v>0</v>
          </cell>
          <cell r="M498">
            <v>0</v>
          </cell>
          <cell r="O498">
            <v>0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0</v>
          </cell>
          <cell r="V498">
            <v>0</v>
          </cell>
          <cell r="W498">
            <v>0</v>
          </cell>
          <cell r="X498">
            <v>0</v>
          </cell>
        </row>
        <row r="499">
          <cell r="D499" t="str">
            <v xml:space="preserve">341.02 0605         </v>
          </cell>
          <cell r="E499">
            <v>341</v>
          </cell>
          <cell r="F499" t="str">
            <v>Structures and Improvements</v>
          </cell>
          <cell r="G499">
            <v>0</v>
          </cell>
          <cell r="H499">
            <v>51135</v>
          </cell>
          <cell r="I499">
            <v>0</v>
          </cell>
          <cell r="J499" t="str">
            <v>70-R1</v>
          </cell>
          <cell r="L499">
            <v>-1</v>
          </cell>
          <cell r="M499">
            <v>0</v>
          </cell>
          <cell r="N499">
            <v>7764311.9800000004</v>
          </cell>
          <cell r="O499">
            <v>0</v>
          </cell>
          <cell r="P499">
            <v>1271329</v>
          </cell>
          <cell r="Q499">
            <v>0</v>
          </cell>
          <cell r="R499">
            <v>6570626</v>
          </cell>
          <cell r="S499">
            <v>0</v>
          </cell>
          <cell r="T499">
            <v>269165</v>
          </cell>
          <cell r="U499">
            <v>0</v>
          </cell>
          <cell r="V499">
            <v>3.47</v>
          </cell>
          <cell r="W499">
            <v>0</v>
          </cell>
          <cell r="X499">
            <v>24.4</v>
          </cell>
        </row>
        <row r="500">
          <cell r="D500" t="str">
            <v xml:space="preserve">343.02 0605         </v>
          </cell>
          <cell r="E500">
            <v>343</v>
          </cell>
          <cell r="F500" t="str">
            <v>Prime Movers</v>
          </cell>
          <cell r="G500">
            <v>0</v>
          </cell>
          <cell r="H500">
            <v>51135</v>
          </cell>
          <cell r="I500">
            <v>0</v>
          </cell>
          <cell r="J500" t="str">
            <v>60-R2.5</v>
          </cell>
          <cell r="L500">
            <v>-1</v>
          </cell>
          <cell r="M500">
            <v>0</v>
          </cell>
          <cell r="N500">
            <v>245611404.41999999</v>
          </cell>
          <cell r="O500">
            <v>0</v>
          </cell>
          <cell r="P500">
            <v>42666965</v>
          </cell>
          <cell r="Q500">
            <v>0</v>
          </cell>
          <cell r="R500">
            <v>205400553</v>
          </cell>
          <cell r="S500">
            <v>0</v>
          </cell>
          <cell r="T500">
            <v>8147368</v>
          </cell>
          <cell r="U500">
            <v>0</v>
          </cell>
          <cell r="V500">
            <v>3.32</v>
          </cell>
          <cell r="W500">
            <v>0</v>
          </cell>
          <cell r="X500">
            <v>25.2</v>
          </cell>
        </row>
        <row r="501">
          <cell r="D501" t="str">
            <v xml:space="preserve">344.02 0605         </v>
          </cell>
          <cell r="E501">
            <v>344</v>
          </cell>
          <cell r="F501" t="str">
            <v>Generators</v>
          </cell>
          <cell r="G501">
            <v>0</v>
          </cell>
          <cell r="H501">
            <v>51135</v>
          </cell>
          <cell r="I501">
            <v>0</v>
          </cell>
          <cell r="J501" t="str">
            <v>60-R2.5</v>
          </cell>
          <cell r="L501">
            <v>-1</v>
          </cell>
          <cell r="M501">
            <v>0</v>
          </cell>
          <cell r="N501">
            <v>6941164.9800000004</v>
          </cell>
          <cell r="O501">
            <v>0</v>
          </cell>
          <cell r="P501">
            <v>1209127</v>
          </cell>
          <cell r="Q501">
            <v>0</v>
          </cell>
          <cell r="R501">
            <v>5801450</v>
          </cell>
          <cell r="S501">
            <v>0</v>
          </cell>
          <cell r="T501">
            <v>230125</v>
          </cell>
          <cell r="U501">
            <v>0</v>
          </cell>
          <cell r="V501">
            <v>3.32</v>
          </cell>
          <cell r="W501">
            <v>0</v>
          </cell>
          <cell r="X501">
            <v>25.2</v>
          </cell>
        </row>
        <row r="502">
          <cell r="D502" t="str">
            <v xml:space="preserve">345.02 0605         </v>
          </cell>
          <cell r="E502">
            <v>345</v>
          </cell>
          <cell r="F502" t="str">
            <v>Accessory Electric Equipment</v>
          </cell>
          <cell r="G502">
            <v>0</v>
          </cell>
          <cell r="H502">
            <v>51135</v>
          </cell>
          <cell r="I502">
            <v>0</v>
          </cell>
          <cell r="J502" t="str">
            <v>60-R3</v>
          </cell>
          <cell r="L502">
            <v>0</v>
          </cell>
          <cell r="M502">
            <v>0</v>
          </cell>
          <cell r="N502">
            <v>14735273.609999999</v>
          </cell>
          <cell r="O502">
            <v>0</v>
          </cell>
          <cell r="P502">
            <v>2571116</v>
          </cell>
          <cell r="Q502">
            <v>0</v>
          </cell>
          <cell r="R502">
            <v>12164158</v>
          </cell>
          <cell r="S502">
            <v>0</v>
          </cell>
          <cell r="T502">
            <v>476632</v>
          </cell>
          <cell r="U502">
            <v>0</v>
          </cell>
          <cell r="V502">
            <v>3.23</v>
          </cell>
          <cell r="W502">
            <v>0</v>
          </cell>
          <cell r="X502">
            <v>25.5</v>
          </cell>
        </row>
        <row r="503">
          <cell r="D503" t="str">
            <v xml:space="preserve">346.02 0605         </v>
          </cell>
          <cell r="E503">
            <v>346</v>
          </cell>
          <cell r="F503" t="str">
            <v>Miscellaneous Power Plant Equipment</v>
          </cell>
          <cell r="G503">
            <v>0</v>
          </cell>
          <cell r="H503">
            <v>51135</v>
          </cell>
          <cell r="I503">
            <v>0</v>
          </cell>
          <cell r="J503" t="str">
            <v>60-R3</v>
          </cell>
          <cell r="L503">
            <v>0</v>
          </cell>
          <cell r="M503">
            <v>0</v>
          </cell>
          <cell r="N503">
            <v>113617.52</v>
          </cell>
          <cell r="O503">
            <v>0</v>
          </cell>
          <cell r="P503">
            <v>19918</v>
          </cell>
          <cell r="Q503">
            <v>0</v>
          </cell>
          <cell r="R503">
            <v>93700</v>
          </cell>
          <cell r="S503">
            <v>0</v>
          </cell>
          <cell r="T503">
            <v>3672</v>
          </cell>
          <cell r="U503">
            <v>0</v>
          </cell>
          <cell r="V503">
            <v>3.23</v>
          </cell>
          <cell r="W503">
            <v>0</v>
          </cell>
          <cell r="X503">
            <v>25.5</v>
          </cell>
        </row>
        <row r="504">
          <cell r="E504">
            <v>0</v>
          </cell>
          <cell r="F504" t="str">
            <v>TOTAL HIGH PLAINS / MCFADDEN - WIND</v>
          </cell>
          <cell r="G504">
            <v>0</v>
          </cell>
          <cell r="H504">
            <v>0</v>
          </cell>
          <cell r="I504">
            <v>0</v>
          </cell>
          <cell r="L504">
            <v>0</v>
          </cell>
          <cell r="M504">
            <v>0</v>
          </cell>
          <cell r="N504">
            <v>275165772.50999993</v>
          </cell>
          <cell r="O504">
            <v>0</v>
          </cell>
          <cell r="P504">
            <v>47738455</v>
          </cell>
          <cell r="Q504">
            <v>0</v>
          </cell>
          <cell r="R504">
            <v>230030487</v>
          </cell>
          <cell r="S504">
            <v>0</v>
          </cell>
          <cell r="T504">
            <v>9126962</v>
          </cell>
          <cell r="U504">
            <v>0</v>
          </cell>
          <cell r="V504">
            <v>3.32</v>
          </cell>
          <cell r="W504">
            <v>0</v>
          </cell>
          <cell r="X504">
            <v>0</v>
          </cell>
        </row>
        <row r="505">
          <cell r="E505">
            <v>0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L505">
            <v>0</v>
          </cell>
          <cell r="M505">
            <v>0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0</v>
          </cell>
          <cell r="V505">
            <v>0</v>
          </cell>
          <cell r="W505">
            <v>0</v>
          </cell>
          <cell r="X505">
            <v>0</v>
          </cell>
        </row>
        <row r="506">
          <cell r="E506">
            <v>0</v>
          </cell>
          <cell r="F506" t="str">
            <v>LEANING JUMPER - WIND</v>
          </cell>
          <cell r="G506">
            <v>0</v>
          </cell>
          <cell r="H506">
            <v>0</v>
          </cell>
          <cell r="I506">
            <v>0</v>
          </cell>
          <cell r="L506">
            <v>0</v>
          </cell>
          <cell r="M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  <cell r="W506">
            <v>0</v>
          </cell>
          <cell r="X506">
            <v>0</v>
          </cell>
        </row>
        <row r="507">
          <cell r="D507" t="str">
            <v xml:space="preserve">341.02 0606         </v>
          </cell>
          <cell r="E507">
            <v>341</v>
          </cell>
          <cell r="F507" t="str">
            <v>Structures and Improvements</v>
          </cell>
          <cell r="G507">
            <v>0</v>
          </cell>
          <cell r="H507">
            <v>50040</v>
          </cell>
          <cell r="I507">
            <v>0</v>
          </cell>
          <cell r="J507" t="str">
            <v>70-R1</v>
          </cell>
          <cell r="L507">
            <v>-1</v>
          </cell>
          <cell r="M507">
            <v>0</v>
          </cell>
          <cell r="N507">
            <v>4902328.22</v>
          </cell>
          <cell r="O507">
            <v>0</v>
          </cell>
          <cell r="P507">
            <v>1341891</v>
          </cell>
          <cell r="Q507">
            <v>0</v>
          </cell>
          <cell r="R507">
            <v>3609461</v>
          </cell>
          <cell r="S507">
            <v>0</v>
          </cell>
          <cell r="T507">
            <v>166335</v>
          </cell>
          <cell r="U507">
            <v>0</v>
          </cell>
          <cell r="V507">
            <v>3.39</v>
          </cell>
          <cell r="W507">
            <v>0</v>
          </cell>
          <cell r="X507">
            <v>21.7</v>
          </cell>
        </row>
        <row r="508">
          <cell r="D508" t="str">
            <v xml:space="preserve">343.02 0606         </v>
          </cell>
          <cell r="E508">
            <v>343</v>
          </cell>
          <cell r="F508" t="str">
            <v>Prime Movers</v>
          </cell>
          <cell r="G508">
            <v>0</v>
          </cell>
          <cell r="H508">
            <v>50040</v>
          </cell>
          <cell r="I508">
            <v>0</v>
          </cell>
          <cell r="J508" t="str">
            <v>60-R2.5</v>
          </cell>
          <cell r="L508">
            <v>-1</v>
          </cell>
          <cell r="M508">
            <v>0</v>
          </cell>
          <cell r="N508">
            <v>155858588.50999999</v>
          </cell>
          <cell r="O508">
            <v>0</v>
          </cell>
          <cell r="P508">
            <v>44336505</v>
          </cell>
          <cell r="Q508">
            <v>0</v>
          </cell>
          <cell r="R508">
            <v>113080669</v>
          </cell>
          <cell r="S508">
            <v>0</v>
          </cell>
          <cell r="T508">
            <v>5067490</v>
          </cell>
          <cell r="U508">
            <v>0</v>
          </cell>
          <cell r="V508">
            <v>3.25</v>
          </cell>
          <cell r="W508">
            <v>0</v>
          </cell>
          <cell r="X508">
            <v>22.3</v>
          </cell>
        </row>
        <row r="509">
          <cell r="D509" t="str">
            <v xml:space="preserve">344.02 0606         </v>
          </cell>
          <cell r="E509">
            <v>344</v>
          </cell>
          <cell r="F509" t="str">
            <v>Generators</v>
          </cell>
          <cell r="G509">
            <v>0</v>
          </cell>
          <cell r="H509">
            <v>50040</v>
          </cell>
          <cell r="I509">
            <v>0</v>
          </cell>
          <cell r="J509" t="str">
            <v>60-R2.5</v>
          </cell>
          <cell r="L509">
            <v>-1</v>
          </cell>
          <cell r="M509">
            <v>0</v>
          </cell>
          <cell r="N509">
            <v>5435823.4800000004</v>
          </cell>
          <cell r="O509">
            <v>0</v>
          </cell>
          <cell r="P509">
            <v>1512257</v>
          </cell>
          <cell r="Q509">
            <v>0</v>
          </cell>
          <cell r="R509">
            <v>3977925</v>
          </cell>
          <cell r="S509">
            <v>0</v>
          </cell>
          <cell r="T509">
            <v>178222</v>
          </cell>
          <cell r="U509">
            <v>0</v>
          </cell>
          <cell r="V509">
            <v>3.28</v>
          </cell>
          <cell r="W509">
            <v>0</v>
          </cell>
          <cell r="X509">
            <v>22.3</v>
          </cell>
        </row>
        <row r="510">
          <cell r="D510" t="str">
            <v xml:space="preserve">345.02 0606         </v>
          </cell>
          <cell r="E510">
            <v>345</v>
          </cell>
          <cell r="F510" t="str">
            <v>Accessory Electric Equipment</v>
          </cell>
          <cell r="G510">
            <v>0</v>
          </cell>
          <cell r="H510">
            <v>50040</v>
          </cell>
          <cell r="I510">
            <v>0</v>
          </cell>
          <cell r="J510" t="str">
            <v>60-R3</v>
          </cell>
          <cell r="L510">
            <v>-1</v>
          </cell>
          <cell r="M510">
            <v>0</v>
          </cell>
          <cell r="N510">
            <v>9062847.5999999996</v>
          </cell>
          <cell r="O510">
            <v>0</v>
          </cell>
          <cell r="P510">
            <v>2545699</v>
          </cell>
          <cell r="Q510">
            <v>0</v>
          </cell>
          <cell r="R510">
            <v>6607777</v>
          </cell>
          <cell r="S510">
            <v>0</v>
          </cell>
          <cell r="T510">
            <v>292779</v>
          </cell>
          <cell r="U510">
            <v>0</v>
          </cell>
          <cell r="V510">
            <v>3.23</v>
          </cell>
          <cell r="W510">
            <v>0</v>
          </cell>
          <cell r="X510">
            <v>22.6</v>
          </cell>
        </row>
        <row r="511">
          <cell r="D511" t="str">
            <v xml:space="preserve">346.02 0606         </v>
          </cell>
          <cell r="E511">
            <v>346</v>
          </cell>
          <cell r="F511" t="str">
            <v>Miscellaneous Power Plant Equipment</v>
          </cell>
          <cell r="G511">
            <v>0</v>
          </cell>
          <cell r="H511">
            <v>50040</v>
          </cell>
          <cell r="I511">
            <v>0</v>
          </cell>
          <cell r="J511" t="str">
            <v>60-R3</v>
          </cell>
          <cell r="L511">
            <v>0</v>
          </cell>
          <cell r="M511">
            <v>0</v>
          </cell>
          <cell r="N511">
            <v>80941.25</v>
          </cell>
          <cell r="O511">
            <v>0</v>
          </cell>
          <cell r="P511">
            <v>23209</v>
          </cell>
          <cell r="Q511">
            <v>0</v>
          </cell>
          <cell r="R511">
            <v>57732</v>
          </cell>
          <cell r="S511">
            <v>0</v>
          </cell>
          <cell r="T511">
            <v>2559</v>
          </cell>
          <cell r="U511">
            <v>0</v>
          </cell>
          <cell r="V511">
            <v>3.16</v>
          </cell>
          <cell r="W511">
            <v>0</v>
          </cell>
          <cell r="X511">
            <v>22.6</v>
          </cell>
        </row>
        <row r="512">
          <cell r="E512">
            <v>0</v>
          </cell>
          <cell r="F512" t="str">
            <v>TOTAL LEANING JUMPER - WIND</v>
          </cell>
          <cell r="G512">
            <v>0</v>
          </cell>
          <cell r="H512">
            <v>0</v>
          </cell>
          <cell r="I512">
            <v>0</v>
          </cell>
          <cell r="L512">
            <v>0</v>
          </cell>
          <cell r="M512">
            <v>0</v>
          </cell>
          <cell r="N512">
            <v>175340529.05999997</v>
          </cell>
          <cell r="O512">
            <v>0</v>
          </cell>
          <cell r="P512">
            <v>49759561</v>
          </cell>
          <cell r="Q512">
            <v>0</v>
          </cell>
          <cell r="R512">
            <v>127333564</v>
          </cell>
          <cell r="S512">
            <v>0</v>
          </cell>
          <cell r="T512">
            <v>5707385</v>
          </cell>
          <cell r="U512">
            <v>0</v>
          </cell>
          <cell r="V512">
            <v>3.26</v>
          </cell>
          <cell r="W512">
            <v>0</v>
          </cell>
          <cell r="X512">
            <v>0</v>
          </cell>
        </row>
        <row r="513">
          <cell r="E513">
            <v>0</v>
          </cell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L513">
            <v>0</v>
          </cell>
          <cell r="M513">
            <v>0</v>
          </cell>
          <cell r="O513">
            <v>0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0</v>
          </cell>
          <cell r="V513">
            <v>0</v>
          </cell>
          <cell r="W513">
            <v>0</v>
          </cell>
          <cell r="X513">
            <v>0</v>
          </cell>
        </row>
        <row r="514">
          <cell r="E514">
            <v>0</v>
          </cell>
          <cell r="F514" t="str">
            <v>MARENGO - WIND</v>
          </cell>
          <cell r="G514">
            <v>0</v>
          </cell>
          <cell r="H514">
            <v>0</v>
          </cell>
          <cell r="I514">
            <v>0</v>
          </cell>
          <cell r="L514">
            <v>0</v>
          </cell>
          <cell r="M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  <cell r="W514">
            <v>0</v>
          </cell>
          <cell r="X514">
            <v>0</v>
          </cell>
        </row>
        <row r="515">
          <cell r="D515" t="str">
            <v xml:space="preserve">341.02 0607         </v>
          </cell>
          <cell r="E515">
            <v>341</v>
          </cell>
          <cell r="F515" t="str">
            <v>Structures and Improvements</v>
          </cell>
          <cell r="G515">
            <v>0</v>
          </cell>
          <cell r="H515">
            <v>50405</v>
          </cell>
          <cell r="I515">
            <v>0</v>
          </cell>
          <cell r="J515" t="str">
            <v>70-R1</v>
          </cell>
          <cell r="L515">
            <v>-1</v>
          </cell>
          <cell r="M515">
            <v>0</v>
          </cell>
          <cell r="N515">
            <v>10120995.15</v>
          </cell>
          <cell r="O515">
            <v>0</v>
          </cell>
          <cell r="P515">
            <v>2288606</v>
          </cell>
          <cell r="Q515">
            <v>0</v>
          </cell>
          <cell r="R515">
            <v>7933599</v>
          </cell>
          <cell r="S515">
            <v>0</v>
          </cell>
          <cell r="T515">
            <v>350860</v>
          </cell>
          <cell r="U515">
            <v>0</v>
          </cell>
          <cell r="V515">
            <v>3.47</v>
          </cell>
          <cell r="W515">
            <v>0</v>
          </cell>
          <cell r="X515">
            <v>22.6</v>
          </cell>
        </row>
        <row r="516">
          <cell r="D516" t="str">
            <v xml:space="preserve">343.02 0607         </v>
          </cell>
          <cell r="E516">
            <v>343</v>
          </cell>
          <cell r="F516" t="str">
            <v>Prime Movers</v>
          </cell>
          <cell r="G516">
            <v>0</v>
          </cell>
          <cell r="H516">
            <v>50405</v>
          </cell>
          <cell r="I516">
            <v>0</v>
          </cell>
          <cell r="J516" t="str">
            <v>60-R2.5</v>
          </cell>
          <cell r="L516">
            <v>-1</v>
          </cell>
          <cell r="M516">
            <v>0</v>
          </cell>
          <cell r="N516">
            <v>326573289.26999998</v>
          </cell>
          <cell r="O516">
            <v>0</v>
          </cell>
          <cell r="P516">
            <v>77612424</v>
          </cell>
          <cell r="Q516">
            <v>0</v>
          </cell>
          <cell r="R516">
            <v>252226598</v>
          </cell>
          <cell r="S516">
            <v>0</v>
          </cell>
          <cell r="T516">
            <v>10827307</v>
          </cell>
          <cell r="U516">
            <v>0</v>
          </cell>
          <cell r="V516">
            <v>3.32</v>
          </cell>
          <cell r="W516">
            <v>0</v>
          </cell>
          <cell r="X516">
            <v>23.3</v>
          </cell>
        </row>
        <row r="517">
          <cell r="D517" t="str">
            <v xml:space="preserve">344.02 0607         </v>
          </cell>
          <cell r="E517">
            <v>344</v>
          </cell>
          <cell r="F517" t="str">
            <v>Generators</v>
          </cell>
          <cell r="G517">
            <v>0</v>
          </cell>
          <cell r="H517">
            <v>50405</v>
          </cell>
          <cell r="I517">
            <v>0</v>
          </cell>
          <cell r="J517" t="str">
            <v>60-R2.5</v>
          </cell>
          <cell r="L517">
            <v>-1</v>
          </cell>
          <cell r="M517">
            <v>0</v>
          </cell>
          <cell r="N517">
            <v>9332548.0700000003</v>
          </cell>
          <cell r="O517">
            <v>0</v>
          </cell>
          <cell r="P517">
            <v>2213653</v>
          </cell>
          <cell r="Q517">
            <v>0</v>
          </cell>
          <cell r="R517">
            <v>7212221</v>
          </cell>
          <cell r="S517">
            <v>0</v>
          </cell>
          <cell r="T517">
            <v>309590</v>
          </cell>
          <cell r="U517">
            <v>0</v>
          </cell>
          <cell r="V517">
            <v>3.32</v>
          </cell>
          <cell r="W517">
            <v>0</v>
          </cell>
          <cell r="X517">
            <v>23.3</v>
          </cell>
        </row>
        <row r="518">
          <cell r="D518" t="str">
            <v xml:space="preserve">345.02 0607         </v>
          </cell>
          <cell r="E518">
            <v>345</v>
          </cell>
          <cell r="F518" t="str">
            <v>Accessory Electric Equipment</v>
          </cell>
          <cell r="G518">
            <v>0</v>
          </cell>
          <cell r="H518">
            <v>50405</v>
          </cell>
          <cell r="I518">
            <v>0</v>
          </cell>
          <cell r="J518" t="str">
            <v>60-R3</v>
          </cell>
          <cell r="L518">
            <v>-1</v>
          </cell>
          <cell r="M518">
            <v>0</v>
          </cell>
          <cell r="N518">
            <v>19689083.899999999</v>
          </cell>
          <cell r="O518">
            <v>0</v>
          </cell>
          <cell r="P518">
            <v>4704416</v>
          </cell>
          <cell r="Q518">
            <v>0</v>
          </cell>
          <cell r="R518">
            <v>15181559</v>
          </cell>
          <cell r="S518">
            <v>0</v>
          </cell>
          <cell r="T518">
            <v>644206</v>
          </cell>
          <cell r="U518">
            <v>0</v>
          </cell>
          <cell r="V518">
            <v>3.27</v>
          </cell>
          <cell r="W518">
            <v>0</v>
          </cell>
          <cell r="X518">
            <v>23.6</v>
          </cell>
        </row>
        <row r="519">
          <cell r="D519" t="str">
            <v xml:space="preserve">346.02 0607         </v>
          </cell>
          <cell r="E519">
            <v>346</v>
          </cell>
          <cell r="F519" t="str">
            <v>Miscellaneous Power Plant Equipment</v>
          </cell>
          <cell r="G519">
            <v>0</v>
          </cell>
          <cell r="H519">
            <v>50405</v>
          </cell>
          <cell r="I519">
            <v>0</v>
          </cell>
          <cell r="J519" t="str">
            <v>60-R3</v>
          </cell>
          <cell r="L519">
            <v>0</v>
          </cell>
          <cell r="M519">
            <v>0</v>
          </cell>
          <cell r="N519">
            <v>336792.74</v>
          </cell>
          <cell r="O519">
            <v>0</v>
          </cell>
          <cell r="P519">
            <v>78711</v>
          </cell>
          <cell r="Q519">
            <v>0</v>
          </cell>
          <cell r="R519">
            <v>258082</v>
          </cell>
          <cell r="S519">
            <v>0</v>
          </cell>
          <cell r="T519">
            <v>10949</v>
          </cell>
          <cell r="U519">
            <v>0</v>
          </cell>
          <cell r="V519">
            <v>3.25</v>
          </cell>
          <cell r="W519">
            <v>0</v>
          </cell>
          <cell r="X519">
            <v>23.6</v>
          </cell>
        </row>
        <row r="520">
          <cell r="E520">
            <v>0</v>
          </cell>
          <cell r="F520" t="str">
            <v>TOTAL MARENGO - WIND</v>
          </cell>
          <cell r="G520">
            <v>0</v>
          </cell>
          <cell r="H520">
            <v>0</v>
          </cell>
          <cell r="I520">
            <v>0</v>
          </cell>
          <cell r="L520">
            <v>0</v>
          </cell>
          <cell r="M520">
            <v>0</v>
          </cell>
          <cell r="N520">
            <v>366052709.12999994</v>
          </cell>
          <cell r="O520">
            <v>0</v>
          </cell>
          <cell r="P520">
            <v>86897810</v>
          </cell>
          <cell r="Q520">
            <v>0</v>
          </cell>
          <cell r="R520">
            <v>282812059</v>
          </cell>
          <cell r="S520">
            <v>0</v>
          </cell>
          <cell r="T520">
            <v>12142912</v>
          </cell>
          <cell r="U520">
            <v>0</v>
          </cell>
          <cell r="V520">
            <v>3.32</v>
          </cell>
          <cell r="W520">
            <v>0</v>
          </cell>
          <cell r="X520">
            <v>0</v>
          </cell>
        </row>
        <row r="521">
          <cell r="E521">
            <v>0</v>
          </cell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L521">
            <v>0</v>
          </cell>
          <cell r="M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</row>
        <row r="522">
          <cell r="E522">
            <v>0</v>
          </cell>
          <cell r="F522" t="str">
            <v>SEVEN MILE HILL - WIND</v>
          </cell>
          <cell r="G522">
            <v>0</v>
          </cell>
          <cell r="H522">
            <v>0</v>
          </cell>
          <cell r="I522">
            <v>0</v>
          </cell>
          <cell r="L522">
            <v>0</v>
          </cell>
          <cell r="M522">
            <v>0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</row>
        <row r="523">
          <cell r="D523" t="str">
            <v xml:space="preserve">341.02 0608         </v>
          </cell>
          <cell r="E523">
            <v>341</v>
          </cell>
          <cell r="F523" t="str">
            <v>Structures and Improvements</v>
          </cell>
          <cell r="G523">
            <v>0</v>
          </cell>
          <cell r="H523">
            <v>50770</v>
          </cell>
          <cell r="I523">
            <v>0</v>
          </cell>
          <cell r="J523" t="str">
            <v>70-R1</v>
          </cell>
          <cell r="L523">
            <v>-1</v>
          </cell>
          <cell r="M523">
            <v>0</v>
          </cell>
          <cell r="N523">
            <v>5928425.8200000003</v>
          </cell>
          <cell r="O523">
            <v>0</v>
          </cell>
          <cell r="P523">
            <v>1171742</v>
          </cell>
          <cell r="Q523">
            <v>0</v>
          </cell>
          <cell r="R523">
            <v>4815968</v>
          </cell>
          <cell r="S523">
            <v>0</v>
          </cell>
          <cell r="T523">
            <v>204817</v>
          </cell>
          <cell r="U523">
            <v>0</v>
          </cell>
          <cell r="V523">
            <v>3.45</v>
          </cell>
          <cell r="W523">
            <v>0</v>
          </cell>
          <cell r="X523">
            <v>23.5</v>
          </cell>
        </row>
        <row r="524">
          <cell r="D524" t="str">
            <v xml:space="preserve">343.02 0608         </v>
          </cell>
          <cell r="E524">
            <v>343</v>
          </cell>
          <cell r="F524" t="str">
            <v>Prime Movers</v>
          </cell>
          <cell r="G524">
            <v>0</v>
          </cell>
          <cell r="H524">
            <v>50770</v>
          </cell>
          <cell r="I524">
            <v>0</v>
          </cell>
          <cell r="J524" t="str">
            <v>60-R2.5</v>
          </cell>
          <cell r="L524">
            <v>-1</v>
          </cell>
          <cell r="M524">
            <v>0</v>
          </cell>
          <cell r="N524">
            <v>214950936.36000001</v>
          </cell>
          <cell r="O524">
            <v>0</v>
          </cell>
          <cell r="P524">
            <v>45402626</v>
          </cell>
          <cell r="Q524">
            <v>0</v>
          </cell>
          <cell r="R524">
            <v>171697820</v>
          </cell>
          <cell r="S524">
            <v>0</v>
          </cell>
          <cell r="T524">
            <v>7079962</v>
          </cell>
          <cell r="U524">
            <v>0</v>
          </cell>
          <cell r="V524">
            <v>3.29</v>
          </cell>
          <cell r="W524">
            <v>0</v>
          </cell>
          <cell r="X524">
            <v>24.3</v>
          </cell>
        </row>
        <row r="525">
          <cell r="D525" t="str">
            <v xml:space="preserve">344.02 0608         </v>
          </cell>
          <cell r="E525">
            <v>344</v>
          </cell>
          <cell r="F525" t="str">
            <v>Generators</v>
          </cell>
          <cell r="G525">
            <v>0</v>
          </cell>
          <cell r="H525">
            <v>50770</v>
          </cell>
          <cell r="I525">
            <v>0</v>
          </cell>
          <cell r="J525" t="str">
            <v>60-R2.5</v>
          </cell>
          <cell r="L525">
            <v>-1</v>
          </cell>
          <cell r="M525">
            <v>0</v>
          </cell>
          <cell r="N525">
            <v>6581332</v>
          </cell>
          <cell r="O525">
            <v>0</v>
          </cell>
          <cell r="P525">
            <v>1396429</v>
          </cell>
          <cell r="Q525">
            <v>0</v>
          </cell>
          <cell r="R525">
            <v>5250716</v>
          </cell>
          <cell r="S525">
            <v>0</v>
          </cell>
          <cell r="T525">
            <v>216524</v>
          </cell>
          <cell r="U525">
            <v>0</v>
          </cell>
          <cell r="V525">
            <v>3.29</v>
          </cell>
          <cell r="W525">
            <v>0</v>
          </cell>
          <cell r="X525">
            <v>24.3</v>
          </cell>
        </row>
        <row r="526">
          <cell r="D526" t="str">
            <v xml:space="preserve">345.02 0608         </v>
          </cell>
          <cell r="E526">
            <v>345</v>
          </cell>
          <cell r="F526" t="str">
            <v>Accessory Electric Equipment</v>
          </cell>
          <cell r="G526">
            <v>0</v>
          </cell>
          <cell r="H526">
            <v>50770</v>
          </cell>
          <cell r="I526">
            <v>0</v>
          </cell>
          <cell r="J526" t="str">
            <v>60-R3</v>
          </cell>
          <cell r="L526">
            <v>0</v>
          </cell>
          <cell r="M526">
            <v>0</v>
          </cell>
          <cell r="N526">
            <v>13203182.65</v>
          </cell>
          <cell r="O526">
            <v>0</v>
          </cell>
          <cell r="P526">
            <v>2775330</v>
          </cell>
          <cell r="Q526">
            <v>0</v>
          </cell>
          <cell r="R526">
            <v>10427853</v>
          </cell>
          <cell r="S526">
            <v>0</v>
          </cell>
          <cell r="T526">
            <v>424873</v>
          </cell>
          <cell r="U526">
            <v>0</v>
          </cell>
          <cell r="V526">
            <v>3.22</v>
          </cell>
          <cell r="W526">
            <v>0</v>
          </cell>
          <cell r="X526">
            <v>24.5</v>
          </cell>
        </row>
        <row r="527">
          <cell r="D527" t="str">
            <v xml:space="preserve">346.02 0608         </v>
          </cell>
          <cell r="E527">
            <v>346</v>
          </cell>
          <cell r="F527" t="str">
            <v>Miscellaneous Power Plant Equipment</v>
          </cell>
          <cell r="G527">
            <v>0</v>
          </cell>
          <cell r="H527">
            <v>50770</v>
          </cell>
          <cell r="I527">
            <v>0</v>
          </cell>
          <cell r="J527" t="str">
            <v>60-R3</v>
          </cell>
          <cell r="L527">
            <v>0</v>
          </cell>
          <cell r="M527">
            <v>0</v>
          </cell>
          <cell r="N527">
            <v>515308.56</v>
          </cell>
          <cell r="O527">
            <v>0</v>
          </cell>
          <cell r="P527">
            <v>106964</v>
          </cell>
          <cell r="Q527">
            <v>0</v>
          </cell>
          <cell r="R527">
            <v>408345</v>
          </cell>
          <cell r="S527">
            <v>0</v>
          </cell>
          <cell r="T527">
            <v>16636</v>
          </cell>
          <cell r="U527">
            <v>0</v>
          </cell>
          <cell r="V527">
            <v>3.23</v>
          </cell>
          <cell r="W527">
            <v>0</v>
          </cell>
          <cell r="X527">
            <v>24.5</v>
          </cell>
        </row>
        <row r="528">
          <cell r="E528">
            <v>0</v>
          </cell>
          <cell r="F528" t="str">
            <v>TOTAL SEVEN MILE HILL - WIND</v>
          </cell>
          <cell r="G528">
            <v>0</v>
          </cell>
          <cell r="H528">
            <v>0</v>
          </cell>
          <cell r="I528">
            <v>0</v>
          </cell>
          <cell r="L528">
            <v>0</v>
          </cell>
          <cell r="M528">
            <v>0</v>
          </cell>
          <cell r="N528">
            <v>241179185.39000002</v>
          </cell>
          <cell r="O528">
            <v>0</v>
          </cell>
          <cell r="P528">
            <v>50853091</v>
          </cell>
          <cell r="Q528">
            <v>0</v>
          </cell>
          <cell r="R528">
            <v>192600702</v>
          </cell>
          <cell r="S528">
            <v>0</v>
          </cell>
          <cell r="T528">
            <v>7942812</v>
          </cell>
          <cell r="U528">
            <v>0</v>
          </cell>
          <cell r="V528">
            <v>3.29</v>
          </cell>
          <cell r="W528">
            <v>0</v>
          </cell>
          <cell r="X528">
            <v>0</v>
          </cell>
        </row>
        <row r="529">
          <cell r="E529">
            <v>0</v>
          </cell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L529">
            <v>0</v>
          </cell>
          <cell r="M529">
            <v>0</v>
          </cell>
          <cell r="O529">
            <v>0</v>
          </cell>
          <cell r="P529">
            <v>0</v>
          </cell>
          <cell r="Q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0</v>
          </cell>
          <cell r="V529">
            <v>0</v>
          </cell>
          <cell r="W529">
            <v>0</v>
          </cell>
          <cell r="X529">
            <v>0</v>
          </cell>
        </row>
        <row r="530">
          <cell r="E530">
            <v>0</v>
          </cell>
          <cell r="F530" t="str">
            <v>SOLAR GENERATING</v>
          </cell>
          <cell r="G530">
            <v>0</v>
          </cell>
          <cell r="H530">
            <v>0</v>
          </cell>
          <cell r="I530">
            <v>0</v>
          </cell>
          <cell r="L530">
            <v>0</v>
          </cell>
          <cell r="M530">
            <v>0</v>
          </cell>
          <cell r="O530">
            <v>0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  <cell r="X530">
            <v>0</v>
          </cell>
        </row>
        <row r="531">
          <cell r="D531" t="str">
            <v xml:space="preserve">344.00 0701         </v>
          </cell>
          <cell r="E531">
            <v>344</v>
          </cell>
          <cell r="F531" t="str">
            <v>Generators - Atlantic City</v>
          </cell>
          <cell r="G531">
            <v>0</v>
          </cell>
          <cell r="H531">
            <v>46752</v>
          </cell>
          <cell r="I531">
            <v>0</v>
          </cell>
          <cell r="J531" t="str">
            <v>SQUARE</v>
          </cell>
          <cell r="L531">
            <v>0</v>
          </cell>
          <cell r="M531">
            <v>0</v>
          </cell>
          <cell r="N531">
            <v>5545.93</v>
          </cell>
          <cell r="O531">
            <v>0</v>
          </cell>
          <cell r="P531">
            <v>2356</v>
          </cell>
          <cell r="Q531">
            <v>0</v>
          </cell>
          <cell r="R531">
            <v>3190</v>
          </cell>
          <cell r="S531">
            <v>0</v>
          </cell>
          <cell r="T531">
            <v>228</v>
          </cell>
          <cell r="U531">
            <v>0</v>
          </cell>
          <cell r="V531">
            <v>4.1100000000000003</v>
          </cell>
          <cell r="W531">
            <v>0</v>
          </cell>
          <cell r="X531">
            <v>14</v>
          </cell>
        </row>
        <row r="532">
          <cell r="D532" t="str">
            <v xml:space="preserve">344.00 0702         </v>
          </cell>
          <cell r="E532">
            <v>344</v>
          </cell>
          <cell r="F532" t="str">
            <v>Generators - Canyon Lands</v>
          </cell>
          <cell r="G532">
            <v>0</v>
          </cell>
          <cell r="H532">
            <v>42004</v>
          </cell>
          <cell r="I532">
            <v>0</v>
          </cell>
          <cell r="J532" t="str">
            <v>SQUARE</v>
          </cell>
          <cell r="L532">
            <v>0</v>
          </cell>
          <cell r="M532">
            <v>0</v>
          </cell>
          <cell r="N532">
            <v>36389.01</v>
          </cell>
          <cell r="O532">
            <v>0</v>
          </cell>
          <cell r="P532">
            <v>50383</v>
          </cell>
          <cell r="Q532">
            <v>0</v>
          </cell>
          <cell r="R532">
            <v>-13994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</row>
        <row r="533">
          <cell r="D533" t="str">
            <v xml:space="preserve">344.00 0703         </v>
          </cell>
          <cell r="E533">
            <v>344</v>
          </cell>
          <cell r="F533" t="str">
            <v>Generators - Green River</v>
          </cell>
          <cell r="G533">
            <v>0</v>
          </cell>
          <cell r="H533">
            <v>42004</v>
          </cell>
          <cell r="I533">
            <v>0</v>
          </cell>
          <cell r="J533" t="str">
            <v>SQUARE</v>
          </cell>
          <cell r="L533">
            <v>0</v>
          </cell>
          <cell r="M533">
            <v>0</v>
          </cell>
          <cell r="N533">
            <v>55086.78</v>
          </cell>
          <cell r="O533">
            <v>0</v>
          </cell>
          <cell r="P533">
            <v>76410</v>
          </cell>
          <cell r="Q533">
            <v>0</v>
          </cell>
          <cell r="R533">
            <v>-21323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</row>
        <row r="534">
          <cell r="D534" t="str">
            <v xml:space="preserve">344.00 0704         </v>
          </cell>
          <cell r="E534">
            <v>344</v>
          </cell>
          <cell r="F534" t="str">
            <v>Generators - Oregon High Desert</v>
          </cell>
          <cell r="G534">
            <v>0</v>
          </cell>
          <cell r="H534">
            <v>42369</v>
          </cell>
          <cell r="I534">
            <v>0</v>
          </cell>
          <cell r="J534" t="str">
            <v>50-R2</v>
          </cell>
          <cell r="L534">
            <v>0</v>
          </cell>
          <cell r="M534">
            <v>0</v>
          </cell>
          <cell r="N534">
            <v>55680.49</v>
          </cell>
          <cell r="O534">
            <v>0</v>
          </cell>
          <cell r="P534">
            <v>66536</v>
          </cell>
          <cell r="Q534">
            <v>0</v>
          </cell>
          <cell r="R534">
            <v>-10856</v>
          </cell>
          <cell r="S534">
            <v>0</v>
          </cell>
          <cell r="T534">
            <v>0</v>
          </cell>
          <cell r="U534">
            <v>0</v>
          </cell>
          <cell r="V534">
            <v>0</v>
          </cell>
          <cell r="W534">
            <v>0</v>
          </cell>
          <cell r="X534">
            <v>0</v>
          </cell>
        </row>
        <row r="535">
          <cell r="E535">
            <v>0</v>
          </cell>
          <cell r="F535" t="str">
            <v>TOTAL SOLAR GENERATING</v>
          </cell>
          <cell r="G535">
            <v>0</v>
          </cell>
          <cell r="H535">
            <v>0</v>
          </cell>
          <cell r="I535">
            <v>0</v>
          </cell>
          <cell r="L535">
            <v>0</v>
          </cell>
          <cell r="M535">
            <v>0</v>
          </cell>
          <cell r="N535">
            <v>152702.21</v>
          </cell>
          <cell r="O535">
            <v>0</v>
          </cell>
          <cell r="P535">
            <v>195685</v>
          </cell>
          <cell r="Q535">
            <v>0</v>
          </cell>
          <cell r="R535">
            <v>-42983</v>
          </cell>
          <cell r="S535">
            <v>0</v>
          </cell>
          <cell r="T535">
            <v>228</v>
          </cell>
          <cell r="U535">
            <v>0</v>
          </cell>
          <cell r="V535">
            <v>0.15</v>
          </cell>
          <cell r="W535">
            <v>0</v>
          </cell>
          <cell r="X535">
            <v>0</v>
          </cell>
        </row>
        <row r="536">
          <cell r="E536">
            <v>0</v>
          </cell>
          <cell r="F536">
            <v>0</v>
          </cell>
          <cell r="G536">
            <v>0</v>
          </cell>
          <cell r="H536">
            <v>0</v>
          </cell>
          <cell r="I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</row>
        <row r="537">
          <cell r="E537">
            <v>0</v>
          </cell>
          <cell r="F537" t="str">
            <v>MOBILE GENERATORS</v>
          </cell>
          <cell r="G537">
            <v>0</v>
          </cell>
          <cell r="H537">
            <v>0</v>
          </cell>
          <cell r="I537">
            <v>0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</row>
        <row r="538">
          <cell r="D538" t="str">
            <v xml:space="preserve">344.00 0801         </v>
          </cell>
          <cell r="E538">
            <v>344</v>
          </cell>
          <cell r="F538" t="str">
            <v>East Side Mobile Generator</v>
          </cell>
          <cell r="H538" t="str">
            <v xml:space="preserve">          </v>
          </cell>
          <cell r="I538">
            <v>0</v>
          </cell>
          <cell r="J538" t="str">
            <v>50-R2</v>
          </cell>
          <cell r="K538">
            <v>0</v>
          </cell>
          <cell r="L538">
            <v>-5</v>
          </cell>
          <cell r="M538">
            <v>0</v>
          </cell>
          <cell r="N538">
            <v>834509.93</v>
          </cell>
          <cell r="O538">
            <v>0</v>
          </cell>
          <cell r="P538">
            <v>308574</v>
          </cell>
          <cell r="Q538">
            <v>0</v>
          </cell>
          <cell r="R538">
            <v>567661</v>
          </cell>
          <cell r="S538">
            <v>0</v>
          </cell>
          <cell r="T538">
            <v>13363</v>
          </cell>
          <cell r="U538">
            <v>0</v>
          </cell>
          <cell r="V538">
            <v>1.6</v>
          </cell>
          <cell r="W538">
            <v>0</v>
          </cell>
          <cell r="X538">
            <v>42.5</v>
          </cell>
        </row>
        <row r="539">
          <cell r="D539" t="str">
            <v xml:space="preserve">344.00 0802         </v>
          </cell>
          <cell r="E539">
            <v>344</v>
          </cell>
          <cell r="F539" t="str">
            <v>West Side Mobile Generator</v>
          </cell>
          <cell r="H539" t="str">
            <v xml:space="preserve">          </v>
          </cell>
          <cell r="I539">
            <v>0</v>
          </cell>
          <cell r="J539" t="str">
            <v>50-R2</v>
          </cell>
          <cell r="K539">
            <v>0</v>
          </cell>
          <cell r="L539">
            <v>-5</v>
          </cell>
          <cell r="M539">
            <v>0</v>
          </cell>
          <cell r="N539">
            <v>845205.14</v>
          </cell>
          <cell r="O539">
            <v>0</v>
          </cell>
          <cell r="P539">
            <v>188702</v>
          </cell>
          <cell r="Q539">
            <v>0</v>
          </cell>
          <cell r="R539">
            <v>698763</v>
          </cell>
          <cell r="S539">
            <v>0</v>
          </cell>
          <cell r="T539">
            <v>15200</v>
          </cell>
          <cell r="U539">
            <v>0</v>
          </cell>
          <cell r="V539">
            <v>1.8</v>
          </cell>
          <cell r="W539">
            <v>0</v>
          </cell>
          <cell r="X539">
            <v>46</v>
          </cell>
        </row>
        <row r="540">
          <cell r="D540">
            <v>0</v>
          </cell>
          <cell r="E540">
            <v>0</v>
          </cell>
          <cell r="F540" t="str">
            <v>TOTAL MOBILE GENERATORS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1679715.07</v>
          </cell>
          <cell r="O540">
            <v>0</v>
          </cell>
          <cell r="P540">
            <v>497276</v>
          </cell>
          <cell r="Q540">
            <v>0</v>
          </cell>
          <cell r="R540">
            <v>1266424</v>
          </cell>
          <cell r="S540">
            <v>0</v>
          </cell>
          <cell r="T540">
            <v>28563</v>
          </cell>
          <cell r="U540">
            <v>0</v>
          </cell>
          <cell r="V540">
            <v>1.7</v>
          </cell>
          <cell r="W540">
            <v>0</v>
          </cell>
          <cell r="X540">
            <v>0</v>
          </cell>
        </row>
        <row r="541">
          <cell r="D541">
            <v>0</v>
          </cell>
          <cell r="E541">
            <v>0</v>
          </cell>
          <cell r="F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</row>
        <row r="542">
          <cell r="E542">
            <v>0</v>
          </cell>
          <cell r="F542" t="str">
            <v>TOTAL DEPRECIABLE OTHER PRODUCTION</v>
          </cell>
          <cell r="G542">
            <v>0</v>
          </cell>
          <cell r="H542">
            <v>0</v>
          </cell>
          <cell r="I542">
            <v>0</v>
          </cell>
          <cell r="L542">
            <v>0</v>
          </cell>
          <cell r="M542">
            <v>0</v>
          </cell>
          <cell r="N542">
            <v>3313643449.5600004</v>
          </cell>
          <cell r="O542">
            <v>0</v>
          </cell>
          <cell r="P542">
            <v>692117500</v>
          </cell>
          <cell r="Q542">
            <v>0</v>
          </cell>
          <cell r="R542">
            <v>2688980704</v>
          </cell>
          <cell r="S542">
            <v>0</v>
          </cell>
          <cell r="T542">
            <v>106320281</v>
          </cell>
          <cell r="U542">
            <v>0</v>
          </cell>
          <cell r="V542">
            <v>3.21</v>
          </cell>
          <cell r="W542">
            <v>0</v>
          </cell>
          <cell r="X542">
            <v>0</v>
          </cell>
        </row>
        <row r="543">
          <cell r="E543">
            <v>0</v>
          </cell>
          <cell r="H543">
            <v>0</v>
          </cell>
          <cell r="P543">
            <v>0</v>
          </cell>
          <cell r="Q543">
            <v>0</v>
          </cell>
          <cell r="R543">
            <v>0</v>
          </cell>
          <cell r="S543">
            <v>0</v>
          </cell>
          <cell r="T543">
            <v>0</v>
          </cell>
          <cell r="V543">
            <v>0</v>
          </cell>
          <cell r="W543">
            <v>0</v>
          </cell>
          <cell r="X543">
            <v>0</v>
          </cell>
        </row>
        <row r="544">
          <cell r="D544" t="str">
            <v xml:space="preserve">340.30 0404         </v>
          </cell>
          <cell r="E544">
            <v>340.3</v>
          </cell>
          <cell r="F544" t="str">
            <v>Water Rights - Lakeside</v>
          </cell>
          <cell r="G544">
            <v>0</v>
          </cell>
          <cell r="H544">
            <v>0</v>
          </cell>
          <cell r="I544">
            <v>0</v>
          </cell>
          <cell r="L544">
            <v>0</v>
          </cell>
          <cell r="M544">
            <v>0</v>
          </cell>
          <cell r="N544">
            <v>14529040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</row>
        <row r="545">
          <cell r="D545" t="str">
            <v xml:space="preserve">340.30 0402         </v>
          </cell>
          <cell r="E545">
            <v>340.3</v>
          </cell>
          <cell r="F545" t="str">
            <v>Water Rights - Currant Creek</v>
          </cell>
          <cell r="G545">
            <v>0</v>
          </cell>
          <cell r="H545">
            <v>0</v>
          </cell>
          <cell r="I545">
            <v>0</v>
          </cell>
          <cell r="L545">
            <v>0</v>
          </cell>
          <cell r="M545">
            <v>0</v>
          </cell>
          <cell r="N545">
            <v>2891146.49</v>
          </cell>
          <cell r="O545">
            <v>0</v>
          </cell>
          <cell r="P545">
            <v>351</v>
          </cell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</row>
        <row r="546">
          <cell r="D546">
            <v>0</v>
          </cell>
          <cell r="E546">
            <v>0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</row>
        <row r="547">
          <cell r="E547">
            <v>0</v>
          </cell>
          <cell r="F547" t="str">
            <v>TOTAL OTHER PRODUCTION</v>
          </cell>
          <cell r="G547">
            <v>0</v>
          </cell>
          <cell r="H547">
            <v>0</v>
          </cell>
          <cell r="I547">
            <v>0</v>
          </cell>
          <cell r="L547">
            <v>0</v>
          </cell>
          <cell r="M547">
            <v>0</v>
          </cell>
          <cell r="N547">
            <v>3331063636.0500002</v>
          </cell>
          <cell r="O547">
            <v>0</v>
          </cell>
          <cell r="P547">
            <v>692117851</v>
          </cell>
          <cell r="Q547">
            <v>0</v>
          </cell>
          <cell r="R547">
            <v>2688980704</v>
          </cell>
          <cell r="S547">
            <v>0</v>
          </cell>
          <cell r="T547">
            <v>106320281</v>
          </cell>
          <cell r="U547">
            <v>0</v>
          </cell>
          <cell r="V547">
            <v>0</v>
          </cell>
          <cell r="W547">
            <v>0</v>
          </cell>
          <cell r="X547">
            <v>0</v>
          </cell>
        </row>
        <row r="548">
          <cell r="E548">
            <v>0</v>
          </cell>
          <cell r="F548">
            <v>0</v>
          </cell>
          <cell r="G548">
            <v>0</v>
          </cell>
          <cell r="H548">
            <v>0</v>
          </cell>
          <cell r="I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</row>
        <row r="549">
          <cell r="E549" t="str">
            <v>TOTAL PRODUCTION PLANT</v>
          </cell>
          <cell r="F549">
            <v>0</v>
          </cell>
          <cell r="G549">
            <v>0</v>
          </cell>
          <cell r="H549">
            <v>0</v>
          </cell>
          <cell r="I549">
            <v>0</v>
          </cell>
          <cell r="L549">
            <v>0</v>
          </cell>
          <cell r="M549">
            <v>0</v>
          </cell>
          <cell r="N549">
            <v>11071228686.870001</v>
          </cell>
          <cell r="O549">
            <v>0</v>
          </cell>
          <cell r="P549">
            <v>3612943955</v>
          </cell>
          <cell r="Q549">
            <v>0</v>
          </cell>
          <cell r="R549">
            <v>7925034230</v>
          </cell>
          <cell r="S549">
            <v>0</v>
          </cell>
          <cell r="T549">
            <v>414154199.77237856</v>
          </cell>
          <cell r="U549">
            <v>0</v>
          </cell>
          <cell r="V549">
            <v>3.74</v>
          </cell>
          <cell r="W549">
            <v>0</v>
          </cell>
          <cell r="X549">
            <v>0</v>
          </cell>
        </row>
        <row r="550">
          <cell r="E550">
            <v>0</v>
          </cell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0</v>
          </cell>
          <cell r="W550">
            <v>0</v>
          </cell>
          <cell r="X550">
            <v>0</v>
          </cell>
        </row>
        <row r="551">
          <cell r="E551">
            <v>0</v>
          </cell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V551">
            <v>0</v>
          </cell>
          <cell r="W551">
            <v>0</v>
          </cell>
          <cell r="X551">
            <v>0</v>
          </cell>
        </row>
        <row r="552">
          <cell r="E552" t="str">
            <v>TRANSMISSION PLANT (as of June 30, 2013)</v>
          </cell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  <cell r="R552">
            <v>0</v>
          </cell>
          <cell r="S552">
            <v>0</v>
          </cell>
          <cell r="T552">
            <v>0</v>
          </cell>
          <cell r="U552">
            <v>0</v>
          </cell>
          <cell r="V552">
            <v>0</v>
          </cell>
          <cell r="W552">
            <v>0</v>
          </cell>
          <cell r="X552">
            <v>0</v>
          </cell>
        </row>
        <row r="553">
          <cell r="D553">
            <v>350.2</v>
          </cell>
          <cell r="E553">
            <v>350.2</v>
          </cell>
          <cell r="F553" t="str">
            <v>Rights-of-Way</v>
          </cell>
          <cell r="G553">
            <v>0</v>
          </cell>
          <cell r="H553" t="str">
            <v xml:space="preserve">          </v>
          </cell>
          <cell r="I553">
            <v>0</v>
          </cell>
          <cell r="J553" t="str">
            <v>75-R4</v>
          </cell>
          <cell r="L553">
            <v>0</v>
          </cell>
          <cell r="M553">
            <v>0</v>
          </cell>
          <cell r="N553">
            <v>167178458.81</v>
          </cell>
          <cell r="O553">
            <v>0</v>
          </cell>
          <cell r="P553">
            <v>32894221</v>
          </cell>
          <cell r="Q553">
            <v>0</v>
          </cell>
          <cell r="R553">
            <v>134284238</v>
          </cell>
          <cell r="S553">
            <v>0</v>
          </cell>
          <cell r="T553">
            <v>2115671</v>
          </cell>
          <cell r="U553">
            <v>0</v>
          </cell>
          <cell r="V553">
            <v>1.27</v>
          </cell>
          <cell r="W553">
            <v>0</v>
          </cell>
          <cell r="X553">
            <v>63.5</v>
          </cell>
        </row>
        <row r="554">
          <cell r="D554">
            <v>352</v>
          </cell>
          <cell r="E554">
            <v>352</v>
          </cell>
          <cell r="F554" t="str">
            <v>Structures and Improvements</v>
          </cell>
          <cell r="G554">
            <v>0</v>
          </cell>
          <cell r="H554" t="str">
            <v xml:space="preserve">          </v>
          </cell>
          <cell r="I554">
            <v>0</v>
          </cell>
          <cell r="J554" t="str">
            <v>75-R2.5</v>
          </cell>
          <cell r="L554">
            <v>-10</v>
          </cell>
          <cell r="M554">
            <v>0</v>
          </cell>
          <cell r="N554">
            <v>176270707.69999999</v>
          </cell>
          <cell r="O554">
            <v>0</v>
          </cell>
          <cell r="P554">
            <v>27267672</v>
          </cell>
          <cell r="Q554">
            <v>0</v>
          </cell>
          <cell r="R554">
            <v>166630106</v>
          </cell>
          <cell r="S554">
            <v>0</v>
          </cell>
          <cell r="T554">
            <v>2510457</v>
          </cell>
          <cell r="U554">
            <v>0</v>
          </cell>
          <cell r="V554">
            <v>1.42</v>
          </cell>
          <cell r="W554">
            <v>0</v>
          </cell>
          <cell r="X554">
            <v>66.400000000000006</v>
          </cell>
        </row>
        <row r="555">
          <cell r="D555">
            <v>353</v>
          </cell>
          <cell r="E555">
            <v>353</v>
          </cell>
          <cell r="F555" t="str">
            <v>Station Equipment</v>
          </cell>
          <cell r="G555">
            <v>0</v>
          </cell>
          <cell r="H555" t="str">
            <v xml:space="preserve">          </v>
          </cell>
          <cell r="I555">
            <v>0</v>
          </cell>
          <cell r="J555" t="str">
            <v>58-S0</v>
          </cell>
          <cell r="L555">
            <v>-5</v>
          </cell>
          <cell r="M555">
            <v>0</v>
          </cell>
          <cell r="N555">
            <v>1752348598.2</v>
          </cell>
          <cell r="O555">
            <v>0</v>
          </cell>
          <cell r="P555">
            <v>344667485.64999998</v>
          </cell>
          <cell r="Q555">
            <v>0</v>
          </cell>
          <cell r="R555">
            <v>1495298542</v>
          </cell>
          <cell r="S555">
            <v>0</v>
          </cell>
          <cell r="T555">
            <v>30551519</v>
          </cell>
          <cell r="U555">
            <v>0</v>
          </cell>
          <cell r="V555">
            <v>1.74</v>
          </cell>
          <cell r="W555">
            <v>0</v>
          </cell>
          <cell r="X555">
            <v>48.9</v>
          </cell>
        </row>
        <row r="556">
          <cell r="D556">
            <v>353.7</v>
          </cell>
          <cell r="E556">
            <v>353.7</v>
          </cell>
          <cell r="F556" t="str">
            <v>Supervisory Equipment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V556">
            <v>0</v>
          </cell>
          <cell r="W556">
            <v>0</v>
          </cell>
          <cell r="X556">
            <v>0</v>
          </cell>
        </row>
        <row r="557">
          <cell r="D557">
            <v>354</v>
          </cell>
          <cell r="E557">
            <v>354</v>
          </cell>
          <cell r="F557" t="str">
            <v>Towers and Fixtures</v>
          </cell>
          <cell r="G557">
            <v>0</v>
          </cell>
          <cell r="H557" t="str">
            <v xml:space="preserve">          </v>
          </cell>
          <cell r="I557">
            <v>0</v>
          </cell>
          <cell r="J557" t="str">
            <v>68-R4</v>
          </cell>
          <cell r="L557">
            <v>-10</v>
          </cell>
          <cell r="M557">
            <v>0</v>
          </cell>
          <cell r="N557">
            <v>999134396.80999994</v>
          </cell>
          <cell r="O557">
            <v>0</v>
          </cell>
          <cell r="P557">
            <v>245622436</v>
          </cell>
          <cell r="Q557">
            <v>0</v>
          </cell>
          <cell r="R557">
            <v>853425400</v>
          </cell>
          <cell r="S557">
            <v>0</v>
          </cell>
          <cell r="T557">
            <v>15322481</v>
          </cell>
          <cell r="U557">
            <v>0</v>
          </cell>
          <cell r="V557">
            <v>1.53</v>
          </cell>
          <cell r="W557">
            <v>0</v>
          </cell>
          <cell r="X557">
            <v>55.7</v>
          </cell>
        </row>
        <row r="558">
          <cell r="D558">
            <v>355</v>
          </cell>
          <cell r="E558">
            <v>355</v>
          </cell>
          <cell r="F558" t="str">
            <v>Poles and Fixtures</v>
          </cell>
          <cell r="G558">
            <v>0</v>
          </cell>
          <cell r="H558" t="str">
            <v xml:space="preserve">          </v>
          </cell>
          <cell r="I558">
            <v>0</v>
          </cell>
          <cell r="J558" t="str">
            <v>60-R2</v>
          </cell>
          <cell r="L558">
            <v>-40</v>
          </cell>
          <cell r="M558">
            <v>0</v>
          </cell>
          <cell r="N558">
            <v>682627069.52999997</v>
          </cell>
          <cell r="O558">
            <v>0</v>
          </cell>
          <cell r="P558">
            <v>269941053</v>
          </cell>
          <cell r="Q558">
            <v>0</v>
          </cell>
          <cell r="R558">
            <v>685736844</v>
          </cell>
          <cell r="S558">
            <v>0</v>
          </cell>
          <cell r="T558">
            <v>14875167</v>
          </cell>
          <cell r="U558">
            <v>0</v>
          </cell>
          <cell r="V558">
            <v>2.1800000000000002</v>
          </cell>
          <cell r="W558">
            <v>0</v>
          </cell>
          <cell r="X558">
            <v>46.1</v>
          </cell>
        </row>
        <row r="559">
          <cell r="D559">
            <v>356</v>
          </cell>
          <cell r="E559">
            <v>356</v>
          </cell>
          <cell r="F559" t="str">
            <v>Overhead Conductors and Devices</v>
          </cell>
          <cell r="G559">
            <v>0</v>
          </cell>
          <cell r="H559" t="str">
            <v xml:space="preserve">          </v>
          </cell>
          <cell r="I559">
            <v>0</v>
          </cell>
          <cell r="J559" t="str">
            <v>63-R3</v>
          </cell>
          <cell r="L559">
            <v>-30</v>
          </cell>
          <cell r="M559">
            <v>0</v>
          </cell>
          <cell r="N559">
            <v>920382840.80999994</v>
          </cell>
          <cell r="O559">
            <v>0</v>
          </cell>
          <cell r="P559">
            <v>401810096</v>
          </cell>
          <cell r="Q559">
            <v>0</v>
          </cell>
          <cell r="R559">
            <v>794687597</v>
          </cell>
          <cell r="S559">
            <v>0</v>
          </cell>
          <cell r="T559">
            <v>17290805</v>
          </cell>
          <cell r="U559">
            <v>0</v>
          </cell>
          <cell r="V559">
            <v>1.88</v>
          </cell>
          <cell r="W559">
            <v>0</v>
          </cell>
          <cell r="X559">
            <v>46</v>
          </cell>
        </row>
        <row r="560">
          <cell r="D560">
            <v>357</v>
          </cell>
          <cell r="E560">
            <v>357</v>
          </cell>
          <cell r="F560" t="str">
            <v>Underground Conduit</v>
          </cell>
          <cell r="G560">
            <v>0</v>
          </cell>
          <cell r="H560" t="str">
            <v xml:space="preserve">          </v>
          </cell>
          <cell r="I560">
            <v>0</v>
          </cell>
          <cell r="J560" t="str">
            <v>60-R2</v>
          </cell>
          <cell r="L560">
            <v>0</v>
          </cell>
          <cell r="M560">
            <v>0</v>
          </cell>
          <cell r="N560">
            <v>3327627.05</v>
          </cell>
          <cell r="O560">
            <v>0</v>
          </cell>
          <cell r="P560">
            <v>751093</v>
          </cell>
          <cell r="Q560">
            <v>0</v>
          </cell>
          <cell r="R560">
            <v>2576534</v>
          </cell>
          <cell r="S560">
            <v>0</v>
          </cell>
          <cell r="T560">
            <v>53109</v>
          </cell>
          <cell r="U560">
            <v>0</v>
          </cell>
          <cell r="V560">
            <v>1.6</v>
          </cell>
          <cell r="W560">
            <v>0</v>
          </cell>
          <cell r="X560">
            <v>48.5</v>
          </cell>
        </row>
        <row r="561">
          <cell r="D561">
            <v>358</v>
          </cell>
          <cell r="E561">
            <v>358</v>
          </cell>
          <cell r="F561" t="str">
            <v>Underground Conductors and Devices</v>
          </cell>
          <cell r="G561">
            <v>0</v>
          </cell>
          <cell r="H561" t="str">
            <v xml:space="preserve">          </v>
          </cell>
          <cell r="I561">
            <v>0</v>
          </cell>
          <cell r="J561" t="str">
            <v>60-R2</v>
          </cell>
          <cell r="L561">
            <v>-5</v>
          </cell>
          <cell r="M561">
            <v>0</v>
          </cell>
          <cell r="N561">
            <v>7499459.6799999997</v>
          </cell>
          <cell r="O561">
            <v>0</v>
          </cell>
          <cell r="P561">
            <v>1881007</v>
          </cell>
          <cell r="Q561">
            <v>0</v>
          </cell>
          <cell r="R561">
            <v>5993426</v>
          </cell>
          <cell r="S561">
            <v>0</v>
          </cell>
          <cell r="T561">
            <v>124453</v>
          </cell>
          <cell r="U561">
            <v>0</v>
          </cell>
          <cell r="V561">
            <v>1.66</v>
          </cell>
          <cell r="W561">
            <v>0</v>
          </cell>
          <cell r="X561">
            <v>48.2</v>
          </cell>
        </row>
        <row r="562">
          <cell r="D562">
            <v>359</v>
          </cell>
          <cell r="E562">
            <v>359</v>
          </cell>
          <cell r="F562" t="str">
            <v>Roads and Trails</v>
          </cell>
          <cell r="G562">
            <v>0</v>
          </cell>
          <cell r="H562" t="str">
            <v xml:space="preserve">          </v>
          </cell>
          <cell r="I562">
            <v>0</v>
          </cell>
          <cell r="J562" t="str">
            <v>70-R5</v>
          </cell>
          <cell r="L562">
            <v>0</v>
          </cell>
          <cell r="M562">
            <v>0</v>
          </cell>
          <cell r="N562">
            <v>11912914.77</v>
          </cell>
          <cell r="O562">
            <v>0</v>
          </cell>
          <cell r="P562">
            <v>4159086</v>
          </cell>
          <cell r="Q562">
            <v>0</v>
          </cell>
          <cell r="R562">
            <v>7753829</v>
          </cell>
          <cell r="S562">
            <v>0</v>
          </cell>
          <cell r="T562">
            <v>156986</v>
          </cell>
          <cell r="U562">
            <v>0</v>
          </cell>
          <cell r="V562">
            <v>1.32</v>
          </cell>
          <cell r="W562">
            <v>0</v>
          </cell>
          <cell r="X562">
            <v>49.4</v>
          </cell>
        </row>
        <row r="563">
          <cell r="E563">
            <v>0</v>
          </cell>
          <cell r="F563" t="str">
            <v>TOTAL TRANSMISSION PLANT</v>
          </cell>
          <cell r="G563">
            <v>0</v>
          </cell>
          <cell r="H563">
            <v>0</v>
          </cell>
          <cell r="I563">
            <v>0</v>
          </cell>
          <cell r="L563">
            <v>0</v>
          </cell>
          <cell r="M563">
            <v>0</v>
          </cell>
          <cell r="N563">
            <v>4720682073.3600016</v>
          </cell>
          <cell r="O563">
            <v>0</v>
          </cell>
          <cell r="P563">
            <v>1328994149.6500001</v>
          </cell>
          <cell r="Q563">
            <v>0</v>
          </cell>
          <cell r="R563">
            <v>4146386516</v>
          </cell>
          <cell r="S563">
            <v>0</v>
          </cell>
          <cell r="T563">
            <v>83000648</v>
          </cell>
          <cell r="U563">
            <v>0</v>
          </cell>
          <cell r="V563">
            <v>1.76</v>
          </cell>
          <cell r="W563">
            <v>0</v>
          </cell>
          <cell r="X563">
            <v>0</v>
          </cell>
        </row>
        <row r="564">
          <cell r="E564">
            <v>0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0</v>
          </cell>
          <cell r="X564">
            <v>0</v>
          </cell>
        </row>
        <row r="565">
          <cell r="E565">
            <v>0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</row>
        <row r="566">
          <cell r="E566" t="str">
            <v>DISTRIBUTION PLANT</v>
          </cell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0</v>
          </cell>
          <cell r="V566">
            <v>0</v>
          </cell>
          <cell r="W566">
            <v>0</v>
          </cell>
          <cell r="X566">
            <v>0</v>
          </cell>
        </row>
        <row r="567">
          <cell r="E567">
            <v>0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  <cell r="W567">
            <v>0</v>
          </cell>
          <cell r="X567">
            <v>0</v>
          </cell>
        </row>
        <row r="568">
          <cell r="E568">
            <v>0</v>
          </cell>
          <cell r="F568" t="str">
            <v>OREGON - DISTRIBUTION</v>
          </cell>
          <cell r="G568">
            <v>0</v>
          </cell>
          <cell r="H568">
            <v>0</v>
          </cell>
          <cell r="I568">
            <v>0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R568">
            <v>0</v>
          </cell>
          <cell r="S568">
            <v>0</v>
          </cell>
          <cell r="T568">
            <v>0</v>
          </cell>
          <cell r="U568">
            <v>0</v>
          </cell>
          <cell r="V568">
            <v>0</v>
          </cell>
          <cell r="W568">
            <v>0</v>
          </cell>
          <cell r="X568">
            <v>0</v>
          </cell>
        </row>
        <row r="569">
          <cell r="D569" t="str">
            <v>360.2Oregon</v>
          </cell>
          <cell r="E569">
            <v>360.2</v>
          </cell>
          <cell r="F569" t="str">
            <v>Rights-of-Way</v>
          </cell>
          <cell r="G569">
            <v>0</v>
          </cell>
          <cell r="H569" t="str">
            <v xml:space="preserve">          </v>
          </cell>
          <cell r="I569">
            <v>0</v>
          </cell>
          <cell r="J569" t="str">
            <v>55-S3</v>
          </cell>
          <cell r="L569">
            <v>0</v>
          </cell>
          <cell r="M569">
            <v>0</v>
          </cell>
          <cell r="N569">
            <v>4659309.45</v>
          </cell>
          <cell r="O569">
            <v>0</v>
          </cell>
          <cell r="P569">
            <v>2593470</v>
          </cell>
          <cell r="Q569">
            <v>0</v>
          </cell>
          <cell r="R569">
            <v>2065839</v>
          </cell>
          <cell r="S569">
            <v>0</v>
          </cell>
          <cell r="T569">
            <v>56146</v>
          </cell>
          <cell r="U569">
            <v>0</v>
          </cell>
          <cell r="V569">
            <v>1.21</v>
          </cell>
          <cell r="W569">
            <v>0</v>
          </cell>
          <cell r="X569">
            <v>36.799999999999997</v>
          </cell>
        </row>
        <row r="570">
          <cell r="D570" t="str">
            <v>361Oregon</v>
          </cell>
          <cell r="E570">
            <v>361</v>
          </cell>
          <cell r="F570" t="str">
            <v>Structures and Improvements</v>
          </cell>
          <cell r="G570">
            <v>0</v>
          </cell>
          <cell r="H570" t="str">
            <v xml:space="preserve">          </v>
          </cell>
          <cell r="I570">
            <v>0</v>
          </cell>
          <cell r="J570" t="str">
            <v>60-R1.5</v>
          </cell>
          <cell r="L570">
            <v>-10</v>
          </cell>
          <cell r="M570">
            <v>0</v>
          </cell>
          <cell r="N570">
            <v>23062426.25</v>
          </cell>
          <cell r="O570">
            <v>0</v>
          </cell>
          <cell r="P570">
            <v>4841764</v>
          </cell>
          <cell r="Q570">
            <v>0</v>
          </cell>
          <cell r="R570">
            <v>20526905</v>
          </cell>
          <cell r="S570">
            <v>0</v>
          </cell>
          <cell r="T570">
            <v>411812</v>
          </cell>
          <cell r="U570">
            <v>0</v>
          </cell>
          <cell r="V570">
            <v>1.79</v>
          </cell>
          <cell r="W570">
            <v>0</v>
          </cell>
          <cell r="X570">
            <v>49.8</v>
          </cell>
        </row>
        <row r="571">
          <cell r="D571" t="str">
            <v>362Oregon</v>
          </cell>
          <cell r="E571">
            <v>362</v>
          </cell>
          <cell r="F571" t="str">
            <v>Station Equipment</v>
          </cell>
          <cell r="G571">
            <v>0</v>
          </cell>
          <cell r="H571" t="str">
            <v xml:space="preserve">          </v>
          </cell>
          <cell r="I571">
            <v>0</v>
          </cell>
          <cell r="J571" t="str">
            <v>55-R1</v>
          </cell>
          <cell r="L571">
            <v>-15</v>
          </cell>
          <cell r="M571">
            <v>0</v>
          </cell>
          <cell r="N571">
            <v>223286206.53</v>
          </cell>
          <cell r="O571">
            <v>0</v>
          </cell>
          <cell r="P571">
            <v>68562025</v>
          </cell>
          <cell r="Q571">
            <v>0</v>
          </cell>
          <cell r="R571">
            <v>188217113</v>
          </cell>
          <cell r="S571">
            <v>0</v>
          </cell>
          <cell r="T571">
            <v>4324570</v>
          </cell>
          <cell r="U571">
            <v>0</v>
          </cell>
          <cell r="V571">
            <v>1.94</v>
          </cell>
          <cell r="W571">
            <v>0</v>
          </cell>
          <cell r="X571">
            <v>43.5</v>
          </cell>
        </row>
        <row r="572">
          <cell r="D572" t="str">
            <v>362.7Oregon</v>
          </cell>
          <cell r="E572">
            <v>362.7</v>
          </cell>
          <cell r="F572" t="str">
            <v>Supervisory Equipment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</row>
        <row r="573">
          <cell r="D573" t="str">
            <v>364Oregon</v>
          </cell>
          <cell r="E573">
            <v>364</v>
          </cell>
          <cell r="F573" t="str">
            <v>Poles, Towers and Fixtures</v>
          </cell>
          <cell r="G573">
            <v>0</v>
          </cell>
          <cell r="H573" t="str">
            <v xml:space="preserve">          </v>
          </cell>
          <cell r="I573">
            <v>0</v>
          </cell>
          <cell r="J573" t="str">
            <v>55-R1.5</v>
          </cell>
          <cell r="L573">
            <v>-100</v>
          </cell>
          <cell r="M573">
            <v>0</v>
          </cell>
          <cell r="N573">
            <v>351243581.25</v>
          </cell>
          <cell r="O573">
            <v>0</v>
          </cell>
          <cell r="P573">
            <v>217914286</v>
          </cell>
          <cell r="Q573">
            <v>0</v>
          </cell>
          <cell r="R573">
            <v>484572876</v>
          </cell>
          <cell r="S573">
            <v>0</v>
          </cell>
          <cell r="T573">
            <v>11542181</v>
          </cell>
          <cell r="U573">
            <v>0</v>
          </cell>
          <cell r="V573">
            <v>3.29</v>
          </cell>
          <cell r="W573">
            <v>0</v>
          </cell>
          <cell r="X573">
            <v>42</v>
          </cell>
        </row>
        <row r="574">
          <cell r="D574" t="str">
            <v>365Oregon</v>
          </cell>
          <cell r="E574">
            <v>365</v>
          </cell>
          <cell r="F574" t="str">
            <v>Overhead Conductors and Devices</v>
          </cell>
          <cell r="G574">
            <v>0</v>
          </cell>
          <cell r="H574" t="str">
            <v xml:space="preserve">          </v>
          </cell>
          <cell r="I574">
            <v>0</v>
          </cell>
          <cell r="J574" t="str">
            <v>60-R0.5</v>
          </cell>
          <cell r="L574">
            <v>-70</v>
          </cell>
          <cell r="M574">
            <v>0</v>
          </cell>
          <cell r="N574">
            <v>247942372.83000001</v>
          </cell>
          <cell r="O574">
            <v>0</v>
          </cell>
          <cell r="P574">
            <v>112976093</v>
          </cell>
          <cell r="Q574">
            <v>0</v>
          </cell>
          <cell r="R574">
            <v>308525941</v>
          </cell>
          <cell r="S574">
            <v>0</v>
          </cell>
          <cell r="T574">
            <v>6509410</v>
          </cell>
          <cell r="U574">
            <v>0</v>
          </cell>
          <cell r="V574">
            <v>2.63</v>
          </cell>
          <cell r="W574">
            <v>0</v>
          </cell>
          <cell r="X574">
            <v>47.4</v>
          </cell>
        </row>
        <row r="575">
          <cell r="D575" t="str">
            <v>366Oregon</v>
          </cell>
          <cell r="E575">
            <v>366</v>
          </cell>
          <cell r="F575" t="str">
            <v>Underground Conduit</v>
          </cell>
          <cell r="G575">
            <v>0</v>
          </cell>
          <cell r="H575" t="str">
            <v xml:space="preserve">          </v>
          </cell>
          <cell r="I575">
            <v>0</v>
          </cell>
          <cell r="J575" t="str">
            <v>70-R2.5</v>
          </cell>
          <cell r="L575">
            <v>-50</v>
          </cell>
          <cell r="M575">
            <v>0</v>
          </cell>
          <cell r="N575">
            <v>88547927.439999998</v>
          </cell>
          <cell r="O575">
            <v>0</v>
          </cell>
          <cell r="P575">
            <v>37539047</v>
          </cell>
          <cell r="Q575">
            <v>0</v>
          </cell>
          <cell r="R575">
            <v>95282844</v>
          </cell>
          <cell r="S575">
            <v>0</v>
          </cell>
          <cell r="T575">
            <v>1746391</v>
          </cell>
          <cell r="U575">
            <v>0</v>
          </cell>
          <cell r="V575">
            <v>1.97</v>
          </cell>
          <cell r="W575">
            <v>0</v>
          </cell>
          <cell r="X575">
            <v>54.6</v>
          </cell>
        </row>
        <row r="576">
          <cell r="D576" t="str">
            <v>367Oregon</v>
          </cell>
          <cell r="E576">
            <v>367</v>
          </cell>
          <cell r="F576" t="str">
            <v>Underground Conductors and Devices</v>
          </cell>
          <cell r="G576">
            <v>0</v>
          </cell>
          <cell r="H576" t="str">
            <v xml:space="preserve">          </v>
          </cell>
          <cell r="I576">
            <v>0</v>
          </cell>
          <cell r="J576" t="str">
            <v>58-R2.5</v>
          </cell>
          <cell r="L576">
            <v>-35</v>
          </cell>
          <cell r="M576">
            <v>0</v>
          </cell>
          <cell r="N576">
            <v>163293596.44</v>
          </cell>
          <cell r="O576">
            <v>0</v>
          </cell>
          <cell r="P576">
            <v>69765159</v>
          </cell>
          <cell r="Q576">
            <v>0</v>
          </cell>
          <cell r="R576">
            <v>150681196</v>
          </cell>
          <cell r="S576">
            <v>0</v>
          </cell>
          <cell r="T576">
            <v>3448484</v>
          </cell>
          <cell r="U576">
            <v>0</v>
          </cell>
          <cell r="V576">
            <v>2.11</v>
          </cell>
          <cell r="W576">
            <v>0</v>
          </cell>
          <cell r="X576">
            <v>43.7</v>
          </cell>
        </row>
        <row r="577">
          <cell r="D577" t="str">
            <v>368Oregon</v>
          </cell>
          <cell r="E577">
            <v>368</v>
          </cell>
          <cell r="F577" t="str">
            <v>Line Transformers</v>
          </cell>
          <cell r="G577">
            <v>0</v>
          </cell>
          <cell r="H577" t="str">
            <v xml:space="preserve">          </v>
          </cell>
          <cell r="I577">
            <v>0</v>
          </cell>
          <cell r="J577" t="str">
            <v>42-R1.5</v>
          </cell>
          <cell r="L577">
            <v>-20</v>
          </cell>
          <cell r="M577">
            <v>0</v>
          </cell>
          <cell r="N577">
            <v>396916186.44</v>
          </cell>
          <cell r="O577">
            <v>0</v>
          </cell>
          <cell r="P577">
            <v>196155002</v>
          </cell>
          <cell r="Q577">
            <v>0</v>
          </cell>
          <cell r="R577">
            <v>280144422</v>
          </cell>
          <cell r="S577">
            <v>0</v>
          </cell>
          <cell r="T577">
            <v>9667385</v>
          </cell>
          <cell r="U577">
            <v>0</v>
          </cell>
          <cell r="V577">
            <v>2.44</v>
          </cell>
          <cell r="W577">
            <v>0</v>
          </cell>
          <cell r="X577">
            <v>29</v>
          </cell>
        </row>
        <row r="578">
          <cell r="D578" t="str">
            <v>369.1Oregon</v>
          </cell>
          <cell r="E578">
            <v>369.1</v>
          </cell>
          <cell r="F578" t="str">
            <v>Overhead Services</v>
          </cell>
          <cell r="G578">
            <v>0</v>
          </cell>
          <cell r="H578" t="str">
            <v xml:space="preserve">          </v>
          </cell>
          <cell r="I578">
            <v>0</v>
          </cell>
          <cell r="J578" t="str">
            <v>55-R1</v>
          </cell>
          <cell r="L578">
            <v>-35</v>
          </cell>
          <cell r="M578">
            <v>0</v>
          </cell>
          <cell r="N578">
            <v>75685360.310000002</v>
          </cell>
          <cell r="O578">
            <v>0</v>
          </cell>
          <cell r="P578">
            <v>28772102</v>
          </cell>
          <cell r="Q578">
            <v>0</v>
          </cell>
          <cell r="R578">
            <v>73403134</v>
          </cell>
          <cell r="S578">
            <v>0</v>
          </cell>
          <cell r="T578">
            <v>1726212</v>
          </cell>
          <cell r="U578">
            <v>0</v>
          </cell>
          <cell r="V578">
            <v>2.2799999999999998</v>
          </cell>
          <cell r="W578">
            <v>0</v>
          </cell>
          <cell r="X578">
            <v>42.5</v>
          </cell>
        </row>
        <row r="579">
          <cell r="D579" t="str">
            <v>369.2Oregon</v>
          </cell>
          <cell r="E579">
            <v>369.2</v>
          </cell>
          <cell r="F579" t="str">
            <v>Underground Services</v>
          </cell>
          <cell r="G579">
            <v>0</v>
          </cell>
          <cell r="H579" t="str">
            <v xml:space="preserve">          </v>
          </cell>
          <cell r="I579">
            <v>0</v>
          </cell>
          <cell r="J579" t="str">
            <v>55-R4</v>
          </cell>
          <cell r="L579">
            <v>-40</v>
          </cell>
          <cell r="M579">
            <v>0</v>
          </cell>
          <cell r="N579">
            <v>154218449.91</v>
          </cell>
          <cell r="O579">
            <v>0</v>
          </cell>
          <cell r="P579">
            <v>66628997</v>
          </cell>
          <cell r="Q579">
            <v>0</v>
          </cell>
          <cell r="R579">
            <v>149276833</v>
          </cell>
          <cell r="S579">
            <v>0</v>
          </cell>
          <cell r="T579">
            <v>3614848</v>
          </cell>
          <cell r="U579">
            <v>0</v>
          </cell>
          <cell r="V579">
            <v>2.34</v>
          </cell>
          <cell r="W579">
            <v>0</v>
          </cell>
          <cell r="X579">
            <v>41.3</v>
          </cell>
        </row>
        <row r="580">
          <cell r="D580" t="str">
            <v>370Oregon</v>
          </cell>
          <cell r="E580">
            <v>370</v>
          </cell>
          <cell r="F580" t="str">
            <v>Meters</v>
          </cell>
          <cell r="G580">
            <v>0</v>
          </cell>
          <cell r="H580" t="str">
            <v xml:space="preserve">          </v>
          </cell>
          <cell r="I580">
            <v>0</v>
          </cell>
          <cell r="J580" t="str">
            <v>27-R1</v>
          </cell>
          <cell r="L580">
            <v>-4</v>
          </cell>
          <cell r="M580">
            <v>0</v>
          </cell>
          <cell r="N580">
            <v>46772833.43</v>
          </cell>
          <cell r="O580">
            <v>0</v>
          </cell>
          <cell r="P580">
            <v>18468013</v>
          </cell>
          <cell r="Q580">
            <v>0</v>
          </cell>
          <cell r="R580">
            <v>30175734</v>
          </cell>
          <cell r="S580">
            <v>0</v>
          </cell>
          <cell r="T580">
            <v>1684537</v>
          </cell>
          <cell r="U580">
            <v>0</v>
          </cell>
          <cell r="V580">
            <v>3.6</v>
          </cell>
          <cell r="W580">
            <v>0</v>
          </cell>
          <cell r="X580">
            <v>17.899999999999999</v>
          </cell>
        </row>
        <row r="581">
          <cell r="D581" t="str">
            <v>371Oregon</v>
          </cell>
          <cell r="E581">
            <v>371</v>
          </cell>
          <cell r="F581" t="str">
            <v>Installations on Customer Premises</v>
          </cell>
          <cell r="G581">
            <v>0</v>
          </cell>
          <cell r="H581" t="str">
            <v xml:space="preserve">          </v>
          </cell>
          <cell r="I581">
            <v>0</v>
          </cell>
          <cell r="J581" t="str">
            <v>25-L0</v>
          </cell>
          <cell r="L581">
            <v>-50</v>
          </cell>
          <cell r="M581">
            <v>0</v>
          </cell>
          <cell r="N581">
            <v>2212745.61</v>
          </cell>
          <cell r="O581">
            <v>0</v>
          </cell>
          <cell r="P581">
            <v>1807975</v>
          </cell>
          <cell r="Q581">
            <v>0</v>
          </cell>
          <cell r="R581">
            <v>1511143</v>
          </cell>
          <cell r="S581">
            <v>0</v>
          </cell>
          <cell r="T581">
            <v>106010</v>
          </cell>
          <cell r="U581">
            <v>0</v>
          </cell>
          <cell r="V581">
            <v>4.79</v>
          </cell>
          <cell r="W581">
            <v>0</v>
          </cell>
          <cell r="X581">
            <v>14.3</v>
          </cell>
        </row>
        <row r="582">
          <cell r="D582" t="str">
            <v>373Oregon</v>
          </cell>
          <cell r="E582">
            <v>373</v>
          </cell>
          <cell r="F582" t="str">
            <v>Street Lighting and Signal Systems</v>
          </cell>
          <cell r="G582">
            <v>0</v>
          </cell>
          <cell r="H582" t="str">
            <v xml:space="preserve">          </v>
          </cell>
          <cell r="I582">
            <v>0</v>
          </cell>
          <cell r="J582" t="str">
            <v>44-R0.5</v>
          </cell>
          <cell r="L582">
            <v>-40</v>
          </cell>
          <cell r="M582">
            <v>0</v>
          </cell>
          <cell r="N582">
            <v>22392102.289999999</v>
          </cell>
          <cell r="O582">
            <v>0</v>
          </cell>
          <cell r="P582">
            <v>9323688</v>
          </cell>
          <cell r="Q582">
            <v>0</v>
          </cell>
          <cell r="R582">
            <v>22025255</v>
          </cell>
          <cell r="S582">
            <v>0</v>
          </cell>
          <cell r="T582">
            <v>650779</v>
          </cell>
          <cell r="U582">
            <v>0</v>
          </cell>
          <cell r="V582">
            <v>2.91</v>
          </cell>
          <cell r="W582">
            <v>0</v>
          </cell>
          <cell r="X582">
            <v>33.799999999999997</v>
          </cell>
        </row>
        <row r="583">
          <cell r="E583">
            <v>0</v>
          </cell>
          <cell r="F583" t="str">
            <v>TOTAL OREGON - DISTRIBUTION</v>
          </cell>
          <cell r="G583">
            <v>0</v>
          </cell>
          <cell r="H583">
            <v>0</v>
          </cell>
          <cell r="I583">
            <v>0</v>
          </cell>
          <cell r="L583">
            <v>0</v>
          </cell>
          <cell r="M583">
            <v>0</v>
          </cell>
          <cell r="N583">
            <v>1800233098.1800001</v>
          </cell>
          <cell r="O583">
            <v>0</v>
          </cell>
          <cell r="P583">
            <v>835347621</v>
          </cell>
          <cell r="Q583">
            <v>0</v>
          </cell>
          <cell r="R583">
            <v>1806409235</v>
          </cell>
          <cell r="S583">
            <v>0</v>
          </cell>
          <cell r="T583">
            <v>45488765</v>
          </cell>
          <cell r="U583">
            <v>0</v>
          </cell>
          <cell r="V583">
            <v>2.5299999999999998</v>
          </cell>
          <cell r="W583">
            <v>0</v>
          </cell>
          <cell r="X583">
            <v>0</v>
          </cell>
        </row>
        <row r="584">
          <cell r="E584">
            <v>0</v>
          </cell>
          <cell r="F584">
            <v>0</v>
          </cell>
          <cell r="G584">
            <v>0</v>
          </cell>
          <cell r="H584">
            <v>0</v>
          </cell>
          <cell r="I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</row>
        <row r="585">
          <cell r="E585">
            <v>0</v>
          </cell>
          <cell r="F585" t="str">
            <v>WASHINGTON -  DISTRIBUTION</v>
          </cell>
          <cell r="G585">
            <v>0</v>
          </cell>
          <cell r="H585">
            <v>0</v>
          </cell>
          <cell r="I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</row>
        <row r="586">
          <cell r="D586" t="str">
            <v>360.2Washington</v>
          </cell>
          <cell r="E586">
            <v>360.2</v>
          </cell>
          <cell r="F586" t="str">
            <v>Rights-of-Way</v>
          </cell>
          <cell r="G586">
            <v>0</v>
          </cell>
          <cell r="H586" t="str">
            <v xml:space="preserve">          </v>
          </cell>
          <cell r="I586">
            <v>0</v>
          </cell>
          <cell r="J586" t="str">
            <v>50-R3</v>
          </cell>
          <cell r="L586">
            <v>0</v>
          </cell>
          <cell r="M586">
            <v>0</v>
          </cell>
          <cell r="N586">
            <v>240139.29</v>
          </cell>
          <cell r="O586">
            <v>0</v>
          </cell>
          <cell r="P586">
            <v>144104</v>
          </cell>
          <cell r="Q586">
            <v>0</v>
          </cell>
          <cell r="R586">
            <v>96035</v>
          </cell>
          <cell r="S586">
            <v>0</v>
          </cell>
          <cell r="T586">
            <v>3913</v>
          </cell>
          <cell r="U586">
            <v>0</v>
          </cell>
          <cell r="V586">
            <v>1.63</v>
          </cell>
          <cell r="W586">
            <v>0</v>
          </cell>
          <cell r="X586">
            <v>24.5</v>
          </cell>
        </row>
        <row r="587">
          <cell r="D587" t="str">
            <v>361Washington</v>
          </cell>
          <cell r="E587">
            <v>361</v>
          </cell>
          <cell r="F587" t="str">
            <v>Structures and Improvements</v>
          </cell>
          <cell r="G587">
            <v>0</v>
          </cell>
          <cell r="H587" t="str">
            <v xml:space="preserve">          </v>
          </cell>
          <cell r="I587">
            <v>0</v>
          </cell>
          <cell r="J587" t="str">
            <v>60-R2</v>
          </cell>
          <cell r="L587">
            <v>-5</v>
          </cell>
          <cell r="M587">
            <v>0</v>
          </cell>
          <cell r="N587">
            <v>2266938.88</v>
          </cell>
          <cell r="O587">
            <v>0</v>
          </cell>
          <cell r="P587">
            <v>810413</v>
          </cell>
          <cell r="Q587">
            <v>0</v>
          </cell>
          <cell r="R587">
            <v>1569873</v>
          </cell>
          <cell r="S587">
            <v>0</v>
          </cell>
          <cell r="T587">
            <v>37251</v>
          </cell>
          <cell r="U587">
            <v>0</v>
          </cell>
          <cell r="V587">
            <v>1.64</v>
          </cell>
          <cell r="W587">
            <v>0</v>
          </cell>
          <cell r="X587">
            <v>42.1</v>
          </cell>
        </row>
        <row r="588">
          <cell r="D588" t="str">
            <v>362Washington</v>
          </cell>
          <cell r="E588">
            <v>362</v>
          </cell>
          <cell r="F588" t="str">
            <v>Station Equipment</v>
          </cell>
          <cell r="G588">
            <v>0</v>
          </cell>
          <cell r="H588" t="str">
            <v xml:space="preserve">          </v>
          </cell>
          <cell r="I588">
            <v>0</v>
          </cell>
          <cell r="J588" t="str">
            <v>53-R1</v>
          </cell>
          <cell r="L588">
            <v>-20</v>
          </cell>
          <cell r="M588">
            <v>0</v>
          </cell>
          <cell r="N588">
            <v>47937084.329999998</v>
          </cell>
          <cell r="O588">
            <v>0</v>
          </cell>
          <cell r="P588">
            <v>17497204</v>
          </cell>
          <cell r="Q588">
            <v>0</v>
          </cell>
          <cell r="R588">
            <v>40027297</v>
          </cell>
          <cell r="S588">
            <v>0</v>
          </cell>
          <cell r="T588">
            <v>1027674</v>
          </cell>
          <cell r="U588">
            <v>0</v>
          </cell>
          <cell r="V588">
            <v>2.14</v>
          </cell>
          <cell r="W588">
            <v>0</v>
          </cell>
          <cell r="X588">
            <v>38.9</v>
          </cell>
        </row>
        <row r="589">
          <cell r="D589" t="str">
            <v>362.7Washington</v>
          </cell>
          <cell r="E589">
            <v>362.7</v>
          </cell>
          <cell r="F589" t="str">
            <v>Supervisory Equipment</v>
          </cell>
          <cell r="G589">
            <v>0</v>
          </cell>
          <cell r="H589">
            <v>0</v>
          </cell>
          <cell r="I589">
            <v>0</v>
          </cell>
          <cell r="J589">
            <v>0</v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0</v>
          </cell>
          <cell r="X589">
            <v>0</v>
          </cell>
        </row>
        <row r="590">
          <cell r="D590" t="str">
            <v>364Washington</v>
          </cell>
          <cell r="E590">
            <v>364</v>
          </cell>
          <cell r="F590" t="str">
            <v>Poles, Towers and Fixtures</v>
          </cell>
          <cell r="G590">
            <v>0</v>
          </cell>
          <cell r="H590" t="str">
            <v xml:space="preserve">          </v>
          </cell>
          <cell r="I590">
            <v>0</v>
          </cell>
          <cell r="J590" t="str">
            <v>52-R1.5</v>
          </cell>
          <cell r="L590">
            <v>-100</v>
          </cell>
          <cell r="M590">
            <v>0</v>
          </cell>
          <cell r="N590">
            <v>96107953.819999993</v>
          </cell>
          <cell r="O590">
            <v>0</v>
          </cell>
          <cell r="P590">
            <v>54608653</v>
          </cell>
          <cell r="Q590">
            <v>0</v>
          </cell>
          <cell r="R590">
            <v>137607255</v>
          </cell>
          <cell r="S590">
            <v>0</v>
          </cell>
          <cell r="T590">
            <v>3494630</v>
          </cell>
          <cell r="U590">
            <v>0</v>
          </cell>
          <cell r="V590">
            <v>3.64</v>
          </cell>
          <cell r="W590">
            <v>0</v>
          </cell>
          <cell r="X590">
            <v>39.4</v>
          </cell>
        </row>
        <row r="591">
          <cell r="D591" t="str">
            <v>365Washington</v>
          </cell>
          <cell r="E591">
            <v>365</v>
          </cell>
          <cell r="F591" t="str">
            <v>Overhead Conductors and Devices</v>
          </cell>
          <cell r="G591">
            <v>0</v>
          </cell>
          <cell r="H591" t="str">
            <v xml:space="preserve">          </v>
          </cell>
          <cell r="I591">
            <v>0</v>
          </cell>
          <cell r="J591" t="str">
            <v>60-R1</v>
          </cell>
          <cell r="L591">
            <v>-60</v>
          </cell>
          <cell r="M591">
            <v>0</v>
          </cell>
          <cell r="N591">
            <v>60160674.229999997</v>
          </cell>
          <cell r="O591">
            <v>0</v>
          </cell>
          <cell r="P591">
            <v>28099976</v>
          </cell>
          <cell r="Q591">
            <v>0</v>
          </cell>
          <cell r="R591">
            <v>68157103</v>
          </cell>
          <cell r="S591">
            <v>0</v>
          </cell>
          <cell r="T591">
            <v>1509694</v>
          </cell>
          <cell r="U591">
            <v>0</v>
          </cell>
          <cell r="V591">
            <v>2.5099999999999998</v>
          </cell>
          <cell r="W591">
            <v>0</v>
          </cell>
          <cell r="X591">
            <v>45.1</v>
          </cell>
        </row>
        <row r="592">
          <cell r="D592" t="str">
            <v>366Washington</v>
          </cell>
          <cell r="E592">
            <v>366</v>
          </cell>
          <cell r="F592" t="str">
            <v>Underground Conduit</v>
          </cell>
          <cell r="G592">
            <v>0</v>
          </cell>
          <cell r="H592" t="str">
            <v xml:space="preserve">          </v>
          </cell>
          <cell r="I592">
            <v>0</v>
          </cell>
          <cell r="J592" t="str">
            <v>50-R3</v>
          </cell>
          <cell r="L592">
            <v>-50</v>
          </cell>
          <cell r="M592">
            <v>0</v>
          </cell>
          <cell r="N592">
            <v>16906931.420000002</v>
          </cell>
          <cell r="O592">
            <v>0</v>
          </cell>
          <cell r="P592">
            <v>8351136</v>
          </cell>
          <cell r="Q592">
            <v>0</v>
          </cell>
          <cell r="R592">
            <v>17009261</v>
          </cell>
          <cell r="S592">
            <v>0</v>
          </cell>
          <cell r="T592">
            <v>480534</v>
          </cell>
          <cell r="U592">
            <v>0</v>
          </cell>
          <cell r="V592">
            <v>2.84</v>
          </cell>
          <cell r="W592">
            <v>0</v>
          </cell>
          <cell r="X592">
            <v>35.4</v>
          </cell>
        </row>
        <row r="593">
          <cell r="D593" t="str">
            <v>367Washington</v>
          </cell>
          <cell r="E593">
            <v>367</v>
          </cell>
          <cell r="F593" t="str">
            <v>Underground Conductors and Devices</v>
          </cell>
          <cell r="G593">
            <v>0</v>
          </cell>
          <cell r="H593" t="str">
            <v xml:space="preserve">          </v>
          </cell>
          <cell r="I593">
            <v>0</v>
          </cell>
          <cell r="J593" t="str">
            <v>50-R3</v>
          </cell>
          <cell r="L593">
            <v>-35</v>
          </cell>
          <cell r="M593">
            <v>0</v>
          </cell>
          <cell r="N593">
            <v>23741865.300000001</v>
          </cell>
          <cell r="O593">
            <v>0</v>
          </cell>
          <cell r="P593">
            <v>9728313</v>
          </cell>
          <cell r="Q593">
            <v>0</v>
          </cell>
          <cell r="R593">
            <v>22323205</v>
          </cell>
          <cell r="S593">
            <v>0</v>
          </cell>
          <cell r="T593">
            <v>607166</v>
          </cell>
          <cell r="U593">
            <v>0</v>
          </cell>
          <cell r="V593">
            <v>2.56</v>
          </cell>
          <cell r="W593">
            <v>0</v>
          </cell>
          <cell r="X593">
            <v>36.799999999999997</v>
          </cell>
        </row>
        <row r="594">
          <cell r="D594" t="str">
            <v>368Washington</v>
          </cell>
          <cell r="E594">
            <v>368</v>
          </cell>
          <cell r="F594" t="str">
            <v>Line Transformers</v>
          </cell>
          <cell r="G594">
            <v>0</v>
          </cell>
          <cell r="H594" t="str">
            <v xml:space="preserve">          </v>
          </cell>
          <cell r="I594">
            <v>0</v>
          </cell>
          <cell r="J594" t="str">
            <v>43-R2</v>
          </cell>
          <cell r="L594">
            <v>-25</v>
          </cell>
          <cell r="M594">
            <v>0</v>
          </cell>
          <cell r="N594">
            <v>99549997.180000007</v>
          </cell>
          <cell r="O594">
            <v>0</v>
          </cell>
          <cell r="P594">
            <v>48542681</v>
          </cell>
          <cell r="Q594">
            <v>0</v>
          </cell>
          <cell r="R594">
            <v>75894815</v>
          </cell>
          <cell r="S594">
            <v>0</v>
          </cell>
          <cell r="T594">
            <v>2629098</v>
          </cell>
          <cell r="U594">
            <v>0</v>
          </cell>
          <cell r="V594">
            <v>2.64</v>
          </cell>
          <cell r="W594">
            <v>0</v>
          </cell>
          <cell r="X594">
            <v>28.9</v>
          </cell>
        </row>
        <row r="595">
          <cell r="D595" t="str">
            <v>369.1Washington</v>
          </cell>
          <cell r="E595">
            <v>369.1</v>
          </cell>
          <cell r="F595" t="str">
            <v>Overhead Services</v>
          </cell>
          <cell r="G595">
            <v>0</v>
          </cell>
          <cell r="H595" t="str">
            <v xml:space="preserve">          </v>
          </cell>
          <cell r="I595">
            <v>0</v>
          </cell>
          <cell r="J595" t="str">
            <v>55-R1</v>
          </cell>
          <cell r="L595">
            <v>-30</v>
          </cell>
          <cell r="M595">
            <v>0</v>
          </cell>
          <cell r="N595">
            <v>19061444.289999999</v>
          </cell>
          <cell r="O595">
            <v>0</v>
          </cell>
          <cell r="P595">
            <v>6669766</v>
          </cell>
          <cell r="Q595">
            <v>0</v>
          </cell>
          <cell r="R595">
            <v>18110112</v>
          </cell>
          <cell r="S595">
            <v>0</v>
          </cell>
          <cell r="T595">
            <v>432568</v>
          </cell>
          <cell r="U595">
            <v>0</v>
          </cell>
          <cell r="V595">
            <v>2.27</v>
          </cell>
          <cell r="W595">
            <v>0</v>
          </cell>
          <cell r="X595">
            <v>41.9</v>
          </cell>
        </row>
        <row r="596">
          <cell r="D596" t="str">
            <v>369.2Washington</v>
          </cell>
          <cell r="E596">
            <v>369.2</v>
          </cell>
          <cell r="F596" t="str">
            <v>Underground Services</v>
          </cell>
          <cell r="G596">
            <v>0</v>
          </cell>
          <cell r="H596" t="str">
            <v xml:space="preserve">          </v>
          </cell>
          <cell r="I596">
            <v>0</v>
          </cell>
          <cell r="J596" t="str">
            <v>55-R4</v>
          </cell>
          <cell r="L596">
            <v>-50</v>
          </cell>
          <cell r="M596">
            <v>0</v>
          </cell>
          <cell r="N596">
            <v>33450711.300000001</v>
          </cell>
          <cell r="O596">
            <v>0</v>
          </cell>
          <cell r="P596">
            <v>13932787</v>
          </cell>
          <cell r="Q596">
            <v>0</v>
          </cell>
          <cell r="R596">
            <v>36243280</v>
          </cell>
          <cell r="S596">
            <v>0</v>
          </cell>
          <cell r="T596">
            <v>878374</v>
          </cell>
          <cell r="U596">
            <v>0</v>
          </cell>
          <cell r="V596">
            <v>2.63</v>
          </cell>
          <cell r="W596">
            <v>0</v>
          </cell>
          <cell r="X596">
            <v>41.3</v>
          </cell>
        </row>
        <row r="597">
          <cell r="D597" t="str">
            <v>370Washington</v>
          </cell>
          <cell r="E597">
            <v>370</v>
          </cell>
          <cell r="F597" t="str">
            <v>Meters</v>
          </cell>
          <cell r="G597">
            <v>0</v>
          </cell>
          <cell r="H597" t="str">
            <v xml:space="preserve">          </v>
          </cell>
          <cell r="I597">
            <v>0</v>
          </cell>
          <cell r="J597" t="str">
            <v>25-S5</v>
          </cell>
          <cell r="L597">
            <v>-1</v>
          </cell>
          <cell r="M597">
            <v>0</v>
          </cell>
          <cell r="N597">
            <v>10531623.880000001</v>
          </cell>
          <cell r="O597">
            <v>0</v>
          </cell>
          <cell r="P597">
            <v>1879674</v>
          </cell>
          <cell r="Q597">
            <v>0</v>
          </cell>
          <cell r="R597">
            <v>8757266</v>
          </cell>
          <cell r="S597">
            <v>0</v>
          </cell>
          <cell r="T597">
            <v>413838</v>
          </cell>
          <cell r="U597">
            <v>0</v>
          </cell>
          <cell r="V597">
            <v>3.93</v>
          </cell>
          <cell r="W597">
            <v>0</v>
          </cell>
          <cell r="X597">
            <v>21.2</v>
          </cell>
        </row>
        <row r="598">
          <cell r="D598" t="str">
            <v>371Washington</v>
          </cell>
          <cell r="E598">
            <v>371</v>
          </cell>
          <cell r="F598" t="str">
            <v>Installations on Customer Premises</v>
          </cell>
          <cell r="G598">
            <v>0</v>
          </cell>
          <cell r="H598" t="str">
            <v xml:space="preserve">          </v>
          </cell>
          <cell r="I598">
            <v>0</v>
          </cell>
          <cell r="J598" t="str">
            <v>30-L0</v>
          </cell>
          <cell r="L598">
            <v>-25</v>
          </cell>
          <cell r="M598">
            <v>0</v>
          </cell>
          <cell r="N598">
            <v>473565.68</v>
          </cell>
          <cell r="O598">
            <v>0</v>
          </cell>
          <cell r="P598">
            <v>335595</v>
          </cell>
          <cell r="Q598">
            <v>0</v>
          </cell>
          <cell r="R598">
            <v>256362</v>
          </cell>
          <cell r="S598">
            <v>0</v>
          </cell>
          <cell r="T598">
            <v>16493</v>
          </cell>
          <cell r="U598">
            <v>0</v>
          </cell>
          <cell r="V598">
            <v>3.48</v>
          </cell>
          <cell r="W598">
            <v>0</v>
          </cell>
          <cell r="X598">
            <v>15.5</v>
          </cell>
        </row>
        <row r="599">
          <cell r="D599" t="str">
            <v>373Washington</v>
          </cell>
          <cell r="E599">
            <v>373</v>
          </cell>
          <cell r="F599" t="str">
            <v>Street Lighting and Signal Systems</v>
          </cell>
          <cell r="G599">
            <v>0</v>
          </cell>
          <cell r="H599" t="str">
            <v xml:space="preserve">          </v>
          </cell>
          <cell r="I599">
            <v>0</v>
          </cell>
          <cell r="J599" t="str">
            <v>45-R1</v>
          </cell>
          <cell r="L599">
            <v>-30</v>
          </cell>
          <cell r="M599">
            <v>0</v>
          </cell>
          <cell r="N599">
            <v>3883586.31</v>
          </cell>
          <cell r="O599">
            <v>0</v>
          </cell>
          <cell r="P599">
            <v>1794069</v>
          </cell>
          <cell r="Q599">
            <v>0</v>
          </cell>
          <cell r="R599">
            <v>3254593</v>
          </cell>
          <cell r="S599">
            <v>0</v>
          </cell>
          <cell r="T599">
            <v>102654</v>
          </cell>
          <cell r="U599">
            <v>0</v>
          </cell>
          <cell r="V599">
            <v>2.64</v>
          </cell>
          <cell r="W599">
            <v>0</v>
          </cell>
          <cell r="X599">
            <v>31.7</v>
          </cell>
        </row>
        <row r="600">
          <cell r="E600">
            <v>0</v>
          </cell>
          <cell r="F600" t="str">
            <v>TOTAL WASHINGTON - DISTRIBUTION</v>
          </cell>
          <cell r="G600">
            <v>0</v>
          </cell>
          <cell r="H600">
            <v>0</v>
          </cell>
          <cell r="I600">
            <v>0</v>
          </cell>
          <cell r="L600">
            <v>0</v>
          </cell>
          <cell r="M600">
            <v>0</v>
          </cell>
          <cell r="N600">
            <v>414312515.91000003</v>
          </cell>
          <cell r="O600">
            <v>0</v>
          </cell>
          <cell r="P600">
            <v>192394371</v>
          </cell>
          <cell r="Q600">
            <v>0</v>
          </cell>
          <cell r="R600">
            <v>429306457</v>
          </cell>
          <cell r="S600">
            <v>0</v>
          </cell>
          <cell r="T600">
            <v>11633887</v>
          </cell>
          <cell r="U600">
            <v>0</v>
          </cell>
          <cell r="V600">
            <v>2.81</v>
          </cell>
          <cell r="W600">
            <v>0</v>
          </cell>
          <cell r="X600">
            <v>0</v>
          </cell>
        </row>
        <row r="601">
          <cell r="E601">
            <v>0</v>
          </cell>
          <cell r="F601">
            <v>0</v>
          </cell>
          <cell r="G601">
            <v>0</v>
          </cell>
          <cell r="H601">
            <v>0</v>
          </cell>
          <cell r="I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</row>
        <row r="602">
          <cell r="E602">
            <v>0</v>
          </cell>
          <cell r="F602" t="str">
            <v>WYOMING -  DISTRIBUTION (as of June 30, 2013)</v>
          </cell>
          <cell r="G602">
            <v>0</v>
          </cell>
          <cell r="H602">
            <v>0</v>
          </cell>
          <cell r="I602">
            <v>0</v>
          </cell>
          <cell r="L602">
            <v>0</v>
          </cell>
          <cell r="M602">
            <v>0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  <cell r="W602">
            <v>0</v>
          </cell>
          <cell r="X602">
            <v>0</v>
          </cell>
        </row>
        <row r="603">
          <cell r="D603" t="str">
            <v>360.2Wyoming</v>
          </cell>
          <cell r="E603">
            <v>360.2</v>
          </cell>
          <cell r="F603" t="str">
            <v>Rights-of-Way</v>
          </cell>
          <cell r="G603">
            <v>0</v>
          </cell>
          <cell r="H603" t="str">
            <v xml:space="preserve">          </v>
          </cell>
          <cell r="I603">
            <v>0</v>
          </cell>
          <cell r="J603" t="str">
            <v>50-R4</v>
          </cell>
          <cell r="L603">
            <v>0</v>
          </cell>
          <cell r="M603">
            <v>0</v>
          </cell>
          <cell r="N603">
            <v>4831831.4400000004</v>
          </cell>
          <cell r="O603">
            <v>0</v>
          </cell>
          <cell r="P603">
            <v>1617755</v>
          </cell>
          <cell r="Q603">
            <v>0</v>
          </cell>
          <cell r="R603">
            <v>3214076</v>
          </cell>
          <cell r="S603">
            <v>0</v>
          </cell>
          <cell r="T603">
            <v>96005</v>
          </cell>
          <cell r="U603">
            <v>0</v>
          </cell>
          <cell r="V603">
            <v>1.99</v>
          </cell>
          <cell r="W603">
            <v>0</v>
          </cell>
          <cell r="X603">
            <v>33.5</v>
          </cell>
        </row>
        <row r="604">
          <cell r="D604" t="str">
            <v>361Wyoming</v>
          </cell>
          <cell r="E604">
            <v>361</v>
          </cell>
          <cell r="F604" t="str">
            <v>Structures and Improvements</v>
          </cell>
          <cell r="G604">
            <v>0</v>
          </cell>
          <cell r="H604" t="str">
            <v xml:space="preserve">          </v>
          </cell>
          <cell r="I604">
            <v>0</v>
          </cell>
          <cell r="J604" t="str">
            <v>60-R2.5</v>
          </cell>
          <cell r="L604">
            <v>-10</v>
          </cell>
          <cell r="M604">
            <v>0</v>
          </cell>
          <cell r="N604">
            <v>13640243.880000001</v>
          </cell>
          <cell r="O604">
            <v>0</v>
          </cell>
          <cell r="P604">
            <v>2565894</v>
          </cell>
          <cell r="Q604">
            <v>0</v>
          </cell>
          <cell r="R604">
            <v>12438374</v>
          </cell>
          <cell r="S604">
            <v>0</v>
          </cell>
          <cell r="T604">
            <v>249462</v>
          </cell>
          <cell r="U604">
            <v>0</v>
          </cell>
          <cell r="V604">
            <v>1.83</v>
          </cell>
          <cell r="W604">
            <v>0</v>
          </cell>
          <cell r="X604">
            <v>49.9</v>
          </cell>
        </row>
        <row r="605">
          <cell r="D605" t="str">
            <v>362Wyoming</v>
          </cell>
          <cell r="E605">
            <v>362</v>
          </cell>
          <cell r="F605" t="str">
            <v>Station Equipment</v>
          </cell>
          <cell r="G605">
            <v>0</v>
          </cell>
          <cell r="H605" t="str">
            <v xml:space="preserve">          </v>
          </cell>
          <cell r="I605">
            <v>0</v>
          </cell>
          <cell r="J605" t="str">
            <v>55-R1</v>
          </cell>
          <cell r="L605">
            <v>-10</v>
          </cell>
          <cell r="M605">
            <v>0</v>
          </cell>
          <cell r="N605">
            <v>122071646.54000001</v>
          </cell>
          <cell r="O605">
            <v>0</v>
          </cell>
          <cell r="P605">
            <v>31500998</v>
          </cell>
          <cell r="Q605">
            <v>0</v>
          </cell>
          <cell r="R605">
            <v>102777813</v>
          </cell>
          <cell r="S605">
            <v>0</v>
          </cell>
          <cell r="T605">
            <v>2433477</v>
          </cell>
          <cell r="U605">
            <v>0</v>
          </cell>
          <cell r="V605">
            <v>1.99</v>
          </cell>
          <cell r="W605">
            <v>0</v>
          </cell>
          <cell r="X605">
            <v>42.2</v>
          </cell>
        </row>
        <row r="606">
          <cell r="D606" t="str">
            <v>362.7Wyoming</v>
          </cell>
          <cell r="E606">
            <v>362.7</v>
          </cell>
          <cell r="F606" t="str">
            <v>Supervisory Equipment</v>
          </cell>
          <cell r="G606">
            <v>0</v>
          </cell>
          <cell r="H606">
            <v>0</v>
          </cell>
          <cell r="I606">
            <v>0</v>
          </cell>
          <cell r="J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</row>
        <row r="607">
          <cell r="D607" t="str">
            <v>364Wyoming</v>
          </cell>
          <cell r="E607">
            <v>364</v>
          </cell>
          <cell r="F607" t="str">
            <v>Poles, Towers and Fixtures</v>
          </cell>
          <cell r="G607">
            <v>0</v>
          </cell>
          <cell r="H607" t="str">
            <v xml:space="preserve">          </v>
          </cell>
          <cell r="I607">
            <v>0</v>
          </cell>
          <cell r="J607" t="str">
            <v>50-R1</v>
          </cell>
          <cell r="L607">
            <v>-100</v>
          </cell>
          <cell r="M607">
            <v>0</v>
          </cell>
          <cell r="N607">
            <v>129981570.26000001</v>
          </cell>
          <cell r="O607">
            <v>0</v>
          </cell>
          <cell r="P607">
            <v>57568163</v>
          </cell>
          <cell r="Q607">
            <v>0</v>
          </cell>
          <cell r="R607">
            <v>202394978</v>
          </cell>
          <cell r="S607">
            <v>0</v>
          </cell>
          <cell r="T607">
            <v>5181462</v>
          </cell>
          <cell r="U607">
            <v>0</v>
          </cell>
          <cell r="V607">
            <v>3.99</v>
          </cell>
          <cell r="W607">
            <v>0</v>
          </cell>
          <cell r="X607">
            <v>39.1</v>
          </cell>
        </row>
        <row r="608">
          <cell r="D608" t="str">
            <v>365Wyoming</v>
          </cell>
          <cell r="E608">
            <v>365</v>
          </cell>
          <cell r="F608" t="str">
            <v>Overhead Conductors and Devices</v>
          </cell>
          <cell r="G608">
            <v>0</v>
          </cell>
          <cell r="H608" t="str">
            <v xml:space="preserve">          </v>
          </cell>
          <cell r="I608">
            <v>0</v>
          </cell>
          <cell r="J608" t="str">
            <v>57-R0.5</v>
          </cell>
          <cell r="L608">
            <v>-40</v>
          </cell>
          <cell r="M608">
            <v>0</v>
          </cell>
          <cell r="N608">
            <v>99551357.879999995</v>
          </cell>
          <cell r="O608">
            <v>0</v>
          </cell>
          <cell r="P608">
            <v>31694600</v>
          </cell>
          <cell r="Q608">
            <v>0</v>
          </cell>
          <cell r="R608">
            <v>107677301</v>
          </cell>
          <cell r="S608">
            <v>0</v>
          </cell>
          <cell r="T608">
            <v>2437574</v>
          </cell>
          <cell r="U608">
            <v>0</v>
          </cell>
          <cell r="V608">
            <v>2.4500000000000002</v>
          </cell>
          <cell r="W608">
            <v>0</v>
          </cell>
          <cell r="X608">
            <v>44.2</v>
          </cell>
        </row>
        <row r="609">
          <cell r="D609" t="str">
            <v>366Wyoming</v>
          </cell>
          <cell r="E609">
            <v>366</v>
          </cell>
          <cell r="F609" t="str">
            <v>Underground Conduit</v>
          </cell>
          <cell r="G609">
            <v>0</v>
          </cell>
          <cell r="H609" t="str">
            <v xml:space="preserve">          </v>
          </cell>
          <cell r="I609">
            <v>0</v>
          </cell>
          <cell r="J609" t="str">
            <v>42-R3</v>
          </cell>
          <cell r="L609">
            <v>-40</v>
          </cell>
          <cell r="M609">
            <v>0</v>
          </cell>
          <cell r="N609">
            <v>20575490.620000001</v>
          </cell>
          <cell r="O609">
            <v>0</v>
          </cell>
          <cell r="P609">
            <v>7896015</v>
          </cell>
          <cell r="Q609">
            <v>0</v>
          </cell>
          <cell r="R609">
            <v>20909672</v>
          </cell>
          <cell r="S609">
            <v>0</v>
          </cell>
          <cell r="T609">
            <v>682590</v>
          </cell>
          <cell r="U609">
            <v>0</v>
          </cell>
          <cell r="V609">
            <v>3.32</v>
          </cell>
          <cell r="W609">
            <v>0</v>
          </cell>
          <cell r="X609">
            <v>30.6</v>
          </cell>
        </row>
        <row r="610">
          <cell r="D610" t="str">
            <v>367Wyoming</v>
          </cell>
          <cell r="E610">
            <v>367</v>
          </cell>
          <cell r="F610" t="str">
            <v>Underground Conductors and Devices</v>
          </cell>
          <cell r="G610">
            <v>0</v>
          </cell>
          <cell r="H610" t="str">
            <v xml:space="preserve">          </v>
          </cell>
          <cell r="I610">
            <v>0</v>
          </cell>
          <cell r="J610" t="str">
            <v>40-R4</v>
          </cell>
          <cell r="L610">
            <v>-35</v>
          </cell>
          <cell r="M610">
            <v>0</v>
          </cell>
          <cell r="N610">
            <v>52638111.850000001</v>
          </cell>
          <cell r="O610">
            <v>0</v>
          </cell>
          <cell r="P610">
            <v>24902587</v>
          </cell>
          <cell r="Q610">
            <v>0</v>
          </cell>
          <cell r="R610">
            <v>46158864</v>
          </cell>
          <cell r="S610">
            <v>0</v>
          </cell>
          <cell r="T610">
            <v>1763247</v>
          </cell>
          <cell r="U610">
            <v>0</v>
          </cell>
          <cell r="V610">
            <v>3.35</v>
          </cell>
          <cell r="W610">
            <v>0</v>
          </cell>
          <cell r="X610">
            <v>26.2</v>
          </cell>
        </row>
        <row r="611">
          <cell r="D611" t="str">
            <v>368Wyoming</v>
          </cell>
          <cell r="E611">
            <v>368</v>
          </cell>
          <cell r="F611" t="str">
            <v>Line Transformers</v>
          </cell>
          <cell r="G611">
            <v>0</v>
          </cell>
          <cell r="H611" t="str">
            <v xml:space="preserve">          </v>
          </cell>
          <cell r="I611">
            <v>0</v>
          </cell>
          <cell r="J611" t="str">
            <v>39-R1</v>
          </cell>
          <cell r="L611">
            <v>-25</v>
          </cell>
          <cell r="M611">
            <v>0</v>
          </cell>
          <cell r="N611">
            <v>103337420.37</v>
          </cell>
          <cell r="O611">
            <v>0</v>
          </cell>
          <cell r="P611">
            <v>34018015</v>
          </cell>
          <cell r="Q611">
            <v>0</v>
          </cell>
          <cell r="R611">
            <v>95153760</v>
          </cell>
          <cell r="S611">
            <v>0</v>
          </cell>
          <cell r="T611">
            <v>3297369</v>
          </cell>
          <cell r="U611">
            <v>0</v>
          </cell>
          <cell r="V611">
            <v>3.19</v>
          </cell>
          <cell r="W611">
            <v>0</v>
          </cell>
          <cell r="X611">
            <v>28.9</v>
          </cell>
        </row>
        <row r="612">
          <cell r="D612" t="str">
            <v>369.1Wyoming</v>
          </cell>
          <cell r="E612">
            <v>369.1</v>
          </cell>
          <cell r="F612" t="str">
            <v>Overhead Services</v>
          </cell>
          <cell r="G612">
            <v>0</v>
          </cell>
          <cell r="H612" t="str">
            <v xml:space="preserve">          </v>
          </cell>
          <cell r="I612">
            <v>0</v>
          </cell>
          <cell r="J612" t="str">
            <v>60-R1.5</v>
          </cell>
          <cell r="L612">
            <v>-25</v>
          </cell>
          <cell r="M612">
            <v>0</v>
          </cell>
          <cell r="N612">
            <v>17023559.670000002</v>
          </cell>
          <cell r="O612">
            <v>0</v>
          </cell>
          <cell r="P612">
            <v>4609130</v>
          </cell>
          <cell r="Q612">
            <v>0</v>
          </cell>
          <cell r="R612">
            <v>16670320</v>
          </cell>
          <cell r="S612">
            <v>0</v>
          </cell>
          <cell r="T612">
            <v>353529</v>
          </cell>
          <cell r="U612">
            <v>0</v>
          </cell>
          <cell r="V612">
            <v>2.08</v>
          </cell>
          <cell r="W612">
            <v>0</v>
          </cell>
          <cell r="X612">
            <v>47.2</v>
          </cell>
        </row>
        <row r="613">
          <cell r="D613" t="str">
            <v>369.2Wyoming</v>
          </cell>
          <cell r="E613">
            <v>369.2</v>
          </cell>
          <cell r="F613" t="str">
            <v>Underground Services</v>
          </cell>
          <cell r="G613">
            <v>0</v>
          </cell>
          <cell r="H613" t="str">
            <v xml:space="preserve">          </v>
          </cell>
          <cell r="I613">
            <v>0</v>
          </cell>
          <cell r="J613" t="str">
            <v>55-R4</v>
          </cell>
          <cell r="L613">
            <v>-50</v>
          </cell>
          <cell r="M613">
            <v>0</v>
          </cell>
          <cell r="N613">
            <v>36443164.670000002</v>
          </cell>
          <cell r="O613">
            <v>0</v>
          </cell>
          <cell r="P613">
            <v>10923368</v>
          </cell>
          <cell r="Q613">
            <v>0</v>
          </cell>
          <cell r="R613">
            <v>43741379</v>
          </cell>
          <cell r="S613">
            <v>0</v>
          </cell>
          <cell r="T613">
            <v>990969</v>
          </cell>
          <cell r="U613">
            <v>0</v>
          </cell>
          <cell r="V613">
            <v>2.72</v>
          </cell>
          <cell r="W613">
            <v>0</v>
          </cell>
          <cell r="X613">
            <v>44.1</v>
          </cell>
        </row>
        <row r="614">
          <cell r="D614" t="str">
            <v>370Wyoming</v>
          </cell>
          <cell r="E614">
            <v>370</v>
          </cell>
          <cell r="F614" t="str">
            <v>Meters</v>
          </cell>
          <cell r="G614">
            <v>0</v>
          </cell>
          <cell r="H614" t="str">
            <v xml:space="preserve">          </v>
          </cell>
          <cell r="I614">
            <v>0</v>
          </cell>
          <cell r="J614" t="str">
            <v>25-S5</v>
          </cell>
          <cell r="L614">
            <v>-2</v>
          </cell>
          <cell r="M614">
            <v>0</v>
          </cell>
          <cell r="N614">
            <v>14160494.550000001</v>
          </cell>
          <cell r="O614">
            <v>0</v>
          </cell>
          <cell r="P614">
            <v>2650249</v>
          </cell>
          <cell r="Q614">
            <v>0</v>
          </cell>
          <cell r="R614">
            <v>11793455</v>
          </cell>
          <cell r="S614">
            <v>0</v>
          </cell>
          <cell r="T614">
            <v>572413</v>
          </cell>
          <cell r="U614">
            <v>0</v>
          </cell>
          <cell r="V614">
            <v>4.04</v>
          </cell>
          <cell r="W614">
            <v>0</v>
          </cell>
          <cell r="X614">
            <v>20.6</v>
          </cell>
        </row>
        <row r="615">
          <cell r="D615" t="str">
            <v>371Wyoming</v>
          </cell>
          <cell r="E615">
            <v>371</v>
          </cell>
          <cell r="F615" t="str">
            <v>Installations on Customer Premises</v>
          </cell>
          <cell r="G615">
            <v>0</v>
          </cell>
          <cell r="H615" t="str">
            <v xml:space="preserve">          </v>
          </cell>
          <cell r="I615">
            <v>0</v>
          </cell>
          <cell r="J615" t="str">
            <v>25-O1</v>
          </cell>
          <cell r="L615">
            <v>-60</v>
          </cell>
          <cell r="M615">
            <v>0</v>
          </cell>
          <cell r="N615">
            <v>946013.42</v>
          </cell>
          <cell r="O615">
            <v>0</v>
          </cell>
          <cell r="P615">
            <v>807278</v>
          </cell>
          <cell r="Q615">
            <v>0</v>
          </cell>
          <cell r="R615">
            <v>706343</v>
          </cell>
          <cell r="S615">
            <v>0</v>
          </cell>
          <cell r="T615">
            <v>57749</v>
          </cell>
          <cell r="U615">
            <v>0</v>
          </cell>
          <cell r="V615">
            <v>6.1</v>
          </cell>
          <cell r="W615">
            <v>0</v>
          </cell>
          <cell r="X615">
            <v>12.2</v>
          </cell>
        </row>
        <row r="616">
          <cell r="D616" t="str">
            <v>373Wyoming</v>
          </cell>
          <cell r="E616">
            <v>373</v>
          </cell>
          <cell r="F616" t="str">
            <v>Street Lighting and Signal Systems</v>
          </cell>
          <cell r="G616">
            <v>0</v>
          </cell>
          <cell r="H616" t="str">
            <v xml:space="preserve">          </v>
          </cell>
          <cell r="I616">
            <v>0</v>
          </cell>
          <cell r="J616" t="str">
            <v>50-R0.5</v>
          </cell>
          <cell r="L616">
            <v>-45</v>
          </cell>
          <cell r="M616">
            <v>0</v>
          </cell>
          <cell r="N616">
            <v>10151026.85</v>
          </cell>
          <cell r="O616">
            <v>0</v>
          </cell>
          <cell r="P616">
            <v>3300692</v>
          </cell>
          <cell r="Q616">
            <v>0</v>
          </cell>
          <cell r="R616">
            <v>11418297</v>
          </cell>
          <cell r="S616">
            <v>0</v>
          </cell>
          <cell r="T616">
            <v>293478</v>
          </cell>
          <cell r="U616">
            <v>0</v>
          </cell>
          <cell r="V616">
            <v>2.89</v>
          </cell>
          <cell r="W616">
            <v>0</v>
          </cell>
          <cell r="X616">
            <v>38.9</v>
          </cell>
        </row>
        <row r="617">
          <cell r="D617">
            <v>0</v>
          </cell>
          <cell r="E617">
            <v>0</v>
          </cell>
          <cell r="F617" t="str">
            <v>Reserve Amortization</v>
          </cell>
          <cell r="G617">
            <v>0</v>
          </cell>
          <cell r="H617">
            <v>0</v>
          </cell>
          <cell r="I617">
            <v>0</v>
          </cell>
          <cell r="J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31158066</v>
          </cell>
          <cell r="Q617">
            <v>0</v>
          </cell>
          <cell r="R617">
            <v>-31158066</v>
          </cell>
          <cell r="S617">
            <v>0</v>
          </cell>
          <cell r="T617">
            <v>-2077204.4</v>
          </cell>
          <cell r="U617">
            <v>0</v>
          </cell>
          <cell r="V617">
            <v>0</v>
          </cell>
          <cell r="W617">
            <v>0</v>
          </cell>
          <cell r="X617">
            <v>15</v>
          </cell>
        </row>
        <row r="618">
          <cell r="E618">
            <v>0</v>
          </cell>
          <cell r="F618" t="str">
            <v>TOTAL WYOMING - DISTRIBUTION</v>
          </cell>
          <cell r="G618">
            <v>0</v>
          </cell>
          <cell r="H618">
            <v>0</v>
          </cell>
          <cell r="I618">
            <v>0</v>
          </cell>
          <cell r="L618">
            <v>0</v>
          </cell>
          <cell r="M618">
            <v>0</v>
          </cell>
          <cell r="N618">
            <v>625351931.99999988</v>
          </cell>
          <cell r="O618">
            <v>0</v>
          </cell>
          <cell r="P618">
            <v>245212810</v>
          </cell>
          <cell r="Q618">
            <v>0</v>
          </cell>
          <cell r="R618">
            <v>643896566</v>
          </cell>
          <cell r="S618">
            <v>0</v>
          </cell>
          <cell r="T618">
            <v>16332119.6</v>
          </cell>
          <cell r="U618">
            <v>0</v>
          </cell>
          <cell r="V618">
            <v>2.61</v>
          </cell>
          <cell r="W618">
            <v>0</v>
          </cell>
          <cell r="X618">
            <v>0</v>
          </cell>
        </row>
        <row r="619">
          <cell r="E619">
            <v>0</v>
          </cell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  <cell r="X619">
            <v>0</v>
          </cell>
        </row>
        <row r="620">
          <cell r="E620">
            <v>0</v>
          </cell>
          <cell r="F620" t="str">
            <v>CALIFORNIA -  DISTRIBUTION</v>
          </cell>
          <cell r="G620">
            <v>0</v>
          </cell>
          <cell r="H620">
            <v>0</v>
          </cell>
          <cell r="I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0</v>
          </cell>
          <cell r="V620">
            <v>0</v>
          </cell>
          <cell r="W620">
            <v>0</v>
          </cell>
          <cell r="X620">
            <v>0</v>
          </cell>
        </row>
        <row r="621">
          <cell r="D621" t="str">
            <v>360.2California</v>
          </cell>
          <cell r="E621">
            <v>360.2</v>
          </cell>
          <cell r="F621" t="str">
            <v>Rights-of-Way</v>
          </cell>
          <cell r="G621">
            <v>0</v>
          </cell>
          <cell r="H621" t="str">
            <v xml:space="preserve">          </v>
          </cell>
          <cell r="I621">
            <v>0</v>
          </cell>
          <cell r="J621" t="str">
            <v>60-R4</v>
          </cell>
          <cell r="L621">
            <v>0</v>
          </cell>
          <cell r="M621">
            <v>0</v>
          </cell>
          <cell r="N621">
            <v>913239.67</v>
          </cell>
          <cell r="O621">
            <v>0</v>
          </cell>
          <cell r="P621">
            <v>662832</v>
          </cell>
          <cell r="Q621">
            <v>0</v>
          </cell>
          <cell r="R621">
            <v>250408</v>
          </cell>
          <cell r="S621">
            <v>0</v>
          </cell>
          <cell r="T621">
            <v>9934</v>
          </cell>
          <cell r="U621">
            <v>0</v>
          </cell>
          <cell r="V621">
            <v>1.0900000000000001</v>
          </cell>
          <cell r="W621">
            <v>0</v>
          </cell>
          <cell r="X621">
            <v>25.2</v>
          </cell>
        </row>
        <row r="622">
          <cell r="D622" t="str">
            <v>361California</v>
          </cell>
          <cell r="E622">
            <v>361</v>
          </cell>
          <cell r="F622" t="str">
            <v>Structures and Improvements</v>
          </cell>
          <cell r="G622">
            <v>0</v>
          </cell>
          <cell r="H622" t="str">
            <v xml:space="preserve">          </v>
          </cell>
          <cell r="I622">
            <v>0</v>
          </cell>
          <cell r="J622" t="str">
            <v>55-R2.5</v>
          </cell>
          <cell r="L622">
            <v>-5</v>
          </cell>
          <cell r="M622">
            <v>0</v>
          </cell>
          <cell r="N622">
            <v>4018544.08</v>
          </cell>
          <cell r="O622">
            <v>0</v>
          </cell>
          <cell r="P622">
            <v>845705</v>
          </cell>
          <cell r="Q622">
            <v>0</v>
          </cell>
          <cell r="R622">
            <v>3373766</v>
          </cell>
          <cell r="S622">
            <v>0</v>
          </cell>
          <cell r="T622">
            <v>75059</v>
          </cell>
          <cell r="U622">
            <v>0</v>
          </cell>
          <cell r="V622">
            <v>1.87</v>
          </cell>
          <cell r="W622">
            <v>0</v>
          </cell>
          <cell r="X622">
            <v>44.9</v>
          </cell>
        </row>
        <row r="623">
          <cell r="D623" t="str">
            <v>362California</v>
          </cell>
          <cell r="E623">
            <v>362</v>
          </cell>
          <cell r="F623" t="str">
            <v>Station Equipment</v>
          </cell>
          <cell r="G623">
            <v>0</v>
          </cell>
          <cell r="H623" t="str">
            <v xml:space="preserve">          </v>
          </cell>
          <cell r="I623">
            <v>0</v>
          </cell>
          <cell r="J623" t="str">
            <v>50-R1</v>
          </cell>
          <cell r="L623">
            <v>-25</v>
          </cell>
          <cell r="M623">
            <v>0</v>
          </cell>
          <cell r="N623">
            <v>22591925.489999998</v>
          </cell>
          <cell r="O623">
            <v>0</v>
          </cell>
          <cell r="P623">
            <v>6426286</v>
          </cell>
          <cell r="Q623">
            <v>0</v>
          </cell>
          <cell r="R623">
            <v>21813621</v>
          </cell>
          <cell r="S623">
            <v>0</v>
          </cell>
          <cell r="T623">
            <v>551091</v>
          </cell>
          <cell r="U623">
            <v>0</v>
          </cell>
          <cell r="V623">
            <v>2.44</v>
          </cell>
          <cell r="W623">
            <v>0</v>
          </cell>
          <cell r="X623">
            <v>39.6</v>
          </cell>
        </row>
        <row r="624">
          <cell r="D624" t="str">
            <v>362.7California</v>
          </cell>
          <cell r="E624">
            <v>362.7</v>
          </cell>
          <cell r="F624" t="str">
            <v>Supervisory Equipment</v>
          </cell>
          <cell r="G624">
            <v>0</v>
          </cell>
          <cell r="H624">
            <v>0</v>
          </cell>
          <cell r="I624">
            <v>0</v>
          </cell>
          <cell r="J624">
            <v>0</v>
          </cell>
          <cell r="L624">
            <v>0</v>
          </cell>
          <cell r="M624">
            <v>0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R624">
            <v>0</v>
          </cell>
          <cell r="S624">
            <v>0</v>
          </cell>
          <cell r="T624">
            <v>0</v>
          </cell>
          <cell r="U624">
            <v>0</v>
          </cell>
          <cell r="V624">
            <v>0</v>
          </cell>
          <cell r="W624">
            <v>0</v>
          </cell>
          <cell r="X624">
            <v>0</v>
          </cell>
        </row>
        <row r="625">
          <cell r="D625" t="str">
            <v>364California</v>
          </cell>
          <cell r="E625">
            <v>364</v>
          </cell>
          <cell r="F625" t="str">
            <v>Poles, Towers and Fixtures</v>
          </cell>
          <cell r="G625">
            <v>0</v>
          </cell>
          <cell r="H625" t="str">
            <v xml:space="preserve">          </v>
          </cell>
          <cell r="I625">
            <v>0</v>
          </cell>
          <cell r="J625" t="str">
            <v>55-R1</v>
          </cell>
          <cell r="L625">
            <v>-100</v>
          </cell>
          <cell r="M625">
            <v>0</v>
          </cell>
          <cell r="N625">
            <v>59570760.350000001</v>
          </cell>
          <cell r="O625">
            <v>0</v>
          </cell>
          <cell r="P625">
            <v>29433812</v>
          </cell>
          <cell r="Q625">
            <v>0</v>
          </cell>
          <cell r="R625">
            <v>89707709</v>
          </cell>
          <cell r="S625">
            <v>0</v>
          </cell>
          <cell r="T625">
            <v>2070945</v>
          </cell>
          <cell r="U625">
            <v>0</v>
          </cell>
          <cell r="V625">
            <v>3.48</v>
          </cell>
          <cell r="W625">
            <v>0</v>
          </cell>
          <cell r="X625">
            <v>43.3</v>
          </cell>
        </row>
        <row r="626">
          <cell r="D626" t="str">
            <v>365California</v>
          </cell>
          <cell r="E626">
            <v>365</v>
          </cell>
          <cell r="F626" t="str">
            <v>Overhead Conductors and Devices</v>
          </cell>
          <cell r="G626">
            <v>0</v>
          </cell>
          <cell r="H626" t="str">
            <v xml:space="preserve">          </v>
          </cell>
          <cell r="I626">
            <v>0</v>
          </cell>
          <cell r="J626" t="str">
            <v>65-R1</v>
          </cell>
          <cell r="L626">
            <v>-70</v>
          </cell>
          <cell r="M626">
            <v>0</v>
          </cell>
          <cell r="N626">
            <v>35097114.950000003</v>
          </cell>
          <cell r="O626">
            <v>0</v>
          </cell>
          <cell r="P626">
            <v>17827710</v>
          </cell>
          <cell r="Q626">
            <v>0</v>
          </cell>
          <cell r="R626">
            <v>41837385</v>
          </cell>
          <cell r="S626">
            <v>0</v>
          </cell>
          <cell r="T626">
            <v>867364</v>
          </cell>
          <cell r="U626">
            <v>0</v>
          </cell>
          <cell r="V626">
            <v>2.4700000000000002</v>
          </cell>
          <cell r="W626">
            <v>0</v>
          </cell>
          <cell r="X626">
            <v>48.2</v>
          </cell>
        </row>
        <row r="627">
          <cell r="D627" t="str">
            <v>366California</v>
          </cell>
          <cell r="E627">
            <v>366</v>
          </cell>
          <cell r="F627" t="str">
            <v>Underground Conduit</v>
          </cell>
          <cell r="G627">
            <v>0</v>
          </cell>
          <cell r="H627" t="str">
            <v xml:space="preserve">          </v>
          </cell>
          <cell r="I627">
            <v>0</v>
          </cell>
          <cell r="J627" t="str">
            <v>55-R4</v>
          </cell>
          <cell r="L627">
            <v>-45</v>
          </cell>
          <cell r="M627">
            <v>0</v>
          </cell>
          <cell r="N627">
            <v>16293670.310000001</v>
          </cell>
          <cell r="O627">
            <v>0</v>
          </cell>
          <cell r="P627">
            <v>9396614</v>
          </cell>
          <cell r="Q627">
            <v>0</v>
          </cell>
          <cell r="R627">
            <v>14229208</v>
          </cell>
          <cell r="S627">
            <v>0</v>
          </cell>
          <cell r="T627">
            <v>399618</v>
          </cell>
          <cell r="U627">
            <v>0</v>
          </cell>
          <cell r="V627">
            <v>2.4500000000000002</v>
          </cell>
          <cell r="W627">
            <v>0</v>
          </cell>
          <cell r="X627">
            <v>35.6</v>
          </cell>
        </row>
        <row r="628">
          <cell r="D628" t="str">
            <v>367California</v>
          </cell>
          <cell r="E628">
            <v>367</v>
          </cell>
          <cell r="F628" t="str">
            <v>Underground Conductors and Devices</v>
          </cell>
          <cell r="G628">
            <v>0</v>
          </cell>
          <cell r="H628" t="str">
            <v xml:space="preserve">          </v>
          </cell>
          <cell r="I628">
            <v>0</v>
          </cell>
          <cell r="J628" t="str">
            <v>50-R3</v>
          </cell>
          <cell r="L628">
            <v>-35</v>
          </cell>
          <cell r="M628">
            <v>0</v>
          </cell>
          <cell r="N628">
            <v>17557209.59</v>
          </cell>
          <cell r="O628">
            <v>0</v>
          </cell>
          <cell r="P628">
            <v>9694185</v>
          </cell>
          <cell r="Q628">
            <v>0</v>
          </cell>
          <cell r="R628">
            <v>14008048</v>
          </cell>
          <cell r="S628">
            <v>0</v>
          </cell>
          <cell r="T628">
            <v>440112</v>
          </cell>
          <cell r="U628">
            <v>0</v>
          </cell>
          <cell r="V628">
            <v>2.5099999999999998</v>
          </cell>
          <cell r="W628">
            <v>0</v>
          </cell>
          <cell r="X628">
            <v>31.8</v>
          </cell>
        </row>
        <row r="629">
          <cell r="D629" t="str">
            <v>368California</v>
          </cell>
          <cell r="E629">
            <v>368</v>
          </cell>
          <cell r="F629" t="str">
            <v>Line Transformers</v>
          </cell>
          <cell r="G629">
            <v>0</v>
          </cell>
          <cell r="H629" t="str">
            <v xml:space="preserve">          </v>
          </cell>
          <cell r="I629">
            <v>0</v>
          </cell>
          <cell r="J629" t="str">
            <v>55-R2</v>
          </cell>
          <cell r="L629">
            <v>-35</v>
          </cell>
          <cell r="M629">
            <v>0</v>
          </cell>
          <cell r="N629">
            <v>48647456.140000001</v>
          </cell>
          <cell r="O629">
            <v>0</v>
          </cell>
          <cell r="P629">
            <v>23216456</v>
          </cell>
          <cell r="Q629">
            <v>0</v>
          </cell>
          <cell r="R629">
            <v>42457610</v>
          </cell>
          <cell r="S629">
            <v>0</v>
          </cell>
          <cell r="T629">
            <v>1105234</v>
          </cell>
          <cell r="U629">
            <v>0</v>
          </cell>
          <cell r="V629">
            <v>2.27</v>
          </cell>
          <cell r="W629">
            <v>0</v>
          </cell>
          <cell r="X629">
            <v>38.4</v>
          </cell>
        </row>
        <row r="630">
          <cell r="D630" t="str">
            <v>369.1California</v>
          </cell>
          <cell r="E630">
            <v>369.1</v>
          </cell>
          <cell r="F630" t="str">
            <v>Overhead Services</v>
          </cell>
          <cell r="G630">
            <v>0</v>
          </cell>
          <cell r="H630" t="str">
            <v xml:space="preserve">          </v>
          </cell>
          <cell r="I630">
            <v>0</v>
          </cell>
          <cell r="J630" t="str">
            <v>55-R1</v>
          </cell>
          <cell r="L630">
            <v>-30</v>
          </cell>
          <cell r="M630">
            <v>0</v>
          </cell>
          <cell r="N630">
            <v>8444024.8200000003</v>
          </cell>
          <cell r="O630">
            <v>0</v>
          </cell>
          <cell r="P630">
            <v>2881565</v>
          </cell>
          <cell r="Q630">
            <v>0</v>
          </cell>
          <cell r="R630">
            <v>8095667</v>
          </cell>
          <cell r="S630">
            <v>0</v>
          </cell>
          <cell r="T630">
            <v>193506</v>
          </cell>
          <cell r="U630">
            <v>0</v>
          </cell>
          <cell r="V630">
            <v>2.29</v>
          </cell>
          <cell r="W630">
            <v>0</v>
          </cell>
          <cell r="X630">
            <v>41.8</v>
          </cell>
        </row>
        <row r="631">
          <cell r="D631" t="str">
            <v>369.2California</v>
          </cell>
          <cell r="E631">
            <v>369.2</v>
          </cell>
          <cell r="F631" t="str">
            <v>Underground Services</v>
          </cell>
          <cell r="G631">
            <v>0</v>
          </cell>
          <cell r="H631" t="str">
            <v xml:space="preserve">          </v>
          </cell>
          <cell r="I631">
            <v>0</v>
          </cell>
          <cell r="J631" t="str">
            <v>60-R4</v>
          </cell>
          <cell r="L631">
            <v>-40</v>
          </cell>
          <cell r="M631">
            <v>0</v>
          </cell>
          <cell r="N631">
            <v>14535262.83</v>
          </cell>
          <cell r="O631">
            <v>0</v>
          </cell>
          <cell r="P631">
            <v>5958730</v>
          </cell>
          <cell r="Q631">
            <v>0</v>
          </cell>
          <cell r="R631">
            <v>14390638</v>
          </cell>
          <cell r="S631">
            <v>0</v>
          </cell>
          <cell r="T631">
            <v>325459</v>
          </cell>
          <cell r="U631">
            <v>0</v>
          </cell>
          <cell r="V631">
            <v>2.2400000000000002</v>
          </cell>
          <cell r="W631">
            <v>0</v>
          </cell>
          <cell r="X631">
            <v>44.2</v>
          </cell>
        </row>
        <row r="632">
          <cell r="D632" t="str">
            <v>370California</v>
          </cell>
          <cell r="E632">
            <v>370</v>
          </cell>
          <cell r="F632" t="str">
            <v>Meters</v>
          </cell>
          <cell r="G632">
            <v>0</v>
          </cell>
          <cell r="H632" t="str">
            <v xml:space="preserve">          </v>
          </cell>
          <cell r="I632">
            <v>0</v>
          </cell>
          <cell r="J632" t="str">
            <v>20-S2.5</v>
          </cell>
          <cell r="L632">
            <v>-4</v>
          </cell>
          <cell r="M632">
            <v>0</v>
          </cell>
          <cell r="N632">
            <v>2870934.64</v>
          </cell>
          <cell r="O632">
            <v>0</v>
          </cell>
          <cell r="P632">
            <v>2051745</v>
          </cell>
          <cell r="Q632">
            <v>0</v>
          </cell>
          <cell r="R632">
            <v>934027</v>
          </cell>
          <cell r="S632">
            <v>0</v>
          </cell>
          <cell r="T632">
            <v>99170</v>
          </cell>
          <cell r="U632">
            <v>0</v>
          </cell>
          <cell r="V632">
            <v>3.45</v>
          </cell>
          <cell r="W632">
            <v>0</v>
          </cell>
          <cell r="X632">
            <v>9.4</v>
          </cell>
        </row>
        <row r="633">
          <cell r="D633" t="str">
            <v>371California</v>
          </cell>
          <cell r="E633">
            <v>371</v>
          </cell>
          <cell r="F633" t="str">
            <v>Installations on Customer Premises</v>
          </cell>
          <cell r="G633">
            <v>0</v>
          </cell>
          <cell r="H633" t="str">
            <v xml:space="preserve">          </v>
          </cell>
          <cell r="I633">
            <v>0</v>
          </cell>
          <cell r="J633" t="str">
            <v>25-L0</v>
          </cell>
          <cell r="L633">
            <v>-50</v>
          </cell>
          <cell r="M633">
            <v>0</v>
          </cell>
          <cell r="N633">
            <v>238697.94</v>
          </cell>
          <cell r="O633">
            <v>0</v>
          </cell>
          <cell r="P633">
            <v>199937</v>
          </cell>
          <cell r="Q633">
            <v>0</v>
          </cell>
          <cell r="R633">
            <v>158110</v>
          </cell>
          <cell r="S633">
            <v>0</v>
          </cell>
          <cell r="T633">
            <v>12689</v>
          </cell>
          <cell r="U633">
            <v>0</v>
          </cell>
          <cell r="V633">
            <v>5.32</v>
          </cell>
          <cell r="W633">
            <v>0</v>
          </cell>
          <cell r="X633">
            <v>12.5</v>
          </cell>
        </row>
        <row r="634">
          <cell r="D634" t="str">
            <v>373California</v>
          </cell>
          <cell r="E634">
            <v>373</v>
          </cell>
          <cell r="F634" t="str">
            <v>Street Lighting and Signal Systems</v>
          </cell>
          <cell r="G634">
            <v>0</v>
          </cell>
          <cell r="H634" t="str">
            <v xml:space="preserve">          </v>
          </cell>
          <cell r="I634">
            <v>0</v>
          </cell>
          <cell r="J634" t="str">
            <v>35-L0</v>
          </cell>
          <cell r="L634">
            <v>-30</v>
          </cell>
          <cell r="M634">
            <v>0</v>
          </cell>
          <cell r="N634">
            <v>633893.31000000006</v>
          </cell>
          <cell r="O634">
            <v>0</v>
          </cell>
          <cell r="P634">
            <v>313678</v>
          </cell>
          <cell r="Q634">
            <v>0</v>
          </cell>
          <cell r="R634">
            <v>510383</v>
          </cell>
          <cell r="S634">
            <v>0</v>
          </cell>
          <cell r="T634">
            <v>22306</v>
          </cell>
          <cell r="U634">
            <v>0</v>
          </cell>
          <cell r="V634">
            <v>3.52</v>
          </cell>
          <cell r="W634">
            <v>0</v>
          </cell>
          <cell r="X634">
            <v>22.9</v>
          </cell>
        </row>
        <row r="635">
          <cell r="E635">
            <v>0</v>
          </cell>
          <cell r="F635" t="str">
            <v>TOTAL CALIFORNIA - DISTRIBUTION</v>
          </cell>
          <cell r="G635">
            <v>0</v>
          </cell>
          <cell r="H635">
            <v>0</v>
          </cell>
          <cell r="I635">
            <v>0</v>
          </cell>
          <cell r="L635">
            <v>0</v>
          </cell>
          <cell r="M635">
            <v>0</v>
          </cell>
          <cell r="N635">
            <v>231412734.11999997</v>
          </cell>
          <cell r="O635">
            <v>0</v>
          </cell>
          <cell r="P635">
            <v>108909255</v>
          </cell>
          <cell r="Q635">
            <v>0</v>
          </cell>
          <cell r="R635">
            <v>251766580</v>
          </cell>
          <cell r="S635">
            <v>0</v>
          </cell>
          <cell r="T635">
            <v>6172487</v>
          </cell>
          <cell r="U635">
            <v>0</v>
          </cell>
          <cell r="V635">
            <v>2.67</v>
          </cell>
          <cell r="W635">
            <v>0</v>
          </cell>
          <cell r="X635">
            <v>0</v>
          </cell>
        </row>
        <row r="636">
          <cell r="E636">
            <v>0</v>
          </cell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L636">
            <v>0</v>
          </cell>
          <cell r="M636">
            <v>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</row>
        <row r="637">
          <cell r="E637">
            <v>0</v>
          </cell>
          <cell r="F637" t="str">
            <v>UTAH -  DISTRIBUTION (as of June 30, 2013)</v>
          </cell>
          <cell r="G637">
            <v>0</v>
          </cell>
          <cell r="H637">
            <v>0</v>
          </cell>
          <cell r="I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  <cell r="T637">
            <v>0</v>
          </cell>
          <cell r="U637">
            <v>0</v>
          </cell>
          <cell r="V637">
            <v>0</v>
          </cell>
          <cell r="W637">
            <v>0</v>
          </cell>
          <cell r="X637">
            <v>0</v>
          </cell>
        </row>
        <row r="638">
          <cell r="D638" t="str">
            <v>360.2Utah</v>
          </cell>
          <cell r="E638">
            <v>360.2</v>
          </cell>
          <cell r="F638" t="str">
            <v>Rights-of-Way</v>
          </cell>
          <cell r="G638">
            <v>0</v>
          </cell>
          <cell r="H638" t="str">
            <v xml:space="preserve">          </v>
          </cell>
          <cell r="I638">
            <v>0</v>
          </cell>
          <cell r="J638" t="str">
            <v>60-R4</v>
          </cell>
          <cell r="L638">
            <v>0</v>
          </cell>
          <cell r="M638">
            <v>0</v>
          </cell>
          <cell r="N638">
            <v>12028149.609999999</v>
          </cell>
          <cell r="O638">
            <v>0</v>
          </cell>
          <cell r="P638">
            <v>2106338</v>
          </cell>
          <cell r="Q638">
            <v>0</v>
          </cell>
          <cell r="R638">
            <v>9921812</v>
          </cell>
          <cell r="S638">
            <v>0</v>
          </cell>
          <cell r="T638">
            <v>200049</v>
          </cell>
          <cell r="U638">
            <v>0</v>
          </cell>
          <cell r="V638">
            <v>1.66</v>
          </cell>
          <cell r="W638">
            <v>0</v>
          </cell>
          <cell r="X638">
            <v>49.6</v>
          </cell>
        </row>
        <row r="639">
          <cell r="D639" t="str">
            <v>361Utah</v>
          </cell>
          <cell r="E639">
            <v>361</v>
          </cell>
          <cell r="F639" t="str">
            <v>Structures and Improvements</v>
          </cell>
          <cell r="G639">
            <v>0</v>
          </cell>
          <cell r="H639" t="str">
            <v xml:space="preserve">          </v>
          </cell>
          <cell r="I639">
            <v>0</v>
          </cell>
          <cell r="J639" t="str">
            <v>60-S0.5</v>
          </cell>
          <cell r="L639">
            <v>0</v>
          </cell>
          <cell r="M639">
            <v>0</v>
          </cell>
          <cell r="N639">
            <v>48538098.140000001</v>
          </cell>
          <cell r="O639">
            <v>0</v>
          </cell>
          <cell r="P639">
            <v>7413019</v>
          </cell>
          <cell r="Q639">
            <v>0</v>
          </cell>
          <cell r="R639">
            <v>41125079</v>
          </cell>
          <cell r="S639">
            <v>0</v>
          </cell>
          <cell r="T639">
            <v>807501</v>
          </cell>
          <cell r="U639">
            <v>0</v>
          </cell>
          <cell r="V639">
            <v>1.66</v>
          </cell>
          <cell r="W639">
            <v>0</v>
          </cell>
          <cell r="X639">
            <v>50.9</v>
          </cell>
        </row>
        <row r="640">
          <cell r="D640" t="str">
            <v>362Utah</v>
          </cell>
          <cell r="E640">
            <v>362</v>
          </cell>
          <cell r="F640" t="str">
            <v>Station Equipment</v>
          </cell>
          <cell r="G640">
            <v>0</v>
          </cell>
          <cell r="H640" t="str">
            <v xml:space="preserve">          </v>
          </cell>
          <cell r="I640">
            <v>0</v>
          </cell>
          <cell r="J640" t="str">
            <v>47-R0.5</v>
          </cell>
          <cell r="L640">
            <v>-10</v>
          </cell>
          <cell r="M640">
            <v>0</v>
          </cell>
          <cell r="N640">
            <v>451570685.69999999</v>
          </cell>
          <cell r="O640">
            <v>0</v>
          </cell>
          <cell r="P640">
            <v>78067545</v>
          </cell>
          <cell r="Q640">
            <v>0</v>
          </cell>
          <cell r="R640">
            <v>418660209</v>
          </cell>
          <cell r="S640">
            <v>0</v>
          </cell>
          <cell r="T640">
            <v>10547563</v>
          </cell>
          <cell r="U640">
            <v>0</v>
          </cell>
          <cell r="V640">
            <v>2.34</v>
          </cell>
          <cell r="W640">
            <v>0</v>
          </cell>
          <cell r="X640">
            <v>39.700000000000003</v>
          </cell>
        </row>
        <row r="641">
          <cell r="D641" t="str">
            <v>362.7Utah</v>
          </cell>
          <cell r="E641">
            <v>362.7</v>
          </cell>
          <cell r="F641" t="str">
            <v>Supervisory Equipment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  <cell r="T641">
            <v>0</v>
          </cell>
          <cell r="U641">
            <v>0</v>
          </cell>
          <cell r="V641">
            <v>0</v>
          </cell>
          <cell r="W641">
            <v>0</v>
          </cell>
          <cell r="X641">
            <v>0</v>
          </cell>
        </row>
        <row r="642">
          <cell r="D642" t="str">
            <v>364Utah</v>
          </cell>
          <cell r="E642">
            <v>364</v>
          </cell>
          <cell r="F642" t="str">
            <v>Poles, Towers and Fixtures</v>
          </cell>
          <cell r="G642">
            <v>0</v>
          </cell>
          <cell r="H642" t="str">
            <v xml:space="preserve">          </v>
          </cell>
          <cell r="I642">
            <v>0</v>
          </cell>
          <cell r="J642" t="str">
            <v>50-R0.5</v>
          </cell>
          <cell r="L642">
            <v>-80</v>
          </cell>
          <cell r="M642">
            <v>0</v>
          </cell>
          <cell r="N642">
            <v>331276454.29000002</v>
          </cell>
          <cell r="O642">
            <v>0</v>
          </cell>
          <cell r="P642">
            <v>125878423</v>
          </cell>
          <cell r="Q642">
            <v>0</v>
          </cell>
          <cell r="R642">
            <v>470419195</v>
          </cell>
          <cell r="S642">
            <v>0</v>
          </cell>
          <cell r="T642">
            <v>11890459</v>
          </cell>
          <cell r="U642">
            <v>0</v>
          </cell>
          <cell r="V642">
            <v>3.59</v>
          </cell>
          <cell r="W642">
            <v>0</v>
          </cell>
          <cell r="X642">
            <v>39.6</v>
          </cell>
        </row>
        <row r="643">
          <cell r="D643" t="str">
            <v>365Utah</v>
          </cell>
          <cell r="E643">
            <v>365</v>
          </cell>
          <cell r="F643" t="str">
            <v>Overhead Conductors and Devices</v>
          </cell>
          <cell r="G643">
            <v>0</v>
          </cell>
          <cell r="H643" t="str">
            <v xml:space="preserve">          </v>
          </cell>
          <cell r="I643">
            <v>0</v>
          </cell>
          <cell r="J643" t="str">
            <v>52-R0.5</v>
          </cell>
          <cell r="L643">
            <v>-45</v>
          </cell>
          <cell r="M643">
            <v>0</v>
          </cell>
          <cell r="N643">
            <v>216074950.16999999</v>
          </cell>
          <cell r="O643">
            <v>0</v>
          </cell>
          <cell r="P643">
            <v>71681280</v>
          </cell>
          <cell r="Q643">
            <v>0</v>
          </cell>
          <cell r="R643">
            <v>241627398</v>
          </cell>
          <cell r="S643">
            <v>0</v>
          </cell>
          <cell r="T643">
            <v>6005835</v>
          </cell>
          <cell r="U643">
            <v>0</v>
          </cell>
          <cell r="V643">
            <v>2.78</v>
          </cell>
          <cell r="W643">
            <v>0</v>
          </cell>
          <cell r="X643">
            <v>40.200000000000003</v>
          </cell>
        </row>
        <row r="644">
          <cell r="D644" t="str">
            <v>366Utah</v>
          </cell>
          <cell r="E644">
            <v>366</v>
          </cell>
          <cell r="F644" t="str">
            <v>Underground Conduit</v>
          </cell>
          <cell r="G644">
            <v>0</v>
          </cell>
          <cell r="H644" t="str">
            <v xml:space="preserve">          </v>
          </cell>
          <cell r="I644">
            <v>0</v>
          </cell>
          <cell r="J644" t="str">
            <v>60-R2</v>
          </cell>
          <cell r="L644">
            <v>-50</v>
          </cell>
          <cell r="M644">
            <v>0</v>
          </cell>
          <cell r="N644">
            <v>175611179.69999999</v>
          </cell>
          <cell r="O644">
            <v>0</v>
          </cell>
          <cell r="P644">
            <v>48603584</v>
          </cell>
          <cell r="Q644">
            <v>0</v>
          </cell>
          <cell r="R644">
            <v>214813186</v>
          </cell>
          <cell r="S644">
            <v>0</v>
          </cell>
          <cell r="T644">
            <v>4381399</v>
          </cell>
          <cell r="U644">
            <v>0</v>
          </cell>
          <cell r="V644">
            <v>2.4900000000000002</v>
          </cell>
          <cell r="W644">
            <v>0</v>
          </cell>
          <cell r="X644">
            <v>49</v>
          </cell>
        </row>
        <row r="645">
          <cell r="D645" t="str">
            <v>367Utah</v>
          </cell>
          <cell r="E645">
            <v>367</v>
          </cell>
          <cell r="F645" t="str">
            <v>Underground Conductors and Devices</v>
          </cell>
          <cell r="G645">
            <v>0</v>
          </cell>
          <cell r="H645" t="str">
            <v xml:space="preserve">          </v>
          </cell>
          <cell r="I645">
            <v>0</v>
          </cell>
          <cell r="J645" t="str">
            <v>50-R2</v>
          </cell>
          <cell r="L645">
            <v>-25</v>
          </cell>
          <cell r="M645">
            <v>0</v>
          </cell>
          <cell r="N645">
            <v>482656117.87</v>
          </cell>
          <cell r="O645">
            <v>0</v>
          </cell>
          <cell r="P645">
            <v>135865765</v>
          </cell>
          <cell r="Q645">
            <v>0</v>
          </cell>
          <cell r="R645">
            <v>467454382</v>
          </cell>
          <cell r="S645">
            <v>0</v>
          </cell>
          <cell r="T645">
            <v>12034813</v>
          </cell>
          <cell r="U645">
            <v>0</v>
          </cell>
          <cell r="V645">
            <v>2.4900000000000002</v>
          </cell>
          <cell r="W645">
            <v>0</v>
          </cell>
          <cell r="X645">
            <v>38.799999999999997</v>
          </cell>
        </row>
        <row r="646">
          <cell r="D646" t="str">
            <v>368Utah</v>
          </cell>
          <cell r="E646">
            <v>368</v>
          </cell>
          <cell r="F646" t="str">
            <v>Line Transformers</v>
          </cell>
          <cell r="G646">
            <v>0</v>
          </cell>
          <cell r="H646" t="str">
            <v xml:space="preserve">          </v>
          </cell>
          <cell r="I646">
            <v>0</v>
          </cell>
          <cell r="J646" t="str">
            <v>45-R0.5</v>
          </cell>
          <cell r="L646">
            <v>-5</v>
          </cell>
          <cell r="M646">
            <v>0</v>
          </cell>
          <cell r="N646">
            <v>445778047.54000002</v>
          </cell>
          <cell r="O646">
            <v>0</v>
          </cell>
          <cell r="P646">
            <v>91681907</v>
          </cell>
          <cell r="Q646">
            <v>0</v>
          </cell>
          <cell r="R646">
            <v>376385043</v>
          </cell>
          <cell r="S646">
            <v>0</v>
          </cell>
          <cell r="T646">
            <v>10375783</v>
          </cell>
          <cell r="U646">
            <v>0</v>
          </cell>
          <cell r="V646">
            <v>2.33</v>
          </cell>
          <cell r="W646">
            <v>0</v>
          </cell>
          <cell r="X646">
            <v>36.299999999999997</v>
          </cell>
        </row>
        <row r="647">
          <cell r="D647" t="str">
            <v>369Utah</v>
          </cell>
          <cell r="E647">
            <v>369</v>
          </cell>
          <cell r="F647" t="str">
            <v>Services</v>
          </cell>
          <cell r="G647">
            <v>0</v>
          </cell>
          <cell r="H647" t="str">
            <v xml:space="preserve">          </v>
          </cell>
          <cell r="I647">
            <v>0</v>
          </cell>
          <cell r="J647" t="str">
            <v>55-S5</v>
          </cell>
          <cell r="L647">
            <v>-25</v>
          </cell>
          <cell r="M647">
            <v>0</v>
          </cell>
          <cell r="N647">
            <v>240820650.53999999</v>
          </cell>
          <cell r="O647">
            <v>0</v>
          </cell>
          <cell r="P647">
            <v>57682736</v>
          </cell>
          <cell r="Q647">
            <v>0</v>
          </cell>
          <cell r="R647">
            <v>243343077</v>
          </cell>
          <cell r="S647">
            <v>0</v>
          </cell>
          <cell r="T647">
            <v>5461198</v>
          </cell>
          <cell r="U647">
            <v>0</v>
          </cell>
          <cell r="V647">
            <v>2.27</v>
          </cell>
          <cell r="W647">
            <v>0</v>
          </cell>
          <cell r="X647">
            <v>44.6</v>
          </cell>
        </row>
        <row r="648">
          <cell r="D648" t="str">
            <v>370Utah</v>
          </cell>
          <cell r="E648">
            <v>370</v>
          </cell>
          <cell r="F648" t="str">
            <v>Meters</v>
          </cell>
          <cell r="G648">
            <v>0</v>
          </cell>
          <cell r="H648" t="str">
            <v xml:space="preserve">          </v>
          </cell>
          <cell r="I648">
            <v>0</v>
          </cell>
          <cell r="J648" t="str">
            <v>25-S5</v>
          </cell>
          <cell r="L648">
            <v>-2</v>
          </cell>
          <cell r="M648">
            <v>0</v>
          </cell>
          <cell r="N648">
            <v>74179928.099999994</v>
          </cell>
          <cell r="O648">
            <v>0</v>
          </cell>
          <cell r="P648">
            <v>26842113</v>
          </cell>
          <cell r="Q648">
            <v>0</v>
          </cell>
          <cell r="R648">
            <v>48821414</v>
          </cell>
          <cell r="S648">
            <v>0</v>
          </cell>
          <cell r="T648">
            <v>2894281</v>
          </cell>
          <cell r="U648">
            <v>0</v>
          </cell>
          <cell r="V648">
            <v>3.9</v>
          </cell>
          <cell r="W648">
            <v>0</v>
          </cell>
          <cell r="X648">
            <v>16.899999999999999</v>
          </cell>
        </row>
        <row r="649">
          <cell r="D649" t="str">
            <v>371Utah</v>
          </cell>
          <cell r="E649">
            <v>371</v>
          </cell>
          <cell r="F649" t="str">
            <v>Installations on Customer Premises</v>
          </cell>
          <cell r="G649">
            <v>0</v>
          </cell>
          <cell r="H649" t="str">
            <v xml:space="preserve">          </v>
          </cell>
          <cell r="I649">
            <v>0</v>
          </cell>
          <cell r="J649" t="str">
            <v>25-L0</v>
          </cell>
          <cell r="L649">
            <v>-60</v>
          </cell>
          <cell r="M649">
            <v>0</v>
          </cell>
          <cell r="N649">
            <v>4390701.8600000003</v>
          </cell>
          <cell r="O649">
            <v>0</v>
          </cell>
          <cell r="P649">
            <v>2324950</v>
          </cell>
          <cell r="Q649">
            <v>0</v>
          </cell>
          <cell r="R649">
            <v>4700173</v>
          </cell>
          <cell r="S649">
            <v>0</v>
          </cell>
          <cell r="T649">
            <v>279823</v>
          </cell>
          <cell r="U649">
            <v>0</v>
          </cell>
          <cell r="V649">
            <v>6.37</v>
          </cell>
          <cell r="W649">
            <v>0</v>
          </cell>
          <cell r="X649">
            <v>16.8</v>
          </cell>
        </row>
        <row r="650">
          <cell r="D650" t="str">
            <v>373Utah</v>
          </cell>
          <cell r="E650">
            <v>373</v>
          </cell>
          <cell r="F650" t="str">
            <v>Street Lighting and Signal Systems</v>
          </cell>
          <cell r="G650">
            <v>0</v>
          </cell>
          <cell r="H650" t="str">
            <v xml:space="preserve">          </v>
          </cell>
          <cell r="I650">
            <v>0</v>
          </cell>
          <cell r="J650" t="str">
            <v>25-R0.5</v>
          </cell>
          <cell r="L650">
            <v>-20</v>
          </cell>
          <cell r="M650">
            <v>0</v>
          </cell>
          <cell r="N650">
            <v>22097191.510000002</v>
          </cell>
          <cell r="O650">
            <v>0</v>
          </cell>
          <cell r="P650">
            <v>8638057</v>
          </cell>
          <cell r="Q650">
            <v>0</v>
          </cell>
          <cell r="R650">
            <v>17878573</v>
          </cell>
          <cell r="S650">
            <v>0</v>
          </cell>
          <cell r="T650">
            <v>1055867</v>
          </cell>
          <cell r="U650">
            <v>0</v>
          </cell>
          <cell r="V650">
            <v>4.78</v>
          </cell>
          <cell r="W650">
            <v>0</v>
          </cell>
          <cell r="X650">
            <v>16.899999999999999</v>
          </cell>
        </row>
        <row r="651">
          <cell r="D651">
            <v>0</v>
          </cell>
          <cell r="E651">
            <v>0</v>
          </cell>
          <cell r="F651" t="str">
            <v>Reserve Amortization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150212070</v>
          </cell>
          <cell r="Q651">
            <v>0</v>
          </cell>
          <cell r="R651">
            <v>-150212070</v>
          </cell>
          <cell r="S651">
            <v>0</v>
          </cell>
          <cell r="T651">
            <v>-23109549.230769232</v>
          </cell>
          <cell r="U651">
            <v>0</v>
          </cell>
          <cell r="V651">
            <v>0</v>
          </cell>
          <cell r="W651">
            <v>0</v>
          </cell>
          <cell r="X651">
            <v>6.5</v>
          </cell>
        </row>
        <row r="652">
          <cell r="D652">
            <v>0</v>
          </cell>
          <cell r="E652">
            <v>0</v>
          </cell>
          <cell r="F652" t="str">
            <v>TOTAL UTAH - DISTRIBUTION</v>
          </cell>
          <cell r="G652">
            <v>0</v>
          </cell>
          <cell r="H652">
            <v>0</v>
          </cell>
          <cell r="I652">
            <v>0</v>
          </cell>
          <cell r="L652">
            <v>0</v>
          </cell>
          <cell r="M652">
            <v>0</v>
          </cell>
          <cell r="N652">
            <v>2505022155.0300002</v>
          </cell>
          <cell r="O652">
            <v>0</v>
          </cell>
          <cell r="P652">
            <v>806997787</v>
          </cell>
          <cell r="Q652">
            <v>0</v>
          </cell>
          <cell r="R652">
            <v>2404937471</v>
          </cell>
          <cell r="S652">
            <v>0</v>
          </cell>
          <cell r="T652">
            <v>42825021.769230768</v>
          </cell>
          <cell r="U652">
            <v>0</v>
          </cell>
          <cell r="V652">
            <v>1.71</v>
          </cell>
          <cell r="W652">
            <v>0</v>
          </cell>
          <cell r="X652">
            <v>0</v>
          </cell>
        </row>
        <row r="653">
          <cell r="E653">
            <v>0</v>
          </cell>
          <cell r="F653">
            <v>0</v>
          </cell>
          <cell r="G653">
            <v>0</v>
          </cell>
          <cell r="H653">
            <v>0</v>
          </cell>
          <cell r="I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</row>
        <row r="654">
          <cell r="E654">
            <v>0</v>
          </cell>
          <cell r="F654" t="str">
            <v>IDAHO -  DISTRIBUTION (as of June 30, 2013)</v>
          </cell>
          <cell r="G654">
            <v>0</v>
          </cell>
          <cell r="H654">
            <v>0</v>
          </cell>
          <cell r="I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</row>
        <row r="655">
          <cell r="D655" t="str">
            <v>360.2Idaho</v>
          </cell>
          <cell r="E655">
            <v>360.2</v>
          </cell>
          <cell r="F655" t="str">
            <v>Rights-of-Way</v>
          </cell>
          <cell r="G655">
            <v>0</v>
          </cell>
          <cell r="H655" t="str">
            <v xml:space="preserve">          </v>
          </cell>
          <cell r="I655">
            <v>0</v>
          </cell>
          <cell r="J655" t="str">
            <v>50-R4</v>
          </cell>
          <cell r="L655">
            <v>0</v>
          </cell>
          <cell r="M655">
            <v>0</v>
          </cell>
          <cell r="N655">
            <v>1168636.74</v>
          </cell>
          <cell r="O655">
            <v>0</v>
          </cell>
          <cell r="P655">
            <v>373500</v>
          </cell>
          <cell r="Q655">
            <v>0</v>
          </cell>
          <cell r="R655">
            <v>795137</v>
          </cell>
          <cell r="S655">
            <v>0</v>
          </cell>
          <cell r="T655">
            <v>23270</v>
          </cell>
          <cell r="U655">
            <v>0</v>
          </cell>
          <cell r="V655">
            <v>1.99</v>
          </cell>
          <cell r="W655">
            <v>0</v>
          </cell>
          <cell r="X655">
            <v>34.200000000000003</v>
          </cell>
        </row>
        <row r="656">
          <cell r="D656" t="str">
            <v>361Idaho</v>
          </cell>
          <cell r="E656">
            <v>361</v>
          </cell>
          <cell r="F656" t="str">
            <v>Structures and Improvements</v>
          </cell>
          <cell r="G656">
            <v>0</v>
          </cell>
          <cell r="H656" t="str">
            <v xml:space="preserve">          </v>
          </cell>
          <cell r="I656">
            <v>0</v>
          </cell>
          <cell r="J656" t="str">
            <v>60-R2</v>
          </cell>
          <cell r="L656">
            <v>0</v>
          </cell>
          <cell r="M656">
            <v>0</v>
          </cell>
          <cell r="N656">
            <v>2170799.79</v>
          </cell>
          <cell r="O656">
            <v>0</v>
          </cell>
          <cell r="P656">
            <v>405461</v>
          </cell>
          <cell r="Q656">
            <v>0</v>
          </cell>
          <cell r="R656">
            <v>1765339</v>
          </cell>
          <cell r="S656">
            <v>0</v>
          </cell>
          <cell r="T656">
            <v>36080</v>
          </cell>
          <cell r="U656">
            <v>0</v>
          </cell>
          <cell r="V656">
            <v>1.66</v>
          </cell>
          <cell r="W656">
            <v>0</v>
          </cell>
          <cell r="X656">
            <v>48.9</v>
          </cell>
        </row>
        <row r="657">
          <cell r="D657" t="str">
            <v>362Idaho</v>
          </cell>
          <cell r="E657">
            <v>362</v>
          </cell>
          <cell r="F657" t="str">
            <v>Station Equipment</v>
          </cell>
          <cell r="G657">
            <v>0</v>
          </cell>
          <cell r="H657" t="str">
            <v xml:space="preserve">          </v>
          </cell>
          <cell r="I657">
            <v>0</v>
          </cell>
          <cell r="J657" t="str">
            <v>55-R1.5</v>
          </cell>
          <cell r="L657">
            <v>-10</v>
          </cell>
          <cell r="M657">
            <v>0</v>
          </cell>
          <cell r="N657">
            <v>29218776.739999998</v>
          </cell>
          <cell r="O657">
            <v>0</v>
          </cell>
          <cell r="P657">
            <v>8135421</v>
          </cell>
          <cell r="Q657">
            <v>0</v>
          </cell>
          <cell r="R657">
            <v>24005233</v>
          </cell>
          <cell r="S657">
            <v>0</v>
          </cell>
          <cell r="T657">
            <v>582092</v>
          </cell>
          <cell r="U657">
            <v>0</v>
          </cell>
          <cell r="V657">
            <v>1.99</v>
          </cell>
          <cell r="W657">
            <v>0</v>
          </cell>
          <cell r="X657">
            <v>41.2</v>
          </cell>
        </row>
        <row r="658">
          <cell r="D658" t="str">
            <v>362.7Idaho</v>
          </cell>
          <cell r="E658">
            <v>362.7</v>
          </cell>
          <cell r="F658" t="str">
            <v>Supervisory Equipment</v>
          </cell>
          <cell r="G658">
            <v>0</v>
          </cell>
          <cell r="H658">
            <v>0</v>
          </cell>
          <cell r="I658">
            <v>0</v>
          </cell>
          <cell r="J658">
            <v>0</v>
          </cell>
          <cell r="L658">
            <v>0</v>
          </cell>
          <cell r="M658">
            <v>0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0</v>
          </cell>
          <cell r="V658">
            <v>0</v>
          </cell>
          <cell r="W658">
            <v>0</v>
          </cell>
          <cell r="X658">
            <v>0</v>
          </cell>
        </row>
        <row r="659">
          <cell r="D659" t="str">
            <v>364Idaho</v>
          </cell>
          <cell r="E659">
            <v>364</v>
          </cell>
          <cell r="F659" t="str">
            <v>Poles, Towers and Fixtures</v>
          </cell>
          <cell r="G659">
            <v>0</v>
          </cell>
          <cell r="H659" t="str">
            <v xml:space="preserve">          </v>
          </cell>
          <cell r="I659">
            <v>0</v>
          </cell>
          <cell r="J659" t="str">
            <v>50-R0.5</v>
          </cell>
          <cell r="L659">
            <v>-80</v>
          </cell>
          <cell r="M659">
            <v>0</v>
          </cell>
          <cell r="N659">
            <v>73476280.959999993</v>
          </cell>
          <cell r="O659">
            <v>0</v>
          </cell>
          <cell r="P659">
            <v>27990239</v>
          </cell>
          <cell r="Q659">
            <v>0</v>
          </cell>
          <cell r="R659">
            <v>104267067</v>
          </cell>
          <cell r="S659">
            <v>0</v>
          </cell>
          <cell r="T659">
            <v>2636853</v>
          </cell>
          <cell r="U659">
            <v>0</v>
          </cell>
          <cell r="V659">
            <v>3.59</v>
          </cell>
          <cell r="W659">
            <v>0</v>
          </cell>
          <cell r="X659">
            <v>39.5</v>
          </cell>
        </row>
        <row r="660">
          <cell r="D660" t="str">
            <v>365Idaho</v>
          </cell>
          <cell r="E660">
            <v>365</v>
          </cell>
          <cell r="F660" t="str">
            <v>Overhead Conductors and Devices</v>
          </cell>
          <cell r="G660">
            <v>0</v>
          </cell>
          <cell r="H660" t="str">
            <v xml:space="preserve">          </v>
          </cell>
          <cell r="I660">
            <v>0</v>
          </cell>
          <cell r="J660" t="str">
            <v>52-R0.5</v>
          </cell>
          <cell r="L660">
            <v>-30</v>
          </cell>
          <cell r="M660">
            <v>0</v>
          </cell>
          <cell r="N660">
            <v>35146253.390000001</v>
          </cell>
          <cell r="O660">
            <v>0</v>
          </cell>
          <cell r="P660">
            <v>13982434</v>
          </cell>
          <cell r="Q660">
            <v>0</v>
          </cell>
          <cell r="R660">
            <v>31707695</v>
          </cell>
          <cell r="S660">
            <v>0</v>
          </cell>
          <cell r="T660">
            <v>874480</v>
          </cell>
          <cell r="U660">
            <v>0</v>
          </cell>
          <cell r="V660">
            <v>2.4900000000000002</v>
          </cell>
          <cell r="W660">
            <v>0</v>
          </cell>
          <cell r="X660">
            <v>36.299999999999997</v>
          </cell>
        </row>
        <row r="661">
          <cell r="D661" t="str">
            <v>366Idaho</v>
          </cell>
          <cell r="E661">
            <v>366</v>
          </cell>
          <cell r="F661" t="str">
            <v>Underground Conduit</v>
          </cell>
          <cell r="G661">
            <v>0</v>
          </cell>
          <cell r="H661" t="str">
            <v xml:space="preserve">          </v>
          </cell>
          <cell r="I661">
            <v>0</v>
          </cell>
          <cell r="J661" t="str">
            <v>60-R2</v>
          </cell>
          <cell r="L661">
            <v>-40</v>
          </cell>
          <cell r="M661">
            <v>0</v>
          </cell>
          <cell r="N661">
            <v>8488675.7699999996</v>
          </cell>
          <cell r="O661">
            <v>0</v>
          </cell>
          <cell r="P661">
            <v>2210079</v>
          </cell>
          <cell r="Q661">
            <v>0</v>
          </cell>
          <cell r="R661">
            <v>9674067</v>
          </cell>
          <cell r="S661">
            <v>0</v>
          </cell>
          <cell r="T661">
            <v>197652</v>
          </cell>
          <cell r="U661">
            <v>0</v>
          </cell>
          <cell r="V661">
            <v>2.33</v>
          </cell>
          <cell r="W661">
            <v>0</v>
          </cell>
          <cell r="X661">
            <v>48.9</v>
          </cell>
        </row>
        <row r="662">
          <cell r="D662" t="str">
            <v>367Idaho</v>
          </cell>
          <cell r="E662">
            <v>367</v>
          </cell>
          <cell r="F662" t="str">
            <v>Underground Conductors and Devices</v>
          </cell>
          <cell r="G662">
            <v>0</v>
          </cell>
          <cell r="H662" t="str">
            <v xml:space="preserve">          </v>
          </cell>
          <cell r="I662">
            <v>0</v>
          </cell>
          <cell r="J662" t="str">
            <v>50-R2</v>
          </cell>
          <cell r="L662">
            <v>-15</v>
          </cell>
          <cell r="M662">
            <v>0</v>
          </cell>
          <cell r="N662">
            <v>25360059.809999999</v>
          </cell>
          <cell r="O662">
            <v>0</v>
          </cell>
          <cell r="P662">
            <v>7171243</v>
          </cell>
          <cell r="Q662">
            <v>0</v>
          </cell>
          <cell r="R662">
            <v>21992826</v>
          </cell>
          <cell r="S662">
            <v>0</v>
          </cell>
          <cell r="T662">
            <v>581542</v>
          </cell>
          <cell r="U662">
            <v>0</v>
          </cell>
          <cell r="V662">
            <v>2.29</v>
          </cell>
          <cell r="W662">
            <v>0</v>
          </cell>
          <cell r="X662">
            <v>37.799999999999997</v>
          </cell>
        </row>
        <row r="663">
          <cell r="D663" t="str">
            <v>368Idaho</v>
          </cell>
          <cell r="E663">
            <v>368</v>
          </cell>
          <cell r="F663" t="str">
            <v>Line Transformers</v>
          </cell>
          <cell r="G663">
            <v>0</v>
          </cell>
          <cell r="H663" t="str">
            <v xml:space="preserve">          </v>
          </cell>
          <cell r="I663">
            <v>0</v>
          </cell>
          <cell r="J663" t="str">
            <v>45-R0.5</v>
          </cell>
          <cell r="L663">
            <v>-5</v>
          </cell>
          <cell r="M663">
            <v>0</v>
          </cell>
          <cell r="N663">
            <v>72246275.640000001</v>
          </cell>
          <cell r="O663">
            <v>0</v>
          </cell>
          <cell r="P663">
            <v>18424896</v>
          </cell>
          <cell r="Q663">
            <v>0</v>
          </cell>
          <cell r="R663">
            <v>57433693</v>
          </cell>
          <cell r="S663">
            <v>0</v>
          </cell>
          <cell r="T663">
            <v>1680178</v>
          </cell>
          <cell r="U663">
            <v>0</v>
          </cell>
          <cell r="V663">
            <v>2.33</v>
          </cell>
          <cell r="W663">
            <v>0</v>
          </cell>
          <cell r="X663">
            <v>34.200000000000003</v>
          </cell>
        </row>
        <row r="664">
          <cell r="D664" t="str">
            <v>369Idaho</v>
          </cell>
          <cell r="E664">
            <v>369</v>
          </cell>
          <cell r="F664" t="str">
            <v>Services</v>
          </cell>
          <cell r="G664">
            <v>0</v>
          </cell>
          <cell r="H664" t="str">
            <v xml:space="preserve">          </v>
          </cell>
          <cell r="I664">
            <v>0</v>
          </cell>
          <cell r="J664" t="str">
            <v>55-S5</v>
          </cell>
          <cell r="L664">
            <v>-25</v>
          </cell>
          <cell r="M664">
            <v>0</v>
          </cell>
          <cell r="N664">
            <v>32480998.41</v>
          </cell>
          <cell r="O664">
            <v>0</v>
          </cell>
          <cell r="P664">
            <v>8163988</v>
          </cell>
          <cell r="Q664">
            <v>0</v>
          </cell>
          <cell r="R664">
            <v>32437260</v>
          </cell>
          <cell r="S664">
            <v>0</v>
          </cell>
          <cell r="T664">
            <v>736437</v>
          </cell>
          <cell r="U664">
            <v>0</v>
          </cell>
          <cell r="V664">
            <v>2.27</v>
          </cell>
          <cell r="W664">
            <v>0</v>
          </cell>
          <cell r="X664">
            <v>44</v>
          </cell>
        </row>
        <row r="665">
          <cell r="D665" t="str">
            <v>370Idaho</v>
          </cell>
          <cell r="E665">
            <v>370</v>
          </cell>
          <cell r="F665" t="str">
            <v>Meters</v>
          </cell>
          <cell r="G665">
            <v>0</v>
          </cell>
          <cell r="H665" t="str">
            <v xml:space="preserve">          </v>
          </cell>
          <cell r="I665">
            <v>0</v>
          </cell>
          <cell r="J665" t="str">
            <v>25-S5</v>
          </cell>
          <cell r="L665">
            <v>-3</v>
          </cell>
          <cell r="M665">
            <v>0</v>
          </cell>
          <cell r="N665">
            <v>13536131.390000001</v>
          </cell>
          <cell r="O665">
            <v>0</v>
          </cell>
          <cell r="P665">
            <v>6916860</v>
          </cell>
          <cell r="Q665">
            <v>0</v>
          </cell>
          <cell r="R665">
            <v>7025355</v>
          </cell>
          <cell r="S665">
            <v>0</v>
          </cell>
          <cell r="T665">
            <v>535114</v>
          </cell>
          <cell r="U665">
            <v>0</v>
          </cell>
          <cell r="V665">
            <v>3.95</v>
          </cell>
          <cell r="W665">
            <v>0</v>
          </cell>
          <cell r="X665">
            <v>13.1</v>
          </cell>
        </row>
        <row r="666">
          <cell r="D666" t="str">
            <v>371Idaho</v>
          </cell>
          <cell r="E666">
            <v>371</v>
          </cell>
          <cell r="F666" t="str">
            <v>Installations on Customer Premises</v>
          </cell>
          <cell r="G666">
            <v>0</v>
          </cell>
          <cell r="H666" t="str">
            <v xml:space="preserve">          </v>
          </cell>
          <cell r="I666">
            <v>0</v>
          </cell>
          <cell r="J666" t="str">
            <v>25-L0</v>
          </cell>
          <cell r="L666">
            <v>-45</v>
          </cell>
          <cell r="M666">
            <v>0</v>
          </cell>
          <cell r="N666">
            <v>168032.77</v>
          </cell>
          <cell r="O666">
            <v>0</v>
          </cell>
          <cell r="P666">
            <v>80628</v>
          </cell>
          <cell r="Q666">
            <v>0</v>
          </cell>
          <cell r="R666">
            <v>163020</v>
          </cell>
          <cell r="S666">
            <v>0</v>
          </cell>
          <cell r="T666">
            <v>9702</v>
          </cell>
          <cell r="U666">
            <v>0</v>
          </cell>
          <cell r="V666">
            <v>5.77</v>
          </cell>
          <cell r="W666">
            <v>0</v>
          </cell>
          <cell r="X666">
            <v>16.8</v>
          </cell>
        </row>
        <row r="667">
          <cell r="D667" t="str">
            <v>373Idaho</v>
          </cell>
          <cell r="E667">
            <v>373</v>
          </cell>
          <cell r="F667" t="str">
            <v>Street Lighting and Signal Systems</v>
          </cell>
          <cell r="G667">
            <v>0</v>
          </cell>
          <cell r="H667" t="str">
            <v xml:space="preserve">          </v>
          </cell>
          <cell r="I667">
            <v>0</v>
          </cell>
          <cell r="J667" t="str">
            <v>25-R0.5</v>
          </cell>
          <cell r="L667">
            <v>-20</v>
          </cell>
          <cell r="M667">
            <v>0</v>
          </cell>
          <cell r="N667">
            <v>635813.37</v>
          </cell>
          <cell r="O667">
            <v>0</v>
          </cell>
          <cell r="P667">
            <v>250869</v>
          </cell>
          <cell r="Q667">
            <v>0</v>
          </cell>
          <cell r="R667">
            <v>512107</v>
          </cell>
          <cell r="S667">
            <v>0</v>
          </cell>
          <cell r="T667">
            <v>30372</v>
          </cell>
          <cell r="U667">
            <v>0</v>
          </cell>
          <cell r="V667">
            <v>4.78</v>
          </cell>
          <cell r="W667">
            <v>0</v>
          </cell>
          <cell r="X667">
            <v>16.899999999999999</v>
          </cell>
        </row>
        <row r="668">
          <cell r="D668">
            <v>0</v>
          </cell>
          <cell r="E668">
            <v>0</v>
          </cell>
          <cell r="F668" t="str">
            <v>Reserve Amortization</v>
          </cell>
          <cell r="G668">
            <v>0</v>
          </cell>
          <cell r="H668">
            <v>0</v>
          </cell>
          <cell r="I668">
            <v>0</v>
          </cell>
          <cell r="J668">
            <v>0</v>
          </cell>
          <cell r="L668">
            <v>0</v>
          </cell>
          <cell r="M668">
            <v>0</v>
          </cell>
          <cell r="N668">
            <v>0</v>
          </cell>
          <cell r="O668">
            <v>0</v>
          </cell>
          <cell r="P668">
            <v>32613075</v>
          </cell>
          <cell r="Q668">
            <v>0</v>
          </cell>
          <cell r="R668">
            <v>-32613075</v>
          </cell>
          <cell r="S668">
            <v>0</v>
          </cell>
          <cell r="T668">
            <v>-2508698.076923077</v>
          </cell>
          <cell r="U668">
            <v>0</v>
          </cell>
          <cell r="V668">
            <v>0</v>
          </cell>
          <cell r="W668">
            <v>0</v>
          </cell>
          <cell r="X668">
            <v>13</v>
          </cell>
        </row>
        <row r="669">
          <cell r="E669">
            <v>0</v>
          </cell>
          <cell r="F669" t="str">
            <v>TOTAL IDAHO - DISTRIBUTION</v>
          </cell>
          <cell r="G669">
            <v>0</v>
          </cell>
          <cell r="H669">
            <v>0</v>
          </cell>
          <cell r="I669">
            <v>0</v>
          </cell>
          <cell r="L669">
            <v>0</v>
          </cell>
          <cell r="M669">
            <v>0</v>
          </cell>
          <cell r="N669">
            <v>294096734.78000003</v>
          </cell>
          <cell r="O669">
            <v>0</v>
          </cell>
          <cell r="P669">
            <v>126718693</v>
          </cell>
          <cell r="Q669">
            <v>0</v>
          </cell>
          <cell r="R669">
            <v>259165724</v>
          </cell>
          <cell r="S669">
            <v>0</v>
          </cell>
          <cell r="T669">
            <v>5415073.923076923</v>
          </cell>
          <cell r="U669">
            <v>0</v>
          </cell>
          <cell r="V669">
            <v>1.84</v>
          </cell>
          <cell r="W669">
            <v>0</v>
          </cell>
          <cell r="X669">
            <v>0</v>
          </cell>
        </row>
        <row r="670">
          <cell r="E670">
            <v>0</v>
          </cell>
          <cell r="F670">
            <v>0</v>
          </cell>
          <cell r="G670">
            <v>0</v>
          </cell>
          <cell r="H670">
            <v>0</v>
          </cell>
          <cell r="I670">
            <v>0</v>
          </cell>
          <cell r="L670">
            <v>0</v>
          </cell>
          <cell r="M670">
            <v>0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  <cell r="X670">
            <v>0</v>
          </cell>
        </row>
        <row r="671">
          <cell r="E671" t="str">
            <v>TOTAL DISTRIBUTION PLANT</v>
          </cell>
          <cell r="F671">
            <v>0</v>
          </cell>
          <cell r="G671">
            <v>0</v>
          </cell>
          <cell r="H671">
            <v>0</v>
          </cell>
          <cell r="I671">
            <v>0</v>
          </cell>
          <cell r="L671">
            <v>0</v>
          </cell>
          <cell r="M671">
            <v>0</v>
          </cell>
          <cell r="N671">
            <v>5870429170.0200014</v>
          </cell>
          <cell r="O671">
            <v>0</v>
          </cell>
          <cell r="P671">
            <v>2315580537</v>
          </cell>
          <cell r="Q671">
            <v>0</v>
          </cell>
          <cell r="R671">
            <v>5795482033</v>
          </cell>
          <cell r="S671">
            <v>0</v>
          </cell>
          <cell r="T671">
            <v>127867354.29230769</v>
          </cell>
          <cell r="U671">
            <v>0</v>
          </cell>
          <cell r="V671">
            <v>2.1800000000000002</v>
          </cell>
          <cell r="W671">
            <v>0</v>
          </cell>
          <cell r="X671">
            <v>0</v>
          </cell>
        </row>
        <row r="672">
          <cell r="E672">
            <v>0</v>
          </cell>
          <cell r="F672">
            <v>0</v>
          </cell>
          <cell r="G672">
            <v>0</v>
          </cell>
          <cell r="H672">
            <v>0</v>
          </cell>
          <cell r="I672">
            <v>0</v>
          </cell>
          <cell r="L672">
            <v>0</v>
          </cell>
          <cell r="M672">
            <v>0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R672">
            <v>0</v>
          </cell>
          <cell r="S672">
            <v>0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  <cell r="X672">
            <v>0</v>
          </cell>
        </row>
        <row r="673">
          <cell r="E673">
            <v>0</v>
          </cell>
          <cell r="F673">
            <v>0</v>
          </cell>
          <cell r="G673">
            <v>0</v>
          </cell>
          <cell r="H673">
            <v>0</v>
          </cell>
          <cell r="I673">
            <v>0</v>
          </cell>
          <cell r="L673">
            <v>0</v>
          </cell>
          <cell r="M673">
            <v>0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</row>
        <row r="674">
          <cell r="E674" t="str">
            <v>GENERAL PLANT</v>
          </cell>
          <cell r="F674">
            <v>0</v>
          </cell>
          <cell r="G674">
            <v>0</v>
          </cell>
          <cell r="H674">
            <v>0</v>
          </cell>
          <cell r="I674">
            <v>0</v>
          </cell>
          <cell r="L674">
            <v>0</v>
          </cell>
          <cell r="M674">
            <v>0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>
            <v>0</v>
          </cell>
          <cell r="W674">
            <v>0</v>
          </cell>
          <cell r="X674">
            <v>0</v>
          </cell>
        </row>
        <row r="675">
          <cell r="E675">
            <v>0</v>
          </cell>
          <cell r="F675">
            <v>0</v>
          </cell>
          <cell r="G675">
            <v>0</v>
          </cell>
          <cell r="H675">
            <v>0</v>
          </cell>
          <cell r="I675">
            <v>0</v>
          </cell>
          <cell r="L675">
            <v>0</v>
          </cell>
          <cell r="M675">
            <v>0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</row>
        <row r="676">
          <cell r="E676">
            <v>0</v>
          </cell>
          <cell r="F676" t="str">
            <v>OREGON - GENERAL</v>
          </cell>
          <cell r="G676">
            <v>0</v>
          </cell>
          <cell r="H676">
            <v>0</v>
          </cell>
          <cell r="I676">
            <v>0</v>
          </cell>
          <cell r="L676">
            <v>0</v>
          </cell>
          <cell r="M676">
            <v>0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  <cell r="X676">
            <v>0</v>
          </cell>
        </row>
        <row r="677">
          <cell r="D677" t="str">
            <v>390Oregon</v>
          </cell>
          <cell r="E677">
            <v>390</v>
          </cell>
          <cell r="F677" t="str">
            <v>Structures and Improvements</v>
          </cell>
          <cell r="G677">
            <v>0</v>
          </cell>
          <cell r="H677" t="str">
            <v xml:space="preserve">          </v>
          </cell>
          <cell r="I677">
            <v>0</v>
          </cell>
          <cell r="J677" t="str">
            <v>58-R1</v>
          </cell>
          <cell r="L677">
            <v>-10</v>
          </cell>
          <cell r="M677">
            <v>0</v>
          </cell>
          <cell r="N677">
            <v>74399659.760000005</v>
          </cell>
          <cell r="O677">
            <v>0</v>
          </cell>
          <cell r="P677">
            <v>16530199</v>
          </cell>
          <cell r="Q677">
            <v>0</v>
          </cell>
          <cell r="R677">
            <v>65309427</v>
          </cell>
          <cell r="S677">
            <v>0</v>
          </cell>
          <cell r="T677">
            <v>1384220</v>
          </cell>
          <cell r="U677">
            <v>0</v>
          </cell>
          <cell r="V677">
            <v>1.86</v>
          </cell>
          <cell r="W677">
            <v>0</v>
          </cell>
          <cell r="X677">
            <v>47.2</v>
          </cell>
        </row>
        <row r="678">
          <cell r="D678" t="str">
            <v>392.01Oregon</v>
          </cell>
          <cell r="E678">
            <v>392.01</v>
          </cell>
          <cell r="F678" t="str">
            <v>Transportation Equipment - Light Trucks and Vans</v>
          </cell>
          <cell r="G678">
            <v>0</v>
          </cell>
          <cell r="H678" t="str">
            <v xml:space="preserve">          </v>
          </cell>
          <cell r="I678">
            <v>0</v>
          </cell>
          <cell r="J678" t="str">
            <v>12-L2.5</v>
          </cell>
          <cell r="L678">
            <v>10</v>
          </cell>
          <cell r="M678">
            <v>0</v>
          </cell>
          <cell r="N678">
            <v>10925542.470000001</v>
          </cell>
          <cell r="O678">
            <v>0</v>
          </cell>
          <cell r="P678">
            <v>4535867</v>
          </cell>
          <cell r="Q678">
            <v>0</v>
          </cell>
          <cell r="R678">
            <v>5297121</v>
          </cell>
          <cell r="S678">
            <v>0</v>
          </cell>
          <cell r="T678">
            <v>768676</v>
          </cell>
          <cell r="U678">
            <v>0</v>
          </cell>
          <cell r="V678">
            <v>7.04</v>
          </cell>
          <cell r="W678">
            <v>0</v>
          </cell>
          <cell r="X678">
            <v>6.9</v>
          </cell>
        </row>
        <row r="679">
          <cell r="D679" t="str">
            <v>392.05Oregon</v>
          </cell>
          <cell r="E679">
            <v>392.05</v>
          </cell>
          <cell r="F679" t="str">
            <v>Transportation Equipment - Medium Trucks</v>
          </cell>
          <cell r="G679">
            <v>0</v>
          </cell>
          <cell r="H679" t="str">
            <v xml:space="preserve">          </v>
          </cell>
          <cell r="I679">
            <v>0</v>
          </cell>
          <cell r="J679" t="str">
            <v>16-L3</v>
          </cell>
          <cell r="L679">
            <v>10</v>
          </cell>
          <cell r="M679">
            <v>0</v>
          </cell>
          <cell r="N679">
            <v>10608613.32</v>
          </cell>
          <cell r="O679">
            <v>0</v>
          </cell>
          <cell r="P679">
            <v>4509603</v>
          </cell>
          <cell r="Q679">
            <v>0</v>
          </cell>
          <cell r="R679">
            <v>5038149</v>
          </cell>
          <cell r="S679">
            <v>0</v>
          </cell>
          <cell r="T679">
            <v>581650</v>
          </cell>
          <cell r="U679">
            <v>0</v>
          </cell>
          <cell r="V679">
            <v>5.48</v>
          </cell>
          <cell r="W679">
            <v>0</v>
          </cell>
          <cell r="X679">
            <v>8.6999999999999993</v>
          </cell>
        </row>
        <row r="680">
          <cell r="D680" t="str">
            <v>392.09Oregon</v>
          </cell>
          <cell r="E680">
            <v>392.09</v>
          </cell>
          <cell r="F680" t="str">
            <v>Transportation Equipment - Trailers</v>
          </cell>
          <cell r="G680">
            <v>0</v>
          </cell>
          <cell r="H680" t="str">
            <v xml:space="preserve">          </v>
          </cell>
          <cell r="I680">
            <v>0</v>
          </cell>
          <cell r="J680" t="str">
            <v>34-L2</v>
          </cell>
          <cell r="L680">
            <v>15</v>
          </cell>
          <cell r="M680">
            <v>0</v>
          </cell>
          <cell r="N680">
            <v>3327731.09</v>
          </cell>
          <cell r="O680">
            <v>0</v>
          </cell>
          <cell r="P680">
            <v>904338</v>
          </cell>
          <cell r="Q680">
            <v>0</v>
          </cell>
          <cell r="R680">
            <v>1924233</v>
          </cell>
          <cell r="S680">
            <v>0</v>
          </cell>
          <cell r="T680">
            <v>81325</v>
          </cell>
          <cell r="U680">
            <v>0</v>
          </cell>
          <cell r="V680">
            <v>2.44</v>
          </cell>
          <cell r="W680">
            <v>0</v>
          </cell>
          <cell r="X680">
            <v>23.7</v>
          </cell>
        </row>
        <row r="681">
          <cell r="D681" t="str">
            <v>396.03Oregon</v>
          </cell>
          <cell r="E681">
            <v>396.03</v>
          </cell>
          <cell r="F681" t="str">
            <v>Light Power Operated Equipment</v>
          </cell>
          <cell r="G681">
            <v>0</v>
          </cell>
          <cell r="H681" t="str">
            <v xml:space="preserve">          </v>
          </cell>
          <cell r="I681">
            <v>0</v>
          </cell>
          <cell r="J681" t="str">
            <v>9-L3</v>
          </cell>
          <cell r="L681">
            <v>15</v>
          </cell>
          <cell r="M681">
            <v>0</v>
          </cell>
          <cell r="N681">
            <v>6165299.7999999998</v>
          </cell>
          <cell r="O681">
            <v>0</v>
          </cell>
          <cell r="P681">
            <v>2135225</v>
          </cell>
          <cell r="Q681">
            <v>0</v>
          </cell>
          <cell r="R681">
            <v>3105280</v>
          </cell>
          <cell r="S681">
            <v>0</v>
          </cell>
          <cell r="T681">
            <v>569006</v>
          </cell>
          <cell r="U681">
            <v>0</v>
          </cell>
          <cell r="V681">
            <v>9.23</v>
          </cell>
          <cell r="W681">
            <v>0</v>
          </cell>
          <cell r="X681">
            <v>5.5</v>
          </cell>
        </row>
        <row r="682">
          <cell r="D682" t="str">
            <v>396.07Oregon</v>
          </cell>
          <cell r="E682">
            <v>396.07</v>
          </cell>
          <cell r="F682" t="str">
            <v>Heavy Power Operated Equipment</v>
          </cell>
          <cell r="G682">
            <v>0</v>
          </cell>
          <cell r="H682" t="str">
            <v xml:space="preserve">          </v>
          </cell>
          <cell r="I682">
            <v>0</v>
          </cell>
          <cell r="J682" t="str">
            <v>15-L1</v>
          </cell>
          <cell r="L682">
            <v>20</v>
          </cell>
          <cell r="M682">
            <v>0</v>
          </cell>
          <cell r="N682">
            <v>25955492.59</v>
          </cell>
          <cell r="O682">
            <v>0</v>
          </cell>
          <cell r="P682">
            <v>7704461</v>
          </cell>
          <cell r="Q682">
            <v>0</v>
          </cell>
          <cell r="R682">
            <v>13059933</v>
          </cell>
          <cell r="S682">
            <v>0</v>
          </cell>
          <cell r="T682">
            <v>1333382</v>
          </cell>
          <cell r="U682">
            <v>0</v>
          </cell>
          <cell r="V682">
            <v>5.14</v>
          </cell>
          <cell r="W682">
            <v>0</v>
          </cell>
          <cell r="X682">
            <v>9.8000000000000007</v>
          </cell>
        </row>
        <row r="683">
          <cell r="E683">
            <v>0</v>
          </cell>
          <cell r="F683" t="str">
            <v>TOTAL OREGON - GENERAL</v>
          </cell>
          <cell r="G683">
            <v>0</v>
          </cell>
          <cell r="H683">
            <v>0</v>
          </cell>
          <cell r="I683">
            <v>0</v>
          </cell>
          <cell r="L683">
            <v>0</v>
          </cell>
          <cell r="M683">
            <v>0</v>
          </cell>
          <cell r="N683">
            <v>131382339.03000002</v>
          </cell>
          <cell r="O683">
            <v>0</v>
          </cell>
          <cell r="P683">
            <v>36319693</v>
          </cell>
          <cell r="Q683">
            <v>0</v>
          </cell>
          <cell r="R683">
            <v>93734143</v>
          </cell>
          <cell r="S683">
            <v>0</v>
          </cell>
          <cell r="T683">
            <v>4718259</v>
          </cell>
          <cell r="U683">
            <v>0</v>
          </cell>
          <cell r="V683">
            <v>3.59</v>
          </cell>
          <cell r="W683">
            <v>0</v>
          </cell>
          <cell r="X683">
            <v>0</v>
          </cell>
        </row>
        <row r="684">
          <cell r="E684">
            <v>0</v>
          </cell>
          <cell r="F684">
            <v>0</v>
          </cell>
          <cell r="G684">
            <v>0</v>
          </cell>
          <cell r="H684">
            <v>0</v>
          </cell>
          <cell r="I684">
            <v>0</v>
          </cell>
          <cell r="L684">
            <v>0</v>
          </cell>
          <cell r="M684">
            <v>0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R684">
            <v>0</v>
          </cell>
          <cell r="S684">
            <v>0</v>
          </cell>
          <cell r="T684">
            <v>0</v>
          </cell>
          <cell r="U684">
            <v>0</v>
          </cell>
          <cell r="V684">
            <v>0</v>
          </cell>
          <cell r="W684">
            <v>0</v>
          </cell>
          <cell r="X684">
            <v>0</v>
          </cell>
        </row>
        <row r="685">
          <cell r="E685">
            <v>0</v>
          </cell>
          <cell r="F685" t="str">
            <v>WASHINGTON - GENERAL</v>
          </cell>
          <cell r="G685">
            <v>0</v>
          </cell>
          <cell r="H685">
            <v>0</v>
          </cell>
          <cell r="I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R685">
            <v>0</v>
          </cell>
          <cell r="S685">
            <v>0</v>
          </cell>
          <cell r="T685">
            <v>0</v>
          </cell>
          <cell r="U685">
            <v>0</v>
          </cell>
          <cell r="V685">
            <v>0</v>
          </cell>
          <cell r="W685">
            <v>0</v>
          </cell>
          <cell r="X685">
            <v>0</v>
          </cell>
        </row>
        <row r="686">
          <cell r="D686" t="str">
            <v>390Washington</v>
          </cell>
          <cell r="E686">
            <v>390</v>
          </cell>
          <cell r="F686" t="str">
            <v>Structures and Improvements</v>
          </cell>
          <cell r="G686">
            <v>0</v>
          </cell>
          <cell r="H686" t="str">
            <v xml:space="preserve">          </v>
          </cell>
          <cell r="I686">
            <v>0</v>
          </cell>
          <cell r="J686" t="str">
            <v>40-R3</v>
          </cell>
          <cell r="L686">
            <v>-10</v>
          </cell>
          <cell r="M686">
            <v>0</v>
          </cell>
          <cell r="N686">
            <v>10969617.73</v>
          </cell>
          <cell r="O686">
            <v>0</v>
          </cell>
          <cell r="P686">
            <v>5233619</v>
          </cell>
          <cell r="Q686">
            <v>0</v>
          </cell>
          <cell r="R686">
            <v>6832961</v>
          </cell>
          <cell r="S686">
            <v>0</v>
          </cell>
          <cell r="T686">
            <v>276512</v>
          </cell>
          <cell r="U686">
            <v>0</v>
          </cell>
          <cell r="V686">
            <v>2.52</v>
          </cell>
          <cell r="W686">
            <v>0</v>
          </cell>
          <cell r="X686">
            <v>24.7</v>
          </cell>
        </row>
        <row r="687">
          <cell r="D687" t="str">
            <v>392.01Washington</v>
          </cell>
          <cell r="E687">
            <v>392.01</v>
          </cell>
          <cell r="F687" t="str">
            <v>Transportation Equipment - Light Trucks and Vans</v>
          </cell>
          <cell r="G687">
            <v>0</v>
          </cell>
          <cell r="H687" t="str">
            <v xml:space="preserve">          </v>
          </cell>
          <cell r="I687">
            <v>0</v>
          </cell>
          <cell r="J687" t="str">
            <v>13-L2.5</v>
          </cell>
          <cell r="L687">
            <v>10</v>
          </cell>
          <cell r="M687">
            <v>0</v>
          </cell>
          <cell r="N687">
            <v>2397979.02</v>
          </cell>
          <cell r="O687">
            <v>0</v>
          </cell>
          <cell r="P687">
            <v>1066543</v>
          </cell>
          <cell r="Q687">
            <v>0</v>
          </cell>
          <cell r="R687">
            <v>1091638</v>
          </cell>
          <cell r="S687">
            <v>0</v>
          </cell>
          <cell r="T687">
            <v>134170</v>
          </cell>
          <cell r="U687">
            <v>0</v>
          </cell>
          <cell r="V687">
            <v>5.6</v>
          </cell>
          <cell r="W687">
            <v>0</v>
          </cell>
          <cell r="X687">
            <v>8.1</v>
          </cell>
        </row>
        <row r="688">
          <cell r="D688" t="str">
            <v>392.05Washington</v>
          </cell>
          <cell r="E688">
            <v>392.05</v>
          </cell>
          <cell r="F688" t="str">
            <v>Transportation Equipment - Medium Trucks</v>
          </cell>
          <cell r="G688">
            <v>0</v>
          </cell>
          <cell r="H688" t="str">
            <v xml:space="preserve">          </v>
          </cell>
          <cell r="I688">
            <v>0</v>
          </cell>
          <cell r="J688" t="str">
            <v>16-L2.5</v>
          </cell>
          <cell r="L688">
            <v>10</v>
          </cell>
          <cell r="M688">
            <v>0</v>
          </cell>
          <cell r="N688">
            <v>4067621.85</v>
          </cell>
          <cell r="O688">
            <v>0</v>
          </cell>
          <cell r="P688">
            <v>1675338</v>
          </cell>
          <cell r="Q688">
            <v>0</v>
          </cell>
          <cell r="R688">
            <v>1985522</v>
          </cell>
          <cell r="S688">
            <v>0</v>
          </cell>
          <cell r="T688">
            <v>206177</v>
          </cell>
          <cell r="U688">
            <v>0</v>
          </cell>
          <cell r="V688">
            <v>5.07</v>
          </cell>
          <cell r="W688">
            <v>0</v>
          </cell>
          <cell r="X688">
            <v>9.6</v>
          </cell>
        </row>
        <row r="689">
          <cell r="D689" t="str">
            <v>392.09Washington</v>
          </cell>
          <cell r="E689">
            <v>392.09</v>
          </cell>
          <cell r="F689" t="str">
            <v>Transportation Equipment - Trailers</v>
          </cell>
          <cell r="G689">
            <v>0</v>
          </cell>
          <cell r="H689" t="str">
            <v xml:space="preserve">          </v>
          </cell>
          <cell r="I689">
            <v>0</v>
          </cell>
          <cell r="J689" t="str">
            <v>33-S0.5</v>
          </cell>
          <cell r="L689">
            <v>15</v>
          </cell>
          <cell r="M689">
            <v>0</v>
          </cell>
          <cell r="N689">
            <v>769219.66</v>
          </cell>
          <cell r="O689">
            <v>0</v>
          </cell>
          <cell r="P689">
            <v>211984</v>
          </cell>
          <cell r="Q689">
            <v>0</v>
          </cell>
          <cell r="R689">
            <v>441853</v>
          </cell>
          <cell r="S689">
            <v>0</v>
          </cell>
          <cell r="T689">
            <v>18300</v>
          </cell>
          <cell r="U689">
            <v>0</v>
          </cell>
          <cell r="V689">
            <v>2.38</v>
          </cell>
          <cell r="W689">
            <v>0</v>
          </cell>
          <cell r="X689">
            <v>24.1</v>
          </cell>
        </row>
        <row r="690">
          <cell r="D690" t="str">
            <v>396.03Washington</v>
          </cell>
          <cell r="E690">
            <v>396.03</v>
          </cell>
          <cell r="F690" t="str">
            <v>Light Power Operated Equipment</v>
          </cell>
          <cell r="G690">
            <v>0</v>
          </cell>
          <cell r="H690" t="str">
            <v xml:space="preserve">          </v>
          </cell>
          <cell r="I690">
            <v>0</v>
          </cell>
          <cell r="J690" t="str">
            <v>10-R4</v>
          </cell>
          <cell r="L690">
            <v>10</v>
          </cell>
          <cell r="M690">
            <v>0</v>
          </cell>
          <cell r="N690">
            <v>1429079.38</v>
          </cell>
          <cell r="O690">
            <v>0</v>
          </cell>
          <cell r="P690">
            <v>694102</v>
          </cell>
          <cell r="Q690">
            <v>0</v>
          </cell>
          <cell r="R690">
            <v>592069</v>
          </cell>
          <cell r="S690">
            <v>0</v>
          </cell>
          <cell r="T690">
            <v>80819</v>
          </cell>
          <cell r="U690">
            <v>0</v>
          </cell>
          <cell r="V690">
            <v>5.66</v>
          </cell>
          <cell r="W690">
            <v>0</v>
          </cell>
          <cell r="X690">
            <v>7.3</v>
          </cell>
        </row>
        <row r="691">
          <cell r="D691" t="str">
            <v>396.07Washington</v>
          </cell>
          <cell r="E691">
            <v>396.07</v>
          </cell>
          <cell r="F691" t="str">
            <v>Heavy Power Operated Equipment</v>
          </cell>
          <cell r="G691">
            <v>0</v>
          </cell>
          <cell r="H691" t="str">
            <v xml:space="preserve">          </v>
          </cell>
          <cell r="I691">
            <v>0</v>
          </cell>
          <cell r="J691" t="str">
            <v>13-L1.5</v>
          </cell>
          <cell r="L691">
            <v>15</v>
          </cell>
          <cell r="M691">
            <v>0</v>
          </cell>
          <cell r="N691">
            <v>6046018.2300000004</v>
          </cell>
          <cell r="O691">
            <v>0</v>
          </cell>
          <cell r="P691">
            <v>2225555</v>
          </cell>
          <cell r="Q691">
            <v>0</v>
          </cell>
          <cell r="R691">
            <v>2913560</v>
          </cell>
          <cell r="S691">
            <v>0</v>
          </cell>
          <cell r="T691">
            <v>364836</v>
          </cell>
          <cell r="U691">
            <v>0</v>
          </cell>
          <cell r="V691">
            <v>6.03</v>
          </cell>
          <cell r="W691">
            <v>0</v>
          </cell>
          <cell r="X691">
            <v>8</v>
          </cell>
        </row>
        <row r="692">
          <cell r="E692">
            <v>0</v>
          </cell>
          <cell r="F692" t="str">
            <v>TOTAL WASHINGTON - GENERAL</v>
          </cell>
          <cell r="G692">
            <v>0</v>
          </cell>
          <cell r="H692">
            <v>0</v>
          </cell>
          <cell r="I692">
            <v>0</v>
          </cell>
          <cell r="L692">
            <v>0</v>
          </cell>
          <cell r="M692">
            <v>0</v>
          </cell>
          <cell r="N692">
            <v>25679535.870000001</v>
          </cell>
          <cell r="O692">
            <v>0</v>
          </cell>
          <cell r="P692">
            <v>11107141</v>
          </cell>
          <cell r="Q692">
            <v>0</v>
          </cell>
          <cell r="R692">
            <v>13857603</v>
          </cell>
          <cell r="S692">
            <v>0</v>
          </cell>
          <cell r="T692">
            <v>1080814</v>
          </cell>
          <cell r="U692">
            <v>0</v>
          </cell>
          <cell r="V692">
            <v>4.21</v>
          </cell>
          <cell r="W692">
            <v>0</v>
          </cell>
          <cell r="X692">
            <v>0</v>
          </cell>
        </row>
        <row r="693">
          <cell r="E693">
            <v>0</v>
          </cell>
          <cell r="F693">
            <v>0</v>
          </cell>
          <cell r="G693">
            <v>0</v>
          </cell>
          <cell r="H693">
            <v>0</v>
          </cell>
          <cell r="I693">
            <v>0</v>
          </cell>
          <cell r="L693">
            <v>0</v>
          </cell>
          <cell r="M693">
            <v>0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R693">
            <v>0</v>
          </cell>
          <cell r="S693">
            <v>0</v>
          </cell>
          <cell r="T693">
            <v>0</v>
          </cell>
          <cell r="U693">
            <v>0</v>
          </cell>
          <cell r="V693">
            <v>0</v>
          </cell>
          <cell r="W693">
            <v>0</v>
          </cell>
          <cell r="X693">
            <v>0</v>
          </cell>
        </row>
        <row r="694">
          <cell r="E694">
            <v>0</v>
          </cell>
          <cell r="F694" t="str">
            <v>WYOMING - GENERAL (as of June 30, 2013)</v>
          </cell>
          <cell r="G694">
            <v>0</v>
          </cell>
          <cell r="H694">
            <v>0</v>
          </cell>
          <cell r="I694">
            <v>0</v>
          </cell>
          <cell r="L694">
            <v>0</v>
          </cell>
          <cell r="M694">
            <v>0</v>
          </cell>
          <cell r="N694">
            <v>0</v>
          </cell>
          <cell r="O694">
            <v>0</v>
          </cell>
          <cell r="P694">
            <v>0</v>
          </cell>
          <cell r="Q694">
            <v>0</v>
          </cell>
          <cell r="R694">
            <v>0</v>
          </cell>
          <cell r="S694">
            <v>0</v>
          </cell>
          <cell r="T694">
            <v>0</v>
          </cell>
          <cell r="U694">
            <v>0</v>
          </cell>
          <cell r="V694">
            <v>0</v>
          </cell>
          <cell r="W694">
            <v>0</v>
          </cell>
          <cell r="X694">
            <v>0</v>
          </cell>
        </row>
        <row r="695">
          <cell r="D695" t="str">
            <v>389.2Wyoming</v>
          </cell>
          <cell r="E695">
            <v>389.2</v>
          </cell>
          <cell r="F695" t="str">
            <v>Land Rights</v>
          </cell>
          <cell r="G695">
            <v>0</v>
          </cell>
          <cell r="H695" t="str">
            <v xml:space="preserve">          </v>
          </cell>
          <cell r="I695">
            <v>0</v>
          </cell>
          <cell r="J695" t="str">
            <v>50-SQ</v>
          </cell>
          <cell r="L695">
            <v>0</v>
          </cell>
          <cell r="M695">
            <v>0</v>
          </cell>
          <cell r="N695">
            <v>74314.75</v>
          </cell>
          <cell r="O695">
            <v>0</v>
          </cell>
          <cell r="P695">
            <v>10493</v>
          </cell>
          <cell r="Q695">
            <v>0</v>
          </cell>
          <cell r="R695">
            <v>63822</v>
          </cell>
          <cell r="S695">
            <v>0</v>
          </cell>
          <cell r="T695">
            <v>1470</v>
          </cell>
          <cell r="U695">
            <v>0</v>
          </cell>
          <cell r="V695">
            <v>1.98</v>
          </cell>
          <cell r="W695">
            <v>0</v>
          </cell>
          <cell r="X695">
            <v>43.4</v>
          </cell>
        </row>
        <row r="696">
          <cell r="D696" t="str">
            <v>390Wyoming</v>
          </cell>
          <cell r="E696">
            <v>390</v>
          </cell>
          <cell r="F696" t="str">
            <v>Structures and Improvements</v>
          </cell>
          <cell r="G696">
            <v>0</v>
          </cell>
          <cell r="H696" t="str">
            <v xml:space="preserve">          </v>
          </cell>
          <cell r="I696">
            <v>0</v>
          </cell>
          <cell r="J696" t="str">
            <v>58-R1</v>
          </cell>
          <cell r="L696">
            <v>-15</v>
          </cell>
          <cell r="M696">
            <v>0</v>
          </cell>
          <cell r="N696">
            <v>10076029.949999999</v>
          </cell>
          <cell r="O696">
            <v>0</v>
          </cell>
          <cell r="P696">
            <v>2230438</v>
          </cell>
          <cell r="Q696">
            <v>0</v>
          </cell>
          <cell r="R696">
            <v>9356996</v>
          </cell>
          <cell r="S696">
            <v>0</v>
          </cell>
          <cell r="T696">
            <v>196107</v>
          </cell>
          <cell r="U696">
            <v>0</v>
          </cell>
          <cell r="V696">
            <v>1.95</v>
          </cell>
          <cell r="W696">
            <v>0</v>
          </cell>
          <cell r="X696">
            <v>47.7</v>
          </cell>
        </row>
        <row r="697">
          <cell r="D697" t="str">
            <v>392.01Wyoming</v>
          </cell>
          <cell r="E697">
            <v>392.01</v>
          </cell>
          <cell r="F697" t="str">
            <v>Transportation Equipment - Light Trucks and Vans</v>
          </cell>
          <cell r="G697">
            <v>0</v>
          </cell>
          <cell r="H697" t="str">
            <v xml:space="preserve">          </v>
          </cell>
          <cell r="I697">
            <v>0</v>
          </cell>
          <cell r="J697" t="str">
            <v>13-S1.5</v>
          </cell>
          <cell r="L697">
            <v>10</v>
          </cell>
          <cell r="M697">
            <v>0</v>
          </cell>
          <cell r="N697">
            <v>4784242.58</v>
          </cell>
          <cell r="O697">
            <v>0</v>
          </cell>
          <cell r="P697">
            <v>2606724</v>
          </cell>
          <cell r="Q697">
            <v>0</v>
          </cell>
          <cell r="R697">
            <v>1699094</v>
          </cell>
          <cell r="S697">
            <v>0</v>
          </cell>
          <cell r="T697">
            <v>280024</v>
          </cell>
          <cell r="U697">
            <v>0</v>
          </cell>
          <cell r="V697">
            <v>5.85</v>
          </cell>
          <cell r="W697">
            <v>0</v>
          </cell>
          <cell r="X697">
            <v>6.1</v>
          </cell>
        </row>
        <row r="698">
          <cell r="D698" t="str">
            <v>392.05Wyoming</v>
          </cell>
          <cell r="E698">
            <v>392.05</v>
          </cell>
          <cell r="F698" t="str">
            <v>Transportation Equipment - Medium Trucks</v>
          </cell>
          <cell r="G698">
            <v>0</v>
          </cell>
          <cell r="H698" t="str">
            <v xml:space="preserve">          </v>
          </cell>
          <cell r="I698">
            <v>0</v>
          </cell>
          <cell r="J698" t="str">
            <v>15-L1.5</v>
          </cell>
          <cell r="L698">
            <v>10</v>
          </cell>
          <cell r="M698">
            <v>0</v>
          </cell>
          <cell r="N698">
            <v>5841654.8200000003</v>
          </cell>
          <cell r="O698">
            <v>0</v>
          </cell>
          <cell r="P698">
            <v>2215186</v>
          </cell>
          <cell r="Q698">
            <v>0</v>
          </cell>
          <cell r="R698">
            <v>3042303</v>
          </cell>
          <cell r="S698">
            <v>0</v>
          </cell>
          <cell r="T698">
            <v>330862</v>
          </cell>
          <cell r="U698">
            <v>0</v>
          </cell>
          <cell r="V698">
            <v>5.66</v>
          </cell>
          <cell r="W698">
            <v>0</v>
          </cell>
          <cell r="X698">
            <v>9.1999999999999993</v>
          </cell>
        </row>
        <row r="699">
          <cell r="D699" t="str">
            <v>392.09Wyoming</v>
          </cell>
          <cell r="E699">
            <v>392.09</v>
          </cell>
          <cell r="F699" t="str">
            <v>Transportation Equipment - Trailers</v>
          </cell>
          <cell r="G699">
            <v>0</v>
          </cell>
          <cell r="H699" t="str">
            <v xml:space="preserve">          </v>
          </cell>
          <cell r="I699">
            <v>0</v>
          </cell>
          <cell r="J699" t="str">
            <v>34-L2</v>
          </cell>
          <cell r="L699">
            <v>5</v>
          </cell>
          <cell r="M699">
            <v>0</v>
          </cell>
          <cell r="N699">
            <v>2988776.96</v>
          </cell>
          <cell r="O699">
            <v>0</v>
          </cell>
          <cell r="P699">
            <v>979980</v>
          </cell>
          <cell r="Q699">
            <v>0</v>
          </cell>
          <cell r="R699">
            <v>1859358</v>
          </cell>
          <cell r="S699">
            <v>0</v>
          </cell>
          <cell r="T699">
            <v>79982</v>
          </cell>
          <cell r="U699">
            <v>0</v>
          </cell>
          <cell r="V699">
            <v>2.68</v>
          </cell>
          <cell r="W699">
            <v>0</v>
          </cell>
          <cell r="X699">
            <v>23.2</v>
          </cell>
        </row>
        <row r="700">
          <cell r="D700" t="str">
            <v>396.03Wyoming</v>
          </cell>
          <cell r="E700">
            <v>396.03</v>
          </cell>
          <cell r="F700" t="str">
            <v>Light Power Operated Equipment</v>
          </cell>
          <cell r="G700">
            <v>0</v>
          </cell>
          <cell r="H700" t="str">
            <v xml:space="preserve">          </v>
          </cell>
          <cell r="I700">
            <v>0</v>
          </cell>
          <cell r="J700" t="str">
            <v>9-L3</v>
          </cell>
          <cell r="L700">
            <v>15</v>
          </cell>
          <cell r="M700">
            <v>0</v>
          </cell>
          <cell r="N700">
            <v>3900976.71</v>
          </cell>
          <cell r="O700">
            <v>0</v>
          </cell>
          <cell r="P700">
            <v>1569811</v>
          </cell>
          <cell r="Q700">
            <v>0</v>
          </cell>
          <cell r="R700">
            <v>1746019</v>
          </cell>
          <cell r="S700">
            <v>0</v>
          </cell>
          <cell r="T700">
            <v>330364</v>
          </cell>
          <cell r="U700">
            <v>0</v>
          </cell>
          <cell r="V700">
            <v>8.4700000000000006</v>
          </cell>
          <cell r="W700">
            <v>0</v>
          </cell>
          <cell r="X700">
            <v>5.3</v>
          </cell>
        </row>
        <row r="701">
          <cell r="D701" t="str">
            <v>396.07Wyoming</v>
          </cell>
          <cell r="E701">
            <v>396.07</v>
          </cell>
          <cell r="F701" t="str">
            <v>Heavy Power Operated Equipment</v>
          </cell>
          <cell r="G701">
            <v>0</v>
          </cell>
          <cell r="H701" t="str">
            <v xml:space="preserve">          </v>
          </cell>
          <cell r="I701">
            <v>0</v>
          </cell>
          <cell r="J701" t="str">
            <v>15-L0</v>
          </cell>
          <cell r="L701">
            <v>25</v>
          </cell>
          <cell r="M701">
            <v>0</v>
          </cell>
          <cell r="N701">
            <v>34430049.939999998</v>
          </cell>
          <cell r="O701">
            <v>0</v>
          </cell>
          <cell r="P701">
            <v>6373331</v>
          </cell>
          <cell r="Q701">
            <v>0</v>
          </cell>
          <cell r="R701">
            <v>19449206</v>
          </cell>
          <cell r="S701">
            <v>0</v>
          </cell>
          <cell r="T701">
            <v>1673448</v>
          </cell>
          <cell r="U701">
            <v>0</v>
          </cell>
          <cell r="V701">
            <v>4.8600000000000003</v>
          </cell>
          <cell r="W701">
            <v>0</v>
          </cell>
          <cell r="X701">
            <v>11.6</v>
          </cell>
        </row>
        <row r="702">
          <cell r="E702">
            <v>0</v>
          </cell>
          <cell r="F702" t="str">
            <v>TOTAL WYOMING - GENERAL</v>
          </cell>
          <cell r="G702">
            <v>0</v>
          </cell>
          <cell r="H702">
            <v>0</v>
          </cell>
          <cell r="I702">
            <v>0</v>
          </cell>
          <cell r="L702">
            <v>0</v>
          </cell>
          <cell r="M702">
            <v>0</v>
          </cell>
          <cell r="N702">
            <v>62096045.710000001</v>
          </cell>
          <cell r="O702">
            <v>0</v>
          </cell>
          <cell r="P702">
            <v>15985963</v>
          </cell>
          <cell r="Q702">
            <v>0</v>
          </cell>
          <cell r="R702">
            <v>37216798</v>
          </cell>
          <cell r="S702">
            <v>0</v>
          </cell>
          <cell r="T702">
            <v>2892257</v>
          </cell>
          <cell r="U702">
            <v>0</v>
          </cell>
          <cell r="V702">
            <v>4.66</v>
          </cell>
          <cell r="W702">
            <v>0</v>
          </cell>
          <cell r="X702">
            <v>0</v>
          </cell>
        </row>
        <row r="703">
          <cell r="E703">
            <v>0</v>
          </cell>
          <cell r="F703">
            <v>0</v>
          </cell>
          <cell r="G703">
            <v>0</v>
          </cell>
          <cell r="H703">
            <v>0</v>
          </cell>
          <cell r="I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  <cell r="V703">
            <v>0</v>
          </cell>
          <cell r="W703">
            <v>0</v>
          </cell>
          <cell r="X703">
            <v>0</v>
          </cell>
        </row>
        <row r="704">
          <cell r="E704">
            <v>0</v>
          </cell>
          <cell r="F704" t="str">
            <v>CALIFORNIA - GENERAL</v>
          </cell>
          <cell r="G704">
            <v>0</v>
          </cell>
          <cell r="H704">
            <v>0</v>
          </cell>
          <cell r="I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  <cell r="X704">
            <v>0</v>
          </cell>
        </row>
        <row r="705">
          <cell r="D705" t="str">
            <v>390California</v>
          </cell>
          <cell r="E705">
            <v>390</v>
          </cell>
          <cell r="F705" t="str">
            <v>Structures and Improvements</v>
          </cell>
          <cell r="G705">
            <v>0</v>
          </cell>
          <cell r="H705" t="str">
            <v xml:space="preserve">          </v>
          </cell>
          <cell r="I705">
            <v>0</v>
          </cell>
          <cell r="J705" t="str">
            <v>60-R3</v>
          </cell>
          <cell r="L705">
            <v>-20</v>
          </cell>
          <cell r="M705">
            <v>0</v>
          </cell>
          <cell r="N705">
            <v>2936056.38</v>
          </cell>
          <cell r="O705">
            <v>0</v>
          </cell>
          <cell r="P705">
            <v>1202607</v>
          </cell>
          <cell r="Q705">
            <v>0</v>
          </cell>
          <cell r="R705">
            <v>2320661</v>
          </cell>
          <cell r="S705">
            <v>0</v>
          </cell>
          <cell r="T705">
            <v>50126</v>
          </cell>
          <cell r="U705">
            <v>0</v>
          </cell>
          <cell r="V705">
            <v>1.71</v>
          </cell>
          <cell r="W705">
            <v>0</v>
          </cell>
          <cell r="X705">
            <v>46.3</v>
          </cell>
        </row>
        <row r="706">
          <cell r="D706" t="str">
            <v>392.01California</v>
          </cell>
          <cell r="E706">
            <v>392.01</v>
          </cell>
          <cell r="F706" t="str">
            <v>Transportation Equipment - Light Trucks and Vans</v>
          </cell>
          <cell r="G706">
            <v>0</v>
          </cell>
          <cell r="H706" t="str">
            <v xml:space="preserve">          </v>
          </cell>
          <cell r="I706">
            <v>0</v>
          </cell>
          <cell r="J706" t="str">
            <v>10-S3</v>
          </cell>
          <cell r="L706">
            <v>20</v>
          </cell>
          <cell r="M706">
            <v>0</v>
          </cell>
          <cell r="N706">
            <v>828273.72</v>
          </cell>
          <cell r="O706">
            <v>0</v>
          </cell>
          <cell r="P706">
            <v>471990</v>
          </cell>
          <cell r="Q706">
            <v>0</v>
          </cell>
          <cell r="R706">
            <v>190629</v>
          </cell>
          <cell r="S706">
            <v>0</v>
          </cell>
          <cell r="T706">
            <v>28820</v>
          </cell>
          <cell r="U706">
            <v>0</v>
          </cell>
          <cell r="V706">
            <v>3.48</v>
          </cell>
          <cell r="W706">
            <v>0</v>
          </cell>
          <cell r="X706">
            <v>6.6</v>
          </cell>
        </row>
        <row r="707">
          <cell r="D707" t="str">
            <v>392.05California</v>
          </cell>
          <cell r="E707">
            <v>392.05</v>
          </cell>
          <cell r="F707" t="str">
            <v>Transportation Equipment - Medium Trucks</v>
          </cell>
          <cell r="G707">
            <v>0</v>
          </cell>
          <cell r="H707" t="str">
            <v xml:space="preserve">          </v>
          </cell>
          <cell r="I707">
            <v>0</v>
          </cell>
          <cell r="J707" t="str">
            <v>15-L2</v>
          </cell>
          <cell r="L707">
            <v>15</v>
          </cell>
          <cell r="M707">
            <v>0</v>
          </cell>
          <cell r="N707">
            <v>961928.43</v>
          </cell>
          <cell r="O707">
            <v>0</v>
          </cell>
          <cell r="P707">
            <v>425470</v>
          </cell>
          <cell r="Q707">
            <v>0</v>
          </cell>
          <cell r="R707">
            <v>392169</v>
          </cell>
          <cell r="S707">
            <v>0</v>
          </cell>
          <cell r="T707">
            <v>43238</v>
          </cell>
          <cell r="U707">
            <v>0</v>
          </cell>
          <cell r="V707">
            <v>4.49</v>
          </cell>
          <cell r="W707">
            <v>0</v>
          </cell>
          <cell r="X707">
            <v>9.1</v>
          </cell>
        </row>
        <row r="708">
          <cell r="D708" t="str">
            <v>392.09California</v>
          </cell>
          <cell r="E708">
            <v>392.09</v>
          </cell>
          <cell r="F708" t="str">
            <v>Transportation Equipment - Trailers</v>
          </cell>
          <cell r="G708">
            <v>0</v>
          </cell>
          <cell r="H708" t="str">
            <v xml:space="preserve">          </v>
          </cell>
          <cell r="I708">
            <v>0</v>
          </cell>
          <cell r="J708" t="str">
            <v>35-R2</v>
          </cell>
          <cell r="L708">
            <v>5</v>
          </cell>
          <cell r="M708">
            <v>0</v>
          </cell>
          <cell r="N708">
            <v>451193.36</v>
          </cell>
          <cell r="O708">
            <v>0</v>
          </cell>
          <cell r="P708">
            <v>154374</v>
          </cell>
          <cell r="Q708">
            <v>0</v>
          </cell>
          <cell r="R708">
            <v>274260</v>
          </cell>
          <cell r="S708">
            <v>0</v>
          </cell>
          <cell r="T708">
            <v>10483</v>
          </cell>
          <cell r="U708">
            <v>0</v>
          </cell>
          <cell r="V708">
            <v>2.3199999999999998</v>
          </cell>
          <cell r="W708">
            <v>0</v>
          </cell>
          <cell r="X708">
            <v>26.2</v>
          </cell>
        </row>
        <row r="709">
          <cell r="D709" t="str">
            <v>396.03California</v>
          </cell>
          <cell r="E709">
            <v>396.03</v>
          </cell>
          <cell r="F709" t="str">
            <v>Light Power Operated Equipment</v>
          </cell>
          <cell r="G709">
            <v>0</v>
          </cell>
          <cell r="H709" t="str">
            <v xml:space="preserve">          </v>
          </cell>
          <cell r="I709">
            <v>0</v>
          </cell>
          <cell r="J709" t="str">
            <v>8-R4</v>
          </cell>
          <cell r="L709">
            <v>15</v>
          </cell>
          <cell r="M709">
            <v>0</v>
          </cell>
          <cell r="N709">
            <v>918153.56</v>
          </cell>
          <cell r="O709">
            <v>0</v>
          </cell>
          <cell r="P709">
            <v>498157</v>
          </cell>
          <cell r="Q709">
            <v>0</v>
          </cell>
          <cell r="R709">
            <v>282274</v>
          </cell>
          <cell r="S709">
            <v>0</v>
          </cell>
          <cell r="T709">
            <v>66132</v>
          </cell>
          <cell r="U709">
            <v>0</v>
          </cell>
          <cell r="V709">
            <v>7.2</v>
          </cell>
          <cell r="W709">
            <v>0</v>
          </cell>
          <cell r="X709">
            <v>4.3</v>
          </cell>
        </row>
        <row r="710">
          <cell r="D710" t="str">
            <v>396.07California</v>
          </cell>
          <cell r="E710">
            <v>396.07</v>
          </cell>
          <cell r="F710" t="str">
            <v>Heavy Power Operated Equipment</v>
          </cell>
          <cell r="G710">
            <v>0</v>
          </cell>
          <cell r="H710" t="str">
            <v xml:space="preserve">          </v>
          </cell>
          <cell r="I710">
            <v>0</v>
          </cell>
          <cell r="J710" t="str">
            <v>14-L1.5</v>
          </cell>
          <cell r="L710">
            <v>15</v>
          </cell>
          <cell r="M710">
            <v>0</v>
          </cell>
          <cell r="N710">
            <v>3051020.13</v>
          </cell>
          <cell r="O710">
            <v>0</v>
          </cell>
          <cell r="P710">
            <v>1194997</v>
          </cell>
          <cell r="Q710">
            <v>0</v>
          </cell>
          <cell r="R710">
            <v>1398370</v>
          </cell>
          <cell r="S710">
            <v>0</v>
          </cell>
          <cell r="T710">
            <v>151814</v>
          </cell>
          <cell r="U710">
            <v>0</v>
          </cell>
          <cell r="V710">
            <v>4.9800000000000004</v>
          </cell>
          <cell r="W710">
            <v>0</v>
          </cell>
          <cell r="X710">
            <v>9.1999999999999993</v>
          </cell>
        </row>
        <row r="711">
          <cell r="E711">
            <v>0</v>
          </cell>
          <cell r="F711" t="str">
            <v>TOTAL CALIFORNIA - GENERAL</v>
          </cell>
          <cell r="G711">
            <v>0</v>
          </cell>
          <cell r="H711">
            <v>0</v>
          </cell>
          <cell r="I711">
            <v>0</v>
          </cell>
          <cell r="L711">
            <v>0</v>
          </cell>
          <cell r="M711">
            <v>0</v>
          </cell>
          <cell r="N711">
            <v>9146625.5799999982</v>
          </cell>
          <cell r="O711">
            <v>0</v>
          </cell>
          <cell r="P711">
            <v>3947595</v>
          </cell>
          <cell r="Q711">
            <v>0</v>
          </cell>
          <cell r="R711">
            <v>4858363</v>
          </cell>
          <cell r="S711">
            <v>0</v>
          </cell>
          <cell r="T711">
            <v>350613</v>
          </cell>
          <cell r="U711">
            <v>0</v>
          </cell>
          <cell r="V711">
            <v>3.83</v>
          </cell>
          <cell r="W711">
            <v>0</v>
          </cell>
          <cell r="X711">
            <v>0</v>
          </cell>
        </row>
        <row r="712">
          <cell r="E712">
            <v>0</v>
          </cell>
          <cell r="F712">
            <v>0</v>
          </cell>
          <cell r="G712">
            <v>0</v>
          </cell>
          <cell r="H712">
            <v>0</v>
          </cell>
          <cell r="I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</row>
        <row r="713">
          <cell r="E713">
            <v>0</v>
          </cell>
          <cell r="F713" t="str">
            <v>UTAH - GENERAL (as of June 30, 2013)</v>
          </cell>
          <cell r="G713">
            <v>0</v>
          </cell>
          <cell r="H713">
            <v>0</v>
          </cell>
          <cell r="I713">
            <v>0</v>
          </cell>
          <cell r="L713">
            <v>0</v>
          </cell>
          <cell r="M713">
            <v>0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  <cell r="W713">
            <v>0</v>
          </cell>
          <cell r="X713">
            <v>0</v>
          </cell>
        </row>
        <row r="714">
          <cell r="D714" t="str">
            <v>389.2Utah</v>
          </cell>
          <cell r="E714">
            <v>389.2</v>
          </cell>
          <cell r="F714" t="str">
            <v>Land Rights</v>
          </cell>
          <cell r="G714">
            <v>0</v>
          </cell>
          <cell r="H714" t="str">
            <v xml:space="preserve">          </v>
          </cell>
          <cell r="I714">
            <v>0</v>
          </cell>
          <cell r="J714" t="str">
            <v>45-S0</v>
          </cell>
          <cell r="L714">
            <v>0</v>
          </cell>
          <cell r="M714">
            <v>0</v>
          </cell>
          <cell r="N714">
            <v>85283.36</v>
          </cell>
          <cell r="O714">
            <v>0</v>
          </cell>
          <cell r="P714">
            <v>22590</v>
          </cell>
          <cell r="Q714">
            <v>0</v>
          </cell>
          <cell r="R714">
            <v>62693</v>
          </cell>
          <cell r="S714">
            <v>0</v>
          </cell>
          <cell r="T714">
            <v>1732</v>
          </cell>
          <cell r="U714">
            <v>0</v>
          </cell>
          <cell r="V714">
            <v>2.0299999999999998</v>
          </cell>
          <cell r="W714">
            <v>0</v>
          </cell>
          <cell r="X714">
            <v>36.200000000000003</v>
          </cell>
        </row>
        <row r="715">
          <cell r="D715" t="str">
            <v>390Utah</v>
          </cell>
          <cell r="E715">
            <v>390</v>
          </cell>
          <cell r="F715" t="str">
            <v>Structures and Improvements</v>
          </cell>
          <cell r="G715">
            <v>0</v>
          </cell>
          <cell r="H715" t="str">
            <v xml:space="preserve">          </v>
          </cell>
          <cell r="I715">
            <v>0</v>
          </cell>
          <cell r="J715" t="str">
            <v>58-R1</v>
          </cell>
          <cell r="L715">
            <v>5</v>
          </cell>
          <cell r="M715">
            <v>0</v>
          </cell>
          <cell r="N715">
            <v>89787536.969999999</v>
          </cell>
          <cell r="O715">
            <v>0</v>
          </cell>
          <cell r="P715">
            <v>24175281</v>
          </cell>
          <cell r="Q715">
            <v>0</v>
          </cell>
          <cell r="R715">
            <v>61122879</v>
          </cell>
          <cell r="S715">
            <v>0</v>
          </cell>
          <cell r="T715">
            <v>1370991</v>
          </cell>
          <cell r="U715">
            <v>0</v>
          </cell>
          <cell r="V715">
            <v>1.53</v>
          </cell>
          <cell r="W715">
            <v>0</v>
          </cell>
          <cell r="X715">
            <v>44.6</v>
          </cell>
        </row>
        <row r="716">
          <cell r="D716" t="str">
            <v>392.01Utah</v>
          </cell>
          <cell r="E716">
            <v>392.01</v>
          </cell>
          <cell r="F716" t="str">
            <v>Transportation Equipment - Light Trucks and Vans</v>
          </cell>
          <cell r="G716">
            <v>0</v>
          </cell>
          <cell r="H716" t="str">
            <v xml:space="preserve">          </v>
          </cell>
          <cell r="I716">
            <v>0</v>
          </cell>
          <cell r="J716" t="str">
            <v>12-L3</v>
          </cell>
          <cell r="L716">
            <v>10</v>
          </cell>
          <cell r="M716">
            <v>0</v>
          </cell>
          <cell r="N716">
            <v>15696361.619999999</v>
          </cell>
          <cell r="O716">
            <v>0</v>
          </cell>
          <cell r="P716">
            <v>9738329</v>
          </cell>
          <cell r="Q716">
            <v>0</v>
          </cell>
          <cell r="R716">
            <v>4388396</v>
          </cell>
          <cell r="S716">
            <v>0</v>
          </cell>
          <cell r="T716">
            <v>790815</v>
          </cell>
          <cell r="U716">
            <v>0</v>
          </cell>
          <cell r="V716">
            <v>5.04</v>
          </cell>
          <cell r="W716">
            <v>0</v>
          </cell>
          <cell r="X716">
            <v>5.5</v>
          </cell>
        </row>
        <row r="717">
          <cell r="D717" t="str">
            <v>392.3Utah</v>
          </cell>
          <cell r="E717">
            <v>392.3</v>
          </cell>
          <cell r="F717" t="str">
            <v>Aircraft</v>
          </cell>
          <cell r="G717">
            <v>0</v>
          </cell>
          <cell r="H717" t="str">
            <v xml:space="preserve">          </v>
          </cell>
          <cell r="I717">
            <v>0</v>
          </cell>
          <cell r="J717" t="str">
            <v>10-SQ</v>
          </cell>
          <cell r="L717">
            <v>64</v>
          </cell>
          <cell r="M717">
            <v>0</v>
          </cell>
          <cell r="N717">
            <v>3076269.26</v>
          </cell>
          <cell r="O717">
            <v>0</v>
          </cell>
          <cell r="P717">
            <v>698649</v>
          </cell>
          <cell r="Q717">
            <v>0</v>
          </cell>
          <cell r="R717">
            <v>408808</v>
          </cell>
          <cell r="S717">
            <v>0</v>
          </cell>
          <cell r="T717">
            <v>77254</v>
          </cell>
          <cell r="U717">
            <v>0</v>
          </cell>
          <cell r="V717">
            <v>2.5099999999999998</v>
          </cell>
          <cell r="W717">
            <v>0</v>
          </cell>
          <cell r="X717">
            <v>5.3</v>
          </cell>
        </row>
        <row r="718">
          <cell r="D718" t="str">
            <v>392.05Utah</v>
          </cell>
          <cell r="E718">
            <v>392.05</v>
          </cell>
          <cell r="F718" t="str">
            <v>Transportation Equipment - Medium Trucks</v>
          </cell>
          <cell r="G718">
            <v>0</v>
          </cell>
          <cell r="H718" t="str">
            <v xml:space="preserve">          </v>
          </cell>
          <cell r="I718">
            <v>0</v>
          </cell>
          <cell r="J718" t="str">
            <v>16-L2</v>
          </cell>
          <cell r="L718">
            <v>10</v>
          </cell>
          <cell r="M718">
            <v>0</v>
          </cell>
          <cell r="N718">
            <v>21741774.239999998</v>
          </cell>
          <cell r="O718">
            <v>0</v>
          </cell>
          <cell r="P718">
            <v>10429637</v>
          </cell>
          <cell r="Q718">
            <v>0</v>
          </cell>
          <cell r="R718">
            <v>9137960</v>
          </cell>
          <cell r="S718">
            <v>0</v>
          </cell>
          <cell r="T718">
            <v>991430</v>
          </cell>
          <cell r="U718">
            <v>0</v>
          </cell>
          <cell r="V718">
            <v>4.5599999999999996</v>
          </cell>
          <cell r="W718">
            <v>0</v>
          </cell>
          <cell r="X718">
            <v>9.1999999999999993</v>
          </cell>
        </row>
        <row r="719">
          <cell r="D719" t="str">
            <v>392.09Utah</v>
          </cell>
          <cell r="E719">
            <v>392.09</v>
          </cell>
          <cell r="F719" t="str">
            <v>Transportation Equipment - Trailers</v>
          </cell>
          <cell r="G719">
            <v>0</v>
          </cell>
          <cell r="H719" t="str">
            <v xml:space="preserve">          </v>
          </cell>
          <cell r="I719">
            <v>0</v>
          </cell>
          <cell r="J719" t="str">
            <v>34-L2</v>
          </cell>
          <cell r="L719">
            <v>25</v>
          </cell>
          <cell r="M719">
            <v>0</v>
          </cell>
          <cell r="N719">
            <v>7260753.6100000003</v>
          </cell>
          <cell r="O719">
            <v>0</v>
          </cell>
          <cell r="P719">
            <v>2344818</v>
          </cell>
          <cell r="Q719">
            <v>0</v>
          </cell>
          <cell r="R719">
            <v>3100747</v>
          </cell>
          <cell r="S719">
            <v>0</v>
          </cell>
          <cell r="T719">
            <v>138328</v>
          </cell>
          <cell r="U719">
            <v>0</v>
          </cell>
          <cell r="V719">
            <v>1.91</v>
          </cell>
          <cell r="W719">
            <v>0</v>
          </cell>
          <cell r="X719">
            <v>22.4</v>
          </cell>
        </row>
        <row r="720">
          <cell r="D720" t="str">
            <v>396.03Utah</v>
          </cell>
          <cell r="E720">
            <v>396.03</v>
          </cell>
          <cell r="F720" t="str">
            <v>Light Power Operated Equipment</v>
          </cell>
          <cell r="G720">
            <v>0</v>
          </cell>
          <cell r="H720" t="str">
            <v xml:space="preserve">          </v>
          </cell>
          <cell r="I720">
            <v>0</v>
          </cell>
          <cell r="J720" t="str">
            <v>9-L3</v>
          </cell>
          <cell r="L720">
            <v>10</v>
          </cell>
          <cell r="M720">
            <v>0</v>
          </cell>
          <cell r="N720">
            <v>6478258.6500000004</v>
          </cell>
          <cell r="O720">
            <v>0</v>
          </cell>
          <cell r="P720">
            <v>2840221</v>
          </cell>
          <cell r="Q720">
            <v>0</v>
          </cell>
          <cell r="R720">
            <v>2990212</v>
          </cell>
          <cell r="S720">
            <v>0</v>
          </cell>
          <cell r="T720">
            <v>524657</v>
          </cell>
          <cell r="U720">
            <v>0</v>
          </cell>
          <cell r="V720">
            <v>8.1</v>
          </cell>
          <cell r="W720">
            <v>0</v>
          </cell>
          <cell r="X720">
            <v>5.7</v>
          </cell>
        </row>
        <row r="721">
          <cell r="D721" t="str">
            <v>396.07Utah</v>
          </cell>
          <cell r="E721">
            <v>396.07</v>
          </cell>
          <cell r="F721" t="str">
            <v>Heavy Power Operated Equipment</v>
          </cell>
          <cell r="G721">
            <v>0</v>
          </cell>
          <cell r="H721" t="str">
            <v xml:space="preserve">          </v>
          </cell>
          <cell r="I721">
            <v>0</v>
          </cell>
          <cell r="J721" t="str">
            <v>14-L0.5</v>
          </cell>
          <cell r="L721">
            <v>15</v>
          </cell>
          <cell r="M721">
            <v>0</v>
          </cell>
          <cell r="N721">
            <v>52795650.93</v>
          </cell>
          <cell r="O721">
            <v>0</v>
          </cell>
          <cell r="P721">
            <v>16962444</v>
          </cell>
          <cell r="Q721">
            <v>0</v>
          </cell>
          <cell r="R721">
            <v>27913859</v>
          </cell>
          <cell r="S721">
            <v>0</v>
          </cell>
          <cell r="T721">
            <v>2830320</v>
          </cell>
          <cell r="U721">
            <v>0</v>
          </cell>
          <cell r="V721">
            <v>5.36</v>
          </cell>
          <cell r="W721">
            <v>0</v>
          </cell>
          <cell r="X721">
            <v>9.9</v>
          </cell>
        </row>
        <row r="722">
          <cell r="E722">
            <v>0</v>
          </cell>
          <cell r="F722" t="str">
            <v>TOTAL UTAH - GENERAL</v>
          </cell>
          <cell r="G722">
            <v>0</v>
          </cell>
          <cell r="H722">
            <v>0</v>
          </cell>
          <cell r="I722">
            <v>0</v>
          </cell>
          <cell r="L722">
            <v>0</v>
          </cell>
          <cell r="M722">
            <v>0</v>
          </cell>
          <cell r="N722">
            <v>196921888.64000002</v>
          </cell>
          <cell r="O722">
            <v>0</v>
          </cell>
          <cell r="P722">
            <v>67211969</v>
          </cell>
          <cell r="Q722">
            <v>0</v>
          </cell>
          <cell r="R722">
            <v>109125554</v>
          </cell>
          <cell r="S722">
            <v>0</v>
          </cell>
          <cell r="T722">
            <v>6725527</v>
          </cell>
          <cell r="U722">
            <v>0</v>
          </cell>
          <cell r="V722">
            <v>3.42</v>
          </cell>
          <cell r="W722">
            <v>0</v>
          </cell>
          <cell r="X722">
            <v>0</v>
          </cell>
        </row>
        <row r="723">
          <cell r="E723">
            <v>0</v>
          </cell>
          <cell r="F723">
            <v>0</v>
          </cell>
          <cell r="G723">
            <v>0</v>
          </cell>
          <cell r="H723">
            <v>0</v>
          </cell>
          <cell r="I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</row>
        <row r="724">
          <cell r="E724">
            <v>0</v>
          </cell>
          <cell r="F724" t="str">
            <v>IDAHO - GENERAL (as of June 30, 2013)</v>
          </cell>
          <cell r="G724">
            <v>0</v>
          </cell>
          <cell r="H724">
            <v>0</v>
          </cell>
          <cell r="I724">
            <v>0</v>
          </cell>
          <cell r="L724">
            <v>0</v>
          </cell>
          <cell r="M724">
            <v>0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0</v>
          </cell>
          <cell r="V724">
            <v>0</v>
          </cell>
          <cell r="W724">
            <v>0</v>
          </cell>
          <cell r="X724">
            <v>0</v>
          </cell>
        </row>
        <row r="725">
          <cell r="D725" t="str">
            <v>389.2Idaho</v>
          </cell>
          <cell r="E725">
            <v>389.2</v>
          </cell>
          <cell r="F725" t="str">
            <v>Land Rights</v>
          </cell>
          <cell r="G725">
            <v>0</v>
          </cell>
          <cell r="H725" t="str">
            <v xml:space="preserve">          </v>
          </cell>
          <cell r="I725">
            <v>0</v>
          </cell>
          <cell r="J725" t="str">
            <v>55-R3</v>
          </cell>
          <cell r="L725">
            <v>0</v>
          </cell>
          <cell r="M725">
            <v>0</v>
          </cell>
          <cell r="N725">
            <v>4867.6400000000003</v>
          </cell>
          <cell r="O725">
            <v>0</v>
          </cell>
          <cell r="P725">
            <v>3437</v>
          </cell>
          <cell r="Q725">
            <v>0</v>
          </cell>
          <cell r="R725">
            <v>1431</v>
          </cell>
          <cell r="S725">
            <v>0</v>
          </cell>
          <cell r="T725">
            <v>57</v>
          </cell>
          <cell r="U725">
            <v>0</v>
          </cell>
          <cell r="V725">
            <v>1.17</v>
          </cell>
          <cell r="W725">
            <v>0</v>
          </cell>
          <cell r="X725">
            <v>25.1</v>
          </cell>
        </row>
        <row r="726">
          <cell r="D726" t="str">
            <v>390Idaho</v>
          </cell>
          <cell r="E726">
            <v>390</v>
          </cell>
          <cell r="F726" t="str">
            <v>Structures and Improvements</v>
          </cell>
          <cell r="G726">
            <v>0</v>
          </cell>
          <cell r="H726" t="str">
            <v xml:space="preserve">          </v>
          </cell>
          <cell r="I726">
            <v>0</v>
          </cell>
          <cell r="J726" t="str">
            <v>58-R1</v>
          </cell>
          <cell r="L726">
            <v>-5</v>
          </cell>
          <cell r="M726">
            <v>0</v>
          </cell>
          <cell r="N726">
            <v>12176689.119999999</v>
          </cell>
          <cell r="O726">
            <v>0</v>
          </cell>
          <cell r="P726">
            <v>4062853</v>
          </cell>
          <cell r="Q726">
            <v>0</v>
          </cell>
          <cell r="R726">
            <v>8722671</v>
          </cell>
          <cell r="S726">
            <v>0</v>
          </cell>
          <cell r="T726">
            <v>200914</v>
          </cell>
          <cell r="U726">
            <v>0</v>
          </cell>
          <cell r="V726">
            <v>1.65</v>
          </cell>
          <cell r="W726">
            <v>0</v>
          </cell>
          <cell r="X726">
            <v>43.4</v>
          </cell>
        </row>
        <row r="727">
          <cell r="D727" t="str">
            <v>392.01Idaho</v>
          </cell>
          <cell r="E727">
            <v>392.01</v>
          </cell>
          <cell r="F727" t="str">
            <v>Transportation Equipment - Light Trucks and Vans</v>
          </cell>
          <cell r="G727">
            <v>0</v>
          </cell>
          <cell r="H727" t="str">
            <v xml:space="preserve">          </v>
          </cell>
          <cell r="I727">
            <v>0</v>
          </cell>
          <cell r="J727" t="str">
            <v>12-S2</v>
          </cell>
          <cell r="L727">
            <v>10</v>
          </cell>
          <cell r="M727">
            <v>0</v>
          </cell>
          <cell r="N727">
            <v>2545370.64</v>
          </cell>
          <cell r="O727">
            <v>0</v>
          </cell>
          <cell r="P727">
            <v>1534363</v>
          </cell>
          <cell r="Q727">
            <v>0</v>
          </cell>
          <cell r="R727">
            <v>756471</v>
          </cell>
          <cell r="S727">
            <v>0</v>
          </cell>
          <cell r="T727">
            <v>108828</v>
          </cell>
          <cell r="U727">
            <v>0</v>
          </cell>
          <cell r="V727">
            <v>4.28</v>
          </cell>
          <cell r="W727">
            <v>0</v>
          </cell>
          <cell r="X727">
            <v>7</v>
          </cell>
        </row>
        <row r="728">
          <cell r="D728" t="str">
            <v>392.05Idaho</v>
          </cell>
          <cell r="E728">
            <v>392.05</v>
          </cell>
          <cell r="F728" t="str">
            <v>Transportation Equipment - Medium Trucks</v>
          </cell>
          <cell r="G728">
            <v>0</v>
          </cell>
          <cell r="H728" t="str">
            <v xml:space="preserve">          </v>
          </cell>
          <cell r="I728">
            <v>0</v>
          </cell>
          <cell r="J728" t="str">
            <v>15-L2</v>
          </cell>
          <cell r="L728">
            <v>15</v>
          </cell>
          <cell r="M728">
            <v>0</v>
          </cell>
          <cell r="N728">
            <v>2963432.24</v>
          </cell>
          <cell r="O728">
            <v>0</v>
          </cell>
          <cell r="P728">
            <v>1385759</v>
          </cell>
          <cell r="Q728">
            <v>0</v>
          </cell>
          <cell r="R728">
            <v>1133158</v>
          </cell>
          <cell r="S728">
            <v>0</v>
          </cell>
          <cell r="T728">
            <v>128596</v>
          </cell>
          <cell r="U728">
            <v>0</v>
          </cell>
          <cell r="V728">
            <v>4.34</v>
          </cell>
          <cell r="W728">
            <v>0</v>
          </cell>
          <cell r="X728">
            <v>8.8000000000000007</v>
          </cell>
        </row>
        <row r="729">
          <cell r="D729" t="str">
            <v>392.09Idaho</v>
          </cell>
          <cell r="E729">
            <v>392.09</v>
          </cell>
          <cell r="F729" t="str">
            <v>Transportation Equipment - Trailers</v>
          </cell>
          <cell r="G729">
            <v>0</v>
          </cell>
          <cell r="H729" t="str">
            <v xml:space="preserve">          </v>
          </cell>
          <cell r="I729">
            <v>0</v>
          </cell>
          <cell r="J729" t="str">
            <v>34-L2</v>
          </cell>
          <cell r="L729">
            <v>10</v>
          </cell>
          <cell r="M729">
            <v>0</v>
          </cell>
          <cell r="N729">
            <v>972217.25</v>
          </cell>
          <cell r="O729">
            <v>0</v>
          </cell>
          <cell r="P729">
            <v>335036</v>
          </cell>
          <cell r="Q729">
            <v>0</v>
          </cell>
          <cell r="R729">
            <v>539960</v>
          </cell>
          <cell r="S729">
            <v>0</v>
          </cell>
          <cell r="T729">
            <v>22153</v>
          </cell>
          <cell r="U729">
            <v>0</v>
          </cell>
          <cell r="V729">
            <v>2.2799999999999998</v>
          </cell>
          <cell r="W729">
            <v>0</v>
          </cell>
          <cell r="X729">
            <v>24.4</v>
          </cell>
        </row>
        <row r="730">
          <cell r="D730" t="str">
            <v>396.03Idaho</v>
          </cell>
          <cell r="E730">
            <v>396.03</v>
          </cell>
          <cell r="F730" t="str">
            <v>Light Power Operated Equipment</v>
          </cell>
          <cell r="G730">
            <v>0</v>
          </cell>
          <cell r="H730" t="str">
            <v xml:space="preserve">          </v>
          </cell>
          <cell r="I730">
            <v>0</v>
          </cell>
          <cell r="J730" t="str">
            <v>9-L3</v>
          </cell>
          <cell r="L730">
            <v>10</v>
          </cell>
          <cell r="M730">
            <v>0</v>
          </cell>
          <cell r="N730">
            <v>2054072.98</v>
          </cell>
          <cell r="O730">
            <v>0</v>
          </cell>
          <cell r="P730">
            <v>916299</v>
          </cell>
          <cell r="Q730">
            <v>0</v>
          </cell>
          <cell r="R730">
            <v>932367</v>
          </cell>
          <cell r="S730">
            <v>0</v>
          </cell>
          <cell r="T730">
            <v>157495</v>
          </cell>
          <cell r="U730">
            <v>0</v>
          </cell>
          <cell r="V730">
            <v>7.67</v>
          </cell>
          <cell r="W730">
            <v>0</v>
          </cell>
          <cell r="X730">
            <v>5.9</v>
          </cell>
        </row>
        <row r="731">
          <cell r="D731" t="str">
            <v>396.07Idaho</v>
          </cell>
          <cell r="E731">
            <v>396.07</v>
          </cell>
          <cell r="F731" t="str">
            <v>Heavy Power Operated Equipment</v>
          </cell>
          <cell r="G731">
            <v>0</v>
          </cell>
          <cell r="H731" t="str">
            <v xml:space="preserve">          </v>
          </cell>
          <cell r="I731">
            <v>0</v>
          </cell>
          <cell r="J731" t="str">
            <v>18-L0.5</v>
          </cell>
          <cell r="L731">
            <v>25</v>
          </cell>
          <cell r="M731">
            <v>0</v>
          </cell>
          <cell r="N731">
            <v>6910511.8499999996</v>
          </cell>
          <cell r="O731">
            <v>0</v>
          </cell>
          <cell r="P731">
            <v>1805544</v>
          </cell>
          <cell r="Q731">
            <v>0</v>
          </cell>
          <cell r="R731">
            <v>3377340</v>
          </cell>
          <cell r="S731">
            <v>0</v>
          </cell>
          <cell r="T731">
            <v>257669</v>
          </cell>
          <cell r="U731">
            <v>0</v>
          </cell>
          <cell r="V731">
            <v>3.73</v>
          </cell>
          <cell r="W731">
            <v>0</v>
          </cell>
          <cell r="X731">
            <v>13.1</v>
          </cell>
        </row>
        <row r="732">
          <cell r="E732">
            <v>0</v>
          </cell>
          <cell r="F732" t="str">
            <v>TOTAL IDAHO - GENERAL</v>
          </cell>
          <cell r="G732">
            <v>0</v>
          </cell>
          <cell r="H732">
            <v>0</v>
          </cell>
          <cell r="I732">
            <v>0</v>
          </cell>
          <cell r="L732">
            <v>0</v>
          </cell>
          <cell r="M732">
            <v>0</v>
          </cell>
          <cell r="N732">
            <v>27627161.719999999</v>
          </cell>
          <cell r="O732">
            <v>0</v>
          </cell>
          <cell r="P732">
            <v>10043291</v>
          </cell>
          <cell r="Q732">
            <v>0</v>
          </cell>
          <cell r="R732">
            <v>15463398</v>
          </cell>
          <cell r="S732">
            <v>0</v>
          </cell>
          <cell r="T732">
            <v>875712</v>
          </cell>
          <cell r="U732">
            <v>0</v>
          </cell>
          <cell r="V732">
            <v>3.17</v>
          </cell>
          <cell r="W732">
            <v>0</v>
          </cell>
          <cell r="X732">
            <v>0</v>
          </cell>
        </row>
        <row r="733">
          <cell r="E733">
            <v>0</v>
          </cell>
          <cell r="F733">
            <v>0</v>
          </cell>
          <cell r="G733">
            <v>0</v>
          </cell>
          <cell r="H733">
            <v>0</v>
          </cell>
          <cell r="I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0</v>
          </cell>
          <cell r="X733">
            <v>0</v>
          </cell>
        </row>
        <row r="734">
          <cell r="E734">
            <v>0</v>
          </cell>
          <cell r="F734" t="str">
            <v>AZ, CO, MT, ETC. - GENERAL</v>
          </cell>
          <cell r="G734">
            <v>0</v>
          </cell>
          <cell r="H734">
            <v>0</v>
          </cell>
          <cell r="I734">
            <v>0</v>
          </cell>
          <cell r="L734">
            <v>0</v>
          </cell>
          <cell r="M734">
            <v>0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R734">
            <v>0</v>
          </cell>
          <cell r="S734">
            <v>0</v>
          </cell>
          <cell r="T734">
            <v>0</v>
          </cell>
          <cell r="U734">
            <v>0</v>
          </cell>
          <cell r="V734">
            <v>0</v>
          </cell>
          <cell r="W734">
            <v>0</v>
          </cell>
          <cell r="X734">
            <v>0</v>
          </cell>
        </row>
        <row r="735">
          <cell r="D735" t="str">
            <v>390AZCOMT</v>
          </cell>
          <cell r="E735">
            <v>390</v>
          </cell>
          <cell r="F735" t="str">
            <v>Structures and Improvements</v>
          </cell>
          <cell r="G735">
            <v>0</v>
          </cell>
          <cell r="H735" t="str">
            <v xml:space="preserve">          </v>
          </cell>
          <cell r="I735">
            <v>0</v>
          </cell>
          <cell r="J735" t="str">
            <v>45-R2</v>
          </cell>
          <cell r="L735">
            <v>0</v>
          </cell>
          <cell r="M735">
            <v>0</v>
          </cell>
          <cell r="N735">
            <v>374091.01</v>
          </cell>
          <cell r="O735">
            <v>0</v>
          </cell>
          <cell r="P735">
            <v>232418</v>
          </cell>
          <cell r="Q735">
            <v>0</v>
          </cell>
          <cell r="R735">
            <v>141673</v>
          </cell>
          <cell r="S735">
            <v>0</v>
          </cell>
          <cell r="T735">
            <v>5647</v>
          </cell>
          <cell r="U735">
            <v>0</v>
          </cell>
          <cell r="V735">
            <v>1.51</v>
          </cell>
          <cell r="W735">
            <v>0</v>
          </cell>
          <cell r="X735">
            <v>25.1</v>
          </cell>
        </row>
        <row r="736">
          <cell r="D736" t="str">
            <v>392.01AZCOMT</v>
          </cell>
          <cell r="E736">
            <v>392.01</v>
          </cell>
          <cell r="F736" t="str">
            <v>Transportation Equipment - Light Trucks and Vans</v>
          </cell>
          <cell r="G736">
            <v>0</v>
          </cell>
          <cell r="H736" t="str">
            <v xml:space="preserve">          </v>
          </cell>
          <cell r="I736">
            <v>0</v>
          </cell>
          <cell r="J736" t="str">
            <v>16-R2</v>
          </cell>
          <cell r="L736">
            <v>0</v>
          </cell>
          <cell r="M736">
            <v>0</v>
          </cell>
          <cell r="N736">
            <v>459186</v>
          </cell>
          <cell r="O736">
            <v>0</v>
          </cell>
          <cell r="P736">
            <v>335184</v>
          </cell>
          <cell r="Q736">
            <v>0</v>
          </cell>
          <cell r="R736">
            <v>124002</v>
          </cell>
          <cell r="S736">
            <v>0</v>
          </cell>
          <cell r="T736">
            <v>11598</v>
          </cell>
          <cell r="U736">
            <v>0</v>
          </cell>
          <cell r="V736">
            <v>2.5299999999999998</v>
          </cell>
          <cell r="W736">
            <v>0</v>
          </cell>
          <cell r="X736">
            <v>10.7</v>
          </cell>
        </row>
        <row r="737">
          <cell r="D737" t="str">
            <v>392.05AZCOMT</v>
          </cell>
          <cell r="E737">
            <v>392.05</v>
          </cell>
          <cell r="F737" t="str">
            <v>Transportation Equipment - Medium Trucks</v>
          </cell>
          <cell r="G737">
            <v>0</v>
          </cell>
          <cell r="H737" t="str">
            <v xml:space="preserve">          </v>
          </cell>
          <cell r="I737">
            <v>0</v>
          </cell>
          <cell r="J737" t="str">
            <v>19-R2.5</v>
          </cell>
          <cell r="L737">
            <v>15</v>
          </cell>
          <cell r="M737">
            <v>0</v>
          </cell>
          <cell r="N737">
            <v>255349.41</v>
          </cell>
          <cell r="O737">
            <v>0</v>
          </cell>
          <cell r="P737">
            <v>143546</v>
          </cell>
          <cell r="Q737">
            <v>0</v>
          </cell>
          <cell r="R737">
            <v>73501</v>
          </cell>
          <cell r="S737">
            <v>0</v>
          </cell>
          <cell r="T737">
            <v>5368</v>
          </cell>
          <cell r="U737">
            <v>0</v>
          </cell>
          <cell r="V737">
            <v>2.1</v>
          </cell>
          <cell r="W737">
            <v>0</v>
          </cell>
          <cell r="X737">
            <v>13.7</v>
          </cell>
        </row>
        <row r="738">
          <cell r="D738" t="str">
            <v>392.09AZCOMT</v>
          </cell>
          <cell r="E738">
            <v>392.09</v>
          </cell>
          <cell r="F738" t="str">
            <v>Transportation Equipment - Trailers</v>
          </cell>
          <cell r="G738">
            <v>0</v>
          </cell>
          <cell r="H738" t="str">
            <v xml:space="preserve">          </v>
          </cell>
          <cell r="I738">
            <v>0</v>
          </cell>
          <cell r="J738" t="str">
            <v>25-R1.5</v>
          </cell>
          <cell r="L738">
            <v>0</v>
          </cell>
          <cell r="M738">
            <v>0</v>
          </cell>
          <cell r="N738">
            <v>7844.26</v>
          </cell>
          <cell r="O738">
            <v>0</v>
          </cell>
          <cell r="P738">
            <v>5660</v>
          </cell>
          <cell r="Q738">
            <v>0</v>
          </cell>
          <cell r="R738">
            <v>2184</v>
          </cell>
          <cell r="S738">
            <v>0</v>
          </cell>
          <cell r="T738">
            <v>171</v>
          </cell>
          <cell r="U738">
            <v>0</v>
          </cell>
          <cell r="V738">
            <v>2.1800000000000002</v>
          </cell>
          <cell r="W738">
            <v>0</v>
          </cell>
          <cell r="X738">
            <v>12.8</v>
          </cell>
        </row>
        <row r="739">
          <cell r="D739" t="str">
            <v>396.07AZCOMT</v>
          </cell>
          <cell r="E739">
            <v>396.07</v>
          </cell>
          <cell r="F739" t="str">
            <v>Heavy Power Operated Equipment</v>
          </cell>
          <cell r="G739">
            <v>0</v>
          </cell>
          <cell r="H739" t="str">
            <v xml:space="preserve">          </v>
          </cell>
          <cell r="I739">
            <v>0</v>
          </cell>
          <cell r="J739" t="str">
            <v>25-R2</v>
          </cell>
          <cell r="L739">
            <v>5</v>
          </cell>
          <cell r="M739">
            <v>0</v>
          </cell>
          <cell r="N739">
            <v>2250061.7400000002</v>
          </cell>
          <cell r="O739">
            <v>0</v>
          </cell>
          <cell r="P739">
            <v>1389710</v>
          </cell>
          <cell r="Q739">
            <v>0</v>
          </cell>
          <cell r="R739">
            <v>747849</v>
          </cell>
          <cell r="S739">
            <v>0</v>
          </cell>
          <cell r="T739">
            <v>41933</v>
          </cell>
          <cell r="U739">
            <v>0</v>
          </cell>
          <cell r="V739">
            <v>1.86</v>
          </cell>
          <cell r="W739">
            <v>0</v>
          </cell>
          <cell r="X739">
            <v>17.8</v>
          </cell>
        </row>
        <row r="740">
          <cell r="E740">
            <v>0</v>
          </cell>
          <cell r="F740" t="str">
            <v>TOTAL AZ, CO, MT, ETC. - GENERAL</v>
          </cell>
          <cell r="G740">
            <v>0</v>
          </cell>
          <cell r="H740">
            <v>0</v>
          </cell>
          <cell r="I740">
            <v>0</v>
          </cell>
          <cell r="L740">
            <v>0</v>
          </cell>
          <cell r="M740">
            <v>0</v>
          </cell>
          <cell r="N740">
            <v>3346532.42</v>
          </cell>
          <cell r="O740">
            <v>0</v>
          </cell>
          <cell r="P740">
            <v>2106518</v>
          </cell>
          <cell r="Q740">
            <v>0</v>
          </cell>
          <cell r="R740">
            <v>1089209</v>
          </cell>
          <cell r="S740">
            <v>0</v>
          </cell>
          <cell r="T740">
            <v>64717</v>
          </cell>
          <cell r="U740">
            <v>0</v>
          </cell>
          <cell r="V740">
            <v>1.93</v>
          </cell>
          <cell r="W740">
            <v>0</v>
          </cell>
          <cell r="X740">
            <v>0</v>
          </cell>
        </row>
        <row r="741">
          <cell r="E741">
            <v>0</v>
          </cell>
          <cell r="F741">
            <v>0</v>
          </cell>
          <cell r="G741">
            <v>0</v>
          </cell>
          <cell r="H741">
            <v>0</v>
          </cell>
          <cell r="I741">
            <v>0</v>
          </cell>
          <cell r="L741">
            <v>0</v>
          </cell>
          <cell r="M741">
            <v>0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  <cell r="W741">
            <v>0</v>
          </cell>
          <cell r="X741">
            <v>0</v>
          </cell>
        </row>
        <row r="742">
          <cell r="E742">
            <v>0</v>
          </cell>
          <cell r="F742" t="str">
            <v>TOTAL GENERAL PLANT</v>
          </cell>
          <cell r="G742">
            <v>0</v>
          </cell>
          <cell r="H742">
            <v>0</v>
          </cell>
          <cell r="I742">
            <v>0</v>
          </cell>
          <cell r="L742">
            <v>0</v>
          </cell>
          <cell r="M742">
            <v>0</v>
          </cell>
          <cell r="N742">
            <v>456200128.97000009</v>
          </cell>
          <cell r="O742">
            <v>0</v>
          </cell>
          <cell r="P742">
            <v>146722170</v>
          </cell>
          <cell r="Q742">
            <v>0</v>
          </cell>
          <cell r="R742">
            <v>275345068</v>
          </cell>
          <cell r="S742">
            <v>0</v>
          </cell>
          <cell r="T742">
            <v>16707899</v>
          </cell>
          <cell r="U742">
            <v>0</v>
          </cell>
          <cell r="V742">
            <v>3.66</v>
          </cell>
          <cell r="W742">
            <v>0</v>
          </cell>
          <cell r="X742">
            <v>0</v>
          </cell>
        </row>
        <row r="743">
          <cell r="E743">
            <v>0</v>
          </cell>
          <cell r="F743">
            <v>0</v>
          </cell>
          <cell r="G743">
            <v>0</v>
          </cell>
          <cell r="H743">
            <v>0</v>
          </cell>
          <cell r="I743">
            <v>0</v>
          </cell>
          <cell r="L743">
            <v>0</v>
          </cell>
          <cell r="M743">
            <v>0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R743">
            <v>0</v>
          </cell>
          <cell r="S743">
            <v>0</v>
          </cell>
          <cell r="T743">
            <v>0</v>
          </cell>
          <cell r="U743">
            <v>0</v>
          </cell>
          <cell r="V743">
            <v>0</v>
          </cell>
          <cell r="W743">
            <v>0</v>
          </cell>
          <cell r="X743">
            <v>0</v>
          </cell>
        </row>
        <row r="744">
          <cell r="E744">
            <v>0</v>
          </cell>
          <cell r="F744">
            <v>0</v>
          </cell>
          <cell r="G744">
            <v>0</v>
          </cell>
          <cell r="H744">
            <v>0</v>
          </cell>
          <cell r="I744">
            <v>0</v>
          </cell>
          <cell r="P744">
            <v>0</v>
          </cell>
          <cell r="Q744">
            <v>0</v>
          </cell>
          <cell r="R744">
            <v>0</v>
          </cell>
          <cell r="S744">
            <v>0</v>
          </cell>
          <cell r="T744">
            <v>0</v>
          </cell>
          <cell r="V744">
            <v>0</v>
          </cell>
          <cell r="W744">
            <v>0</v>
          </cell>
          <cell r="X744">
            <v>0</v>
          </cell>
        </row>
        <row r="745">
          <cell r="E745" t="str">
            <v>UTAH MINING</v>
          </cell>
          <cell r="F745">
            <v>0</v>
          </cell>
          <cell r="G745">
            <v>0</v>
          </cell>
          <cell r="H745">
            <v>0</v>
          </cell>
          <cell r="I745">
            <v>0</v>
          </cell>
          <cell r="P745">
            <v>0</v>
          </cell>
          <cell r="Q745">
            <v>0</v>
          </cell>
          <cell r="R745">
            <v>0</v>
          </cell>
          <cell r="S745">
            <v>0</v>
          </cell>
          <cell r="T745">
            <v>0</v>
          </cell>
          <cell r="V745">
            <v>0</v>
          </cell>
          <cell r="W745">
            <v>0</v>
          </cell>
          <cell r="X745">
            <v>0</v>
          </cell>
        </row>
        <row r="746">
          <cell r="D746">
            <v>399.3</v>
          </cell>
          <cell r="E746">
            <v>399.3</v>
          </cell>
          <cell r="F746" t="str">
            <v>Structures and Improvements</v>
          </cell>
          <cell r="G746">
            <v>0</v>
          </cell>
          <cell r="H746">
            <v>43830</v>
          </cell>
          <cell r="I746">
            <v>0</v>
          </cell>
          <cell r="J746" t="str">
            <v>40-S1</v>
          </cell>
          <cell r="L746">
            <v>-1</v>
          </cell>
          <cell r="M746">
            <v>0</v>
          </cell>
          <cell r="N746">
            <v>15067474.9</v>
          </cell>
          <cell r="O746">
            <v>0</v>
          </cell>
          <cell r="P746">
            <v>11934619</v>
          </cell>
          <cell r="Q746">
            <v>0</v>
          </cell>
          <cell r="R746">
            <v>3283531</v>
          </cell>
          <cell r="S746">
            <v>0</v>
          </cell>
          <cell r="T746">
            <v>573639</v>
          </cell>
          <cell r="U746">
            <v>0</v>
          </cell>
          <cell r="V746">
            <v>3.81</v>
          </cell>
          <cell r="W746">
            <v>0</v>
          </cell>
          <cell r="X746">
            <v>5.7</v>
          </cell>
        </row>
        <row r="747">
          <cell r="D747">
            <v>399.31</v>
          </cell>
          <cell r="E747">
            <v>399.31</v>
          </cell>
          <cell r="F747" t="str">
            <v>Structures and Improvements - Prep Plant</v>
          </cell>
          <cell r="G747">
            <v>0</v>
          </cell>
          <cell r="H747">
            <v>52231</v>
          </cell>
          <cell r="I747">
            <v>0</v>
          </cell>
          <cell r="J747" t="str">
            <v>60-S2</v>
          </cell>
          <cell r="L747">
            <v>-7</v>
          </cell>
          <cell r="M747">
            <v>0</v>
          </cell>
          <cell r="N747">
            <v>24269468.210000001</v>
          </cell>
          <cell r="O747">
            <v>0</v>
          </cell>
          <cell r="P747">
            <v>13072682</v>
          </cell>
          <cell r="Q747">
            <v>0</v>
          </cell>
          <cell r="R747">
            <v>12895649</v>
          </cell>
          <cell r="S747">
            <v>0</v>
          </cell>
          <cell r="T747">
            <v>500293</v>
          </cell>
          <cell r="U747">
            <v>0</v>
          </cell>
          <cell r="V747">
            <v>2.06</v>
          </cell>
          <cell r="W747">
            <v>0</v>
          </cell>
          <cell r="X747">
            <v>25.8</v>
          </cell>
        </row>
        <row r="748">
          <cell r="D748">
            <v>399.41</v>
          </cell>
          <cell r="E748">
            <v>399.41</v>
          </cell>
          <cell r="F748" t="str">
            <v>Surface Processing Equipment - Prep Plant</v>
          </cell>
          <cell r="G748">
            <v>0</v>
          </cell>
          <cell r="H748">
            <v>52231</v>
          </cell>
          <cell r="I748">
            <v>0</v>
          </cell>
          <cell r="J748" t="str">
            <v>60-S2</v>
          </cell>
          <cell r="L748">
            <v>-6</v>
          </cell>
          <cell r="M748">
            <v>0</v>
          </cell>
          <cell r="N748">
            <v>8116133.8600000003</v>
          </cell>
          <cell r="O748">
            <v>0</v>
          </cell>
          <cell r="P748">
            <v>4311043</v>
          </cell>
          <cell r="Q748">
            <v>0</v>
          </cell>
          <cell r="R748">
            <v>4292059</v>
          </cell>
          <cell r="S748">
            <v>0</v>
          </cell>
          <cell r="T748">
            <v>166083</v>
          </cell>
          <cell r="U748">
            <v>0</v>
          </cell>
          <cell r="V748">
            <v>2.0499999999999998</v>
          </cell>
          <cell r="W748">
            <v>0</v>
          </cell>
          <cell r="X748">
            <v>25.8</v>
          </cell>
        </row>
        <row r="749">
          <cell r="D749">
            <v>399.44</v>
          </cell>
          <cell r="E749">
            <v>399.44</v>
          </cell>
          <cell r="F749" t="str">
            <v>Surface Electric Power Facilities</v>
          </cell>
          <cell r="G749">
            <v>0</v>
          </cell>
          <cell r="H749">
            <v>43830</v>
          </cell>
          <cell r="I749">
            <v>0</v>
          </cell>
          <cell r="J749" t="str">
            <v>40-R3</v>
          </cell>
          <cell r="L749">
            <v>0</v>
          </cell>
          <cell r="M749">
            <v>0</v>
          </cell>
          <cell r="N749">
            <v>3415835.77</v>
          </cell>
          <cell r="O749">
            <v>0</v>
          </cell>
          <cell r="P749">
            <v>2134937</v>
          </cell>
          <cell r="Q749">
            <v>0</v>
          </cell>
          <cell r="R749">
            <v>1280899</v>
          </cell>
          <cell r="S749">
            <v>0</v>
          </cell>
          <cell r="T749">
            <v>214916</v>
          </cell>
          <cell r="U749">
            <v>0</v>
          </cell>
          <cell r="V749">
            <v>6.29</v>
          </cell>
          <cell r="W749">
            <v>0</v>
          </cell>
          <cell r="X749">
            <v>6</v>
          </cell>
        </row>
        <row r="750">
          <cell r="D750">
            <v>399.45</v>
          </cell>
          <cell r="E750">
            <v>399.45</v>
          </cell>
          <cell r="F750" t="str">
            <v>Underground Equipment</v>
          </cell>
          <cell r="G750">
            <v>0</v>
          </cell>
          <cell r="H750">
            <v>43830</v>
          </cell>
          <cell r="I750">
            <v>0</v>
          </cell>
          <cell r="J750" t="str">
            <v>12-L1</v>
          </cell>
          <cell r="L750">
            <v>5</v>
          </cell>
          <cell r="M750">
            <v>0</v>
          </cell>
          <cell r="N750">
            <v>108511642.90000001</v>
          </cell>
          <cell r="O750">
            <v>0</v>
          </cell>
          <cell r="P750">
            <v>42594767</v>
          </cell>
          <cell r="Q750">
            <v>0</v>
          </cell>
          <cell r="R750">
            <v>60491294</v>
          </cell>
          <cell r="S750">
            <v>0</v>
          </cell>
          <cell r="T750">
            <v>12919564</v>
          </cell>
          <cell r="U750">
            <v>0</v>
          </cell>
          <cell r="V750">
            <v>11.91</v>
          </cell>
          <cell r="W750">
            <v>0</v>
          </cell>
          <cell r="X750">
            <v>4.7</v>
          </cell>
        </row>
        <row r="751">
          <cell r="D751">
            <v>399.46</v>
          </cell>
          <cell r="E751">
            <v>399.46</v>
          </cell>
          <cell r="F751" t="str">
            <v>Longwall Equipment</v>
          </cell>
          <cell r="G751">
            <v>0</v>
          </cell>
          <cell r="H751">
            <v>43830</v>
          </cell>
          <cell r="I751">
            <v>0</v>
          </cell>
          <cell r="J751" t="str">
            <v>10-L4</v>
          </cell>
          <cell r="L751">
            <v>7</v>
          </cell>
          <cell r="M751">
            <v>0</v>
          </cell>
          <cell r="N751">
            <v>31970552.859999999</v>
          </cell>
          <cell r="O751">
            <v>0</v>
          </cell>
          <cell r="P751">
            <v>7245185</v>
          </cell>
          <cell r="Q751">
            <v>0</v>
          </cell>
          <cell r="R751">
            <v>22487429</v>
          </cell>
          <cell r="S751">
            <v>0</v>
          </cell>
          <cell r="T751">
            <v>4109731</v>
          </cell>
          <cell r="U751">
            <v>0</v>
          </cell>
          <cell r="V751">
            <v>12.85</v>
          </cell>
          <cell r="W751">
            <v>0</v>
          </cell>
          <cell r="X751">
            <v>5.5</v>
          </cell>
        </row>
        <row r="752">
          <cell r="D752">
            <v>399.51</v>
          </cell>
          <cell r="E752">
            <v>399.51</v>
          </cell>
          <cell r="F752" t="str">
            <v>Vehicles</v>
          </cell>
          <cell r="G752">
            <v>0</v>
          </cell>
          <cell r="H752">
            <v>43830</v>
          </cell>
          <cell r="I752">
            <v>0</v>
          </cell>
          <cell r="J752" t="str">
            <v>14-L2.5</v>
          </cell>
          <cell r="L752">
            <v>5</v>
          </cell>
          <cell r="M752">
            <v>0</v>
          </cell>
          <cell r="N752">
            <v>1013192.91</v>
          </cell>
          <cell r="O752">
            <v>0</v>
          </cell>
          <cell r="P752">
            <v>654286</v>
          </cell>
          <cell r="Q752">
            <v>0</v>
          </cell>
          <cell r="R752">
            <v>308247</v>
          </cell>
          <cell r="S752">
            <v>0</v>
          </cell>
          <cell r="T752">
            <v>70485</v>
          </cell>
          <cell r="U752">
            <v>0</v>
          </cell>
          <cell r="V752">
            <v>6.96</v>
          </cell>
          <cell r="W752">
            <v>0</v>
          </cell>
          <cell r="X752">
            <v>4.4000000000000004</v>
          </cell>
        </row>
        <row r="753">
          <cell r="D753">
            <v>399.52</v>
          </cell>
          <cell r="E753">
            <v>399.52</v>
          </cell>
          <cell r="F753" t="str">
            <v>Heavy Construction Equipment</v>
          </cell>
          <cell r="G753">
            <v>0</v>
          </cell>
          <cell r="H753">
            <v>43830</v>
          </cell>
          <cell r="I753">
            <v>0</v>
          </cell>
          <cell r="J753" t="str">
            <v>20-R2.5</v>
          </cell>
          <cell r="L753">
            <v>5</v>
          </cell>
          <cell r="M753">
            <v>0</v>
          </cell>
          <cell r="N753">
            <v>5412077.4800000004</v>
          </cell>
          <cell r="O753">
            <v>0</v>
          </cell>
          <cell r="P753">
            <v>2711988</v>
          </cell>
          <cell r="Q753">
            <v>0</v>
          </cell>
          <cell r="R753">
            <v>2429486</v>
          </cell>
          <cell r="S753">
            <v>0</v>
          </cell>
          <cell r="T753">
            <v>440548</v>
          </cell>
          <cell r="U753">
            <v>0</v>
          </cell>
          <cell r="V753">
            <v>8.14</v>
          </cell>
          <cell r="W753">
            <v>0</v>
          </cell>
          <cell r="X753">
            <v>5.5</v>
          </cell>
        </row>
        <row r="754">
          <cell r="D754">
            <v>399.6</v>
          </cell>
          <cell r="E754">
            <v>399.6</v>
          </cell>
          <cell r="F754" t="str">
            <v>Miscellaneous Equipment</v>
          </cell>
          <cell r="G754">
            <v>0</v>
          </cell>
          <cell r="H754">
            <v>43830</v>
          </cell>
          <cell r="I754">
            <v>0</v>
          </cell>
          <cell r="J754" t="str">
            <v>13-L1.5</v>
          </cell>
          <cell r="L754">
            <v>1</v>
          </cell>
          <cell r="M754">
            <v>0</v>
          </cell>
          <cell r="N754">
            <v>1916706.39</v>
          </cell>
          <cell r="O754">
            <v>0</v>
          </cell>
          <cell r="P754">
            <v>1108336</v>
          </cell>
          <cell r="Q754">
            <v>0</v>
          </cell>
          <cell r="R754">
            <v>789203</v>
          </cell>
          <cell r="S754">
            <v>0</v>
          </cell>
          <cell r="T754">
            <v>176913</v>
          </cell>
          <cell r="U754">
            <v>0</v>
          </cell>
          <cell r="V754">
            <v>9.23</v>
          </cell>
          <cell r="W754">
            <v>0</v>
          </cell>
          <cell r="X754">
            <v>4.5</v>
          </cell>
        </row>
        <row r="755">
          <cell r="D755">
            <v>399.61</v>
          </cell>
          <cell r="E755">
            <v>399.61</v>
          </cell>
          <cell r="F755" t="str">
            <v>Computer Equipment</v>
          </cell>
          <cell r="G755">
            <v>0</v>
          </cell>
          <cell r="H755">
            <v>43830</v>
          </cell>
          <cell r="I755">
            <v>0</v>
          </cell>
          <cell r="J755" t="str">
            <v>9-S2</v>
          </cell>
          <cell r="L755">
            <v>0</v>
          </cell>
          <cell r="M755">
            <v>0</v>
          </cell>
          <cell r="N755">
            <v>178216.42</v>
          </cell>
          <cell r="O755">
            <v>0</v>
          </cell>
          <cell r="P755">
            <v>118617</v>
          </cell>
          <cell r="Q755">
            <v>0</v>
          </cell>
          <cell r="R755">
            <v>59599</v>
          </cell>
          <cell r="S755">
            <v>0</v>
          </cell>
          <cell r="T755">
            <v>20224</v>
          </cell>
          <cell r="U755">
            <v>0</v>
          </cell>
          <cell r="V755">
            <v>11.35</v>
          </cell>
          <cell r="W755">
            <v>0</v>
          </cell>
          <cell r="X755">
            <v>2.9</v>
          </cell>
        </row>
        <row r="756">
          <cell r="D756">
            <v>399.7</v>
          </cell>
          <cell r="E756">
            <v>399.7</v>
          </cell>
          <cell r="F756" t="str">
            <v>Mine Development</v>
          </cell>
          <cell r="G756">
            <v>0</v>
          </cell>
          <cell r="H756">
            <v>43830</v>
          </cell>
          <cell r="I756">
            <v>0</v>
          </cell>
          <cell r="J756" t="str">
            <v>SQUARE</v>
          </cell>
          <cell r="L756">
            <v>0</v>
          </cell>
          <cell r="M756">
            <v>0</v>
          </cell>
          <cell r="N756">
            <v>38414876.890000001</v>
          </cell>
          <cell r="O756">
            <v>0</v>
          </cell>
          <cell r="P756">
            <v>28676363</v>
          </cell>
          <cell r="Q756">
            <v>0</v>
          </cell>
          <cell r="R756">
            <v>9738514</v>
          </cell>
          <cell r="S756">
            <v>0</v>
          </cell>
          <cell r="T756">
            <v>1623086</v>
          </cell>
          <cell r="U756">
            <v>0</v>
          </cell>
          <cell r="V756">
            <v>4.2300000000000004</v>
          </cell>
          <cell r="W756">
            <v>0</v>
          </cell>
          <cell r="X756">
            <v>6</v>
          </cell>
        </row>
        <row r="757">
          <cell r="E757">
            <v>0</v>
          </cell>
          <cell r="F757" t="str">
            <v>TOTAL UTAH MINING</v>
          </cell>
          <cell r="G757">
            <v>0</v>
          </cell>
          <cell r="H757">
            <v>0</v>
          </cell>
          <cell r="I757">
            <v>0</v>
          </cell>
          <cell r="L757">
            <v>0</v>
          </cell>
          <cell r="N757">
            <v>238286178.58999997</v>
          </cell>
          <cell r="O757">
            <v>0</v>
          </cell>
          <cell r="P757">
            <v>114562823</v>
          </cell>
          <cell r="Q757">
            <v>0</v>
          </cell>
          <cell r="R757">
            <v>118055910</v>
          </cell>
          <cell r="S757">
            <v>0</v>
          </cell>
          <cell r="T757">
            <v>20815482</v>
          </cell>
          <cell r="U757">
            <v>0</v>
          </cell>
          <cell r="V757">
            <v>8.74</v>
          </cell>
          <cell r="W757">
            <v>0</v>
          </cell>
          <cell r="X757">
            <v>0</v>
          </cell>
        </row>
        <row r="758">
          <cell r="F758">
            <v>0</v>
          </cell>
          <cell r="G758">
            <v>0</v>
          </cell>
          <cell r="H758">
            <v>0</v>
          </cell>
          <cell r="I758">
            <v>0</v>
          </cell>
          <cell r="L758">
            <v>0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R758">
            <v>0</v>
          </cell>
          <cell r="S758">
            <v>0</v>
          </cell>
          <cell r="T758">
            <v>0</v>
          </cell>
          <cell r="U758">
            <v>0</v>
          </cell>
          <cell r="V758">
            <v>0</v>
          </cell>
          <cell r="W758">
            <v>0</v>
          </cell>
          <cell r="X758">
            <v>0</v>
          </cell>
        </row>
        <row r="759">
          <cell r="E759">
            <v>0</v>
          </cell>
          <cell r="F759" t="str">
            <v>TOTAL ELECTRIC PLANT</v>
          </cell>
          <cell r="G759">
            <v>0</v>
          </cell>
          <cell r="H759">
            <v>0</v>
          </cell>
          <cell r="I759">
            <v>0</v>
          </cell>
          <cell r="L759">
            <v>0</v>
          </cell>
          <cell r="N759">
            <v>22356826237.810005</v>
          </cell>
          <cell r="O759">
            <v>0</v>
          </cell>
          <cell r="P759">
            <v>7518803634.6499996</v>
          </cell>
          <cell r="Q759">
            <v>0</v>
          </cell>
          <cell r="R759">
            <v>18260303757</v>
          </cell>
          <cell r="S759">
            <v>0</v>
          </cell>
          <cell r="T759">
            <v>662545583.06468618</v>
          </cell>
          <cell r="U759">
            <v>0</v>
          </cell>
          <cell r="V759">
            <v>2.96</v>
          </cell>
          <cell r="W759">
            <v>0</v>
          </cell>
          <cell r="X759">
            <v>0</v>
          </cell>
        </row>
        <row r="760">
          <cell r="H760">
            <v>0</v>
          </cell>
          <cell r="P760">
            <v>0</v>
          </cell>
          <cell r="Q760">
            <v>0</v>
          </cell>
          <cell r="R760">
            <v>0</v>
          </cell>
          <cell r="S760">
            <v>0</v>
          </cell>
          <cell r="T760">
            <v>0</v>
          </cell>
          <cell r="V760">
            <v>0</v>
          </cell>
          <cell r="W760">
            <v>0</v>
          </cell>
          <cell r="X760">
            <v>0</v>
          </cell>
        </row>
        <row r="761">
          <cell r="E761">
            <v>0</v>
          </cell>
          <cell r="F761">
            <v>0</v>
          </cell>
          <cell r="H761">
            <v>0</v>
          </cell>
          <cell r="P761">
            <v>0</v>
          </cell>
          <cell r="Q761">
            <v>0</v>
          </cell>
          <cell r="R761">
            <v>0</v>
          </cell>
          <cell r="S761">
            <v>0</v>
          </cell>
          <cell r="T761">
            <v>0</v>
          </cell>
          <cell r="V761">
            <v>0</v>
          </cell>
          <cell r="W761">
            <v>0</v>
          </cell>
          <cell r="X761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llocation FY2006"/>
      <sheetName val="2006 Plan "/>
      <sheetName val="Alloc % FY2006"/>
      <sheetName val="Allocation FY2005"/>
      <sheetName val="2005 Plan "/>
      <sheetName val="Allocation FY2004"/>
      <sheetName val="2004 Plan"/>
      <sheetName val="Allocation FY2003"/>
      <sheetName val="2003 Plan"/>
      <sheetName val="Prior Year Data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ction"/>
      <sheetName val="Cover"/>
      <sheetName val="Table of Cnts"/>
      <sheetName val="Variables"/>
      <sheetName val="Table 1"/>
      <sheetName val="Table 2"/>
      <sheetName val="Table 4"/>
      <sheetName val="Table 5"/>
      <sheetName val="Table 6"/>
      <sheetName val="Table 7"/>
      <sheetName val="Billing Costs"/>
      <sheetName val="Full MC %"/>
      <sheetName val="10 Yr UC"/>
      <sheetName val="10 Yr FC"/>
      <sheetName val="5 Year MC"/>
      <sheetName val="1 Year MC"/>
      <sheetName val="Streetlight 1"/>
      <sheetName val="Streetlight 2"/>
      <sheetName val="Streetlight 3"/>
      <sheetName val="Streetlight 4"/>
      <sheetName val="Capacity"/>
      <sheetName val="Energy"/>
      <sheetName val="Transm1"/>
      <sheetName val="Transm2"/>
      <sheetName val="TranGrowth"/>
      <sheetName val="TranIndex"/>
      <sheetName val="Dist Sub 1"/>
      <sheetName val="Dist Sub 2"/>
      <sheetName val="PC 1"/>
      <sheetName val="PC 2"/>
      <sheetName val="PC 3"/>
      <sheetName val="XFMR 1"/>
      <sheetName val="XFMR 2"/>
      <sheetName val="XFMR 3"/>
      <sheetName val="Dist OM"/>
      <sheetName val="Meters 1"/>
      <sheetName val="Meters 2"/>
      <sheetName val="Meters 3"/>
      <sheetName val="Meters 4"/>
      <sheetName val="Meters 5"/>
      <sheetName val="Services 1"/>
      <sheetName val="Services 2"/>
      <sheetName val="Services 3"/>
      <sheetName val="Cust Exp Sum"/>
      <sheetName val="Cust Exp Year"/>
      <sheetName val="Exp Acct 902"/>
      <sheetName val="Exp Acct 903"/>
      <sheetName val="AG Expenses"/>
      <sheetName val="Charge 1"/>
      <sheetName val="Charge 2"/>
      <sheetName val="Charge 3"/>
      <sheetName val="Charge 4"/>
      <sheetName val="Charge 5"/>
      <sheetName val="Losses"/>
      <sheetName val="Cust Data 1"/>
      <sheetName val="Cust Data 2"/>
      <sheetName val="Cust Data 3"/>
      <sheetName val="Cust Data 4"/>
      <sheetName val="Index"/>
      <sheetName val="SumTable"/>
      <sheetName val="ModDa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>
        <row r="1">
          <cell r="A1" t="str">
            <v>Transm2</v>
          </cell>
        </row>
        <row r="2">
          <cell r="A2" t="str">
            <v>PacifiCorp</v>
          </cell>
        </row>
        <row r="3">
          <cell r="A3" t="str">
            <v>Oregon Marginal Cost Study</v>
          </cell>
        </row>
        <row r="4">
          <cell r="A4" t="str">
            <v xml:space="preserve">Transmission Capital Budget </v>
          </cell>
        </row>
        <row r="5">
          <cell r="A5" t="str">
            <v>1991 Actual to 2000 Forecasted</v>
          </cell>
        </row>
        <row r="6">
          <cell r="A6" t="str">
            <v>December 2001 Dollars  (in 000's)</v>
          </cell>
        </row>
        <row r="9">
          <cell r="C9" t="str">
            <v>(A)</v>
          </cell>
          <cell r="D9" t="str">
            <v>(B)</v>
          </cell>
          <cell r="E9" t="str">
            <v>(C)</v>
          </cell>
          <cell r="F9" t="str">
            <v>(D)</v>
          </cell>
          <cell r="G9" t="str">
            <v>(E)</v>
          </cell>
          <cell r="H9" t="str">
            <v>(F)</v>
          </cell>
          <cell r="I9" t="str">
            <v>(G)</v>
          </cell>
          <cell r="J9" t="str">
            <v>(H)</v>
          </cell>
          <cell r="K9" t="str">
            <v>(I)</v>
          </cell>
          <cell r="L9" t="str">
            <v>(J)</v>
          </cell>
          <cell r="M9" t="str">
            <v>(K)</v>
          </cell>
        </row>
        <row r="10">
          <cell r="A10" t="str">
            <v/>
          </cell>
        </row>
        <row r="11">
          <cell r="C11" t="str">
            <v xml:space="preserve">Actual </v>
          </cell>
          <cell r="H11" t="str">
            <v>Forecast</v>
          </cell>
          <cell r="M11" t="str">
            <v>Total</v>
          </cell>
        </row>
        <row r="13">
          <cell r="A13" t="str">
            <v>Line</v>
          </cell>
          <cell r="B13" t="str">
            <v>Description</v>
          </cell>
          <cell r="C13">
            <v>1991</v>
          </cell>
          <cell r="D13">
            <v>1992</v>
          </cell>
          <cell r="E13">
            <v>1993</v>
          </cell>
          <cell r="F13">
            <v>1994</v>
          </cell>
          <cell r="G13">
            <v>1995</v>
          </cell>
          <cell r="H13">
            <v>1996</v>
          </cell>
          <cell r="I13">
            <v>1997</v>
          </cell>
          <cell r="J13">
            <v>1998</v>
          </cell>
          <cell r="K13">
            <v>1999</v>
          </cell>
          <cell r="L13">
            <v>2000</v>
          </cell>
        </row>
        <row r="14">
          <cell r="A14" t="str">
            <v/>
          </cell>
          <cell r="C14" t="str">
            <v/>
          </cell>
          <cell r="M14" t="str">
            <v/>
          </cell>
        </row>
        <row r="15">
          <cell r="A15">
            <v>1</v>
          </cell>
          <cell r="B15" t="str">
            <v>Bulk Power Lines</v>
          </cell>
          <cell r="C15">
            <v>19953.24855</v>
          </cell>
          <cell r="D15">
            <v>47593.200360000003</v>
          </cell>
          <cell r="E15">
            <v>20466.656409999992</v>
          </cell>
          <cell r="F15">
            <v>13169.252369999998</v>
          </cell>
          <cell r="G15">
            <v>9.9316114400000011</v>
          </cell>
          <cell r="H15">
            <v>9554.5499999999993</v>
          </cell>
          <cell r="I15">
            <v>10204.283743488439</v>
          </cell>
          <cell r="J15">
            <v>9791.8699221328316</v>
          </cell>
          <cell r="K15">
            <v>10280.104775469861</v>
          </cell>
          <cell r="L15">
            <v>10572.43210686645</v>
          </cell>
          <cell r="M15">
            <v>151595.52984939757</v>
          </cell>
        </row>
        <row r="16">
          <cell r="A16">
            <v>2</v>
          </cell>
        </row>
        <row r="17">
          <cell r="A17">
            <v>3</v>
          </cell>
        </row>
        <row r="18">
          <cell r="A18">
            <v>4</v>
          </cell>
          <cell r="B18" t="str">
            <v>Growth Related Major Projects</v>
          </cell>
          <cell r="C18">
            <v>29181.678279999996</v>
          </cell>
          <cell r="D18">
            <v>45403.327870000008</v>
          </cell>
          <cell r="E18">
            <v>44288.200159999978</v>
          </cell>
          <cell r="F18">
            <v>33509.593870000004</v>
          </cell>
          <cell r="G18">
            <v>11448.850963000001</v>
          </cell>
          <cell r="H18">
            <v>17999.156999999999</v>
          </cell>
          <cell r="I18">
            <v>18518.323394755436</v>
          </cell>
          <cell r="J18">
            <v>17769.891392244383</v>
          </cell>
          <cell r="K18">
            <v>18655.920351646415</v>
          </cell>
          <cell r="L18">
            <v>19186.424225902392</v>
          </cell>
          <cell r="M18">
            <v>255961.3675075486</v>
          </cell>
        </row>
        <row r="19">
          <cell r="A19">
            <v>5</v>
          </cell>
        </row>
        <row r="20">
          <cell r="A20">
            <v>6</v>
          </cell>
        </row>
        <row r="21">
          <cell r="A21">
            <v>7</v>
          </cell>
          <cell r="B21" t="str">
            <v>Total Transmission</v>
          </cell>
          <cell r="C21">
            <v>103781.4142</v>
          </cell>
          <cell r="D21">
            <v>133326.61134999999</v>
          </cell>
          <cell r="E21">
            <v>118190.50362</v>
          </cell>
          <cell r="F21">
            <v>80792.631999999998</v>
          </cell>
          <cell r="G21">
            <v>17741.290229999999</v>
          </cell>
          <cell r="H21">
            <v>38187.252999999997</v>
          </cell>
          <cell r="I21">
            <v>46566</v>
          </cell>
          <cell r="J21">
            <v>44684</v>
          </cell>
          <cell r="K21">
            <v>46912</v>
          </cell>
          <cell r="L21">
            <v>48246</v>
          </cell>
          <cell r="M21">
            <v>678427.70439999993</v>
          </cell>
        </row>
        <row r="22">
          <cell r="A22">
            <v>8</v>
          </cell>
        </row>
        <row r="23">
          <cell r="A23">
            <v>9</v>
          </cell>
        </row>
        <row r="24">
          <cell r="A24">
            <v>10</v>
          </cell>
          <cell r="B24" t="str">
            <v>Bulk Power Lines - Demand Related</v>
          </cell>
          <cell r="C24">
            <v>6152</v>
          </cell>
          <cell r="D24">
            <v>14673</v>
          </cell>
          <cell r="E24">
            <v>6310</v>
          </cell>
          <cell r="F24">
            <v>4060</v>
          </cell>
          <cell r="G24">
            <v>3</v>
          </cell>
          <cell r="H24">
            <v>2946</v>
          </cell>
          <cell r="I24">
            <v>3146</v>
          </cell>
          <cell r="J24">
            <v>3019</v>
          </cell>
          <cell r="K24">
            <v>3169</v>
          </cell>
          <cell r="L24">
            <v>3259</v>
          </cell>
          <cell r="M24">
            <v>46737</v>
          </cell>
        </row>
        <row r="25">
          <cell r="A25">
            <v>11</v>
          </cell>
          <cell r="B25" t="str">
            <v xml:space="preserve">  Line (1) x Demand Factor   30.83%</v>
          </cell>
        </row>
        <row r="26">
          <cell r="A26">
            <v>12</v>
          </cell>
        </row>
        <row r="27">
          <cell r="A27">
            <v>13</v>
          </cell>
          <cell r="B27" t="str">
            <v>Bulk Power Lines - Energy Related</v>
          </cell>
          <cell r="C27">
            <v>13801.24855</v>
          </cell>
          <cell r="D27">
            <v>32920.200360000003</v>
          </cell>
          <cell r="E27">
            <v>14156.656409999992</v>
          </cell>
          <cell r="F27">
            <v>9109.2523699999983</v>
          </cell>
          <cell r="G27">
            <v>6.9316114400000011</v>
          </cell>
          <cell r="H27">
            <v>6608.5499999999993</v>
          </cell>
          <cell r="I27">
            <v>7058.2837434884386</v>
          </cell>
          <cell r="J27">
            <v>6772.8699221328316</v>
          </cell>
          <cell r="K27">
            <v>7111.1047754698611</v>
          </cell>
          <cell r="L27">
            <v>7313.4321068664503</v>
          </cell>
          <cell r="M27">
            <v>104858.5298493976</v>
          </cell>
        </row>
        <row r="28">
          <cell r="A28">
            <v>14</v>
          </cell>
          <cell r="B28" t="str">
            <v xml:space="preserve">  Line (1) - Line (4)</v>
          </cell>
        </row>
        <row r="29">
          <cell r="A29">
            <v>15</v>
          </cell>
        </row>
        <row r="30">
          <cell r="A30">
            <v>16</v>
          </cell>
          <cell r="B30" t="str">
            <v>Total Growth Demand Related</v>
          </cell>
          <cell r="C30">
            <v>35333.678279999993</v>
          </cell>
          <cell r="D30">
            <v>60076.327870000008</v>
          </cell>
          <cell r="E30">
            <v>50598.200159999978</v>
          </cell>
          <cell r="F30">
            <v>37569.593870000004</v>
          </cell>
          <cell r="G30">
            <v>11451.850963000001</v>
          </cell>
          <cell r="H30">
            <v>20945.156999999999</v>
          </cell>
          <cell r="I30">
            <v>21664.323394755436</v>
          </cell>
          <cell r="J30">
            <v>20788.891392244383</v>
          </cell>
          <cell r="K30">
            <v>21824.920351646415</v>
          </cell>
          <cell r="L30">
            <v>22445.424225902392</v>
          </cell>
          <cell r="M30">
            <v>302698.36750754865</v>
          </cell>
        </row>
        <row r="31">
          <cell r="A31">
            <v>17</v>
          </cell>
          <cell r="B31" t="str">
            <v xml:space="preserve">  Line (2) + Line(4)</v>
          </cell>
        </row>
        <row r="32">
          <cell r="A32">
            <v>18</v>
          </cell>
        </row>
        <row r="33">
          <cell r="A33">
            <v>19</v>
          </cell>
          <cell r="B33" t="str">
            <v>Price Adjustment Factor</v>
          </cell>
          <cell r="C33">
            <v>0.78542888401731026</v>
          </cell>
          <cell r="D33">
            <v>0.83970814446203756</v>
          </cell>
          <cell r="E33">
            <v>0.85185346171079968</v>
          </cell>
          <cell r="F33">
            <v>0.90884668517776346</v>
          </cell>
          <cell r="G33">
            <v>0.93198288721807399</v>
          </cell>
          <cell r="H33">
            <v>0.94399317176423314</v>
          </cell>
          <cell r="I33">
            <v>0.97099776928399373</v>
          </cell>
          <cell r="J33">
            <v>0.97913965835070293</v>
          </cell>
          <cell r="K33">
            <v>0.95871741933262866</v>
          </cell>
          <cell r="L33">
            <v>0.97628885432013446</v>
          </cell>
        </row>
        <row r="34">
          <cell r="A34">
            <v>20</v>
          </cell>
        </row>
        <row r="35">
          <cell r="A35">
            <v>21</v>
          </cell>
          <cell r="B35" t="str">
            <v>$ Demand Related</v>
          </cell>
          <cell r="C35">
            <v>44986</v>
          </cell>
          <cell r="D35">
            <v>71544</v>
          </cell>
          <cell r="E35">
            <v>59398</v>
          </cell>
          <cell r="F35">
            <v>41338</v>
          </cell>
          <cell r="G35">
            <v>12288</v>
          </cell>
          <cell r="H35">
            <v>22188</v>
          </cell>
          <cell r="I35">
            <v>22311</v>
          </cell>
          <cell r="J35">
            <v>21232</v>
          </cell>
          <cell r="K35">
            <v>22765</v>
          </cell>
          <cell r="L35">
            <v>22991</v>
          </cell>
          <cell r="M35">
            <v>341041</v>
          </cell>
        </row>
        <row r="36">
          <cell r="A36">
            <v>22</v>
          </cell>
          <cell r="B36" t="str">
            <v xml:space="preserve">  Line (6) / Line (7)</v>
          </cell>
        </row>
        <row r="37">
          <cell r="A37">
            <v>23</v>
          </cell>
        </row>
        <row r="38">
          <cell r="A38">
            <v>24</v>
          </cell>
          <cell r="B38" t="str">
            <v>$ Energy Related</v>
          </cell>
          <cell r="C38">
            <v>17572</v>
          </cell>
          <cell r="D38">
            <v>39204</v>
          </cell>
          <cell r="E38">
            <v>16619</v>
          </cell>
          <cell r="F38">
            <v>10023</v>
          </cell>
          <cell r="G38">
            <v>7</v>
          </cell>
          <cell r="H38">
            <v>7001</v>
          </cell>
          <cell r="I38">
            <v>7269</v>
          </cell>
          <cell r="J38">
            <v>6917</v>
          </cell>
          <cell r="K38">
            <v>7417</v>
          </cell>
          <cell r="L38">
            <v>7491</v>
          </cell>
          <cell r="M38">
            <v>119520</v>
          </cell>
        </row>
        <row r="39">
          <cell r="A39">
            <v>25</v>
          </cell>
          <cell r="B39" t="str">
            <v xml:space="preserve">  Line (5) / Line (7)</v>
          </cell>
          <cell r="M39" t="str">
            <v/>
          </cell>
        </row>
        <row r="40">
          <cell r="A40">
            <v>26</v>
          </cell>
        </row>
        <row r="41">
          <cell r="A41">
            <v>27</v>
          </cell>
          <cell r="B41" t="str">
            <v>Total Marginal Transmission Investment</v>
          </cell>
          <cell r="C41">
            <v>62558</v>
          </cell>
          <cell r="D41">
            <v>110748</v>
          </cell>
          <cell r="E41">
            <v>76017</v>
          </cell>
          <cell r="F41">
            <v>51361</v>
          </cell>
          <cell r="G41">
            <v>12295</v>
          </cell>
          <cell r="H41">
            <v>29189</v>
          </cell>
          <cell r="I41">
            <v>29580</v>
          </cell>
          <cell r="J41">
            <v>28149</v>
          </cell>
          <cell r="K41">
            <v>30182</v>
          </cell>
          <cell r="L41">
            <v>30482</v>
          </cell>
          <cell r="M41">
            <v>460561</v>
          </cell>
        </row>
        <row r="44">
          <cell r="A44" t="str">
            <v>Footnotes:</v>
          </cell>
        </row>
        <row r="45">
          <cell r="A45" t="str">
            <v xml:space="preserve">   Lines 1 - 7</v>
          </cell>
          <cell r="B45" t="str">
            <v>Actual &amp; Forecast Demand Related Investments</v>
          </cell>
        </row>
        <row r="46">
          <cell r="A46" t="str">
            <v xml:space="preserve">   Line   10</v>
          </cell>
          <cell r="B46" t="str">
            <v>Demand Portion of Transmission  = 8.33 / (8.33+18.69) =</v>
          </cell>
          <cell r="D46">
            <v>0.30830000000000002</v>
          </cell>
        </row>
      </sheetData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RInput"/>
      <sheetName val="Voltage"/>
      <sheetName val="Process"/>
      <sheetName val="Codes"/>
      <sheetName val="SCRInput2"/>
      <sheetName val="Inputs"/>
      <sheetName val="Centralia Credit"/>
      <sheetName val="Y2K"/>
      <sheetName val="Deferred Acct."/>
      <sheetName val="Trail Mtn."/>
      <sheetName val="Halsey"/>
      <sheetName val="Adjustment 10"/>
      <sheetName val="WA SBC"/>
      <sheetName val="0103 Proration (191)"/>
      <sheetName val="WA Centralia"/>
      <sheetName val="WA SBC - Class 48T"/>
      <sheetName val="Utah DSM"/>
      <sheetName val="Summary"/>
      <sheetName val="DSM Output"/>
      <sheetName val="Adjustment 08"/>
      <sheetName val="Adjustment 07"/>
      <sheetName val="DSM Dollars"/>
      <sheetName val="Module2"/>
      <sheetName val="Adjustment 11"/>
      <sheetName val="CA Pub Purp"/>
      <sheetName val="No Longer Used --&gt;"/>
      <sheetName val="Adjustment 12"/>
    </sheetNames>
    <sheetDataSet>
      <sheetData sheetId="0" refreshError="1"/>
      <sheetData sheetId="1"/>
      <sheetData sheetId="2" refreshError="1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 refreshError="1"/>
      <sheetData sheetId="26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VN East"/>
      <sheetName val="Table 1 - Rev (East)"/>
      <sheetName val="Table 1 - MWh (East)"/>
      <sheetName val="Table 2 - kWh  (East)"/>
      <sheetName val="Table 3 - Rev (East)"/>
      <sheetName val="Table 4 - Contracts (East)"/>
      <sheetName val="RVN West"/>
      <sheetName val="Table 1 - Rev (West)"/>
      <sheetName val="Table 1 - MWh (West)"/>
      <sheetName val="Table 2 - kWh (West)"/>
      <sheetName val="Table 3 - Rev (West)"/>
      <sheetName val="Weather"/>
      <sheetName val="OCI Rev (tariff)"/>
      <sheetName val="OCI kWh"/>
    </sheetNames>
    <sheetDataSet>
      <sheetData sheetId="0"/>
      <sheetData sheetId="1" refreshError="1"/>
      <sheetData sheetId="2" refreshError="1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/>
      <sheetData sheetId="11"/>
      <sheetData sheetId="12" refreshError="1"/>
      <sheetData sheetId="13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inter "/>
      <sheetName val="Summer"/>
      <sheetName val="Data for Graphs"/>
      <sheetName val="Load Data"/>
      <sheetName val=" Rates"/>
    </sheetNames>
    <sheetDataSet>
      <sheetData sheetId="0" refreshError="1"/>
      <sheetData sheetId="1" refreshError="1"/>
      <sheetData sheetId="2"/>
      <sheetData sheetId="3" refreshError="1">
        <row r="9">
          <cell r="D9">
            <v>0.90520119460000015</v>
          </cell>
          <cell r="E9">
            <v>0.93346893951935483</v>
          </cell>
          <cell r="F9">
            <v>0.96418569997000003</v>
          </cell>
          <cell r="G9">
            <v>0.96133885848666645</v>
          </cell>
          <cell r="H9">
            <v>0.9010269861000002</v>
          </cell>
        </row>
        <row r="10">
          <cell r="D10">
            <v>1.2584679717032259</v>
          </cell>
          <cell r="E10">
            <v>1.3018970910096772</v>
          </cell>
          <cell r="F10">
            <v>1.3225873683933334</v>
          </cell>
          <cell r="G10">
            <v>1.2396794872966668</v>
          </cell>
          <cell r="H10">
            <v>1.2138008352933336</v>
          </cell>
        </row>
        <row r="11">
          <cell r="D11">
            <v>1.6369457053516132</v>
          </cell>
          <cell r="E11">
            <v>1.6270267336903226</v>
          </cell>
          <cell r="F11">
            <v>1.6540135818000001</v>
          </cell>
          <cell r="G11">
            <v>1.60663419469</v>
          </cell>
          <cell r="H11">
            <v>1.5212484592700004</v>
          </cell>
        </row>
        <row r="12">
          <cell r="D12">
            <v>1.4283983964935485</v>
          </cell>
          <cell r="E12">
            <v>1.3711913876451611</v>
          </cell>
          <cell r="F12">
            <v>1.3525660396466668</v>
          </cell>
          <cell r="G12">
            <v>1.3851226088133333</v>
          </cell>
          <cell r="H12">
            <v>1.3861692652299995</v>
          </cell>
        </row>
        <row r="20">
          <cell r="D20">
            <v>1.2623804052903227</v>
          </cell>
          <cell r="E20">
            <v>1.2843901397096773</v>
          </cell>
          <cell r="F20">
            <v>1.29208837114</v>
          </cell>
          <cell r="G20">
            <v>1.2668765718733335</v>
          </cell>
          <cell r="H20">
            <v>1.2225279635733335</v>
          </cell>
        </row>
        <row r="21">
          <cell r="D21">
            <v>1.3858586579870964</v>
          </cell>
          <cell r="E21">
            <v>1.437714519590322</v>
          </cell>
          <cell r="F21">
            <v>1.4296717071333338</v>
          </cell>
          <cell r="G21">
            <v>1.3687621442066664</v>
          </cell>
          <cell r="H21">
            <v>1.3150381558666664</v>
          </cell>
        </row>
        <row r="22">
          <cell r="D22">
            <v>1.4870278933064511</v>
          </cell>
          <cell r="E22">
            <v>1.6077495270000002</v>
          </cell>
          <cell r="F22">
            <v>1.56576827254</v>
          </cell>
          <cell r="G22">
            <v>1.4854433785333334</v>
          </cell>
          <cell r="H22">
            <v>1.4689444354800005</v>
          </cell>
        </row>
      </sheetData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A Workpapers"/>
      <sheetName val="Price Change"/>
      <sheetName val="Input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Book4"/>
      <sheetName val="Weather Present"/>
    </sheetNames>
    <sheetDataSet>
      <sheetData sheetId="0"/>
      <sheetData sheetId="1"/>
      <sheetData sheetId="2"/>
      <sheetData sheetId="3" refreshError="1"/>
      <sheetData sheetId="4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nancial Results"/>
      <sheetName val="Financial Results v2"/>
      <sheetName val="Financial Results v3"/>
      <sheetName val="Financial Results v1"/>
      <sheetName val="Profit"/>
      <sheetName val="Summary Actuals"/>
      <sheetName val="Actuals - Data Input"/>
      <sheetName val="Adjustments"/>
      <sheetName val="Documentation"/>
      <sheetName val="November forecast EBIT"/>
      <sheetName val="Sp Mgmt Fe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/>
      <sheetData sheetId="10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Balance Sheet"/>
      <sheetName val="Balance Sheet Exp."/>
      <sheetName val="Scorecard"/>
      <sheetName val="Summary"/>
      <sheetName val="EBIT"/>
      <sheetName val="OMAG"/>
      <sheetName val="OMAG by Account"/>
      <sheetName val="OMAG Variance Exp."/>
      <sheetName val="CAPEX"/>
      <sheetName val="CAPEX Variance Exp."/>
      <sheetName val="Revenue &amp; OEI"/>
      <sheetName val="Revenue &amp; OEI by Account"/>
      <sheetName val="Revenue &amp; OEI Variance Exp."/>
      <sheetName val="Operating Tax by Account"/>
      <sheetName val="Operating Tax Variance Exp."/>
      <sheetName val="FTE &amp; Contractor"/>
      <sheetName val="FTE Variance Exp."/>
      <sheetName val="Cont. Variance Exp."/>
      <sheetName val="PERCO EBIT"/>
      <sheetName val="PERCO Variance Exp."/>
      <sheetName val="Infra Variance Exp."/>
      <sheetName val="IT Applications"/>
      <sheetName val="PAM Variance Exp."/>
      <sheetName val="CSCS Variance Exp."/>
      <sheetName val="CBS Management Variance Exp."/>
      <sheetName val="PMP Variance Exp."/>
      <sheetName val="Finance Variance Exp."/>
      <sheetName val="Real Estate Variance Exp."/>
      <sheetName val="CSC Variance Exp."/>
      <sheetName val="Control"/>
      <sheetName val="CBS EBIT "/>
      <sheetName val="CAPEX Adj"/>
      <sheetName val="Curr Mo"/>
      <sheetName val="FYTD"/>
      <sheetName val="CAPEX by Director"/>
      <sheetName val="CAPEX By PC"/>
      <sheetName val="CBS UK GAAP Adjustment "/>
      <sheetName val="IS"/>
      <sheetName val="USA"/>
      <sheetName val="ITAPP"/>
      <sheetName val="PAM"/>
      <sheetName val="CSCS"/>
      <sheetName val="CBSMA"/>
      <sheetName val="PMP"/>
      <sheetName val="FHR"/>
      <sheetName val="REM"/>
      <sheetName val="CSC"/>
      <sheetName val="Perco"/>
      <sheetName val="FTE Revised Budget"/>
      <sheetName val="FTE Budget Adj"/>
      <sheetName val="FTE Budget"/>
      <sheetName val="Contractor Budget"/>
      <sheetName val="OMAG Revision"/>
      <sheetName val="OMAG Original"/>
      <sheetName val="CBS EBIT DET"/>
      <sheetName val="BS Download"/>
      <sheetName val="PC-CC OMAG Diff"/>
      <sheetName val="Sys Support"/>
      <sheetName val="LaborSavings"/>
      <sheetName val="Tech-Infr Trns"/>
      <sheetName val="T-I Amt"/>
      <sheetName val="T-I Backup"/>
      <sheetName val="Fin-CSCS Trns"/>
      <sheetName val="Janse"/>
      <sheetName val="Contractor"/>
      <sheetName val="AIP"/>
      <sheetName val="Feb-Mar Budget Adjust"/>
      <sheetName val="Revenue &amp; OEI Revision"/>
      <sheetName val="Revenue &amp; OEI Origina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>
        <row r="10">
          <cell r="A10" t="str">
            <v>PERCo Service revenue carryover from FY03</v>
          </cell>
          <cell r="D10">
            <v>-164964.24</v>
          </cell>
        </row>
      </sheetData>
      <sheetData sheetId="21"/>
      <sheetData sheetId="22"/>
      <sheetData sheetId="23"/>
      <sheetData sheetId="24">
        <row r="51">
          <cell r="B51" t="str">
            <v>SourceURL:outbind://19-0000000051B95D8878A5D0118D0D00805FEABA130700DF0B0F748A22D0118CFF00805FEABA130000001F058F0000942765B2CB00B74FAA9EFB5941A8B4E10000014B879E0000</v>
          </cell>
        </row>
        <row r="52">
          <cell r="B52" t="str">
            <v>&lt;!DOCTYPE HTML PUBLIC "-//W3C//DTD HTML 4.0 Transitional//EN"&gt;</v>
          </cell>
        </row>
        <row r="54">
          <cell r="B54" t="str">
            <v>&lt;HTML&gt;&lt;HEAD&gt;&lt;/HEAD&gt;</v>
          </cell>
        </row>
        <row r="56">
          <cell r="B56" t="str">
            <v>&lt;BODY&gt;</v>
          </cell>
        </row>
        <row r="58">
          <cell r="B58" t="str">
            <v xml:space="preserve">&lt;DIV&gt;&lt;!--StartFragment--&gt;&lt;FONT face=Arial color=#0000ff size=2&gt;&lt;SPAN class=474042115-03062003&gt;"real </v>
          </cell>
        </row>
        <row r="59">
          <cell r="B59" t="str">
            <v>secure desktop protector"...Â Â  &lt;/SPAN&gt;&lt;/FONT&gt;&lt;!--EndFragment--&gt;&lt;/DIV&gt;</v>
          </cell>
        </row>
        <row r="60">
          <cell r="B60" t="str">
            <v>&lt;/BODY&gt;</v>
          </cell>
        </row>
        <row r="61">
          <cell r="B61" t="str">
            <v>&lt;/HTML&gt;</v>
          </cell>
        </row>
      </sheetData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 mthly bal acct - Oct 04 new"/>
      <sheetName val=" mthly bal acct - adjust 11-03"/>
      <sheetName val=" sch 191 &amp; 192 "/>
      <sheetName val="OPUC memo "/>
      <sheetName val=" summary by type &amp; year "/>
      <sheetName val=" annual balance "/>
      <sheetName val="GLSU UPLD"/>
      <sheetName val=" mthly bal acct "/>
      <sheetName val=" deferred costs "/>
      <sheetName val="  NLR  "/>
      <sheetName val=" deferrsl &amp; amort "/>
      <sheetName val=" measures "/>
      <sheetName val="Loans"/>
      <sheetName val=" project costs "/>
      <sheetName val=" sch 191 &amp; 192  with adj"/>
      <sheetName val=" mthly bal acct - adjusted Oct"/>
      <sheetName val=" mthly bal acct - adjusted Nov"/>
      <sheetName val=" mthly bal acct - adjusted"/>
      <sheetName val=" fy04 accrual post 7-0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eadings"/>
      <sheetName val="ErrorReport"/>
      <sheetName val="Cover"/>
      <sheetName val="Note"/>
      <sheetName val="ConsolidatedBS"/>
      <sheetName val="ConsolidatedPL"/>
      <sheetName val="ConsoldiatedCF"/>
      <sheetName val="ConsolidatingBS"/>
      <sheetName val="ConsolidatingPL"/>
      <sheetName val="ConsolidatingJE"/>
      <sheetName val="CashFlow1"/>
      <sheetName val="CashFlow2"/>
      <sheetName val="CashFlow3"/>
      <sheetName val="SCCLP Cover"/>
      <sheetName val="SCCLP Note"/>
      <sheetName val="SumasBS"/>
      <sheetName val="SumasPL"/>
      <sheetName val="Enco Cover"/>
      <sheetName val="ENCOBS"/>
      <sheetName val="ENCOPL"/>
      <sheetName val="ENCO CF WORKSHEET"/>
      <sheetName val="RestCash"/>
      <sheetName val="RestCashDef"/>
      <sheetName val="ConsFA"/>
      <sheetName val="ConsOA"/>
      <sheetName val="ConsComm"/>
      <sheetName val="SumasDist"/>
      <sheetName val="Spark"/>
      <sheetName val="DistActBud"/>
      <sheetName val="DebtSvc"/>
      <sheetName val="PSE"/>
      <sheetName val="Cons LTD"/>
      <sheetName val="LIBOR"/>
      <sheetName val="QtrlyRpt"/>
      <sheetName val="FA Roll"/>
      <sheetName val="SCCLP FAROLL"/>
      <sheetName val="TB2005"/>
      <sheetName val="QB Accounts"/>
      <sheetName val="PruJrSubLoan"/>
      <sheetName val="CSFB Prudential"/>
      <sheetName val="ConsolidatingBR"/>
      <sheetName val="SumasBR"/>
      <sheetName val="ForeignExch"/>
      <sheetName val="TaxBS"/>
      <sheetName val="TaxDiff"/>
      <sheetName val="TaxD&amp;A"/>
      <sheetName val="TaxM"/>
      <sheetName val="TB2004"/>
      <sheetName val="TB2003"/>
      <sheetName val="TB2002"/>
      <sheetName val="TB2001"/>
      <sheetName val="TB2000"/>
      <sheetName val="SCCLP_Cover"/>
      <sheetName val="SCCLP_Note"/>
      <sheetName val="Enco_Cover"/>
      <sheetName val="ENCO_CF_WORKSHEET"/>
      <sheetName val="Cons_LTD"/>
      <sheetName val="FA_Roll"/>
      <sheetName val="SCCLP_FAROLL"/>
      <sheetName val="QB_Accounts"/>
      <sheetName val="CSFB_Prudenti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5175FD-5F1D-4AEE-9849-4A26BD854422}">
  <sheetPr>
    <pageSetUpPr fitToPage="1"/>
  </sheetPr>
  <dimension ref="A2:J61"/>
  <sheetViews>
    <sheetView tabSelected="1" view="pageBreakPreview" zoomScale="80" zoomScaleNormal="100" zoomScaleSheetLayoutView="80" workbookViewId="0">
      <selection activeCell="N56" sqref="N56"/>
    </sheetView>
  </sheetViews>
  <sheetFormatPr defaultRowHeight="12.75" x14ac:dyDescent="0.2"/>
  <cols>
    <col min="1" max="1" width="2.5703125" style="1" customWidth="1"/>
    <col min="2" max="2" width="3.5703125" style="1" customWidth="1"/>
    <col min="3" max="3" width="34.42578125" style="1" customWidth="1"/>
    <col min="4" max="4" width="10.140625" style="1" bestFit="1" customWidth="1"/>
    <col min="5" max="5" width="5.5703125" style="1" bestFit="1" customWidth="1"/>
    <col min="6" max="6" width="12.28515625" style="1" bestFit="1" customWidth="1"/>
    <col min="7" max="7" width="8.7109375" style="1" bestFit="1" customWidth="1"/>
    <col min="8" max="8" width="11" style="1" bestFit="1" customWidth="1"/>
    <col min="9" max="9" width="13.7109375" style="1" bestFit="1" customWidth="1"/>
    <col min="10" max="10" width="8.7109375" style="1" bestFit="1" customWidth="1"/>
    <col min="11" max="16384" width="9.140625" style="1"/>
  </cols>
  <sheetData>
    <row r="2" spans="2:10" x14ac:dyDescent="0.2">
      <c r="B2" s="7" t="s">
        <v>0</v>
      </c>
      <c r="C2" s="8"/>
      <c r="D2" s="9"/>
      <c r="E2" s="8"/>
      <c r="F2" s="9"/>
      <c r="G2" s="9"/>
      <c r="H2" s="9"/>
      <c r="I2" s="43" t="s">
        <v>1</v>
      </c>
      <c r="J2" s="10" t="s">
        <v>92</v>
      </c>
    </row>
    <row r="3" spans="2:10" x14ac:dyDescent="0.2">
      <c r="B3" s="7" t="s">
        <v>2</v>
      </c>
      <c r="C3" s="8"/>
      <c r="D3" s="9"/>
      <c r="E3" s="8"/>
      <c r="F3" s="9"/>
      <c r="G3" s="9"/>
      <c r="H3" s="9"/>
      <c r="I3" s="9"/>
      <c r="J3" s="9"/>
    </row>
    <row r="4" spans="2:10" x14ac:dyDescent="0.2">
      <c r="B4" s="7" t="s">
        <v>73</v>
      </c>
      <c r="C4" s="8"/>
      <c r="D4" s="9"/>
      <c r="E4" s="8"/>
      <c r="F4" s="9"/>
      <c r="G4" s="9"/>
      <c r="H4" s="9"/>
      <c r="I4" s="9"/>
      <c r="J4" s="9"/>
    </row>
    <row r="5" spans="2:10" x14ac:dyDescent="0.2">
      <c r="B5" s="8"/>
      <c r="C5" s="8"/>
      <c r="D5" s="9"/>
      <c r="E5" s="8"/>
      <c r="F5" s="9"/>
      <c r="G5" s="9"/>
      <c r="H5" s="9"/>
      <c r="I5" s="9"/>
      <c r="J5" s="9"/>
    </row>
    <row r="6" spans="2:10" x14ac:dyDescent="0.2">
      <c r="B6" s="8"/>
      <c r="C6" s="8"/>
      <c r="D6" s="9"/>
      <c r="E6" s="8"/>
      <c r="F6" s="9"/>
      <c r="G6" s="9"/>
      <c r="H6" s="9"/>
      <c r="I6" s="9"/>
      <c r="J6" s="9"/>
    </row>
    <row r="7" spans="2:10" x14ac:dyDescent="0.2">
      <c r="B7" s="8"/>
      <c r="C7" s="8"/>
      <c r="D7" s="9"/>
      <c r="E7" s="8"/>
      <c r="F7" s="9" t="s">
        <v>3</v>
      </c>
      <c r="G7" s="9"/>
      <c r="H7" s="9"/>
      <c r="I7" s="9" t="s">
        <v>4</v>
      </c>
      <c r="J7" s="9"/>
    </row>
    <row r="8" spans="2:10" x14ac:dyDescent="0.2">
      <c r="B8" s="8"/>
      <c r="C8" s="8"/>
      <c r="D8" s="11" t="s">
        <v>5</v>
      </c>
      <c r="E8" s="11" t="s">
        <v>6</v>
      </c>
      <c r="F8" s="11" t="s">
        <v>7</v>
      </c>
      <c r="G8" s="11" t="s">
        <v>8</v>
      </c>
      <c r="H8" s="11" t="s">
        <v>9</v>
      </c>
      <c r="I8" s="11" t="s">
        <v>10</v>
      </c>
      <c r="J8" s="11" t="s">
        <v>11</v>
      </c>
    </row>
    <row r="9" spans="2:10" x14ac:dyDescent="0.2">
      <c r="B9" s="7" t="s">
        <v>12</v>
      </c>
      <c r="C9" s="8"/>
      <c r="D9" s="11"/>
      <c r="E9" s="11"/>
      <c r="F9" s="11"/>
      <c r="G9" s="11"/>
      <c r="H9" s="11"/>
      <c r="I9" s="11"/>
      <c r="J9" s="11"/>
    </row>
    <row r="10" spans="2:10" x14ac:dyDescent="0.2">
      <c r="B10" s="8" t="s">
        <v>13</v>
      </c>
      <c r="C10" s="8"/>
      <c r="D10" s="9">
        <v>254</v>
      </c>
      <c r="E10" s="12" t="s">
        <v>66</v>
      </c>
      <c r="F10" s="13">
        <f>'8.2.1'!E11</f>
        <v>34836222.479999982</v>
      </c>
      <c r="G10" s="12" t="s">
        <v>14</v>
      </c>
      <c r="H10" s="81" t="s">
        <v>71</v>
      </c>
      <c r="I10" s="60">
        <f>F10</f>
        <v>34836222.479999982</v>
      </c>
      <c r="J10" s="9" t="s">
        <v>114</v>
      </c>
    </row>
    <row r="11" spans="2:10" x14ac:dyDescent="0.2">
      <c r="B11" s="126" t="s">
        <v>83</v>
      </c>
      <c r="C11" s="127"/>
      <c r="D11" s="128" t="s">
        <v>15</v>
      </c>
      <c r="E11" s="129" t="s">
        <v>66</v>
      </c>
      <c r="F11" s="130">
        <f>'8.2.3_R'!F11</f>
        <v>-400738.90333333332</v>
      </c>
      <c r="G11" s="129" t="s">
        <v>14</v>
      </c>
      <c r="H11" s="131" t="s">
        <v>71</v>
      </c>
      <c r="I11" s="132">
        <f>F11</f>
        <v>-400738.90333333332</v>
      </c>
      <c r="J11" s="128" t="s">
        <v>97</v>
      </c>
    </row>
    <row r="12" spans="2:10" x14ac:dyDescent="0.2">
      <c r="B12" s="127" t="s">
        <v>88</v>
      </c>
      <c r="C12" s="127"/>
      <c r="D12" s="128" t="s">
        <v>15</v>
      </c>
      <c r="E12" s="129" t="s">
        <v>66</v>
      </c>
      <c r="F12" s="130">
        <f>'8.2.8_R'!E9</f>
        <v>-129451.83499999998</v>
      </c>
      <c r="G12" s="129" t="s">
        <v>14</v>
      </c>
      <c r="H12" s="131" t="s">
        <v>71</v>
      </c>
      <c r="I12" s="132">
        <f>F12</f>
        <v>-129451.83499999998</v>
      </c>
      <c r="J12" s="128" t="s">
        <v>108</v>
      </c>
    </row>
    <row r="13" spans="2:10" x14ac:dyDescent="0.2">
      <c r="F13" s="13"/>
      <c r="I13" s="60"/>
    </row>
    <row r="14" spans="2:10" x14ac:dyDescent="0.2">
      <c r="B14" s="7" t="s">
        <v>16</v>
      </c>
      <c r="C14" s="8"/>
      <c r="D14" s="9"/>
      <c r="E14" s="8"/>
      <c r="F14" s="13"/>
      <c r="G14" s="12"/>
      <c r="H14" s="12"/>
      <c r="I14" s="60"/>
      <c r="J14" s="9"/>
    </row>
    <row r="15" spans="2:10" x14ac:dyDescent="0.2">
      <c r="B15" s="126" t="s">
        <v>83</v>
      </c>
      <c r="C15" s="127"/>
      <c r="D15" s="128">
        <v>407</v>
      </c>
      <c r="E15" s="129" t="s">
        <v>66</v>
      </c>
      <c r="F15" s="130">
        <f>'8.2.3_R'!E11</f>
        <v>959740.77820248983</v>
      </c>
      <c r="G15" s="129" t="s">
        <v>14</v>
      </c>
      <c r="H15" s="131" t="s">
        <v>71</v>
      </c>
      <c r="I15" s="132">
        <f t="shared" ref="I15:I17" si="0">F15</f>
        <v>959740.77820248983</v>
      </c>
      <c r="J15" s="128" t="s">
        <v>97</v>
      </c>
    </row>
    <row r="16" spans="2:10" x14ac:dyDescent="0.2">
      <c r="B16" s="14" t="s">
        <v>17</v>
      </c>
      <c r="C16" s="8"/>
      <c r="D16" s="9">
        <v>407</v>
      </c>
      <c r="E16" s="12" t="s">
        <v>66</v>
      </c>
      <c r="F16" s="13">
        <f>'8.2.4'!E11</f>
        <v>5273956.0282760151</v>
      </c>
      <c r="G16" s="12" t="s">
        <v>14</v>
      </c>
      <c r="H16" s="81" t="s">
        <v>71</v>
      </c>
      <c r="I16" s="60">
        <f t="shared" si="0"/>
        <v>5273956.0282760151</v>
      </c>
      <c r="J16" s="9" t="s">
        <v>115</v>
      </c>
    </row>
    <row r="17" spans="2:10" x14ac:dyDescent="0.2">
      <c r="B17" s="126" t="s">
        <v>72</v>
      </c>
      <c r="C17" s="127"/>
      <c r="D17" s="128">
        <v>407</v>
      </c>
      <c r="E17" s="129" t="s">
        <v>66</v>
      </c>
      <c r="F17" s="130">
        <f>'8.2.6_R'!E10</f>
        <v>895563.39858039084</v>
      </c>
      <c r="G17" s="129" t="s">
        <v>14</v>
      </c>
      <c r="H17" s="131" t="s">
        <v>71</v>
      </c>
      <c r="I17" s="132">
        <f t="shared" si="0"/>
        <v>895563.39858039084</v>
      </c>
      <c r="J17" s="128" t="s">
        <v>112</v>
      </c>
    </row>
    <row r="18" spans="2:10" x14ac:dyDescent="0.2">
      <c r="B18" s="127" t="s">
        <v>88</v>
      </c>
      <c r="C18" s="127"/>
      <c r="D18" s="128">
        <v>407</v>
      </c>
      <c r="E18" s="129" t="s">
        <v>66</v>
      </c>
      <c r="F18" s="130">
        <f>'8.2.8_R'!D9</f>
        <v>258903.67000000004</v>
      </c>
      <c r="G18" s="129" t="s">
        <v>14</v>
      </c>
      <c r="H18" s="131" t="s">
        <v>71</v>
      </c>
      <c r="I18" s="132">
        <f t="shared" ref="I18" si="1">F18</f>
        <v>258903.67000000004</v>
      </c>
      <c r="J18" s="128" t="s">
        <v>108</v>
      </c>
    </row>
    <row r="19" spans="2:10" x14ac:dyDescent="0.2">
      <c r="B19" s="8"/>
      <c r="C19" s="8"/>
      <c r="D19" s="9"/>
      <c r="E19" s="8"/>
      <c r="F19" s="13"/>
      <c r="G19" s="8"/>
      <c r="H19" s="12"/>
      <c r="I19" s="60"/>
      <c r="J19" s="9"/>
    </row>
    <row r="20" spans="2:10" x14ac:dyDescent="0.2">
      <c r="B20" s="8"/>
      <c r="C20" s="8"/>
      <c r="D20" s="9"/>
      <c r="E20" s="8"/>
      <c r="F20" s="13"/>
      <c r="G20" s="8"/>
      <c r="H20" s="12"/>
      <c r="I20" s="60"/>
      <c r="J20" s="9"/>
    </row>
    <row r="21" spans="2:10" x14ac:dyDescent="0.2">
      <c r="B21" s="15" t="s">
        <v>20</v>
      </c>
      <c r="C21" s="8"/>
      <c r="D21" s="8"/>
      <c r="E21" s="8"/>
      <c r="F21" s="13"/>
      <c r="G21" s="8"/>
      <c r="H21" s="12"/>
      <c r="I21" s="60"/>
      <c r="J21" s="9"/>
    </row>
    <row r="22" spans="2:10" x14ac:dyDescent="0.2">
      <c r="B22" s="8" t="s">
        <v>13</v>
      </c>
      <c r="C22" s="8"/>
      <c r="D22" s="12" t="s">
        <v>21</v>
      </c>
      <c r="E22" s="12" t="s">
        <v>66</v>
      </c>
      <c r="F22" s="13">
        <v>17418111</v>
      </c>
      <c r="G22" s="12" t="s">
        <v>14</v>
      </c>
      <c r="H22" s="81" t="s">
        <v>71</v>
      </c>
      <c r="I22" s="60">
        <f t="shared" ref="I22:I24" si="2">F22</f>
        <v>17418111</v>
      </c>
      <c r="J22" s="9"/>
    </row>
    <row r="23" spans="2:10" x14ac:dyDescent="0.2">
      <c r="B23" s="8" t="s">
        <v>13</v>
      </c>
      <c r="C23" s="8"/>
      <c r="D23" s="12">
        <v>41110</v>
      </c>
      <c r="E23" s="12" t="s">
        <v>66</v>
      </c>
      <c r="F23" s="13">
        <v>-4282521.2791259997</v>
      </c>
      <c r="G23" s="12" t="s">
        <v>14</v>
      </c>
      <c r="H23" s="81" t="s">
        <v>71</v>
      </c>
      <c r="I23" s="60">
        <f t="shared" si="2"/>
        <v>-4282521.2791259997</v>
      </c>
      <c r="J23" s="9"/>
    </row>
    <row r="24" spans="2:10" x14ac:dyDescent="0.2">
      <c r="B24" s="8" t="s">
        <v>13</v>
      </c>
      <c r="C24" s="8"/>
      <c r="D24" s="12">
        <v>190</v>
      </c>
      <c r="E24" s="12" t="s">
        <v>66</v>
      </c>
      <c r="F24" s="13">
        <v>-8564968.0000000019</v>
      </c>
      <c r="G24" s="12" t="s">
        <v>14</v>
      </c>
      <c r="H24" s="81" t="s">
        <v>71</v>
      </c>
      <c r="I24" s="60">
        <f t="shared" si="2"/>
        <v>-8564968.0000000019</v>
      </c>
      <c r="J24" s="9"/>
    </row>
    <row r="25" spans="2:10" x14ac:dyDescent="0.2">
      <c r="B25" s="8"/>
      <c r="C25" s="8"/>
      <c r="D25" s="8"/>
      <c r="E25" s="8"/>
      <c r="F25" s="13"/>
      <c r="G25" s="8"/>
      <c r="H25" s="12"/>
      <c r="I25" s="60"/>
      <c r="J25" s="9"/>
    </row>
    <row r="26" spans="2:10" x14ac:dyDescent="0.2">
      <c r="B26" s="127" t="s">
        <v>84</v>
      </c>
      <c r="C26" s="127"/>
      <c r="D26" s="129" t="s">
        <v>22</v>
      </c>
      <c r="E26" s="129" t="s">
        <v>66</v>
      </c>
      <c r="F26" s="130">
        <f>-'8.2.3_R'!L61</f>
        <v>-712556.46</v>
      </c>
      <c r="G26" s="129" t="s">
        <v>14</v>
      </c>
      <c r="H26" s="131" t="s">
        <v>71</v>
      </c>
      <c r="I26" s="132">
        <f t="shared" ref="I26:I28" si="3">F26</f>
        <v>-712556.46</v>
      </c>
      <c r="J26" s="9"/>
    </row>
    <row r="27" spans="2:10" x14ac:dyDescent="0.2">
      <c r="B27" s="127" t="s">
        <v>85</v>
      </c>
      <c r="C27" s="127"/>
      <c r="D27" s="129">
        <v>41010</v>
      </c>
      <c r="E27" s="129" t="s">
        <v>66</v>
      </c>
      <c r="F27" s="130">
        <f>'8.2.3_R'!M61</f>
        <v>-175193.40659435999</v>
      </c>
      <c r="G27" s="129" t="s">
        <v>14</v>
      </c>
      <c r="H27" s="131" t="s">
        <v>71</v>
      </c>
      <c r="I27" s="132">
        <f t="shared" si="3"/>
        <v>-175193.40659435999</v>
      </c>
      <c r="J27" s="9"/>
    </row>
    <row r="28" spans="2:10" x14ac:dyDescent="0.2">
      <c r="B28" s="127" t="s">
        <v>86</v>
      </c>
      <c r="C28" s="127"/>
      <c r="D28" s="129">
        <v>283</v>
      </c>
      <c r="E28" s="129" t="s">
        <v>66</v>
      </c>
      <c r="F28" s="130">
        <f>'8.2.3_R'!N61</f>
        <v>98527</v>
      </c>
      <c r="G28" s="129" t="s">
        <v>14</v>
      </c>
      <c r="H28" s="131" t="s">
        <v>71</v>
      </c>
      <c r="I28" s="132">
        <f t="shared" si="3"/>
        <v>98527</v>
      </c>
      <c r="J28" s="9"/>
    </row>
    <row r="29" spans="2:10" x14ac:dyDescent="0.2">
      <c r="B29" s="127"/>
      <c r="C29" s="127"/>
      <c r="D29" s="127"/>
      <c r="E29" s="127"/>
      <c r="F29" s="130"/>
      <c r="G29" s="127"/>
      <c r="H29" s="129"/>
      <c r="I29" s="132"/>
      <c r="J29" s="8"/>
    </row>
    <row r="30" spans="2:10" x14ac:dyDescent="0.2">
      <c r="B30" s="127" t="s">
        <v>89</v>
      </c>
      <c r="C30" s="127"/>
      <c r="D30" s="129" t="s">
        <v>22</v>
      </c>
      <c r="E30" s="129" t="s">
        <v>66</v>
      </c>
      <c r="F30" s="130">
        <v>0</v>
      </c>
      <c r="G30" s="129" t="s">
        <v>14</v>
      </c>
      <c r="H30" s="131" t="s">
        <v>71</v>
      </c>
      <c r="I30" s="132">
        <f t="shared" ref="I30:I32" si="4">F30</f>
        <v>0</v>
      </c>
      <c r="J30" s="8"/>
    </row>
    <row r="31" spans="2:10" x14ac:dyDescent="0.2">
      <c r="B31" s="127" t="s">
        <v>90</v>
      </c>
      <c r="C31" s="127"/>
      <c r="D31" s="129">
        <v>41010</v>
      </c>
      <c r="E31" s="129" t="s">
        <v>66</v>
      </c>
      <c r="F31" s="130">
        <v>0</v>
      </c>
      <c r="G31" s="129" t="s">
        <v>14</v>
      </c>
      <c r="H31" s="131" t="s">
        <v>71</v>
      </c>
      <c r="I31" s="132">
        <f t="shared" si="4"/>
        <v>0</v>
      </c>
      <c r="J31" s="8"/>
    </row>
    <row r="32" spans="2:10" x14ac:dyDescent="0.2">
      <c r="B32" s="127" t="s">
        <v>91</v>
      </c>
      <c r="C32" s="127"/>
      <c r="D32" s="129">
        <v>283</v>
      </c>
      <c r="E32" s="129" t="s">
        <v>66</v>
      </c>
      <c r="F32" s="130">
        <f>'8.2.8_R'!N60</f>
        <v>63655</v>
      </c>
      <c r="G32" s="129" t="s">
        <v>14</v>
      </c>
      <c r="H32" s="131" t="s">
        <v>71</v>
      </c>
      <c r="I32" s="132">
        <f t="shared" si="4"/>
        <v>63655</v>
      </c>
      <c r="J32" s="8"/>
    </row>
    <row r="33" spans="1:10" x14ac:dyDescent="0.2">
      <c r="B33" s="8"/>
      <c r="C33" s="8"/>
      <c r="D33" s="8"/>
      <c r="E33" s="8"/>
      <c r="F33" s="8"/>
      <c r="G33" s="8"/>
      <c r="H33" s="12"/>
      <c r="I33" s="8"/>
      <c r="J33" s="8"/>
    </row>
    <row r="34" spans="1:10" x14ac:dyDescent="0.2">
      <c r="B34" s="8"/>
      <c r="C34" s="8"/>
      <c r="D34" s="8"/>
      <c r="E34" s="8"/>
      <c r="F34" s="8"/>
      <c r="G34" s="8"/>
      <c r="H34" s="12"/>
      <c r="I34" s="8"/>
      <c r="J34" s="8"/>
    </row>
    <row r="35" spans="1:10" x14ac:dyDescent="0.2">
      <c r="B35" s="8"/>
      <c r="C35" s="8"/>
      <c r="D35" s="8"/>
      <c r="E35" s="8"/>
      <c r="F35" s="8"/>
      <c r="G35" s="8"/>
      <c r="H35" s="8"/>
      <c r="I35" s="8"/>
      <c r="J35" s="8"/>
    </row>
    <row r="36" spans="1:10" x14ac:dyDescent="0.2">
      <c r="B36" s="8"/>
      <c r="C36" s="8"/>
      <c r="D36" s="8"/>
      <c r="E36" s="8"/>
      <c r="F36" s="8"/>
      <c r="G36" s="8"/>
      <c r="H36" s="8"/>
      <c r="I36" s="8"/>
      <c r="J36" s="8"/>
    </row>
    <row r="37" spans="1:10" x14ac:dyDescent="0.2">
      <c r="B37" s="8"/>
      <c r="C37" s="8"/>
      <c r="D37" s="8"/>
      <c r="E37" s="8"/>
      <c r="F37" s="8"/>
      <c r="G37" s="8"/>
      <c r="H37" s="8"/>
      <c r="I37" s="8"/>
      <c r="J37" s="8"/>
    </row>
    <row r="38" spans="1:10" x14ac:dyDescent="0.2">
      <c r="B38" s="8"/>
      <c r="C38" s="8"/>
      <c r="D38" s="8"/>
      <c r="E38" s="8"/>
      <c r="F38" s="8"/>
      <c r="G38" s="8"/>
      <c r="H38" s="8"/>
      <c r="I38" s="8"/>
      <c r="J38" s="8"/>
    </row>
    <row r="39" spans="1:10" x14ac:dyDescent="0.2">
      <c r="B39" s="8"/>
      <c r="C39" s="8"/>
      <c r="D39" s="8"/>
      <c r="E39" s="8"/>
      <c r="F39" s="8"/>
      <c r="G39" s="8"/>
      <c r="H39" s="8"/>
      <c r="I39" s="8"/>
      <c r="J39" s="8"/>
    </row>
    <row r="40" spans="1:10" x14ac:dyDescent="0.2">
      <c r="B40" s="8"/>
      <c r="C40" s="8"/>
      <c r="D40" s="8"/>
      <c r="E40" s="8"/>
      <c r="F40" s="8"/>
      <c r="G40" s="8"/>
      <c r="H40" s="8"/>
      <c r="I40" s="8"/>
      <c r="J40" s="8"/>
    </row>
    <row r="41" spans="1:10" x14ac:dyDescent="0.2">
      <c r="B41" s="8"/>
      <c r="C41" s="8"/>
      <c r="D41" s="8"/>
      <c r="E41" s="8"/>
      <c r="F41" s="8"/>
      <c r="G41" s="8"/>
      <c r="H41" s="8"/>
      <c r="I41" s="8"/>
      <c r="J41" s="8"/>
    </row>
    <row r="42" spans="1:10" x14ac:dyDescent="0.2">
      <c r="B42" s="8"/>
      <c r="C42" s="8"/>
      <c r="D42" s="8"/>
      <c r="E42" s="8"/>
      <c r="F42" s="8"/>
      <c r="G42" s="8"/>
      <c r="H42" s="8"/>
      <c r="I42" s="8"/>
      <c r="J42" s="8"/>
    </row>
    <row r="43" spans="1:10" x14ac:dyDescent="0.2">
      <c r="B43" s="8"/>
      <c r="C43" s="8"/>
      <c r="D43" s="8"/>
      <c r="E43" s="8"/>
      <c r="F43" s="8"/>
      <c r="G43" s="8"/>
      <c r="H43" s="8"/>
      <c r="I43" s="8"/>
      <c r="J43" s="8"/>
    </row>
    <row r="44" spans="1:10" x14ac:dyDescent="0.2">
      <c r="B44" s="92"/>
      <c r="C44" s="92"/>
      <c r="D44" s="92"/>
      <c r="E44" s="92"/>
      <c r="F44" s="92"/>
      <c r="G44" s="92"/>
      <c r="H44" s="92"/>
      <c r="I44" s="92"/>
      <c r="J44" s="92"/>
    </row>
    <row r="45" spans="1:10" x14ac:dyDescent="0.2">
      <c r="B45" s="92"/>
      <c r="C45" s="92"/>
      <c r="D45" s="92"/>
      <c r="E45" s="92"/>
      <c r="F45" s="92"/>
      <c r="G45" s="92"/>
      <c r="H45" s="92"/>
      <c r="I45" s="92"/>
      <c r="J45" s="92"/>
    </row>
    <row r="46" spans="1:10" x14ac:dyDescent="0.2">
      <c r="B46" s="92"/>
      <c r="C46" s="92"/>
      <c r="D46" s="92"/>
      <c r="E46" s="92"/>
      <c r="F46" s="92"/>
      <c r="G46" s="92"/>
      <c r="H46" s="92"/>
      <c r="I46" s="92"/>
      <c r="J46" s="92"/>
    </row>
    <row r="47" spans="1:10" ht="13.5" thickBot="1" x14ac:dyDescent="0.25">
      <c r="A47" s="94"/>
      <c r="B47" s="59" t="s">
        <v>23</v>
      </c>
      <c r="C47" s="93"/>
      <c r="D47" s="93"/>
      <c r="E47" s="93"/>
      <c r="F47" s="93"/>
      <c r="G47" s="93"/>
      <c r="H47" s="93"/>
      <c r="I47" s="93"/>
      <c r="J47" s="93"/>
    </row>
    <row r="48" spans="1:10" ht="15" customHeight="1" x14ac:dyDescent="0.2">
      <c r="A48" s="125"/>
      <c r="B48" s="134" t="s">
        <v>121</v>
      </c>
      <c r="C48" s="134"/>
      <c r="D48" s="134"/>
      <c r="E48" s="134"/>
      <c r="F48" s="134"/>
      <c r="G48" s="134"/>
      <c r="H48" s="134"/>
      <c r="I48" s="134"/>
      <c r="J48" s="135"/>
    </row>
    <row r="49" spans="1:10" ht="15" customHeight="1" x14ac:dyDescent="0.2">
      <c r="A49" s="61"/>
      <c r="B49" s="136"/>
      <c r="C49" s="136"/>
      <c r="D49" s="136"/>
      <c r="E49" s="136"/>
      <c r="F49" s="136"/>
      <c r="G49" s="136"/>
      <c r="H49" s="136"/>
      <c r="I49" s="136"/>
      <c r="J49" s="137"/>
    </row>
    <row r="50" spans="1:10" ht="15" customHeight="1" x14ac:dyDescent="0.2">
      <c r="A50" s="61"/>
      <c r="B50" s="136"/>
      <c r="C50" s="136"/>
      <c r="D50" s="136"/>
      <c r="E50" s="136"/>
      <c r="F50" s="136"/>
      <c r="G50" s="136"/>
      <c r="H50" s="136"/>
      <c r="I50" s="136"/>
      <c r="J50" s="137"/>
    </row>
    <row r="51" spans="1:10" ht="15" customHeight="1" x14ac:dyDescent="0.2">
      <c r="A51" s="61"/>
      <c r="B51" s="136"/>
      <c r="C51" s="136"/>
      <c r="D51" s="136"/>
      <c r="E51" s="136"/>
      <c r="F51" s="136"/>
      <c r="G51" s="136"/>
      <c r="H51" s="136"/>
      <c r="I51" s="136"/>
      <c r="J51" s="137"/>
    </row>
    <row r="52" spans="1:10" ht="12.75" customHeight="1" x14ac:dyDescent="0.2">
      <c r="A52" s="61"/>
      <c r="B52" s="136"/>
      <c r="C52" s="136"/>
      <c r="D52" s="136"/>
      <c r="E52" s="136"/>
      <c r="F52" s="136"/>
      <c r="G52" s="136"/>
      <c r="H52" s="136"/>
      <c r="I52" s="136"/>
      <c r="J52" s="137"/>
    </row>
    <row r="53" spans="1:10" ht="12.75" customHeight="1" x14ac:dyDescent="0.2">
      <c r="A53" s="61"/>
      <c r="B53" s="136"/>
      <c r="C53" s="136"/>
      <c r="D53" s="136"/>
      <c r="E53" s="136"/>
      <c r="F53" s="136"/>
      <c r="G53" s="136"/>
      <c r="H53" s="136"/>
      <c r="I53" s="136"/>
      <c r="J53" s="137"/>
    </row>
    <row r="54" spans="1:10" ht="12.75" customHeight="1" x14ac:dyDescent="0.2">
      <c r="A54" s="61"/>
      <c r="B54" s="136"/>
      <c r="C54" s="136"/>
      <c r="D54" s="136"/>
      <c r="E54" s="136"/>
      <c r="F54" s="136"/>
      <c r="G54" s="136"/>
      <c r="H54" s="136"/>
      <c r="I54" s="136"/>
      <c r="J54" s="137"/>
    </row>
    <row r="55" spans="1:10" ht="12.75" customHeight="1" x14ac:dyDescent="0.2">
      <c r="A55" s="61"/>
      <c r="B55" s="136"/>
      <c r="C55" s="136"/>
      <c r="D55" s="136"/>
      <c r="E55" s="136"/>
      <c r="F55" s="136"/>
      <c r="G55" s="136"/>
      <c r="H55" s="136"/>
      <c r="I55" s="136"/>
      <c r="J55" s="137"/>
    </row>
    <row r="56" spans="1:10" ht="12.75" customHeight="1" x14ac:dyDescent="0.2">
      <c r="A56" s="61"/>
      <c r="B56" s="136"/>
      <c r="C56" s="136"/>
      <c r="D56" s="136"/>
      <c r="E56" s="136"/>
      <c r="F56" s="136"/>
      <c r="G56" s="136"/>
      <c r="H56" s="136"/>
      <c r="I56" s="136"/>
      <c r="J56" s="137"/>
    </row>
    <row r="57" spans="1:10" ht="12.75" customHeight="1" x14ac:dyDescent="0.2">
      <c r="A57" s="61"/>
      <c r="B57" s="136"/>
      <c r="C57" s="136"/>
      <c r="D57" s="136"/>
      <c r="E57" s="136"/>
      <c r="F57" s="136"/>
      <c r="G57" s="136"/>
      <c r="H57" s="136"/>
      <c r="I57" s="136"/>
      <c r="J57" s="137"/>
    </row>
    <row r="58" spans="1:10" ht="12.75" customHeight="1" x14ac:dyDescent="0.2">
      <c r="A58" s="61"/>
      <c r="B58" s="136"/>
      <c r="C58" s="136"/>
      <c r="D58" s="136"/>
      <c r="E58" s="136"/>
      <c r="F58" s="136"/>
      <c r="G58" s="136"/>
      <c r="H58" s="136"/>
      <c r="I58" s="136"/>
      <c r="J58" s="137"/>
    </row>
    <row r="59" spans="1:10" ht="12.75" customHeight="1" x14ac:dyDescent="0.2">
      <c r="A59" s="61"/>
      <c r="B59" s="136"/>
      <c r="C59" s="136"/>
      <c r="D59" s="136"/>
      <c r="E59" s="136"/>
      <c r="F59" s="136"/>
      <c r="G59" s="136"/>
      <c r="H59" s="136"/>
      <c r="I59" s="136"/>
      <c r="J59" s="137"/>
    </row>
    <row r="60" spans="1:10" ht="12.75" customHeight="1" x14ac:dyDescent="0.2">
      <c r="A60" s="61"/>
      <c r="B60" s="136"/>
      <c r="C60" s="136"/>
      <c r="D60" s="136"/>
      <c r="E60" s="136"/>
      <c r="F60" s="136"/>
      <c r="G60" s="136"/>
      <c r="H60" s="136"/>
      <c r="I60" s="136"/>
      <c r="J60" s="137"/>
    </row>
    <row r="61" spans="1:10" ht="13.5" customHeight="1" thickBot="1" x14ac:dyDescent="0.25">
      <c r="A61" s="62"/>
      <c r="B61" s="138"/>
      <c r="C61" s="138"/>
      <c r="D61" s="138"/>
      <c r="E61" s="138"/>
      <c r="F61" s="138"/>
      <c r="G61" s="138"/>
      <c r="H61" s="138"/>
      <c r="I61" s="138"/>
      <c r="J61" s="139"/>
    </row>
  </sheetData>
  <mergeCells count="1">
    <mergeCell ref="B48:J61"/>
  </mergeCells>
  <pageMargins left="0.7" right="0.7" top="0.75" bottom="0.75" header="0.3" footer="0.3"/>
  <pageSetup scale="82" fitToHeight="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E6A1CA-81CF-4533-91B9-815E2D97EF43}">
  <sheetPr>
    <pageSetUpPr fitToPage="1"/>
  </sheetPr>
  <dimension ref="A2:K28"/>
  <sheetViews>
    <sheetView view="pageBreakPreview" zoomScale="80" zoomScaleNormal="100" zoomScaleSheetLayoutView="80" workbookViewId="0"/>
  </sheetViews>
  <sheetFormatPr defaultRowHeight="15" x14ac:dyDescent="0.25"/>
  <cols>
    <col min="1" max="1" width="12" style="1" customWidth="1"/>
    <col min="2" max="2" width="10.140625" style="1" customWidth="1"/>
    <col min="3" max="3" width="16.85546875" style="1" customWidth="1"/>
    <col min="4" max="4" width="18.28515625" style="1" customWidth="1"/>
    <col min="5" max="5" width="6.42578125" style="1" customWidth="1"/>
    <col min="6" max="6" width="7" style="1" customWidth="1"/>
    <col min="7" max="11" width="9.140625" style="1"/>
  </cols>
  <sheetData>
    <row r="2" spans="1:11" x14ac:dyDescent="0.25">
      <c r="A2" s="2" t="s">
        <v>0</v>
      </c>
      <c r="B2" s="5"/>
      <c r="J2" s="4" t="s">
        <v>1</v>
      </c>
      <c r="K2" s="4" t="s">
        <v>109</v>
      </c>
    </row>
    <row r="3" spans="1:11" x14ac:dyDescent="0.25">
      <c r="A3" s="2" t="s">
        <v>2</v>
      </c>
      <c r="B3" s="5"/>
    </row>
    <row r="4" spans="1:11" x14ac:dyDescent="0.25">
      <c r="A4" s="2" t="s">
        <v>98</v>
      </c>
      <c r="B4" s="5"/>
    </row>
    <row r="5" spans="1:11" x14ac:dyDescent="0.25">
      <c r="A5" s="2" t="s">
        <v>105</v>
      </c>
      <c r="B5" s="5"/>
    </row>
    <row r="6" spans="1:11" x14ac:dyDescent="0.25">
      <c r="A6" s="2" t="s">
        <v>106</v>
      </c>
      <c r="B6" s="5"/>
    </row>
    <row r="8" spans="1:11" x14ac:dyDescent="0.25">
      <c r="A8" s="25"/>
      <c r="B8" s="25"/>
      <c r="C8" s="25"/>
      <c r="D8" s="25" t="s">
        <v>49</v>
      </c>
    </row>
    <row r="9" spans="1:11" x14ac:dyDescent="0.25">
      <c r="A9" s="26" t="s">
        <v>50</v>
      </c>
      <c r="B9" s="26" t="s">
        <v>51</v>
      </c>
      <c r="C9" s="26" t="s">
        <v>58</v>
      </c>
      <c r="D9" s="26" t="s">
        <v>52</v>
      </c>
    </row>
    <row r="10" spans="1:11" x14ac:dyDescent="0.25">
      <c r="A10" s="3">
        <v>2021</v>
      </c>
      <c r="B10" s="3">
        <v>6</v>
      </c>
      <c r="C10" s="27">
        <v>0</v>
      </c>
      <c r="D10" s="27">
        <v>258904</v>
      </c>
    </row>
    <row r="11" spans="1:11" x14ac:dyDescent="0.25">
      <c r="A11" s="3">
        <v>2021</v>
      </c>
      <c r="B11" s="3">
        <v>7</v>
      </c>
      <c r="C11" s="27">
        <v>0</v>
      </c>
      <c r="D11" s="27">
        <f t="shared" ref="D11:D22" si="0">D10+C11</f>
        <v>258904</v>
      </c>
    </row>
    <row r="12" spans="1:11" x14ac:dyDescent="0.25">
      <c r="A12" s="3">
        <v>2021</v>
      </c>
      <c r="B12" s="3">
        <v>8</v>
      </c>
      <c r="C12" s="27">
        <v>0</v>
      </c>
      <c r="D12" s="27">
        <f t="shared" si="0"/>
        <v>258904</v>
      </c>
    </row>
    <row r="13" spans="1:11" x14ac:dyDescent="0.25">
      <c r="A13" s="3">
        <v>2021</v>
      </c>
      <c r="B13" s="3">
        <v>9</v>
      </c>
      <c r="C13" s="27">
        <v>0</v>
      </c>
      <c r="D13" s="27">
        <f t="shared" si="0"/>
        <v>258904</v>
      </c>
    </row>
    <row r="14" spans="1:11" x14ac:dyDescent="0.25">
      <c r="A14" s="3">
        <v>2021</v>
      </c>
      <c r="B14" s="3">
        <v>10</v>
      </c>
      <c r="C14" s="27">
        <v>0</v>
      </c>
      <c r="D14" s="27">
        <f t="shared" si="0"/>
        <v>258904</v>
      </c>
    </row>
    <row r="15" spans="1:11" x14ac:dyDescent="0.25">
      <c r="A15" s="3">
        <v>2021</v>
      </c>
      <c r="B15" s="3">
        <v>11</v>
      </c>
      <c r="C15" s="27">
        <v>0</v>
      </c>
      <c r="D15" s="27">
        <f t="shared" si="0"/>
        <v>258904</v>
      </c>
    </row>
    <row r="16" spans="1:11" x14ac:dyDescent="0.25">
      <c r="A16" s="3">
        <v>2021</v>
      </c>
      <c r="B16" s="3">
        <v>12</v>
      </c>
      <c r="C16" s="27">
        <v>0</v>
      </c>
      <c r="D16" s="27">
        <f t="shared" si="0"/>
        <v>258904</v>
      </c>
    </row>
    <row r="17" spans="1:10" x14ac:dyDescent="0.25">
      <c r="A17" s="3">
        <v>2022</v>
      </c>
      <c r="B17" s="3">
        <v>1</v>
      </c>
      <c r="C17" s="27">
        <v>0</v>
      </c>
      <c r="D17" s="27">
        <f t="shared" si="0"/>
        <v>258904</v>
      </c>
    </row>
    <row r="18" spans="1:10" x14ac:dyDescent="0.25">
      <c r="A18" s="3">
        <v>2022</v>
      </c>
      <c r="B18" s="3">
        <v>2</v>
      </c>
      <c r="C18" s="27">
        <v>0</v>
      </c>
      <c r="D18" s="27">
        <f t="shared" si="0"/>
        <v>258904</v>
      </c>
    </row>
    <row r="19" spans="1:10" x14ac:dyDescent="0.25">
      <c r="A19" s="3">
        <v>2022</v>
      </c>
      <c r="B19" s="3">
        <v>3</v>
      </c>
      <c r="C19" s="27">
        <v>0</v>
      </c>
      <c r="D19" s="27">
        <f t="shared" si="0"/>
        <v>258904</v>
      </c>
    </row>
    <row r="20" spans="1:10" x14ac:dyDescent="0.25">
      <c r="A20" s="3">
        <v>2022</v>
      </c>
      <c r="B20" s="3">
        <v>4</v>
      </c>
      <c r="C20" s="27">
        <v>0</v>
      </c>
      <c r="D20" s="27">
        <f t="shared" si="0"/>
        <v>258904</v>
      </c>
    </row>
    <row r="21" spans="1:10" x14ac:dyDescent="0.25">
      <c r="A21" s="3">
        <v>2022</v>
      </c>
      <c r="B21" s="3">
        <v>5</v>
      </c>
      <c r="C21" s="27">
        <v>0</v>
      </c>
      <c r="D21" s="27">
        <f t="shared" si="0"/>
        <v>258904</v>
      </c>
    </row>
    <row r="22" spans="1:10" x14ac:dyDescent="0.25">
      <c r="A22" s="28">
        <v>2022</v>
      </c>
      <c r="B22" s="28">
        <v>6</v>
      </c>
      <c r="C22" s="29">
        <v>0</v>
      </c>
      <c r="D22" s="29">
        <f t="shared" si="0"/>
        <v>258904</v>
      </c>
    </row>
    <row r="23" spans="1:10" x14ac:dyDescent="0.25">
      <c r="A23" s="3"/>
      <c r="B23" s="3"/>
      <c r="C23" s="23" t="s">
        <v>53</v>
      </c>
      <c r="D23" s="24">
        <f>(D10+D22+2*SUM(D11:D21))/24</f>
        <v>258904</v>
      </c>
      <c r="E23" s="6" t="s">
        <v>111</v>
      </c>
    </row>
    <row r="24" spans="1:10" x14ac:dyDescent="0.25">
      <c r="D24" s="27"/>
    </row>
    <row r="25" spans="1:10" x14ac:dyDescent="0.25">
      <c r="A25" s="2" t="s">
        <v>54</v>
      </c>
      <c r="B25" s="5"/>
      <c r="C25" s="30"/>
      <c r="D25" s="24"/>
      <c r="E25" s="5"/>
      <c r="F25" s="2"/>
      <c r="G25" s="5"/>
      <c r="H25" s="5"/>
      <c r="I25" s="5"/>
      <c r="J25" s="5"/>
    </row>
    <row r="26" spans="1:10" x14ac:dyDescent="0.25">
      <c r="A26" s="2" t="s">
        <v>107</v>
      </c>
      <c r="B26" s="5"/>
      <c r="C26" s="30"/>
      <c r="D26" s="24"/>
      <c r="E26" s="5"/>
      <c r="F26" s="2"/>
      <c r="G26" s="5"/>
      <c r="H26" s="5"/>
      <c r="I26" s="5"/>
      <c r="J26" s="5"/>
    </row>
    <row r="27" spans="1:10" x14ac:dyDescent="0.25">
      <c r="A27" s="2" t="s">
        <v>56</v>
      </c>
      <c r="B27" s="5"/>
      <c r="C27" s="5"/>
      <c r="D27" s="5"/>
      <c r="E27" s="2" t="s">
        <v>57</v>
      </c>
      <c r="H27" s="5"/>
      <c r="I27" s="5"/>
      <c r="J27" s="5"/>
    </row>
    <row r="28" spans="1:10" x14ac:dyDescent="0.25">
      <c r="A28" s="5"/>
      <c r="B28" s="5"/>
      <c r="C28" s="5"/>
      <c r="D28" s="5"/>
      <c r="E28" s="5"/>
      <c r="F28" s="5"/>
      <c r="G28" s="5"/>
      <c r="H28" s="5"/>
      <c r="I28" s="5"/>
      <c r="J28" s="5"/>
    </row>
  </sheetData>
  <pageMargins left="0.7" right="0.7" top="0.75" bottom="0.75" header="0.3" footer="0.3"/>
  <pageSetup scale="77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24FC18-1515-477C-A9D7-5286B0939317}">
  <sheetPr>
    <pageSetUpPr fitToPage="1"/>
  </sheetPr>
  <dimension ref="A2:F59"/>
  <sheetViews>
    <sheetView view="pageBreakPreview" zoomScale="80" zoomScaleNormal="100" zoomScaleSheetLayoutView="80" workbookViewId="0">
      <selection activeCell="A6" sqref="A6"/>
    </sheetView>
  </sheetViews>
  <sheetFormatPr defaultRowHeight="12.75" x14ac:dyDescent="0.2"/>
  <cols>
    <col min="1" max="1" width="9.140625" style="1"/>
    <col min="2" max="2" width="15.28515625" style="1" bestFit="1" customWidth="1"/>
    <col min="3" max="3" width="25" style="1" bestFit="1" customWidth="1"/>
    <col min="4" max="4" width="14.28515625" style="1" customWidth="1"/>
    <col min="5" max="6" width="13" style="1" bestFit="1" customWidth="1"/>
    <col min="7" max="16384" width="9.140625" style="1"/>
  </cols>
  <sheetData>
    <row r="2" spans="1:6" x14ac:dyDescent="0.2">
      <c r="A2" s="2" t="s">
        <v>0</v>
      </c>
      <c r="E2" s="82" t="s">
        <v>1</v>
      </c>
      <c r="F2" s="133" t="s">
        <v>114</v>
      </c>
    </row>
    <row r="3" spans="1:6" x14ac:dyDescent="0.2">
      <c r="A3" s="2" t="s">
        <v>2</v>
      </c>
    </row>
    <row r="4" spans="1:6" x14ac:dyDescent="0.2">
      <c r="A4" s="2" t="s">
        <v>67</v>
      </c>
    </row>
    <row r="5" spans="1:6" x14ac:dyDescent="0.2">
      <c r="A5" s="16" t="s">
        <v>24</v>
      </c>
    </row>
    <row r="7" spans="1:6" x14ac:dyDescent="0.2">
      <c r="A7" s="64"/>
      <c r="B7" s="64"/>
      <c r="C7" s="64"/>
      <c r="D7" s="64"/>
      <c r="E7" s="17"/>
    </row>
    <row r="8" spans="1:6" x14ac:dyDescent="0.2">
      <c r="A8" s="64"/>
      <c r="B8" s="64"/>
      <c r="C8" s="65"/>
      <c r="D8" s="18" t="s">
        <v>25</v>
      </c>
      <c r="E8" s="18" t="s">
        <v>26</v>
      </c>
    </row>
    <row r="9" spans="1:6" x14ac:dyDescent="0.2">
      <c r="A9" s="64"/>
      <c r="B9" s="64"/>
      <c r="C9" s="65" t="s">
        <v>87</v>
      </c>
      <c r="D9" s="66">
        <v>0</v>
      </c>
      <c r="E9" s="19">
        <f>F28</f>
        <v>-34836222.479999982</v>
      </c>
      <c r="F9" s="16" t="s">
        <v>118</v>
      </c>
    </row>
    <row r="10" spans="1:6" x14ac:dyDescent="0.2">
      <c r="A10" s="64"/>
      <c r="B10" s="64"/>
      <c r="C10" s="65" t="s">
        <v>27</v>
      </c>
      <c r="D10" s="67">
        <f>E49</f>
        <v>0</v>
      </c>
      <c r="E10" s="19">
        <f>F58</f>
        <v>0</v>
      </c>
      <c r="F10" s="16" t="s">
        <v>28</v>
      </c>
    </row>
    <row r="11" spans="1:6" ht="13.5" thickBot="1" x14ac:dyDescent="0.25">
      <c r="A11" s="64"/>
      <c r="B11" s="64"/>
      <c r="C11" s="65" t="s">
        <v>29</v>
      </c>
      <c r="D11" s="20">
        <f>D10-D9</f>
        <v>0</v>
      </c>
      <c r="E11" s="20">
        <f>E10-E9</f>
        <v>34836222.479999982</v>
      </c>
      <c r="F11" s="64"/>
    </row>
    <row r="12" spans="1:6" ht="13.5" thickTop="1" x14ac:dyDescent="0.2">
      <c r="A12" s="64"/>
      <c r="B12" s="64"/>
      <c r="C12" s="21"/>
      <c r="D12" s="22" t="s">
        <v>96</v>
      </c>
      <c r="E12" s="22" t="s">
        <v>96</v>
      </c>
      <c r="F12" s="64"/>
    </row>
    <row r="13" spans="1:6" x14ac:dyDescent="0.2">
      <c r="A13" s="64"/>
      <c r="B13" s="64"/>
      <c r="C13" s="64"/>
      <c r="D13" s="66"/>
      <c r="E13" s="66"/>
      <c r="F13" s="66"/>
    </row>
    <row r="14" spans="1:6" x14ac:dyDescent="0.2">
      <c r="A14" s="64"/>
      <c r="B14" s="64"/>
      <c r="C14" s="64"/>
      <c r="D14" s="64"/>
      <c r="E14" s="66"/>
      <c r="F14" s="64"/>
    </row>
    <row r="15" spans="1:6" x14ac:dyDescent="0.2">
      <c r="A15" s="16"/>
      <c r="B15" s="16"/>
      <c r="C15" s="18" t="s">
        <v>30</v>
      </c>
      <c r="D15" s="18" t="s">
        <v>25</v>
      </c>
      <c r="E15" s="18" t="s">
        <v>31</v>
      </c>
      <c r="F15" s="18" t="s">
        <v>32</v>
      </c>
    </row>
    <row r="16" spans="1:6" x14ac:dyDescent="0.2">
      <c r="A16" s="16"/>
      <c r="B16" s="64" t="s">
        <v>33</v>
      </c>
      <c r="C16" s="64"/>
      <c r="D16" s="18"/>
      <c r="E16" s="66">
        <f>'8.2.2'!D10</f>
        <v>-43545278.100000001</v>
      </c>
    </row>
    <row r="17" spans="1:6" x14ac:dyDescent="0.2">
      <c r="A17" s="64">
        <v>2021</v>
      </c>
      <c r="B17" s="64" t="s">
        <v>34</v>
      </c>
      <c r="C17" s="27">
        <f>E16</f>
        <v>-43545278.100000001</v>
      </c>
      <c r="D17" s="66">
        <f>'8.2.2'!C11</f>
        <v>1451509.27</v>
      </c>
      <c r="E17" s="66">
        <f>C17+D17</f>
        <v>-42093768.829999998</v>
      </c>
    </row>
    <row r="18" spans="1:6" x14ac:dyDescent="0.2">
      <c r="A18" s="64"/>
      <c r="B18" s="64" t="s">
        <v>35</v>
      </c>
      <c r="C18" s="27">
        <f t="shared" ref="C18:C58" si="0">E17</f>
        <v>-42093768.829999998</v>
      </c>
      <c r="D18" s="66">
        <f>'8.2.2'!C12</f>
        <v>1451509.27</v>
      </c>
      <c r="E18" s="66">
        <f t="shared" ref="E18:E58" si="1">C18+D18</f>
        <v>-40642259.559999995</v>
      </c>
    </row>
    <row r="19" spans="1:6" x14ac:dyDescent="0.2">
      <c r="A19" s="64"/>
      <c r="B19" s="64" t="s">
        <v>36</v>
      </c>
      <c r="C19" s="27">
        <f t="shared" si="0"/>
        <v>-40642259.559999995</v>
      </c>
      <c r="D19" s="66">
        <f>'8.2.2'!C13</f>
        <v>1451509.27</v>
      </c>
      <c r="E19" s="66">
        <f t="shared" si="1"/>
        <v>-39190750.289999992</v>
      </c>
    </row>
    <row r="20" spans="1:6" x14ac:dyDescent="0.2">
      <c r="A20" s="64"/>
      <c r="B20" s="64" t="s">
        <v>37</v>
      </c>
      <c r="C20" s="27">
        <f t="shared" si="0"/>
        <v>-39190750.289999992</v>
      </c>
      <c r="D20" s="66">
        <f>'8.2.2'!C14</f>
        <v>1451509.27</v>
      </c>
      <c r="E20" s="66">
        <f t="shared" si="1"/>
        <v>-37739241.019999988</v>
      </c>
    </row>
    <row r="21" spans="1:6" x14ac:dyDescent="0.2">
      <c r="A21" s="64"/>
      <c r="B21" s="64" t="s">
        <v>38</v>
      </c>
      <c r="C21" s="27">
        <f t="shared" si="0"/>
        <v>-37739241.019999988</v>
      </c>
      <c r="D21" s="66">
        <f>'8.2.2'!C15</f>
        <v>1451509.27</v>
      </c>
      <c r="E21" s="66">
        <f t="shared" si="1"/>
        <v>-36287731.749999985</v>
      </c>
    </row>
    <row r="22" spans="1:6" x14ac:dyDescent="0.2">
      <c r="B22" s="64" t="s">
        <v>39</v>
      </c>
      <c r="C22" s="27">
        <f t="shared" si="0"/>
        <v>-36287731.749999985</v>
      </c>
      <c r="D22" s="66">
        <f>'8.2.2'!C16</f>
        <v>1451509.27</v>
      </c>
      <c r="E22" s="66">
        <f t="shared" si="1"/>
        <v>-34836222.479999982</v>
      </c>
    </row>
    <row r="23" spans="1:6" x14ac:dyDescent="0.2">
      <c r="A23" s="64">
        <v>2022</v>
      </c>
      <c r="B23" s="64" t="s">
        <v>40</v>
      </c>
      <c r="C23" s="27">
        <f t="shared" si="0"/>
        <v>-34836222.479999982</v>
      </c>
      <c r="D23" s="66">
        <f>'8.2.2'!C17</f>
        <v>1451509.27</v>
      </c>
      <c r="E23" s="66">
        <f t="shared" si="1"/>
        <v>-33384713.209999982</v>
      </c>
    </row>
    <row r="24" spans="1:6" x14ac:dyDescent="0.2">
      <c r="A24" s="64"/>
      <c r="B24" s="64" t="s">
        <v>41</v>
      </c>
      <c r="C24" s="27">
        <f t="shared" si="0"/>
        <v>-33384713.209999982</v>
      </c>
      <c r="D24" s="66">
        <f>'8.2.2'!C18</f>
        <v>1451509.27</v>
      </c>
      <c r="E24" s="66">
        <f t="shared" si="1"/>
        <v>-31933203.939999983</v>
      </c>
    </row>
    <row r="25" spans="1:6" x14ac:dyDescent="0.2">
      <c r="A25" s="64"/>
      <c r="B25" s="64" t="s">
        <v>42</v>
      </c>
      <c r="C25" s="27">
        <f t="shared" si="0"/>
        <v>-31933203.939999983</v>
      </c>
      <c r="D25" s="66">
        <f>'8.2.2'!C19</f>
        <v>1451509.27</v>
      </c>
      <c r="E25" s="66">
        <f t="shared" si="1"/>
        <v>-30481694.669999983</v>
      </c>
    </row>
    <row r="26" spans="1:6" x14ac:dyDescent="0.2">
      <c r="A26" s="64"/>
      <c r="B26" s="64" t="s">
        <v>43</v>
      </c>
      <c r="C26" s="27">
        <f t="shared" si="0"/>
        <v>-30481694.669999983</v>
      </c>
      <c r="D26" s="66">
        <f>'8.2.2'!C20</f>
        <v>1451509.27</v>
      </c>
      <c r="E26" s="66">
        <f t="shared" si="1"/>
        <v>-29030185.399999984</v>
      </c>
    </row>
    <row r="27" spans="1:6" x14ac:dyDescent="0.2">
      <c r="A27" s="64"/>
      <c r="B27" s="64" t="s">
        <v>44</v>
      </c>
      <c r="C27" s="27">
        <f t="shared" si="0"/>
        <v>-29030185.399999984</v>
      </c>
      <c r="D27" s="66">
        <f>'8.2.2'!C21</f>
        <v>1451509.27</v>
      </c>
      <c r="E27" s="66">
        <f t="shared" si="1"/>
        <v>-27578676.129999984</v>
      </c>
    </row>
    <row r="28" spans="1:6" x14ac:dyDescent="0.2">
      <c r="A28" s="64"/>
      <c r="B28" s="64" t="s">
        <v>45</v>
      </c>
      <c r="C28" s="27">
        <f t="shared" si="0"/>
        <v>-27578676.129999984</v>
      </c>
      <c r="D28" s="66">
        <f>'8.2.2'!C22</f>
        <v>1451509.27</v>
      </c>
      <c r="E28" s="66">
        <f t="shared" si="1"/>
        <v>-26127166.859999985</v>
      </c>
      <c r="F28" s="66">
        <f>'8.2.2'!D23</f>
        <v>-34836222.479999982</v>
      </c>
    </row>
    <row r="29" spans="1:6" x14ac:dyDescent="0.2">
      <c r="A29" s="64"/>
      <c r="B29" s="64" t="s">
        <v>34</v>
      </c>
      <c r="C29" s="27">
        <f t="shared" si="0"/>
        <v>-26127166.859999985</v>
      </c>
      <c r="D29" s="66">
        <v>1451509.27</v>
      </c>
      <c r="E29" s="66">
        <f t="shared" si="1"/>
        <v>-24675657.589999985</v>
      </c>
    </row>
    <row r="30" spans="1:6" x14ac:dyDescent="0.2">
      <c r="A30" s="64"/>
      <c r="B30" s="64" t="s">
        <v>35</v>
      </c>
      <c r="C30" s="27">
        <f t="shared" si="0"/>
        <v>-24675657.589999985</v>
      </c>
      <c r="D30" s="66">
        <v>1451509.27</v>
      </c>
      <c r="E30" s="66">
        <f t="shared" si="1"/>
        <v>-23224148.319999985</v>
      </c>
    </row>
    <row r="31" spans="1:6" x14ac:dyDescent="0.2">
      <c r="A31" s="64"/>
      <c r="B31" s="64" t="s">
        <v>36</v>
      </c>
      <c r="C31" s="27">
        <f t="shared" si="0"/>
        <v>-23224148.319999985</v>
      </c>
      <c r="D31" s="66">
        <v>1451509.27</v>
      </c>
      <c r="E31" s="66">
        <f t="shared" si="1"/>
        <v>-21772639.049999986</v>
      </c>
    </row>
    <row r="32" spans="1:6" x14ac:dyDescent="0.2">
      <c r="A32" s="64"/>
      <c r="B32" s="64" t="s">
        <v>37</v>
      </c>
      <c r="C32" s="27">
        <f t="shared" si="0"/>
        <v>-21772639.049999986</v>
      </c>
      <c r="D32" s="66">
        <v>1451509.27</v>
      </c>
      <c r="E32" s="66">
        <f t="shared" si="1"/>
        <v>-20321129.779999986</v>
      </c>
    </row>
    <row r="33" spans="1:5" x14ac:dyDescent="0.2">
      <c r="A33" s="64"/>
      <c r="B33" s="64" t="s">
        <v>38</v>
      </c>
      <c r="C33" s="27">
        <f t="shared" si="0"/>
        <v>-20321129.779999986</v>
      </c>
      <c r="D33" s="66">
        <v>1451509.27</v>
      </c>
      <c r="E33" s="66">
        <f t="shared" si="1"/>
        <v>-18869620.509999987</v>
      </c>
    </row>
    <row r="34" spans="1:5" x14ac:dyDescent="0.2">
      <c r="B34" s="64" t="s">
        <v>39</v>
      </c>
      <c r="C34" s="27">
        <f t="shared" si="0"/>
        <v>-18869620.509999987</v>
      </c>
      <c r="D34" s="66">
        <v>1451509.27</v>
      </c>
      <c r="E34" s="66">
        <f t="shared" si="1"/>
        <v>-17418111.239999987</v>
      </c>
    </row>
    <row r="35" spans="1:5" x14ac:dyDescent="0.2">
      <c r="A35" s="64">
        <v>2023</v>
      </c>
      <c r="B35" s="64" t="s">
        <v>40</v>
      </c>
      <c r="C35" s="27">
        <f t="shared" si="0"/>
        <v>-17418111.239999987</v>
      </c>
      <c r="D35" s="66">
        <v>1451509.27</v>
      </c>
      <c r="E35" s="66">
        <f t="shared" si="1"/>
        <v>-15966601.969999988</v>
      </c>
    </row>
    <row r="36" spans="1:5" x14ac:dyDescent="0.2">
      <c r="A36" s="64"/>
      <c r="B36" s="64" t="s">
        <v>41</v>
      </c>
      <c r="C36" s="27">
        <f t="shared" si="0"/>
        <v>-15966601.969999988</v>
      </c>
      <c r="D36" s="66">
        <v>1451509.27</v>
      </c>
      <c r="E36" s="66">
        <f t="shared" si="1"/>
        <v>-14515092.699999988</v>
      </c>
    </row>
    <row r="37" spans="1:5" x14ac:dyDescent="0.2">
      <c r="A37" s="64"/>
      <c r="B37" s="64" t="s">
        <v>42</v>
      </c>
      <c r="C37" s="27">
        <f t="shared" si="0"/>
        <v>-14515092.699999988</v>
      </c>
      <c r="D37" s="66">
        <v>1451509.27</v>
      </c>
      <c r="E37" s="66">
        <f t="shared" si="1"/>
        <v>-13063583.429999989</v>
      </c>
    </row>
    <row r="38" spans="1:5" x14ac:dyDescent="0.2">
      <c r="A38" s="64"/>
      <c r="B38" s="64" t="s">
        <v>43</v>
      </c>
      <c r="C38" s="27">
        <f t="shared" si="0"/>
        <v>-13063583.429999989</v>
      </c>
      <c r="D38" s="66">
        <v>1451509.27</v>
      </c>
      <c r="E38" s="66">
        <f t="shared" si="1"/>
        <v>-11612074.159999989</v>
      </c>
    </row>
    <row r="39" spans="1:5" x14ac:dyDescent="0.2">
      <c r="A39" s="64"/>
      <c r="B39" s="64" t="s">
        <v>44</v>
      </c>
      <c r="C39" s="27">
        <f t="shared" si="0"/>
        <v>-11612074.159999989</v>
      </c>
      <c r="D39" s="66">
        <v>1451509.27</v>
      </c>
      <c r="E39" s="66">
        <f t="shared" si="1"/>
        <v>-10160564.889999989</v>
      </c>
    </row>
    <row r="40" spans="1:5" x14ac:dyDescent="0.2">
      <c r="B40" s="64" t="s">
        <v>45</v>
      </c>
      <c r="C40" s="27">
        <f t="shared" si="0"/>
        <v>-10160564.889999989</v>
      </c>
      <c r="D40" s="66">
        <v>1451509.27</v>
      </c>
      <c r="E40" s="66">
        <f t="shared" si="1"/>
        <v>-8709055.6199999899</v>
      </c>
    </row>
    <row r="41" spans="1:5" x14ac:dyDescent="0.2">
      <c r="B41" s="64" t="s">
        <v>34</v>
      </c>
      <c r="C41" s="27">
        <f t="shared" si="0"/>
        <v>-8709055.6199999899</v>
      </c>
      <c r="D41" s="66">
        <v>1451509.27</v>
      </c>
      <c r="E41" s="66">
        <f t="shared" si="1"/>
        <v>-7257546.3499999903</v>
      </c>
    </row>
    <row r="42" spans="1:5" x14ac:dyDescent="0.2">
      <c r="B42" s="64" t="s">
        <v>35</v>
      </c>
      <c r="C42" s="27">
        <f t="shared" si="0"/>
        <v>-7257546.3499999903</v>
      </c>
      <c r="D42" s="66">
        <v>1451509.27</v>
      </c>
      <c r="E42" s="66">
        <f t="shared" si="1"/>
        <v>-5806037.0799999908</v>
      </c>
    </row>
    <row r="43" spans="1:5" x14ac:dyDescent="0.2">
      <c r="B43" s="64" t="s">
        <v>36</v>
      </c>
      <c r="C43" s="27">
        <f t="shared" si="0"/>
        <v>-5806037.0799999908</v>
      </c>
      <c r="D43" s="66">
        <v>1451509.27</v>
      </c>
      <c r="E43" s="66">
        <f t="shared" si="1"/>
        <v>-4354527.8099999912</v>
      </c>
    </row>
    <row r="44" spans="1:5" x14ac:dyDescent="0.2">
      <c r="B44" s="64" t="s">
        <v>37</v>
      </c>
      <c r="C44" s="27">
        <f t="shared" si="0"/>
        <v>-4354527.8099999912</v>
      </c>
      <c r="D44" s="66">
        <v>1451509.27</v>
      </c>
      <c r="E44" s="66">
        <f t="shared" si="1"/>
        <v>-2903018.5399999912</v>
      </c>
    </row>
    <row r="45" spans="1:5" x14ac:dyDescent="0.2">
      <c r="B45" s="64" t="s">
        <v>38</v>
      </c>
      <c r="C45" s="27">
        <f t="shared" si="0"/>
        <v>-2903018.5399999912</v>
      </c>
      <c r="D45" s="66">
        <v>1451509.27</v>
      </c>
      <c r="E45" s="66">
        <f t="shared" si="1"/>
        <v>-1451509.2699999912</v>
      </c>
    </row>
    <row r="46" spans="1:5" ht="13.5" thickBot="1" x14ac:dyDescent="0.25">
      <c r="B46" s="64" t="s">
        <v>39</v>
      </c>
      <c r="C46" s="27">
        <f t="shared" si="0"/>
        <v>-1451509.2699999912</v>
      </c>
      <c r="D46" s="66">
        <v>1451509.27</v>
      </c>
      <c r="E46" s="66">
        <f>ROUND(C46+D46,0)</f>
        <v>0</v>
      </c>
    </row>
    <row r="47" spans="1:5" x14ac:dyDescent="0.2">
      <c r="A47" s="1">
        <v>2024</v>
      </c>
      <c r="B47" s="64" t="s">
        <v>40</v>
      </c>
      <c r="C47" s="27">
        <f t="shared" si="0"/>
        <v>0</v>
      </c>
      <c r="D47" s="80">
        <v>0</v>
      </c>
      <c r="E47" s="68">
        <f t="shared" si="1"/>
        <v>0</v>
      </c>
    </row>
    <row r="48" spans="1:5" x14ac:dyDescent="0.2">
      <c r="B48" s="64" t="s">
        <v>41</v>
      </c>
      <c r="C48" s="27">
        <f t="shared" si="0"/>
        <v>0</v>
      </c>
      <c r="D48" s="80">
        <v>0</v>
      </c>
      <c r="E48" s="69">
        <f t="shared" si="1"/>
        <v>0</v>
      </c>
    </row>
    <row r="49" spans="2:6" x14ac:dyDescent="0.2">
      <c r="B49" s="64" t="s">
        <v>42</v>
      </c>
      <c r="C49" s="27">
        <f t="shared" si="0"/>
        <v>0</v>
      </c>
      <c r="D49" s="80">
        <v>0</v>
      </c>
      <c r="E49" s="69">
        <f t="shared" si="1"/>
        <v>0</v>
      </c>
    </row>
    <row r="50" spans="2:6" x14ac:dyDescent="0.2">
      <c r="B50" s="64" t="s">
        <v>43</v>
      </c>
      <c r="C50" s="27">
        <f t="shared" si="0"/>
        <v>0</v>
      </c>
      <c r="D50" s="80">
        <v>0</v>
      </c>
      <c r="E50" s="69">
        <f t="shared" si="1"/>
        <v>0</v>
      </c>
    </row>
    <row r="51" spans="2:6" x14ac:dyDescent="0.2">
      <c r="B51" s="64" t="s">
        <v>44</v>
      </c>
      <c r="C51" s="27">
        <f t="shared" si="0"/>
        <v>0</v>
      </c>
      <c r="D51" s="80">
        <v>0</v>
      </c>
      <c r="E51" s="69">
        <f t="shared" si="1"/>
        <v>0</v>
      </c>
    </row>
    <row r="52" spans="2:6" x14ac:dyDescent="0.2">
      <c r="B52" s="64" t="s">
        <v>45</v>
      </c>
      <c r="C52" s="27">
        <f t="shared" si="0"/>
        <v>0</v>
      </c>
      <c r="D52" s="80">
        <v>0</v>
      </c>
      <c r="E52" s="69">
        <f t="shared" si="1"/>
        <v>0</v>
      </c>
    </row>
    <row r="53" spans="2:6" x14ac:dyDescent="0.2">
      <c r="B53" s="64" t="s">
        <v>34</v>
      </c>
      <c r="C53" s="27">
        <f t="shared" si="0"/>
        <v>0</v>
      </c>
      <c r="D53" s="80">
        <v>0</v>
      </c>
      <c r="E53" s="69">
        <f t="shared" si="1"/>
        <v>0</v>
      </c>
    </row>
    <row r="54" spans="2:6" x14ac:dyDescent="0.2">
      <c r="B54" s="64" t="s">
        <v>35</v>
      </c>
      <c r="C54" s="27">
        <f t="shared" si="0"/>
        <v>0</v>
      </c>
      <c r="D54" s="80">
        <v>0</v>
      </c>
      <c r="E54" s="69">
        <f t="shared" si="1"/>
        <v>0</v>
      </c>
    </row>
    <row r="55" spans="2:6" x14ac:dyDescent="0.2">
      <c r="B55" s="64" t="s">
        <v>36</v>
      </c>
      <c r="C55" s="27">
        <f t="shared" si="0"/>
        <v>0</v>
      </c>
      <c r="D55" s="80">
        <v>0</v>
      </c>
      <c r="E55" s="69">
        <f t="shared" si="1"/>
        <v>0</v>
      </c>
    </row>
    <row r="56" spans="2:6" x14ac:dyDescent="0.2">
      <c r="B56" s="64" t="s">
        <v>37</v>
      </c>
      <c r="C56" s="27">
        <f t="shared" si="0"/>
        <v>0</v>
      </c>
      <c r="D56" s="80">
        <v>0</v>
      </c>
      <c r="E56" s="69">
        <f t="shared" si="1"/>
        <v>0</v>
      </c>
    </row>
    <row r="57" spans="2:6" x14ac:dyDescent="0.2">
      <c r="B57" s="64" t="s">
        <v>38</v>
      </c>
      <c r="C57" s="27">
        <f t="shared" si="0"/>
        <v>0</v>
      </c>
      <c r="D57" s="80">
        <v>0</v>
      </c>
      <c r="E57" s="69">
        <f t="shared" si="1"/>
        <v>0</v>
      </c>
    </row>
    <row r="58" spans="2:6" ht="13.5" thickBot="1" x14ac:dyDescent="0.25">
      <c r="B58" s="64" t="s">
        <v>39</v>
      </c>
      <c r="C58" s="27">
        <f t="shared" si="0"/>
        <v>0</v>
      </c>
      <c r="D58" s="80">
        <v>0</v>
      </c>
      <c r="E58" s="70">
        <f t="shared" si="1"/>
        <v>0</v>
      </c>
      <c r="F58" s="66">
        <f>'8.2.2'!D65</f>
        <v>0</v>
      </c>
    </row>
    <row r="59" spans="2:6" x14ac:dyDescent="0.2">
      <c r="B59" s="64"/>
      <c r="C59" s="23" t="s">
        <v>46</v>
      </c>
      <c r="D59" s="23"/>
      <c r="E59" s="24">
        <f>SUM(E47:E58)</f>
        <v>0</v>
      </c>
      <c r="F59" s="66"/>
    </row>
  </sheetData>
  <pageMargins left="0.7" right="0.7" top="0.75" bottom="0.75" header="0.3" footer="0.3"/>
  <pageSetup scale="94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9F5B94-B7BF-44AC-955B-5DFAEEA73B0A}">
  <sheetPr>
    <pageSetUpPr fitToPage="1"/>
  </sheetPr>
  <dimension ref="A2:K28"/>
  <sheetViews>
    <sheetView view="pageBreakPreview" zoomScale="80" zoomScaleNormal="100" zoomScaleSheetLayoutView="80" workbookViewId="0">
      <selection activeCell="A7" sqref="A7"/>
    </sheetView>
  </sheetViews>
  <sheetFormatPr defaultRowHeight="12.75" x14ac:dyDescent="0.2"/>
  <cols>
    <col min="1" max="1" width="12" style="1" customWidth="1"/>
    <col min="2" max="2" width="10.140625" style="1" customWidth="1"/>
    <col min="3" max="3" width="16.85546875" style="1" customWidth="1"/>
    <col min="4" max="4" width="18.28515625" style="1" customWidth="1"/>
    <col min="5" max="5" width="6.42578125" style="1" customWidth="1"/>
    <col min="6" max="6" width="7" style="1" customWidth="1"/>
    <col min="7" max="11" width="9.140625" style="1"/>
    <col min="12" max="12" width="11.140625" style="1" customWidth="1"/>
    <col min="13" max="16384" width="9.140625" style="1"/>
  </cols>
  <sheetData>
    <row r="2" spans="1:11" x14ac:dyDescent="0.2">
      <c r="A2" s="2" t="s">
        <v>0</v>
      </c>
      <c r="B2" s="5"/>
      <c r="J2" s="4" t="s">
        <v>1</v>
      </c>
      <c r="K2" s="133" t="s">
        <v>116</v>
      </c>
    </row>
    <row r="3" spans="1:11" x14ac:dyDescent="0.2">
      <c r="A3" s="2" t="s">
        <v>2</v>
      </c>
      <c r="B3" s="5"/>
    </row>
    <row r="4" spans="1:11" x14ac:dyDescent="0.2">
      <c r="A4" s="2" t="s">
        <v>67</v>
      </c>
      <c r="B4" s="5"/>
    </row>
    <row r="5" spans="1:11" x14ac:dyDescent="0.2">
      <c r="A5" s="2" t="s">
        <v>47</v>
      </c>
      <c r="B5" s="5"/>
    </row>
    <row r="6" spans="1:11" x14ac:dyDescent="0.2">
      <c r="A6" s="2" t="s">
        <v>48</v>
      </c>
      <c r="B6" s="5"/>
    </row>
    <row r="8" spans="1:11" x14ac:dyDescent="0.2">
      <c r="A8" s="25"/>
      <c r="B8" s="25"/>
      <c r="C8" s="25"/>
      <c r="D8" s="25" t="s">
        <v>49</v>
      </c>
    </row>
    <row r="9" spans="1:11" x14ac:dyDescent="0.2">
      <c r="A9" s="26" t="s">
        <v>50</v>
      </c>
      <c r="B9" s="26" t="s">
        <v>51</v>
      </c>
      <c r="C9" s="26" t="s">
        <v>25</v>
      </c>
      <c r="D9" s="26" t="s">
        <v>52</v>
      </c>
    </row>
    <row r="10" spans="1:11" x14ac:dyDescent="0.2">
      <c r="A10" s="3">
        <v>2021</v>
      </c>
      <c r="B10" s="3">
        <v>6</v>
      </c>
      <c r="C10" s="27">
        <v>0</v>
      </c>
      <c r="D10" s="27">
        <v>-43545278.100000001</v>
      </c>
    </row>
    <row r="11" spans="1:11" x14ac:dyDescent="0.2">
      <c r="A11" s="3">
        <v>2021</v>
      </c>
      <c r="B11" s="3">
        <v>7</v>
      </c>
      <c r="C11" s="27">
        <v>1451509.27</v>
      </c>
      <c r="D11" s="27">
        <f t="shared" ref="D11:D22" si="0">D10+C11</f>
        <v>-42093768.829999998</v>
      </c>
    </row>
    <row r="12" spans="1:11" x14ac:dyDescent="0.2">
      <c r="A12" s="3">
        <v>2021</v>
      </c>
      <c r="B12" s="3">
        <v>8</v>
      </c>
      <c r="C12" s="27">
        <v>1451509.27</v>
      </c>
      <c r="D12" s="27">
        <f t="shared" si="0"/>
        <v>-40642259.559999995</v>
      </c>
    </row>
    <row r="13" spans="1:11" x14ac:dyDescent="0.2">
      <c r="A13" s="3">
        <v>2021</v>
      </c>
      <c r="B13" s="3">
        <v>9</v>
      </c>
      <c r="C13" s="27">
        <v>1451509.27</v>
      </c>
      <c r="D13" s="27">
        <f t="shared" si="0"/>
        <v>-39190750.289999992</v>
      </c>
    </row>
    <row r="14" spans="1:11" x14ac:dyDescent="0.2">
      <c r="A14" s="3">
        <v>2021</v>
      </c>
      <c r="B14" s="3">
        <v>10</v>
      </c>
      <c r="C14" s="27">
        <v>1451509.27</v>
      </c>
      <c r="D14" s="27">
        <f t="shared" si="0"/>
        <v>-37739241.019999988</v>
      </c>
    </row>
    <row r="15" spans="1:11" x14ac:dyDescent="0.2">
      <c r="A15" s="3">
        <v>2021</v>
      </c>
      <c r="B15" s="3">
        <v>11</v>
      </c>
      <c r="C15" s="27">
        <v>1451509.27</v>
      </c>
      <c r="D15" s="27">
        <f t="shared" si="0"/>
        <v>-36287731.749999985</v>
      </c>
    </row>
    <row r="16" spans="1:11" x14ac:dyDescent="0.2">
      <c r="A16" s="3">
        <v>2021</v>
      </c>
      <c r="B16" s="3">
        <v>12</v>
      </c>
      <c r="C16" s="27">
        <v>1451509.27</v>
      </c>
      <c r="D16" s="27">
        <f t="shared" si="0"/>
        <v>-34836222.479999982</v>
      </c>
    </row>
    <row r="17" spans="1:10" x14ac:dyDescent="0.2">
      <c r="A17" s="3">
        <v>2022</v>
      </c>
      <c r="B17" s="3">
        <v>1</v>
      </c>
      <c r="C17" s="27">
        <v>1451509.27</v>
      </c>
      <c r="D17" s="27">
        <f t="shared" si="0"/>
        <v>-33384713.209999982</v>
      </c>
    </row>
    <row r="18" spans="1:10" x14ac:dyDescent="0.2">
      <c r="A18" s="3">
        <v>2022</v>
      </c>
      <c r="B18" s="3">
        <v>2</v>
      </c>
      <c r="C18" s="27">
        <v>1451509.27</v>
      </c>
      <c r="D18" s="27">
        <f t="shared" si="0"/>
        <v>-31933203.939999983</v>
      </c>
    </row>
    <row r="19" spans="1:10" x14ac:dyDescent="0.2">
      <c r="A19" s="3">
        <v>2022</v>
      </c>
      <c r="B19" s="3">
        <v>3</v>
      </c>
      <c r="C19" s="27">
        <v>1451509.27</v>
      </c>
      <c r="D19" s="27">
        <f t="shared" si="0"/>
        <v>-30481694.669999983</v>
      </c>
    </row>
    <row r="20" spans="1:10" x14ac:dyDescent="0.2">
      <c r="A20" s="3">
        <v>2022</v>
      </c>
      <c r="B20" s="3">
        <v>4</v>
      </c>
      <c r="C20" s="27">
        <v>1451509.27</v>
      </c>
      <c r="D20" s="27">
        <f t="shared" si="0"/>
        <v>-29030185.399999984</v>
      </c>
    </row>
    <row r="21" spans="1:10" x14ac:dyDescent="0.2">
      <c r="A21" s="3">
        <v>2022</v>
      </c>
      <c r="B21" s="3">
        <v>5</v>
      </c>
      <c r="C21" s="27">
        <v>1451509.27</v>
      </c>
      <c r="D21" s="27">
        <f t="shared" si="0"/>
        <v>-27578676.129999984</v>
      </c>
    </row>
    <row r="22" spans="1:10" x14ac:dyDescent="0.2">
      <c r="A22" s="28">
        <v>2022</v>
      </c>
      <c r="B22" s="28">
        <v>6</v>
      </c>
      <c r="C22" s="29">
        <v>1451509.27</v>
      </c>
      <c r="D22" s="29">
        <f t="shared" si="0"/>
        <v>-26127166.859999985</v>
      </c>
    </row>
    <row r="23" spans="1:10" x14ac:dyDescent="0.2">
      <c r="A23" s="3"/>
      <c r="B23" s="3"/>
      <c r="C23" s="23" t="s">
        <v>53</v>
      </c>
      <c r="D23" s="24">
        <f>(D10+D22+2*SUM(D11:D21))/24</f>
        <v>-34836222.479999982</v>
      </c>
      <c r="E23" s="6" t="s">
        <v>117</v>
      </c>
    </row>
    <row r="24" spans="1:10" x14ac:dyDescent="0.2">
      <c r="D24" s="63"/>
    </row>
    <row r="25" spans="1:10" x14ac:dyDescent="0.2">
      <c r="A25" s="2" t="s">
        <v>54</v>
      </c>
      <c r="B25" s="5"/>
      <c r="C25" s="30"/>
      <c r="D25" s="24"/>
      <c r="E25" s="5"/>
      <c r="F25" s="2"/>
      <c r="G25" s="5"/>
      <c r="H25" s="5"/>
      <c r="I25" s="5"/>
      <c r="J25" s="5"/>
    </row>
    <row r="26" spans="1:10" x14ac:dyDescent="0.2">
      <c r="A26" s="2" t="s">
        <v>55</v>
      </c>
      <c r="B26" s="5"/>
      <c r="C26" s="30"/>
      <c r="D26" s="24"/>
      <c r="E26" s="5"/>
      <c r="F26" s="2"/>
      <c r="G26" s="5"/>
      <c r="H26" s="5"/>
      <c r="I26" s="5"/>
      <c r="J26" s="5"/>
    </row>
    <row r="27" spans="1:10" x14ac:dyDescent="0.2">
      <c r="A27" s="2" t="s">
        <v>56</v>
      </c>
      <c r="B27" s="5"/>
      <c r="C27" s="5"/>
      <c r="D27" s="5"/>
      <c r="E27" s="2" t="s">
        <v>57</v>
      </c>
      <c r="H27" s="5"/>
      <c r="I27" s="5"/>
      <c r="J27" s="5"/>
    </row>
    <row r="28" spans="1:10" x14ac:dyDescent="0.2">
      <c r="A28" s="5"/>
      <c r="B28" s="5"/>
      <c r="C28" s="5"/>
      <c r="D28" s="5"/>
      <c r="E28" s="5"/>
      <c r="F28" s="5"/>
      <c r="G28" s="5"/>
      <c r="H28" s="5"/>
      <c r="I28" s="5"/>
      <c r="J28" s="5"/>
    </row>
  </sheetData>
  <pageMargins left="0.7" right="0.7" top="0.75" bottom="0.75" header="0.3" footer="0.3"/>
  <pageSetup scale="77" fitToHeight="0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4B3EF4-13EB-4452-9B70-7D7198E21C4E}">
  <dimension ref="A2:O91"/>
  <sheetViews>
    <sheetView view="pageBreakPreview" zoomScale="80" zoomScaleNormal="100" zoomScaleSheetLayoutView="80" workbookViewId="0">
      <selection activeCell="A6" sqref="A6"/>
    </sheetView>
  </sheetViews>
  <sheetFormatPr defaultRowHeight="12.75" x14ac:dyDescent="0.2"/>
  <cols>
    <col min="1" max="1" width="9.7109375" style="64" customWidth="1"/>
    <col min="2" max="2" width="16.140625" style="64" customWidth="1"/>
    <col min="3" max="3" width="16.42578125" style="64" customWidth="1"/>
    <col min="4" max="4" width="15.140625" style="64" customWidth="1"/>
    <col min="5" max="5" width="15" style="64" customWidth="1"/>
    <col min="6" max="6" width="15.85546875" style="64" bestFit="1" customWidth="1"/>
    <col min="7" max="7" width="13" style="64" bestFit="1" customWidth="1"/>
    <col min="8" max="8" width="9.85546875" style="1" bestFit="1" customWidth="1"/>
    <col min="9" max="9" width="9.140625" style="1"/>
    <col min="10" max="10" width="14.140625" style="1" customWidth="1"/>
    <col min="11" max="11" width="10.140625" style="1" bestFit="1" customWidth="1"/>
    <col min="12" max="12" width="13.140625" style="1" customWidth="1"/>
    <col min="13" max="13" width="13.140625" style="1" bestFit="1" customWidth="1"/>
    <col min="14" max="14" width="10.5703125" style="1" bestFit="1" customWidth="1"/>
    <col min="15" max="16384" width="9.140625" style="1"/>
  </cols>
  <sheetData>
    <row r="2" spans="1:8" x14ac:dyDescent="0.2">
      <c r="A2" s="2" t="s">
        <v>0</v>
      </c>
      <c r="G2" s="31" t="s">
        <v>1</v>
      </c>
      <c r="H2" s="3" t="s">
        <v>97</v>
      </c>
    </row>
    <row r="3" spans="1:8" x14ac:dyDescent="0.2">
      <c r="A3" s="2" t="s">
        <v>2</v>
      </c>
      <c r="E3" s="1"/>
      <c r="F3" s="1"/>
      <c r="G3" s="1"/>
    </row>
    <row r="4" spans="1:8" x14ac:dyDescent="0.2">
      <c r="A4" s="2" t="s">
        <v>67</v>
      </c>
      <c r="E4" s="1"/>
      <c r="F4" s="1"/>
      <c r="G4" s="1"/>
    </row>
    <row r="5" spans="1:8" x14ac:dyDescent="0.2">
      <c r="A5" s="16" t="s">
        <v>82</v>
      </c>
      <c r="E5" s="1"/>
      <c r="F5" s="1"/>
      <c r="G5" s="1"/>
    </row>
    <row r="6" spans="1:8" x14ac:dyDescent="0.2">
      <c r="A6" s="16"/>
      <c r="E6" s="1"/>
      <c r="F6" s="1"/>
      <c r="G6" s="1"/>
    </row>
    <row r="7" spans="1:8" x14ac:dyDescent="0.2">
      <c r="E7" s="17"/>
      <c r="F7" s="1"/>
      <c r="G7" s="1"/>
    </row>
    <row r="8" spans="1:8" x14ac:dyDescent="0.2">
      <c r="D8" s="65"/>
      <c r="E8" s="18" t="s">
        <v>25</v>
      </c>
      <c r="F8" s="18" t="s">
        <v>26</v>
      </c>
      <c r="G8" s="1"/>
    </row>
    <row r="9" spans="1:8" x14ac:dyDescent="0.2">
      <c r="D9" s="65" t="s">
        <v>87</v>
      </c>
      <c r="E9" s="66">
        <v>0</v>
      </c>
      <c r="F9" s="19">
        <f>H28</f>
        <v>400738.90333333332</v>
      </c>
      <c r="G9" s="32"/>
    </row>
    <row r="10" spans="1:8" x14ac:dyDescent="0.2">
      <c r="D10" s="65" t="s">
        <v>27</v>
      </c>
      <c r="E10" s="67">
        <f>-E59</f>
        <v>959740.77820248983</v>
      </c>
      <c r="F10" s="19">
        <f>H58</f>
        <v>0</v>
      </c>
      <c r="G10" s="32" t="s">
        <v>119</v>
      </c>
    </row>
    <row r="11" spans="1:8" ht="13.5" thickBot="1" x14ac:dyDescent="0.25">
      <c r="D11" s="65" t="s">
        <v>29</v>
      </c>
      <c r="E11" s="20">
        <f>E10-E9</f>
        <v>959740.77820248983</v>
      </c>
      <c r="F11" s="20">
        <f>F10-F9</f>
        <v>-400738.90333333332</v>
      </c>
      <c r="G11" s="16" t="s">
        <v>120</v>
      </c>
    </row>
    <row r="12" spans="1:8" ht="13.5" thickTop="1" x14ac:dyDescent="0.2">
      <c r="D12" s="21"/>
      <c r="E12" s="22" t="s">
        <v>96</v>
      </c>
      <c r="F12" s="22" t="s">
        <v>96</v>
      </c>
    </row>
    <row r="13" spans="1:8" x14ac:dyDescent="0.2">
      <c r="D13" s="66"/>
      <c r="E13" s="66"/>
      <c r="F13" s="66"/>
      <c r="G13" s="66"/>
    </row>
    <row r="14" spans="1:8" x14ac:dyDescent="0.2">
      <c r="E14" s="66"/>
    </row>
    <row r="15" spans="1:8" x14ac:dyDescent="0.2">
      <c r="A15" s="16"/>
      <c r="B15" s="16"/>
      <c r="C15" s="18" t="s">
        <v>30</v>
      </c>
      <c r="D15" s="18" t="s">
        <v>58</v>
      </c>
      <c r="E15" s="18" t="s">
        <v>25</v>
      </c>
      <c r="F15" s="18" t="s">
        <v>93</v>
      </c>
      <c r="G15" s="18" t="s">
        <v>31</v>
      </c>
      <c r="H15" s="18" t="s">
        <v>32</v>
      </c>
    </row>
    <row r="16" spans="1:8" x14ac:dyDescent="0.2">
      <c r="A16" s="16"/>
      <c r="B16" s="64" t="s">
        <v>33</v>
      </c>
      <c r="E16" s="18"/>
      <c r="F16" s="18"/>
      <c r="G16" s="66">
        <v>0</v>
      </c>
      <c r="H16" s="66"/>
    </row>
    <row r="17" spans="1:8" x14ac:dyDescent="0.2">
      <c r="A17" s="64">
        <v>2021</v>
      </c>
      <c r="B17" s="64" t="s">
        <v>34</v>
      </c>
      <c r="C17" s="66">
        <f>G16</f>
        <v>0</v>
      </c>
      <c r="D17" s="66">
        <v>0</v>
      </c>
      <c r="E17" s="66">
        <v>0</v>
      </c>
      <c r="F17" s="86">
        <f>(C17+0.5*(D17-E17))*0.0325/12</f>
        <v>0</v>
      </c>
      <c r="G17" s="66">
        <f>G16+D17+E17</f>
        <v>0</v>
      </c>
      <c r="H17" s="66"/>
    </row>
    <row r="18" spans="1:8" x14ac:dyDescent="0.2">
      <c r="B18" s="64" t="s">
        <v>35</v>
      </c>
      <c r="C18" s="66">
        <f t="shared" ref="C18:C58" si="0">+G17</f>
        <v>0</v>
      </c>
      <c r="D18" s="66">
        <f>D17</f>
        <v>0</v>
      </c>
      <c r="E18" s="66">
        <v>0</v>
      </c>
      <c r="F18" s="86">
        <f>(C18+0.5*(D18-E18))*0.0325/12</f>
        <v>0</v>
      </c>
      <c r="G18" s="66">
        <f>G17+D18+E18</f>
        <v>0</v>
      </c>
      <c r="H18" s="66"/>
    </row>
    <row r="19" spans="1:8" x14ac:dyDescent="0.2">
      <c r="B19" s="64" t="s">
        <v>36</v>
      </c>
      <c r="C19" s="66">
        <f t="shared" si="0"/>
        <v>0</v>
      </c>
      <c r="D19" s="66">
        <f t="shared" ref="D19" si="1">D18</f>
        <v>0</v>
      </c>
      <c r="E19" s="66">
        <v>0</v>
      </c>
      <c r="F19" s="86">
        <f>(C19+0.5*(D19-E19))*0.0325/12</f>
        <v>0</v>
      </c>
      <c r="G19" s="66">
        <f>G18+D19+E19</f>
        <v>0</v>
      </c>
      <c r="H19" s="66"/>
    </row>
    <row r="20" spans="1:8" x14ac:dyDescent="0.2">
      <c r="B20" s="64" t="s">
        <v>37</v>
      </c>
      <c r="C20" s="66">
        <f t="shared" si="0"/>
        <v>0</v>
      </c>
      <c r="D20" s="66">
        <v>318382.46999999997</v>
      </c>
      <c r="E20" s="66">
        <v>0</v>
      </c>
      <c r="F20" s="86">
        <f t="shared" ref="F20:F28" si="2">(C20+0.5*(D20+E20))*0.0325/12</f>
        <v>431.14292812499997</v>
      </c>
      <c r="G20" s="66">
        <f>G19+D20+E20+F20</f>
        <v>318813.61292812496</v>
      </c>
      <c r="H20" s="66"/>
    </row>
    <row r="21" spans="1:8" x14ac:dyDescent="0.2">
      <c r="B21" s="64" t="s">
        <v>38</v>
      </c>
      <c r="C21" s="66">
        <f t="shared" si="0"/>
        <v>318813.61292812496</v>
      </c>
      <c r="D21" s="66">
        <v>107465.25999999997</v>
      </c>
      <c r="E21" s="66">
        <v>0</v>
      </c>
      <c r="F21" s="86">
        <f t="shared" si="2"/>
        <v>1008.9794079303384</v>
      </c>
      <c r="G21" s="66">
        <f t="shared" ref="G21:G58" si="3">G20+D21+E21+F21</f>
        <v>427287.85233605525</v>
      </c>
      <c r="H21" s="66"/>
    </row>
    <row r="22" spans="1:8" x14ac:dyDescent="0.2">
      <c r="A22" s="1"/>
      <c r="B22" s="64" t="s">
        <v>39</v>
      </c>
      <c r="C22" s="66">
        <f t="shared" si="0"/>
        <v>427287.85233605525</v>
      </c>
      <c r="D22" s="66">
        <v>56072.38</v>
      </c>
      <c r="E22" s="66">
        <v>0</v>
      </c>
      <c r="F22" s="86">
        <f t="shared" si="2"/>
        <v>1233.1692813268164</v>
      </c>
      <c r="G22" s="66">
        <f t="shared" si="3"/>
        <v>484593.40161738207</v>
      </c>
      <c r="H22" s="66"/>
    </row>
    <row r="23" spans="1:8" x14ac:dyDescent="0.2">
      <c r="A23" s="64">
        <v>2022</v>
      </c>
      <c r="B23" s="64" t="s">
        <v>40</v>
      </c>
      <c r="C23" s="33">
        <f t="shared" si="0"/>
        <v>484593.40161738207</v>
      </c>
      <c r="D23" s="66">
        <v>13742.099999999999</v>
      </c>
      <c r="E23" s="34">
        <v>0</v>
      </c>
      <c r="F23" s="86">
        <f t="shared" si="2"/>
        <v>1331.0495564637431</v>
      </c>
      <c r="G23" s="66">
        <f t="shared" si="3"/>
        <v>499666.55117384577</v>
      </c>
      <c r="H23" s="66"/>
    </row>
    <row r="24" spans="1:8" x14ac:dyDescent="0.2">
      <c r="B24" s="64" t="s">
        <v>41</v>
      </c>
      <c r="C24" s="33">
        <f t="shared" si="0"/>
        <v>499666.55117384577</v>
      </c>
      <c r="D24" s="66">
        <v>11576.45</v>
      </c>
      <c r="E24" s="34">
        <v>0</v>
      </c>
      <c r="F24" s="86">
        <f t="shared" si="2"/>
        <v>1368.9400188041657</v>
      </c>
      <c r="G24" s="66">
        <f t="shared" si="3"/>
        <v>512611.94119264995</v>
      </c>
      <c r="H24" s="66"/>
    </row>
    <row r="25" spans="1:8" x14ac:dyDescent="0.2">
      <c r="B25" s="64" t="s">
        <v>42</v>
      </c>
      <c r="C25" s="33">
        <f t="shared" si="0"/>
        <v>512611.94119264995</v>
      </c>
      <c r="D25" s="66">
        <v>62186.25</v>
      </c>
      <c r="E25" s="34">
        <v>0</v>
      </c>
      <c r="F25" s="86">
        <f t="shared" si="2"/>
        <v>1472.5345542717605</v>
      </c>
      <c r="G25" s="66">
        <f t="shared" si="3"/>
        <v>576270.72574692173</v>
      </c>
      <c r="H25" s="66"/>
    </row>
    <row r="26" spans="1:8" x14ac:dyDescent="0.2">
      <c r="B26" s="64" t="s">
        <v>43</v>
      </c>
      <c r="C26" s="33">
        <f t="shared" si="0"/>
        <v>576270.72574692173</v>
      </c>
      <c r="D26" s="66">
        <v>38218.6</v>
      </c>
      <c r="E26" s="34">
        <v>0</v>
      </c>
      <c r="F26" s="86">
        <f t="shared" si="2"/>
        <v>1612.4875697312466</v>
      </c>
      <c r="G26" s="66">
        <f t="shared" si="3"/>
        <v>616101.8133166529</v>
      </c>
      <c r="H26" s="66"/>
    </row>
    <row r="27" spans="1:8" x14ac:dyDescent="0.2">
      <c r="B27" s="64" t="s">
        <v>44</v>
      </c>
      <c r="C27" s="33">
        <f t="shared" si="0"/>
        <v>616101.8133166529</v>
      </c>
      <c r="D27" s="66">
        <v>30181.65</v>
      </c>
      <c r="E27" s="34">
        <v>0</v>
      </c>
      <c r="F27" s="86">
        <f t="shared" si="2"/>
        <v>1709.4800621076017</v>
      </c>
      <c r="G27" s="66">
        <f t="shared" si="3"/>
        <v>647992.94337876048</v>
      </c>
      <c r="H27" s="66"/>
    </row>
    <row r="28" spans="1:8" x14ac:dyDescent="0.2">
      <c r="B28" s="64" t="s">
        <v>45</v>
      </c>
      <c r="C28" s="66">
        <f t="shared" si="0"/>
        <v>647992.94337876048</v>
      </c>
      <c r="D28" s="66">
        <v>2727.52</v>
      </c>
      <c r="E28" s="66">
        <v>0</v>
      </c>
      <c r="F28" s="86">
        <f t="shared" si="2"/>
        <v>1758.6744049841429</v>
      </c>
      <c r="G28" s="66">
        <f t="shared" si="3"/>
        <v>652479.13778374461</v>
      </c>
      <c r="H28" s="66">
        <v>400738.90333333332</v>
      </c>
    </row>
    <row r="29" spans="1:8" x14ac:dyDescent="0.2">
      <c r="B29" s="64" t="s">
        <v>34</v>
      </c>
      <c r="C29" s="66">
        <f t="shared" si="0"/>
        <v>652479.13778374461</v>
      </c>
      <c r="D29" s="66">
        <v>26347.890000000003</v>
      </c>
      <c r="E29" s="66">
        <v>0</v>
      </c>
      <c r="F29" s="86">
        <f>(C29+0.5*(D29+E29))*0.036/12</f>
        <v>1996.9592483512336</v>
      </c>
      <c r="G29" s="66">
        <f t="shared" si="3"/>
        <v>680823.9870320959</v>
      </c>
      <c r="H29" s="66"/>
    </row>
    <row r="30" spans="1:8" x14ac:dyDescent="0.2">
      <c r="B30" s="64" t="s">
        <v>35</v>
      </c>
      <c r="C30" s="66">
        <f t="shared" si="0"/>
        <v>680823.9870320959</v>
      </c>
      <c r="D30" s="66">
        <v>13518.950000000003</v>
      </c>
      <c r="E30" s="66">
        <v>0</v>
      </c>
      <c r="F30" s="86">
        <f>(C30+0.5*(D30+E30))*0.036/12</f>
        <v>2062.7503860962875</v>
      </c>
      <c r="G30" s="66">
        <f t="shared" si="3"/>
        <v>696405.68741819216</v>
      </c>
      <c r="H30" s="66"/>
    </row>
    <row r="31" spans="1:8" x14ac:dyDescent="0.2">
      <c r="B31" s="64" t="s">
        <v>36</v>
      </c>
      <c r="C31" s="66">
        <f t="shared" si="0"/>
        <v>696405.68741819216</v>
      </c>
      <c r="D31" s="66">
        <v>22610.75</v>
      </c>
      <c r="E31" s="66">
        <v>0</v>
      </c>
      <c r="F31" s="86">
        <f>(C31+0.5*(D31+E31))*0.036/12</f>
        <v>2123.1331872545766</v>
      </c>
      <c r="G31" s="66">
        <f t="shared" si="3"/>
        <v>721139.5706054467</v>
      </c>
      <c r="H31" s="66"/>
    </row>
    <row r="32" spans="1:8" x14ac:dyDescent="0.2">
      <c r="B32" s="64" t="s">
        <v>37</v>
      </c>
      <c r="C32" s="66">
        <f t="shared" si="0"/>
        <v>721139.5706054467</v>
      </c>
      <c r="D32" s="66">
        <v>82629.899999999994</v>
      </c>
      <c r="E32" s="66">
        <v>0</v>
      </c>
      <c r="F32" s="86">
        <f>(C32+0.5*(D32+E32))*0.0491/12</f>
        <v>3119.709746810619</v>
      </c>
      <c r="G32" s="66">
        <f t="shared" si="3"/>
        <v>806889.18035225733</v>
      </c>
      <c r="H32" s="66"/>
    </row>
    <row r="33" spans="1:14" x14ac:dyDescent="0.2">
      <c r="B33" s="64" t="s">
        <v>38</v>
      </c>
      <c r="C33" s="66">
        <f t="shared" si="0"/>
        <v>806889.18035225733</v>
      </c>
      <c r="D33" s="66">
        <v>38135.360000000001</v>
      </c>
      <c r="E33" s="66">
        <v>0</v>
      </c>
      <c r="F33" s="86">
        <f>(C33+0.5*(D33+E33))*0.0491/12</f>
        <v>3379.5401536079862</v>
      </c>
      <c r="G33" s="66">
        <f t="shared" si="3"/>
        <v>848404.08050586528</v>
      </c>
      <c r="H33" s="66"/>
    </row>
    <row r="34" spans="1:14" x14ac:dyDescent="0.2">
      <c r="A34" s="1"/>
      <c r="B34" s="64" t="s">
        <v>39</v>
      </c>
      <c r="C34" s="66">
        <f t="shared" si="0"/>
        <v>848404.08050586528</v>
      </c>
      <c r="D34" s="66">
        <v>2297.3000000000002</v>
      </c>
      <c r="E34" s="66">
        <v>0</v>
      </c>
      <c r="F34" s="86">
        <f>(C34+0.5*(D34+E34))*0.0491/12</f>
        <v>3476.0865889864986</v>
      </c>
      <c r="G34" s="66">
        <f t="shared" si="3"/>
        <v>854177.46709485177</v>
      </c>
      <c r="H34" s="66"/>
    </row>
    <row r="35" spans="1:14" x14ac:dyDescent="0.2">
      <c r="A35" s="64">
        <v>2023</v>
      </c>
      <c r="B35" s="64" t="s">
        <v>40</v>
      </c>
      <c r="C35" s="66">
        <f t="shared" si="0"/>
        <v>854177.46709485177</v>
      </c>
      <c r="D35" s="66">
        <v>0</v>
      </c>
      <c r="E35" s="66">
        <v>0</v>
      </c>
      <c r="F35" s="86">
        <f t="shared" ref="F35:F37" si="4">(C35+0.5*(D35+E35))*0.0631/12</f>
        <v>4491.5498478070958</v>
      </c>
      <c r="G35" s="66">
        <f t="shared" si="3"/>
        <v>858669.01694265893</v>
      </c>
      <c r="H35" s="35"/>
    </row>
    <row r="36" spans="1:14" x14ac:dyDescent="0.2">
      <c r="B36" s="64" t="s">
        <v>41</v>
      </c>
      <c r="C36" s="66">
        <f t="shared" si="0"/>
        <v>858669.01694265893</v>
      </c>
      <c r="D36" s="66">
        <v>0</v>
      </c>
      <c r="E36" s="66">
        <v>0</v>
      </c>
      <c r="F36" s="86">
        <f t="shared" si="4"/>
        <v>4515.1679140901479</v>
      </c>
      <c r="G36" s="66">
        <f t="shared" si="3"/>
        <v>863184.18485674902</v>
      </c>
      <c r="H36" s="35"/>
    </row>
    <row r="37" spans="1:14" x14ac:dyDescent="0.2">
      <c r="B37" s="64" t="s">
        <v>42</v>
      </c>
      <c r="C37" s="66">
        <f t="shared" si="0"/>
        <v>863184.18485674902</v>
      </c>
      <c r="D37" s="66">
        <v>0</v>
      </c>
      <c r="E37" s="66">
        <v>0</v>
      </c>
      <c r="F37" s="86">
        <f t="shared" si="4"/>
        <v>4538.9101720384051</v>
      </c>
      <c r="G37" s="66">
        <f t="shared" si="3"/>
        <v>867723.09502878739</v>
      </c>
      <c r="H37" s="35"/>
    </row>
    <row r="38" spans="1:14" x14ac:dyDescent="0.2">
      <c r="B38" s="64" t="s">
        <v>43</v>
      </c>
      <c r="C38" s="66">
        <f t="shared" si="0"/>
        <v>867723.09502878739</v>
      </c>
      <c r="D38" s="66">
        <v>0</v>
      </c>
      <c r="E38" s="66">
        <v>0</v>
      </c>
      <c r="F38" s="86">
        <f>(C38+0.5*(D38+E38))*0.075/12</f>
        <v>5423.269343929921</v>
      </c>
      <c r="G38" s="66">
        <f t="shared" si="3"/>
        <v>873146.36437271733</v>
      </c>
      <c r="H38" s="35"/>
    </row>
    <row r="39" spans="1:14" x14ac:dyDescent="0.2">
      <c r="B39" s="64" t="s">
        <v>44</v>
      </c>
      <c r="C39" s="66">
        <f t="shared" si="0"/>
        <v>873146.36437271733</v>
      </c>
      <c r="D39" s="66">
        <v>0</v>
      </c>
      <c r="E39" s="66">
        <v>0</v>
      </c>
      <c r="F39" s="86">
        <f t="shared" ref="F39:F40" si="5">(C39+0.5*(D39+E39))*0.075/12</f>
        <v>5457.1647773294835</v>
      </c>
      <c r="G39" s="66">
        <f t="shared" si="3"/>
        <v>878603.52915004687</v>
      </c>
      <c r="H39" s="35"/>
    </row>
    <row r="40" spans="1:14" x14ac:dyDescent="0.2">
      <c r="A40" s="1"/>
      <c r="B40" s="64" t="s">
        <v>45</v>
      </c>
      <c r="C40" s="66">
        <f t="shared" si="0"/>
        <v>878603.52915004687</v>
      </c>
      <c r="D40" s="66">
        <v>0</v>
      </c>
      <c r="E40" s="66">
        <v>0</v>
      </c>
      <c r="F40" s="86">
        <f t="shared" si="5"/>
        <v>5491.2720571877935</v>
      </c>
      <c r="G40" s="66">
        <f t="shared" si="3"/>
        <v>884094.80120723462</v>
      </c>
      <c r="H40" s="35"/>
    </row>
    <row r="41" spans="1:14" x14ac:dyDescent="0.2">
      <c r="A41" s="1"/>
      <c r="B41" s="64" t="s">
        <v>34</v>
      </c>
      <c r="C41" s="66">
        <f t="shared" si="0"/>
        <v>884094.80120723462</v>
      </c>
      <c r="D41" s="66">
        <v>0</v>
      </c>
      <c r="E41" s="66">
        <v>0</v>
      </c>
      <c r="F41" s="86">
        <f>(C41+0.5*(D41+E41))*0.0802/12</f>
        <v>5908.7002547350176</v>
      </c>
      <c r="G41" s="66">
        <f t="shared" si="3"/>
        <v>890003.50146196969</v>
      </c>
      <c r="H41" s="35"/>
    </row>
    <row r="42" spans="1:14" x14ac:dyDescent="0.2">
      <c r="A42" s="1"/>
      <c r="B42" s="64" t="s">
        <v>35</v>
      </c>
      <c r="C42" s="66">
        <f t="shared" si="0"/>
        <v>890003.50146196969</v>
      </c>
      <c r="D42" s="66">
        <v>0</v>
      </c>
      <c r="E42" s="66">
        <v>0</v>
      </c>
      <c r="F42" s="86">
        <f t="shared" ref="F42:F43" si="6">(C42+0.5*(D42+E42))*0.0802/12</f>
        <v>5948.1900681041634</v>
      </c>
      <c r="G42" s="66">
        <f t="shared" si="3"/>
        <v>895951.69153007388</v>
      </c>
      <c r="H42" s="35"/>
    </row>
    <row r="43" spans="1:14" x14ac:dyDescent="0.2">
      <c r="A43" s="1"/>
      <c r="B43" s="64" t="s">
        <v>36</v>
      </c>
      <c r="C43" s="66">
        <f t="shared" si="0"/>
        <v>895951.69153007388</v>
      </c>
      <c r="D43" s="66">
        <v>0</v>
      </c>
      <c r="E43" s="66">
        <v>0</v>
      </c>
      <c r="F43" s="86">
        <f t="shared" si="6"/>
        <v>5987.9438050593271</v>
      </c>
      <c r="G43" s="66">
        <f t="shared" si="3"/>
        <v>901939.63533513318</v>
      </c>
      <c r="H43" s="35"/>
    </row>
    <row r="44" spans="1:14" x14ac:dyDescent="0.2">
      <c r="A44" s="1"/>
      <c r="B44" s="64" t="s">
        <v>37</v>
      </c>
      <c r="C44" s="66">
        <f t="shared" si="0"/>
        <v>901939.63533513318</v>
      </c>
      <c r="D44" s="66">
        <v>0</v>
      </c>
      <c r="E44" s="66">
        <v>0</v>
      </c>
      <c r="F44" s="86">
        <f>(C44+0.5*(D44+E44))*0.0835/12</f>
        <v>6275.9966292069685</v>
      </c>
      <c r="G44" s="66">
        <f t="shared" si="3"/>
        <v>908215.63196434011</v>
      </c>
      <c r="H44" s="35"/>
    </row>
    <row r="45" spans="1:14" ht="15" x14ac:dyDescent="0.25">
      <c r="A45" s="1"/>
      <c r="B45" s="64" t="s">
        <v>38</v>
      </c>
      <c r="C45" s="66">
        <f t="shared" si="0"/>
        <v>908215.63196434011</v>
      </c>
      <c r="D45" s="66">
        <v>0</v>
      </c>
      <c r="E45" s="66">
        <v>0</v>
      </c>
      <c r="F45" s="86">
        <f t="shared" ref="F45:F58" si="7">(C45+0.5*(D45+E45))*0.0835/12</f>
        <v>6319.6671057518661</v>
      </c>
      <c r="G45" s="66">
        <f t="shared" si="3"/>
        <v>914535.29907009192</v>
      </c>
      <c r="H45" s="35"/>
      <c r="I45"/>
      <c r="K45" s="27"/>
      <c r="L45" s="83" t="s">
        <v>22</v>
      </c>
      <c r="M45" s="83" t="s">
        <v>80</v>
      </c>
      <c r="N45" s="29" t="s">
        <v>74</v>
      </c>
    </row>
    <row r="46" spans="1:14" ht="15.75" thickBot="1" x14ac:dyDescent="0.3">
      <c r="A46" s="1"/>
      <c r="B46" s="64" t="s">
        <v>39</v>
      </c>
      <c r="C46" s="66">
        <f t="shared" si="0"/>
        <v>914535.29907009192</v>
      </c>
      <c r="D46" s="66">
        <v>0</v>
      </c>
      <c r="E46" s="66">
        <v>0</v>
      </c>
      <c r="F46" s="86">
        <f t="shared" si="7"/>
        <v>6363.6414560293897</v>
      </c>
      <c r="G46" s="66">
        <f t="shared" si="3"/>
        <v>920898.9405261213</v>
      </c>
      <c r="H46" s="19"/>
      <c r="I46"/>
      <c r="K46" s="27"/>
      <c r="L46" s="27"/>
      <c r="M46" s="27"/>
      <c r="N46" s="27"/>
    </row>
    <row r="47" spans="1:14" ht="15" x14ac:dyDescent="0.25">
      <c r="A47" s="1">
        <v>2024</v>
      </c>
      <c r="B47" s="64" t="s">
        <v>40</v>
      </c>
      <c r="C47" s="66">
        <f t="shared" si="0"/>
        <v>920898.9405261213</v>
      </c>
      <c r="D47" s="66">
        <v>0</v>
      </c>
      <c r="E47" s="68">
        <v>-79978.398183540834</v>
      </c>
      <c r="F47" s="86">
        <f t="shared" si="7"/>
        <v>6129.6636174806918</v>
      </c>
      <c r="G47" s="66">
        <f t="shared" si="3"/>
        <v>847050.20596006117</v>
      </c>
      <c r="H47" s="19"/>
      <c r="I47"/>
      <c r="K47" s="27"/>
      <c r="L47" s="27"/>
      <c r="M47" s="88"/>
      <c r="N47" s="27"/>
    </row>
    <row r="48" spans="1:14" ht="15" x14ac:dyDescent="0.25">
      <c r="A48" s="1"/>
      <c r="B48" s="64" t="s">
        <v>41</v>
      </c>
      <c r="C48" s="66">
        <f t="shared" si="0"/>
        <v>847050.20596006117</v>
      </c>
      <c r="D48" s="66">
        <v>0</v>
      </c>
      <c r="E48" s="69">
        <f t="shared" ref="E48:E56" si="8">E47</f>
        <v>-79978.398183540834</v>
      </c>
      <c r="F48" s="86">
        <f t="shared" si="7"/>
        <v>5615.7995061251895</v>
      </c>
      <c r="G48" s="66">
        <f t="shared" si="3"/>
        <v>772687.60728264553</v>
      </c>
      <c r="H48" s="19"/>
      <c r="I48"/>
      <c r="K48" s="27"/>
      <c r="L48" s="27"/>
      <c r="M48" s="88"/>
      <c r="N48" s="27"/>
    </row>
    <row r="49" spans="1:15" ht="15" x14ac:dyDescent="0.25">
      <c r="A49" s="1"/>
      <c r="B49" s="64" t="s">
        <v>42</v>
      </c>
      <c r="C49" s="66">
        <f t="shared" si="0"/>
        <v>772687.60728264553</v>
      </c>
      <c r="D49" s="66">
        <v>0</v>
      </c>
      <c r="E49" s="69">
        <f t="shared" si="8"/>
        <v>-79978.398183540834</v>
      </c>
      <c r="F49" s="86">
        <f t="shared" si="7"/>
        <v>5098.3597569948397</v>
      </c>
      <c r="G49" s="66">
        <f t="shared" si="3"/>
        <v>697807.56885609962</v>
      </c>
      <c r="H49" s="19"/>
      <c r="I49"/>
      <c r="K49" s="27"/>
      <c r="L49" s="27"/>
      <c r="M49" s="88"/>
      <c r="N49" s="27"/>
    </row>
    <row r="50" spans="1:15" ht="15" x14ac:dyDescent="0.25">
      <c r="A50" s="1"/>
      <c r="B50" s="64" t="s">
        <v>43</v>
      </c>
      <c r="C50" s="66">
        <f t="shared" si="0"/>
        <v>697807.56885609962</v>
      </c>
      <c r="D50" s="66">
        <v>0</v>
      </c>
      <c r="E50" s="69">
        <f t="shared" si="8"/>
        <v>-79978.398183540834</v>
      </c>
      <c r="F50" s="86">
        <f t="shared" si="7"/>
        <v>4577.319489610124</v>
      </c>
      <c r="G50" s="66">
        <f t="shared" si="3"/>
        <v>622406.49016216898</v>
      </c>
      <c r="H50" s="19"/>
      <c r="I50"/>
      <c r="K50" s="27"/>
      <c r="L50" s="27"/>
      <c r="M50" s="88"/>
      <c r="N50" s="27"/>
    </row>
    <row r="51" spans="1:15" ht="15" x14ac:dyDescent="0.25">
      <c r="A51" s="1"/>
      <c r="B51" s="64" t="s">
        <v>44</v>
      </c>
      <c r="C51" s="66">
        <f t="shared" si="0"/>
        <v>622406.49016216898</v>
      </c>
      <c r="D51" s="66">
        <v>0</v>
      </c>
      <c r="E51" s="69">
        <f t="shared" si="8"/>
        <v>-79978.398183540834</v>
      </c>
      <c r="F51" s="86">
        <f t="shared" si="7"/>
        <v>4052.6536503648567</v>
      </c>
      <c r="G51" s="66">
        <f t="shared" si="3"/>
        <v>546480.74562899303</v>
      </c>
      <c r="H51" s="19"/>
      <c r="I51"/>
      <c r="K51" s="27"/>
      <c r="L51" s="27"/>
      <c r="M51" s="88"/>
      <c r="N51" s="27"/>
    </row>
    <row r="52" spans="1:15" ht="15" x14ac:dyDescent="0.25">
      <c r="A52" s="1"/>
      <c r="B52" s="64" t="s">
        <v>45</v>
      </c>
      <c r="C52" s="66">
        <f t="shared" si="0"/>
        <v>546480.74562899303</v>
      </c>
      <c r="D52" s="66">
        <v>0</v>
      </c>
      <c r="E52" s="69">
        <f t="shared" si="8"/>
        <v>-79978.398183540834</v>
      </c>
      <c r="F52" s="86">
        <f t="shared" si="7"/>
        <v>3524.3370113215078</v>
      </c>
      <c r="G52" s="66">
        <f t="shared" si="3"/>
        <v>470026.68445677368</v>
      </c>
      <c r="H52" s="19"/>
      <c r="I52"/>
      <c r="K52" s="27"/>
      <c r="L52" s="27"/>
      <c r="M52" s="88"/>
      <c r="N52" s="27"/>
    </row>
    <row r="53" spans="1:15" ht="15" x14ac:dyDescent="0.25">
      <c r="A53" s="1"/>
      <c r="B53" s="64" t="s">
        <v>34</v>
      </c>
      <c r="C53" s="66">
        <f t="shared" si="0"/>
        <v>470026.68445677368</v>
      </c>
      <c r="D53" s="66">
        <v>0</v>
      </c>
      <c r="E53" s="69">
        <f t="shared" si="8"/>
        <v>-79978.398183540834</v>
      </c>
      <c r="F53" s="86">
        <f t="shared" si="7"/>
        <v>2992.3441689981482</v>
      </c>
      <c r="G53" s="66">
        <f t="shared" si="3"/>
        <v>393040.63044223096</v>
      </c>
      <c r="H53" s="19"/>
      <c r="I53"/>
      <c r="K53" s="27"/>
      <c r="L53" s="27"/>
      <c r="M53" s="88"/>
      <c r="N53" s="27"/>
    </row>
    <row r="54" spans="1:15" ht="15" x14ac:dyDescent="0.25">
      <c r="A54" s="1"/>
      <c r="B54" s="64" t="s">
        <v>35</v>
      </c>
      <c r="C54" s="66">
        <f t="shared" si="0"/>
        <v>393040.63044223096</v>
      </c>
      <c r="D54" s="66">
        <v>0</v>
      </c>
      <c r="E54" s="69">
        <f t="shared" si="8"/>
        <v>-79978.398183540834</v>
      </c>
      <c r="F54" s="86">
        <f t="shared" si="7"/>
        <v>2456.6495431469548</v>
      </c>
      <c r="G54" s="66">
        <f t="shared" si="3"/>
        <v>315518.88180183707</v>
      </c>
      <c r="H54" s="19"/>
      <c r="I54"/>
      <c r="K54" s="27"/>
      <c r="L54" s="27"/>
      <c r="M54" s="88"/>
      <c r="N54" s="27"/>
    </row>
    <row r="55" spans="1:15" ht="15" x14ac:dyDescent="0.25">
      <c r="A55" s="1"/>
      <c r="B55" s="64" t="s">
        <v>36</v>
      </c>
      <c r="C55" s="66">
        <f t="shared" si="0"/>
        <v>315518.88180183707</v>
      </c>
      <c r="D55" s="66">
        <v>0</v>
      </c>
      <c r="E55" s="69">
        <f t="shared" si="8"/>
        <v>-79978.398183540834</v>
      </c>
      <c r="F55" s="86">
        <f t="shared" si="7"/>
        <v>1917.227375524214</v>
      </c>
      <c r="G55" s="66">
        <f t="shared" si="3"/>
        <v>237457.71099382042</v>
      </c>
      <c r="H55" s="19"/>
      <c r="I55"/>
      <c r="K55" s="27"/>
      <c r="L55" s="27"/>
      <c r="M55" s="88"/>
      <c r="N55" s="27"/>
    </row>
    <row r="56" spans="1:15" ht="15" x14ac:dyDescent="0.25">
      <c r="A56" s="1"/>
      <c r="B56" s="64" t="s">
        <v>37</v>
      </c>
      <c r="C56" s="66">
        <f t="shared" si="0"/>
        <v>237457.71099382042</v>
      </c>
      <c r="D56" s="66">
        <v>0</v>
      </c>
      <c r="E56" s="69">
        <f t="shared" si="8"/>
        <v>-79978.398183540834</v>
      </c>
      <c r="F56" s="86">
        <f t="shared" si="7"/>
        <v>1374.0517286517645</v>
      </c>
      <c r="G56" s="66">
        <f t="shared" si="3"/>
        <v>158853.36453893138</v>
      </c>
      <c r="H56" s="19"/>
      <c r="I56"/>
      <c r="K56" s="27"/>
      <c r="L56" s="27"/>
      <c r="M56" s="88"/>
      <c r="N56" s="27"/>
    </row>
    <row r="57" spans="1:15" ht="15" x14ac:dyDescent="0.25">
      <c r="A57" s="1"/>
      <c r="B57" s="64" t="s">
        <v>38</v>
      </c>
      <c r="C57" s="66">
        <f t="shared" si="0"/>
        <v>158853.36453893138</v>
      </c>
      <c r="D57" s="66">
        <v>0</v>
      </c>
      <c r="E57" s="69">
        <f>E56</f>
        <v>-79978.398183540834</v>
      </c>
      <c r="F57" s="86">
        <f t="shared" si="7"/>
        <v>827.09648456982825</v>
      </c>
      <c r="G57" s="66">
        <f t="shared" si="3"/>
        <v>79702.062839960374</v>
      </c>
      <c r="H57" s="19"/>
      <c r="I57"/>
      <c r="K57" s="27"/>
      <c r="L57" s="27"/>
      <c r="M57" s="88"/>
      <c r="N57" s="27"/>
    </row>
    <row r="58" spans="1:15" ht="15.75" thickBot="1" x14ac:dyDescent="0.3">
      <c r="A58" s="1"/>
      <c r="B58" s="64" t="s">
        <v>39</v>
      </c>
      <c r="C58" s="66">
        <f t="shared" si="0"/>
        <v>79702.062839960374</v>
      </c>
      <c r="D58" s="66">
        <v>0</v>
      </c>
      <c r="E58" s="70">
        <f>E57</f>
        <v>-79978.398183540834</v>
      </c>
      <c r="F58" s="86">
        <f t="shared" si="7"/>
        <v>276.33534358115514</v>
      </c>
      <c r="G58" s="66">
        <f t="shared" si="3"/>
        <v>6.9496763899223879E-10</v>
      </c>
      <c r="H58" s="66"/>
      <c r="I58"/>
      <c r="K58" s="27"/>
      <c r="L58" s="29"/>
      <c r="M58" s="89"/>
      <c r="N58" s="29"/>
    </row>
    <row r="59" spans="1:15" ht="15" x14ac:dyDescent="0.25">
      <c r="C59" s="23" t="s">
        <v>46</v>
      </c>
      <c r="D59" s="23"/>
      <c r="E59" s="24">
        <f>SUM(E47:E58)</f>
        <v>-959740.77820248983</v>
      </c>
      <c r="F59" s="24"/>
      <c r="H59" s="66"/>
      <c r="I59"/>
      <c r="K59" s="84" t="s">
        <v>75</v>
      </c>
      <c r="L59" s="88">
        <f>SUM(L47:L58)</f>
        <v>0</v>
      </c>
      <c r="M59" s="88">
        <f>SUM(M47:M58)</f>
        <v>0</v>
      </c>
      <c r="N59" s="66">
        <f>(N46+N58+2*SUM(N47:N57))/24</f>
        <v>0</v>
      </c>
      <c r="O59" s="91" t="s">
        <v>76</v>
      </c>
    </row>
    <row r="60" spans="1:15" ht="15" x14ac:dyDescent="0.25">
      <c r="A60" s="1"/>
      <c r="B60" s="1"/>
      <c r="C60" s="1"/>
      <c r="D60" s="1"/>
      <c r="E60" s="1"/>
      <c r="F60" s="1"/>
      <c r="G60" s="1"/>
      <c r="H60"/>
      <c r="K60" s="84" t="s">
        <v>77</v>
      </c>
      <c r="L60" s="85">
        <v>-712556.46</v>
      </c>
      <c r="M60" s="85">
        <v>175193.40659435999</v>
      </c>
      <c r="N60" s="85">
        <v>-98527</v>
      </c>
      <c r="O60" s="91" t="s">
        <v>76</v>
      </c>
    </row>
    <row r="61" spans="1:15" ht="15" x14ac:dyDescent="0.25">
      <c r="A61" s="1"/>
      <c r="B61" s="1"/>
      <c r="C61" s="1"/>
      <c r="D61" s="1"/>
      <c r="E61" s="1"/>
      <c r="F61" s="1"/>
      <c r="G61" s="1"/>
      <c r="H61"/>
      <c r="K61" s="84" t="s">
        <v>79</v>
      </c>
      <c r="L61" s="90">
        <f>L59-L60</f>
        <v>712556.46</v>
      </c>
      <c r="M61" s="90">
        <f>M59-M60</f>
        <v>-175193.40659435999</v>
      </c>
      <c r="N61" s="90">
        <f>N59-N60</f>
        <v>98527</v>
      </c>
    </row>
    <row r="62" spans="1:15" x14ac:dyDescent="0.2">
      <c r="A62" s="1"/>
      <c r="B62" s="1"/>
      <c r="C62" s="1"/>
      <c r="D62" s="1"/>
      <c r="E62" s="1"/>
      <c r="F62" s="1"/>
      <c r="G62" s="1"/>
      <c r="H62" s="86"/>
      <c r="I62" s="64"/>
      <c r="K62" s="64"/>
      <c r="L62" s="87" t="s">
        <v>110</v>
      </c>
      <c r="M62" s="87" t="s">
        <v>110</v>
      </c>
      <c r="N62" s="87" t="s">
        <v>110</v>
      </c>
      <c r="O62" s="33"/>
    </row>
    <row r="63" spans="1:15" x14ac:dyDescent="0.2">
      <c r="A63" s="1"/>
      <c r="B63" s="1"/>
      <c r="C63" s="1"/>
      <c r="D63" s="1"/>
      <c r="E63" s="1"/>
      <c r="F63" s="1"/>
      <c r="G63" s="1"/>
    </row>
    <row r="64" spans="1:15" x14ac:dyDescent="0.2">
      <c r="A64" s="1"/>
      <c r="B64" s="1"/>
      <c r="C64" s="1"/>
      <c r="D64" s="1"/>
      <c r="E64" s="1"/>
      <c r="F64" s="1"/>
      <c r="G64" s="1"/>
    </row>
    <row r="65" spans="1:7" x14ac:dyDescent="0.2">
      <c r="A65" s="1"/>
      <c r="B65" s="1"/>
      <c r="C65" s="1"/>
      <c r="D65" s="1"/>
      <c r="E65" s="1"/>
      <c r="F65" s="1"/>
      <c r="G65" s="1"/>
    </row>
    <row r="66" spans="1:7" x14ac:dyDescent="0.2">
      <c r="A66" s="1"/>
      <c r="B66" s="1"/>
      <c r="C66" s="1"/>
      <c r="D66" s="1"/>
      <c r="E66" s="1"/>
      <c r="F66" s="1"/>
      <c r="G66" s="1"/>
    </row>
    <row r="67" spans="1:7" x14ac:dyDescent="0.2">
      <c r="A67" s="1"/>
      <c r="B67" s="1"/>
      <c r="C67" s="1"/>
      <c r="D67" s="1"/>
      <c r="E67" s="1"/>
      <c r="F67" s="1"/>
      <c r="G67" s="1"/>
    </row>
    <row r="68" spans="1:7" x14ac:dyDescent="0.2">
      <c r="A68" s="1"/>
      <c r="B68" s="1"/>
      <c r="C68" s="1"/>
      <c r="D68" s="1"/>
      <c r="E68" s="1"/>
      <c r="F68" s="1"/>
      <c r="G68" s="1"/>
    </row>
    <row r="69" spans="1:7" x14ac:dyDescent="0.2">
      <c r="A69" s="1"/>
      <c r="B69" s="1"/>
      <c r="C69" s="1"/>
      <c r="D69" s="1"/>
      <c r="E69" s="1"/>
      <c r="F69" s="1"/>
      <c r="G69" s="1"/>
    </row>
    <row r="70" spans="1:7" x14ac:dyDescent="0.2">
      <c r="A70" s="1"/>
      <c r="B70" s="1"/>
      <c r="C70" s="1"/>
      <c r="D70" s="1"/>
      <c r="E70" s="1"/>
      <c r="F70" s="1"/>
      <c r="G70" s="1"/>
    </row>
    <row r="71" spans="1:7" x14ac:dyDescent="0.2">
      <c r="A71" s="1"/>
      <c r="B71" s="1"/>
      <c r="C71" s="1"/>
      <c r="D71" s="1"/>
      <c r="E71" s="1"/>
      <c r="F71" s="1"/>
      <c r="G71" s="1"/>
    </row>
    <row r="72" spans="1:7" x14ac:dyDescent="0.2">
      <c r="C72" s="66"/>
      <c r="D72" s="66"/>
      <c r="E72" s="66"/>
      <c r="F72" s="66"/>
      <c r="G72" s="66"/>
    </row>
    <row r="73" spans="1:7" x14ac:dyDescent="0.2">
      <c r="C73" s="66"/>
      <c r="D73" s="66"/>
      <c r="E73" s="66"/>
    </row>
    <row r="74" spans="1:7" x14ac:dyDescent="0.2">
      <c r="C74" s="66"/>
      <c r="D74" s="66"/>
      <c r="E74" s="66"/>
    </row>
    <row r="75" spans="1:7" x14ac:dyDescent="0.2">
      <c r="C75" s="66"/>
      <c r="D75" s="66"/>
      <c r="E75" s="66"/>
    </row>
    <row r="76" spans="1:7" x14ac:dyDescent="0.2">
      <c r="C76" s="66"/>
      <c r="D76" s="66"/>
      <c r="E76" s="66"/>
      <c r="F76" s="16"/>
      <c r="G76" s="16"/>
    </row>
    <row r="77" spans="1:7" x14ac:dyDescent="0.2">
      <c r="C77" s="66"/>
      <c r="D77" s="66"/>
      <c r="E77" s="66"/>
    </row>
    <row r="78" spans="1:7" x14ac:dyDescent="0.2">
      <c r="C78" s="66"/>
      <c r="D78" s="66"/>
      <c r="E78" s="66"/>
    </row>
    <row r="79" spans="1:7" x14ac:dyDescent="0.2">
      <c r="C79" s="66"/>
      <c r="D79" s="66"/>
      <c r="E79" s="66"/>
    </row>
    <row r="80" spans="1:7" x14ac:dyDescent="0.2">
      <c r="C80" s="66"/>
      <c r="D80" s="66"/>
      <c r="E80" s="66"/>
    </row>
    <row r="81" spans="3:7" x14ac:dyDescent="0.2">
      <c r="C81" s="66"/>
      <c r="D81" s="66"/>
      <c r="E81" s="66"/>
    </row>
    <row r="82" spans="3:7" x14ac:dyDescent="0.2">
      <c r="C82" s="66"/>
      <c r="D82" s="66"/>
      <c r="E82" s="66"/>
      <c r="F82" s="16"/>
      <c r="G82" s="16"/>
    </row>
    <row r="83" spans="3:7" x14ac:dyDescent="0.2">
      <c r="C83" s="66"/>
      <c r="D83" s="66"/>
      <c r="E83" s="32"/>
      <c r="F83" s="16"/>
      <c r="G83" s="16"/>
    </row>
    <row r="84" spans="3:7" x14ac:dyDescent="0.2">
      <c r="C84" s="65"/>
      <c r="D84" s="66"/>
      <c r="E84" s="32"/>
      <c r="F84" s="16"/>
      <c r="G84" s="16"/>
    </row>
    <row r="85" spans="3:7" x14ac:dyDescent="0.2">
      <c r="C85" s="66"/>
      <c r="D85" s="66"/>
      <c r="E85" s="66"/>
    </row>
    <row r="86" spans="3:7" ht="15" x14ac:dyDescent="0.35">
      <c r="C86" s="36"/>
      <c r="D86" s="37"/>
      <c r="E86" s="38"/>
    </row>
    <row r="87" spans="3:7" x14ac:dyDescent="0.2">
      <c r="C87" s="39"/>
      <c r="D87" s="38"/>
      <c r="E87" s="39"/>
    </row>
    <row r="88" spans="3:7" x14ac:dyDescent="0.2">
      <c r="C88" s="40"/>
      <c r="D88" s="38"/>
      <c r="E88" s="38"/>
      <c r="F88" s="65"/>
      <c r="G88" s="65"/>
    </row>
    <row r="89" spans="3:7" x14ac:dyDescent="0.2">
      <c r="C89" s="38"/>
      <c r="D89" s="38"/>
      <c r="E89" s="38"/>
    </row>
    <row r="90" spans="3:7" x14ac:dyDescent="0.2">
      <c r="C90" s="39"/>
      <c r="D90" s="38"/>
      <c r="E90" s="38"/>
      <c r="F90" s="65"/>
      <c r="G90" s="65"/>
    </row>
    <row r="91" spans="3:7" x14ac:dyDescent="0.2">
      <c r="C91" s="40"/>
      <c r="D91" s="38"/>
      <c r="E91" s="38"/>
    </row>
  </sheetData>
  <pageMargins left="0.7" right="0.7" top="0.75" bottom="0.75" header="0.3" footer="0.3"/>
  <pageSetup scale="80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6B89EF-3E4E-47B4-9FBE-49253EFF5A7E}">
  <sheetPr>
    <pageSetUpPr fitToPage="1"/>
  </sheetPr>
  <dimension ref="A2:F90"/>
  <sheetViews>
    <sheetView view="pageBreakPreview" topLeftCell="A4" zoomScale="80" zoomScaleNormal="100" zoomScaleSheetLayoutView="80" workbookViewId="0">
      <selection activeCell="A6" sqref="A6"/>
    </sheetView>
  </sheetViews>
  <sheetFormatPr defaultRowHeight="12.75" x14ac:dyDescent="0.2"/>
  <cols>
    <col min="1" max="1" width="9.7109375" style="64" customWidth="1"/>
    <col min="2" max="2" width="16.140625" style="64" customWidth="1"/>
    <col min="3" max="4" width="16.42578125" style="64" customWidth="1"/>
    <col min="5" max="5" width="15.140625" style="64" customWidth="1"/>
    <col min="6" max="6" width="14.28515625" style="64" bestFit="1" customWidth="1"/>
    <col min="7" max="16384" width="9.140625" style="1"/>
  </cols>
  <sheetData>
    <row r="2" spans="1:6" x14ac:dyDescent="0.2">
      <c r="A2" s="2" t="s">
        <v>0</v>
      </c>
      <c r="E2" s="31" t="s">
        <v>1</v>
      </c>
      <c r="F2" s="3" t="s">
        <v>115</v>
      </c>
    </row>
    <row r="3" spans="1:6" x14ac:dyDescent="0.2">
      <c r="A3" s="2" t="s">
        <v>2</v>
      </c>
      <c r="F3" s="1"/>
    </row>
    <row r="4" spans="1:6" x14ac:dyDescent="0.2">
      <c r="A4" s="2" t="s">
        <v>67</v>
      </c>
      <c r="F4" s="1"/>
    </row>
    <row r="5" spans="1:6" x14ac:dyDescent="0.2">
      <c r="A5" s="16" t="s">
        <v>59</v>
      </c>
      <c r="F5" s="1"/>
    </row>
    <row r="6" spans="1:6" x14ac:dyDescent="0.2">
      <c r="A6" s="16"/>
      <c r="F6" s="1"/>
    </row>
    <row r="7" spans="1:6" x14ac:dyDescent="0.2">
      <c r="F7" s="17"/>
    </row>
    <row r="8" spans="1:6" x14ac:dyDescent="0.2">
      <c r="D8" s="65"/>
      <c r="E8" s="18" t="s">
        <v>25</v>
      </c>
      <c r="F8" s="18"/>
    </row>
    <row r="9" spans="1:6" x14ac:dyDescent="0.2">
      <c r="D9" s="65" t="s">
        <v>87</v>
      </c>
      <c r="E9" s="66">
        <v>0</v>
      </c>
      <c r="F9" s="19"/>
    </row>
    <row r="10" spans="1:6" x14ac:dyDescent="0.2">
      <c r="D10" s="65" t="s">
        <v>27</v>
      </c>
      <c r="E10" s="67">
        <f>-E59</f>
        <v>5273956.0282760151</v>
      </c>
      <c r="F10" s="32" t="s">
        <v>113</v>
      </c>
    </row>
    <row r="11" spans="1:6" ht="13.5" thickBot="1" x14ac:dyDescent="0.25">
      <c r="D11" s="65" t="s">
        <v>29</v>
      </c>
      <c r="E11" s="20">
        <f>E10-E9</f>
        <v>5273956.0282760151</v>
      </c>
      <c r="F11" s="24"/>
    </row>
    <row r="12" spans="1:6" ht="13.5" thickTop="1" x14ac:dyDescent="0.2">
      <c r="D12" s="21"/>
      <c r="E12" s="22" t="s">
        <v>96</v>
      </c>
      <c r="F12" s="22"/>
    </row>
    <row r="13" spans="1:6" x14ac:dyDescent="0.2">
      <c r="E13" s="66"/>
      <c r="F13" s="66"/>
    </row>
    <row r="14" spans="1:6" x14ac:dyDescent="0.2">
      <c r="F14" s="66"/>
    </row>
    <row r="15" spans="1:6" x14ac:dyDescent="0.2">
      <c r="A15" s="16"/>
      <c r="B15" s="16"/>
      <c r="C15" s="18" t="s">
        <v>60</v>
      </c>
      <c r="D15" s="18" t="s">
        <v>58</v>
      </c>
      <c r="E15" s="18" t="s">
        <v>25</v>
      </c>
      <c r="F15" s="18" t="s">
        <v>31</v>
      </c>
    </row>
    <row r="16" spans="1:6" x14ac:dyDescent="0.2">
      <c r="A16" s="16"/>
      <c r="B16" s="64" t="s">
        <v>33</v>
      </c>
      <c r="E16" s="18"/>
      <c r="F16" s="66">
        <f>'8.2.5'!D10</f>
        <v>1475473.51</v>
      </c>
    </row>
    <row r="17" spans="1:6" x14ac:dyDescent="0.2">
      <c r="A17" s="64">
        <v>2021</v>
      </c>
      <c r="B17" s="64" t="s">
        <v>34</v>
      </c>
      <c r="C17" s="66">
        <f t="shared" ref="C17:C29" si="0">F16</f>
        <v>1475473.51</v>
      </c>
      <c r="D17" s="66">
        <f>'8.2.5'!C11</f>
        <v>142838.38</v>
      </c>
      <c r="E17" s="66">
        <v>0</v>
      </c>
      <c r="F17" s="66">
        <f>C17+D17+E17</f>
        <v>1618311.8900000001</v>
      </c>
    </row>
    <row r="18" spans="1:6" x14ac:dyDescent="0.2">
      <c r="A18" s="16"/>
      <c r="B18" s="64" t="s">
        <v>35</v>
      </c>
      <c r="C18" s="66">
        <f t="shared" si="0"/>
        <v>1618311.8900000001</v>
      </c>
      <c r="D18" s="66">
        <f>'8.2.5'!C12</f>
        <v>231974.8</v>
      </c>
      <c r="E18" s="66">
        <v>0</v>
      </c>
      <c r="F18" s="66">
        <f t="shared" ref="F18:F58" si="1">C18+D18+E18</f>
        <v>1850286.6900000002</v>
      </c>
    </row>
    <row r="19" spans="1:6" x14ac:dyDescent="0.2">
      <c r="A19" s="16"/>
      <c r="B19" s="64" t="s">
        <v>36</v>
      </c>
      <c r="C19" s="66">
        <f t="shared" si="0"/>
        <v>1850286.6900000002</v>
      </c>
      <c r="D19" s="66">
        <f>'8.2.5'!C13</f>
        <v>151250.06</v>
      </c>
      <c r="E19" s="66">
        <v>0</v>
      </c>
      <c r="F19" s="66">
        <f t="shared" si="1"/>
        <v>2001536.7500000002</v>
      </c>
    </row>
    <row r="20" spans="1:6" x14ac:dyDescent="0.2">
      <c r="A20" s="16"/>
      <c r="B20" s="64" t="s">
        <v>37</v>
      </c>
      <c r="C20" s="66">
        <f t="shared" si="0"/>
        <v>2001536.7500000002</v>
      </c>
      <c r="D20" s="66">
        <f>'8.2.5'!C14</f>
        <v>122962.16</v>
      </c>
      <c r="E20" s="66">
        <v>0</v>
      </c>
      <c r="F20" s="66">
        <f t="shared" si="1"/>
        <v>2124498.91</v>
      </c>
    </row>
    <row r="21" spans="1:6" x14ac:dyDescent="0.2">
      <c r="A21" s="16"/>
      <c r="B21" s="64" t="s">
        <v>38</v>
      </c>
      <c r="C21" s="66">
        <f t="shared" si="0"/>
        <v>2124498.91</v>
      </c>
      <c r="D21" s="66">
        <f>'8.2.5'!C15</f>
        <v>198204.86</v>
      </c>
      <c r="E21" s="66">
        <v>0</v>
      </c>
      <c r="F21" s="66">
        <f t="shared" si="1"/>
        <v>2322703.77</v>
      </c>
    </row>
    <row r="22" spans="1:6" x14ac:dyDescent="0.2">
      <c r="A22" s="16"/>
      <c r="B22" s="64" t="s">
        <v>39</v>
      </c>
      <c r="C22" s="66">
        <f t="shared" si="0"/>
        <v>2322703.77</v>
      </c>
      <c r="D22" s="66">
        <f>'8.2.5'!C16</f>
        <v>683355.93</v>
      </c>
      <c r="E22" s="66">
        <v>0</v>
      </c>
      <c r="F22" s="66">
        <f t="shared" si="1"/>
        <v>3006059.7</v>
      </c>
    </row>
    <row r="23" spans="1:6" x14ac:dyDescent="0.2">
      <c r="A23" s="64">
        <v>2022</v>
      </c>
      <c r="B23" s="64" t="s">
        <v>40</v>
      </c>
      <c r="C23" s="66">
        <f t="shared" si="0"/>
        <v>3006059.7</v>
      </c>
      <c r="D23" s="66">
        <f>'8.2.5'!C17</f>
        <v>60276.98</v>
      </c>
      <c r="E23" s="66">
        <v>0</v>
      </c>
      <c r="F23" s="66">
        <f t="shared" si="1"/>
        <v>3066336.68</v>
      </c>
    </row>
    <row r="24" spans="1:6" x14ac:dyDescent="0.2">
      <c r="A24" s="16"/>
      <c r="B24" s="64" t="s">
        <v>41</v>
      </c>
      <c r="C24" s="66">
        <f t="shared" si="0"/>
        <v>3066336.68</v>
      </c>
      <c r="D24" s="66">
        <f>'8.2.5'!C18</f>
        <v>19508.02</v>
      </c>
      <c r="E24" s="66">
        <v>0</v>
      </c>
      <c r="F24" s="66">
        <f t="shared" si="1"/>
        <v>3085844.7</v>
      </c>
    </row>
    <row r="25" spans="1:6" x14ac:dyDescent="0.2">
      <c r="A25" s="16"/>
      <c r="B25" s="64" t="s">
        <v>42</v>
      </c>
      <c r="C25" s="66">
        <f t="shared" si="0"/>
        <v>3085844.7</v>
      </c>
      <c r="D25" s="66">
        <f>'8.2.5'!C19</f>
        <v>13442.98</v>
      </c>
      <c r="E25" s="66">
        <v>0</v>
      </c>
      <c r="F25" s="66">
        <f t="shared" si="1"/>
        <v>3099287.68</v>
      </c>
    </row>
    <row r="26" spans="1:6" x14ac:dyDescent="0.2">
      <c r="A26" s="16"/>
      <c r="B26" s="64" t="s">
        <v>43</v>
      </c>
      <c r="C26" s="66">
        <f t="shared" si="0"/>
        <v>3099287.68</v>
      </c>
      <c r="D26" s="66">
        <f>'8.2.5'!C20</f>
        <v>0</v>
      </c>
      <c r="E26" s="66">
        <v>0</v>
      </c>
      <c r="F26" s="66">
        <f t="shared" si="1"/>
        <v>3099287.68</v>
      </c>
    </row>
    <row r="27" spans="1:6" x14ac:dyDescent="0.2">
      <c r="A27" s="16"/>
      <c r="B27" s="64" t="s">
        <v>44</v>
      </c>
      <c r="C27" s="66">
        <f t="shared" si="0"/>
        <v>3099287.68</v>
      </c>
      <c r="D27" s="66">
        <f>'8.2.5'!C21</f>
        <v>2037.62</v>
      </c>
      <c r="E27" s="66">
        <v>0</v>
      </c>
      <c r="F27" s="66">
        <f t="shared" si="1"/>
        <v>3101325.3000000003</v>
      </c>
    </row>
    <row r="28" spans="1:6" x14ac:dyDescent="0.2">
      <c r="A28" s="16"/>
      <c r="B28" s="64" t="s">
        <v>45</v>
      </c>
      <c r="C28" s="66">
        <f t="shared" si="0"/>
        <v>3101325.3000000003</v>
      </c>
      <c r="D28" s="66">
        <f>'8.2.5'!C22</f>
        <v>0</v>
      </c>
      <c r="E28" s="66">
        <v>0</v>
      </c>
      <c r="F28" s="66">
        <f t="shared" si="1"/>
        <v>3101325.3000000003</v>
      </c>
    </row>
    <row r="29" spans="1:6" x14ac:dyDescent="0.2">
      <c r="B29" s="64" t="s">
        <v>34</v>
      </c>
      <c r="C29" s="66">
        <f t="shared" si="0"/>
        <v>3101325.3000000003</v>
      </c>
      <c r="D29" s="66">
        <v>0</v>
      </c>
      <c r="E29" s="66">
        <v>0</v>
      </c>
      <c r="F29" s="66">
        <f t="shared" si="1"/>
        <v>3101325.3000000003</v>
      </c>
    </row>
    <row r="30" spans="1:6" x14ac:dyDescent="0.2">
      <c r="B30" s="64" t="s">
        <v>35</v>
      </c>
      <c r="C30" s="66">
        <f>F29</f>
        <v>3101325.3000000003</v>
      </c>
      <c r="D30" s="66">
        <v>0</v>
      </c>
      <c r="E30" s="66">
        <v>0</v>
      </c>
      <c r="F30" s="66">
        <f t="shared" si="1"/>
        <v>3101325.3000000003</v>
      </c>
    </row>
    <row r="31" spans="1:6" x14ac:dyDescent="0.2">
      <c r="B31" s="64" t="s">
        <v>36</v>
      </c>
      <c r="C31" s="66">
        <f t="shared" ref="C31:C58" si="2">F30</f>
        <v>3101325.3000000003</v>
      </c>
      <c r="D31" s="66">
        <v>2172630.7282760208</v>
      </c>
      <c r="E31" s="66">
        <v>0</v>
      </c>
      <c r="F31" s="66">
        <f t="shared" si="1"/>
        <v>5273956.0282760207</v>
      </c>
    </row>
    <row r="32" spans="1:6" x14ac:dyDescent="0.2">
      <c r="B32" s="64" t="s">
        <v>37</v>
      </c>
      <c r="C32" s="66">
        <f t="shared" si="2"/>
        <v>5273956.0282760207</v>
      </c>
      <c r="D32" s="66">
        <v>0</v>
      </c>
      <c r="E32" s="66">
        <v>0</v>
      </c>
      <c r="F32" s="66">
        <f t="shared" si="1"/>
        <v>5273956.0282760207</v>
      </c>
    </row>
    <row r="33" spans="1:6" x14ac:dyDescent="0.2">
      <c r="B33" s="64" t="s">
        <v>38</v>
      </c>
      <c r="C33" s="66">
        <f t="shared" si="2"/>
        <v>5273956.0282760207</v>
      </c>
      <c r="D33" s="66">
        <v>0</v>
      </c>
      <c r="E33" s="66">
        <v>0</v>
      </c>
      <c r="F33" s="66">
        <f t="shared" si="1"/>
        <v>5273956.0282760207</v>
      </c>
    </row>
    <row r="34" spans="1:6" x14ac:dyDescent="0.2">
      <c r="A34" s="1"/>
      <c r="B34" s="64" t="s">
        <v>39</v>
      </c>
      <c r="C34" s="66">
        <f t="shared" si="2"/>
        <v>5273956.0282760207</v>
      </c>
      <c r="D34" s="66">
        <v>0</v>
      </c>
      <c r="E34" s="66">
        <v>0</v>
      </c>
      <c r="F34" s="66">
        <f t="shared" si="1"/>
        <v>5273956.0282760207</v>
      </c>
    </row>
    <row r="35" spans="1:6" x14ac:dyDescent="0.2">
      <c r="A35" s="64">
        <v>2023</v>
      </c>
      <c r="B35" s="64" t="s">
        <v>40</v>
      </c>
      <c r="C35" s="66">
        <f t="shared" si="2"/>
        <v>5273956.0282760207</v>
      </c>
      <c r="D35" s="66">
        <v>0</v>
      </c>
      <c r="E35" s="66">
        <v>0</v>
      </c>
      <c r="F35" s="66">
        <f t="shared" si="1"/>
        <v>5273956.0282760207</v>
      </c>
    </row>
    <row r="36" spans="1:6" x14ac:dyDescent="0.2">
      <c r="B36" s="64" t="s">
        <v>41</v>
      </c>
      <c r="C36" s="66">
        <f t="shared" si="2"/>
        <v>5273956.0282760207</v>
      </c>
      <c r="D36" s="66">
        <v>0</v>
      </c>
      <c r="E36" s="66">
        <v>0</v>
      </c>
      <c r="F36" s="66">
        <f t="shared" si="1"/>
        <v>5273956.0282760207</v>
      </c>
    </row>
    <row r="37" spans="1:6" x14ac:dyDescent="0.2">
      <c r="B37" s="64" t="s">
        <v>42</v>
      </c>
      <c r="C37" s="66">
        <f t="shared" si="2"/>
        <v>5273956.0282760207</v>
      </c>
      <c r="D37" s="66">
        <v>0</v>
      </c>
      <c r="E37" s="66">
        <v>0</v>
      </c>
      <c r="F37" s="66">
        <f t="shared" si="1"/>
        <v>5273956.0282760207</v>
      </c>
    </row>
    <row r="38" spans="1:6" x14ac:dyDescent="0.2">
      <c r="B38" s="64" t="s">
        <v>43</v>
      </c>
      <c r="C38" s="66">
        <f t="shared" si="2"/>
        <v>5273956.0282760207</v>
      </c>
      <c r="D38" s="66">
        <v>0</v>
      </c>
      <c r="E38" s="66">
        <v>0</v>
      </c>
      <c r="F38" s="66">
        <f t="shared" si="1"/>
        <v>5273956.0282760207</v>
      </c>
    </row>
    <row r="39" spans="1:6" x14ac:dyDescent="0.2">
      <c r="B39" s="64" t="s">
        <v>44</v>
      </c>
      <c r="C39" s="66">
        <f t="shared" si="2"/>
        <v>5273956.0282760207</v>
      </c>
      <c r="D39" s="66">
        <v>0</v>
      </c>
      <c r="E39" s="66">
        <v>0</v>
      </c>
      <c r="F39" s="66">
        <f t="shared" si="1"/>
        <v>5273956.0282760207</v>
      </c>
    </row>
    <row r="40" spans="1:6" x14ac:dyDescent="0.2">
      <c r="B40" s="64" t="s">
        <v>45</v>
      </c>
      <c r="C40" s="66">
        <f t="shared" si="2"/>
        <v>5273956.0282760207</v>
      </c>
      <c r="D40" s="66">
        <v>0</v>
      </c>
      <c r="E40" s="66">
        <v>0</v>
      </c>
      <c r="F40" s="66">
        <f t="shared" si="1"/>
        <v>5273956.0282760207</v>
      </c>
    </row>
    <row r="41" spans="1:6" x14ac:dyDescent="0.2">
      <c r="B41" s="64" t="s">
        <v>34</v>
      </c>
      <c r="C41" s="66">
        <f t="shared" si="2"/>
        <v>5273956.0282760207</v>
      </c>
      <c r="D41" s="66">
        <v>0</v>
      </c>
      <c r="E41" s="66">
        <v>0</v>
      </c>
      <c r="F41" s="66">
        <f t="shared" si="1"/>
        <v>5273956.0282760207</v>
      </c>
    </row>
    <row r="42" spans="1:6" x14ac:dyDescent="0.2">
      <c r="B42" s="64" t="s">
        <v>35</v>
      </c>
      <c r="C42" s="66">
        <f t="shared" si="2"/>
        <v>5273956.0282760207</v>
      </c>
      <c r="D42" s="66">
        <v>0</v>
      </c>
      <c r="E42" s="66">
        <v>0</v>
      </c>
      <c r="F42" s="66">
        <f t="shared" si="1"/>
        <v>5273956.0282760207</v>
      </c>
    </row>
    <row r="43" spans="1:6" x14ac:dyDescent="0.2">
      <c r="B43" s="64" t="s">
        <v>36</v>
      </c>
      <c r="C43" s="66">
        <f t="shared" si="2"/>
        <v>5273956.0282760207</v>
      </c>
      <c r="D43" s="66">
        <v>0</v>
      </c>
      <c r="E43" s="66">
        <v>0</v>
      </c>
      <c r="F43" s="66">
        <f t="shared" si="1"/>
        <v>5273956.0282760207</v>
      </c>
    </row>
    <row r="44" spans="1:6" x14ac:dyDescent="0.2">
      <c r="B44" s="64" t="s">
        <v>37</v>
      </c>
      <c r="C44" s="66">
        <f t="shared" si="2"/>
        <v>5273956.0282760207</v>
      </c>
      <c r="D44" s="66">
        <v>0</v>
      </c>
      <c r="E44" s="66">
        <v>0</v>
      </c>
      <c r="F44" s="66">
        <f t="shared" si="1"/>
        <v>5273956.0282760207</v>
      </c>
    </row>
    <row r="45" spans="1:6" x14ac:dyDescent="0.2">
      <c r="B45" s="64" t="s">
        <v>38</v>
      </c>
      <c r="C45" s="66">
        <f t="shared" si="2"/>
        <v>5273956.0282760207</v>
      </c>
      <c r="D45" s="66">
        <v>0</v>
      </c>
      <c r="E45" s="66">
        <v>0</v>
      </c>
      <c r="F45" s="66">
        <f t="shared" si="1"/>
        <v>5273956.0282760207</v>
      </c>
    </row>
    <row r="46" spans="1:6" ht="13.5" thickBot="1" x14ac:dyDescent="0.25">
      <c r="A46" s="1"/>
      <c r="B46" s="64" t="s">
        <v>39</v>
      </c>
      <c r="C46" s="66">
        <f t="shared" si="2"/>
        <v>5273956.0282760207</v>
      </c>
      <c r="D46" s="66">
        <v>0</v>
      </c>
      <c r="E46" s="66">
        <v>0</v>
      </c>
      <c r="F46" s="66">
        <f t="shared" si="1"/>
        <v>5273956.0282760207</v>
      </c>
    </row>
    <row r="47" spans="1:6" x14ac:dyDescent="0.2">
      <c r="A47" s="64">
        <v>2024</v>
      </c>
      <c r="B47" s="64" t="s">
        <v>40</v>
      </c>
      <c r="C47" s="66">
        <f t="shared" si="2"/>
        <v>5273956.0282760207</v>
      </c>
      <c r="D47" s="66">
        <v>0</v>
      </c>
      <c r="E47" s="68">
        <v>-439496.33568966802</v>
      </c>
      <c r="F47" s="66">
        <f t="shared" si="1"/>
        <v>4834459.692586353</v>
      </c>
    </row>
    <row r="48" spans="1:6" x14ac:dyDescent="0.2">
      <c r="B48" s="64" t="s">
        <v>41</v>
      </c>
      <c r="C48" s="66">
        <f t="shared" si="2"/>
        <v>4834459.692586353</v>
      </c>
      <c r="D48" s="66">
        <v>0</v>
      </c>
      <c r="E48" s="69">
        <f t="shared" ref="E48:E58" si="3">E47</f>
        <v>-439496.33568966802</v>
      </c>
      <c r="F48" s="66">
        <f t="shared" si="1"/>
        <v>4394963.3568966854</v>
      </c>
    </row>
    <row r="49" spans="1:6" x14ac:dyDescent="0.2">
      <c r="B49" s="64" t="s">
        <v>42</v>
      </c>
      <c r="C49" s="66">
        <f t="shared" si="2"/>
        <v>4394963.3568966854</v>
      </c>
      <c r="D49" s="66">
        <v>0</v>
      </c>
      <c r="E49" s="69">
        <f t="shared" si="3"/>
        <v>-439496.33568966802</v>
      </c>
      <c r="F49" s="66">
        <f t="shared" si="1"/>
        <v>3955467.0212070174</v>
      </c>
    </row>
    <row r="50" spans="1:6" x14ac:dyDescent="0.2">
      <c r="B50" s="64" t="s">
        <v>43</v>
      </c>
      <c r="C50" s="66">
        <f t="shared" si="2"/>
        <v>3955467.0212070174</v>
      </c>
      <c r="D50" s="66">
        <v>0</v>
      </c>
      <c r="E50" s="69">
        <f t="shared" si="3"/>
        <v>-439496.33568966802</v>
      </c>
      <c r="F50" s="66">
        <f t="shared" si="1"/>
        <v>3515970.6855173493</v>
      </c>
    </row>
    <row r="51" spans="1:6" x14ac:dyDescent="0.2">
      <c r="B51" s="64" t="s">
        <v>44</v>
      </c>
      <c r="C51" s="66">
        <f t="shared" si="2"/>
        <v>3515970.6855173493</v>
      </c>
      <c r="D51" s="66">
        <v>0</v>
      </c>
      <c r="E51" s="69">
        <f t="shared" si="3"/>
        <v>-439496.33568966802</v>
      </c>
      <c r="F51" s="66">
        <f t="shared" si="1"/>
        <v>3076474.3498276812</v>
      </c>
    </row>
    <row r="52" spans="1:6" x14ac:dyDescent="0.2">
      <c r="A52" s="1"/>
      <c r="B52" s="64" t="s">
        <v>45</v>
      </c>
      <c r="C52" s="66">
        <f t="shared" si="2"/>
        <v>3076474.3498276812</v>
      </c>
      <c r="D52" s="66">
        <v>0</v>
      </c>
      <c r="E52" s="69">
        <f t="shared" si="3"/>
        <v>-439496.33568966802</v>
      </c>
      <c r="F52" s="66">
        <f t="shared" si="1"/>
        <v>2636978.0141380131</v>
      </c>
    </row>
    <row r="53" spans="1:6" x14ac:dyDescent="0.2">
      <c r="A53" s="1"/>
      <c r="B53" s="64" t="s">
        <v>34</v>
      </c>
      <c r="C53" s="66">
        <f t="shared" si="2"/>
        <v>2636978.0141380131</v>
      </c>
      <c r="D53" s="66">
        <v>0</v>
      </c>
      <c r="E53" s="69">
        <f t="shared" si="3"/>
        <v>-439496.33568966802</v>
      </c>
      <c r="F53" s="66">
        <f t="shared" si="1"/>
        <v>2197481.678448345</v>
      </c>
    </row>
    <row r="54" spans="1:6" x14ac:dyDescent="0.2">
      <c r="A54" s="1"/>
      <c r="B54" s="64" t="s">
        <v>35</v>
      </c>
      <c r="C54" s="66">
        <f t="shared" si="2"/>
        <v>2197481.678448345</v>
      </c>
      <c r="D54" s="66">
        <v>0</v>
      </c>
      <c r="E54" s="69">
        <f t="shared" si="3"/>
        <v>-439496.33568966802</v>
      </c>
      <c r="F54" s="66">
        <f t="shared" si="1"/>
        <v>1757985.342758677</v>
      </c>
    </row>
    <row r="55" spans="1:6" x14ac:dyDescent="0.2">
      <c r="A55" s="1"/>
      <c r="B55" s="64" t="s">
        <v>36</v>
      </c>
      <c r="C55" s="66">
        <f t="shared" si="2"/>
        <v>1757985.342758677</v>
      </c>
      <c r="D55" s="66">
        <v>0</v>
      </c>
      <c r="E55" s="69">
        <f t="shared" si="3"/>
        <v>-439496.33568966802</v>
      </c>
      <c r="F55" s="66">
        <f t="shared" si="1"/>
        <v>1318489.0070690089</v>
      </c>
    </row>
    <row r="56" spans="1:6" x14ac:dyDescent="0.2">
      <c r="A56" s="1"/>
      <c r="B56" s="64" t="s">
        <v>37</v>
      </c>
      <c r="C56" s="66">
        <f t="shared" si="2"/>
        <v>1318489.0070690089</v>
      </c>
      <c r="D56" s="66">
        <v>0</v>
      </c>
      <c r="E56" s="69">
        <f t="shared" si="3"/>
        <v>-439496.33568966802</v>
      </c>
      <c r="F56" s="66">
        <f t="shared" si="1"/>
        <v>878992.67137934081</v>
      </c>
    </row>
    <row r="57" spans="1:6" x14ac:dyDescent="0.2">
      <c r="A57" s="1"/>
      <c r="B57" s="64" t="s">
        <v>38</v>
      </c>
      <c r="C57" s="66">
        <f t="shared" si="2"/>
        <v>878992.67137934081</v>
      </c>
      <c r="D57" s="66">
        <v>0</v>
      </c>
      <c r="E57" s="69">
        <f t="shared" si="3"/>
        <v>-439496.33568966802</v>
      </c>
      <c r="F57" s="66">
        <f t="shared" si="1"/>
        <v>439496.33568967279</v>
      </c>
    </row>
    <row r="58" spans="1:6" ht="13.5" thickBot="1" x14ac:dyDescent="0.25">
      <c r="A58" s="1"/>
      <c r="B58" s="64" t="s">
        <v>39</v>
      </c>
      <c r="C58" s="66">
        <f t="shared" si="2"/>
        <v>439496.33568967279</v>
      </c>
      <c r="D58" s="66">
        <v>0</v>
      </c>
      <c r="E58" s="70">
        <f t="shared" si="3"/>
        <v>-439496.33568966802</v>
      </c>
      <c r="F58" s="66">
        <f t="shared" si="1"/>
        <v>4.7730281949043274E-9</v>
      </c>
    </row>
    <row r="59" spans="1:6" x14ac:dyDescent="0.2">
      <c r="D59" s="23" t="s">
        <v>46</v>
      </c>
      <c r="E59" s="24">
        <f>SUM(E47:E58)</f>
        <v>-5273956.0282760151</v>
      </c>
      <c r="F59" s="66"/>
    </row>
    <row r="60" spans="1:6" x14ac:dyDescent="0.2">
      <c r="A60" s="1"/>
      <c r="B60" s="1"/>
      <c r="C60" s="1"/>
      <c r="D60" s="1"/>
      <c r="E60" s="1"/>
      <c r="F60" s="1"/>
    </row>
    <row r="61" spans="1:6" x14ac:dyDescent="0.2">
      <c r="A61" s="1"/>
      <c r="B61" s="1"/>
      <c r="C61" s="1"/>
      <c r="D61" s="1"/>
      <c r="E61" s="1"/>
      <c r="F61" s="1"/>
    </row>
    <row r="62" spans="1:6" x14ac:dyDescent="0.2">
      <c r="A62" s="1"/>
      <c r="B62" s="1"/>
      <c r="C62" s="1"/>
      <c r="D62" s="1"/>
      <c r="E62" s="1"/>
      <c r="F62" s="1"/>
    </row>
    <row r="63" spans="1:6" x14ac:dyDescent="0.2">
      <c r="A63" s="1"/>
      <c r="B63" s="1"/>
      <c r="C63" s="1"/>
      <c r="D63" s="1"/>
      <c r="E63" s="1"/>
      <c r="F63" s="1"/>
    </row>
    <row r="64" spans="1:6" x14ac:dyDescent="0.2">
      <c r="A64" s="1"/>
      <c r="B64" s="1"/>
      <c r="C64" s="1"/>
      <c r="D64" s="1"/>
      <c r="E64" s="1"/>
      <c r="F64" s="1"/>
    </row>
    <row r="65" spans="1:6" x14ac:dyDescent="0.2">
      <c r="A65" s="1"/>
      <c r="B65" s="1"/>
      <c r="C65" s="1"/>
      <c r="D65" s="1"/>
      <c r="E65" s="1"/>
      <c r="F65" s="1"/>
    </row>
    <row r="66" spans="1:6" x14ac:dyDescent="0.2">
      <c r="A66" s="1"/>
      <c r="B66" s="1"/>
      <c r="C66" s="1"/>
      <c r="D66" s="1"/>
      <c r="E66" s="1"/>
      <c r="F66" s="1"/>
    </row>
    <row r="67" spans="1:6" x14ac:dyDescent="0.2">
      <c r="A67" s="1"/>
      <c r="B67" s="1"/>
      <c r="C67" s="1"/>
      <c r="D67" s="1"/>
      <c r="E67" s="1"/>
      <c r="F67" s="1"/>
    </row>
    <row r="68" spans="1:6" x14ac:dyDescent="0.2">
      <c r="A68" s="1"/>
      <c r="B68" s="1"/>
      <c r="C68" s="1"/>
      <c r="D68" s="1"/>
      <c r="E68" s="1"/>
      <c r="F68" s="1"/>
    </row>
    <row r="69" spans="1:6" x14ac:dyDescent="0.2">
      <c r="A69" s="1"/>
      <c r="B69" s="1"/>
      <c r="C69" s="1"/>
      <c r="D69" s="1"/>
      <c r="E69" s="1"/>
      <c r="F69" s="1"/>
    </row>
    <row r="70" spans="1:6" x14ac:dyDescent="0.2">
      <c r="A70" s="1"/>
      <c r="B70" s="1"/>
      <c r="C70" s="1"/>
      <c r="D70" s="1"/>
      <c r="E70" s="1"/>
      <c r="F70" s="1"/>
    </row>
    <row r="71" spans="1:6" x14ac:dyDescent="0.2">
      <c r="A71" s="1"/>
      <c r="B71" s="1"/>
      <c r="C71" s="1"/>
      <c r="D71" s="1"/>
      <c r="E71" s="1"/>
      <c r="F71" s="1"/>
    </row>
    <row r="72" spans="1:6" x14ac:dyDescent="0.2">
      <c r="A72" s="1"/>
      <c r="B72" s="1"/>
      <c r="C72" s="1"/>
      <c r="D72" s="1"/>
      <c r="E72" s="1"/>
      <c r="F72" s="1"/>
    </row>
    <row r="73" spans="1:6" x14ac:dyDescent="0.2">
      <c r="C73" s="66"/>
      <c r="D73" s="66"/>
      <c r="E73" s="66"/>
    </row>
    <row r="74" spans="1:6" x14ac:dyDescent="0.2">
      <c r="C74" s="66"/>
      <c r="D74" s="66"/>
      <c r="E74" s="66"/>
    </row>
    <row r="75" spans="1:6" x14ac:dyDescent="0.2">
      <c r="C75" s="66"/>
      <c r="D75" s="66"/>
      <c r="E75" s="66"/>
      <c r="F75" s="16"/>
    </row>
    <row r="76" spans="1:6" x14ac:dyDescent="0.2">
      <c r="C76" s="66"/>
      <c r="D76" s="66"/>
      <c r="E76" s="66"/>
    </row>
    <row r="77" spans="1:6" x14ac:dyDescent="0.2">
      <c r="C77" s="66"/>
      <c r="D77" s="66"/>
      <c r="E77" s="66"/>
    </row>
    <row r="78" spans="1:6" x14ac:dyDescent="0.2">
      <c r="C78" s="66"/>
      <c r="D78" s="66"/>
      <c r="E78" s="66"/>
    </row>
    <row r="79" spans="1:6" x14ac:dyDescent="0.2">
      <c r="C79" s="66"/>
      <c r="D79" s="66"/>
      <c r="E79" s="66"/>
    </row>
    <row r="80" spans="1:6" x14ac:dyDescent="0.2">
      <c r="C80" s="66"/>
      <c r="D80" s="66"/>
      <c r="E80" s="66"/>
    </row>
    <row r="81" spans="3:6" x14ac:dyDescent="0.2">
      <c r="C81" s="66"/>
      <c r="D81" s="66"/>
      <c r="E81" s="66"/>
      <c r="F81" s="16"/>
    </row>
    <row r="82" spans="3:6" x14ac:dyDescent="0.2">
      <c r="C82" s="66"/>
      <c r="D82" s="66"/>
      <c r="E82" s="66"/>
      <c r="F82" s="32"/>
    </row>
    <row r="83" spans="3:6" x14ac:dyDescent="0.2">
      <c r="C83" s="65"/>
      <c r="D83" s="65"/>
      <c r="E83" s="66"/>
      <c r="F83" s="32"/>
    </row>
    <row r="84" spans="3:6" x14ac:dyDescent="0.2">
      <c r="C84" s="66"/>
      <c r="D84" s="66"/>
      <c r="E84" s="66"/>
      <c r="F84" s="66"/>
    </row>
    <row r="85" spans="3:6" ht="15" x14ac:dyDescent="0.35">
      <c r="C85" s="36"/>
      <c r="D85" s="36"/>
      <c r="E85" s="37"/>
      <c r="F85" s="38"/>
    </row>
    <row r="86" spans="3:6" x14ac:dyDescent="0.2">
      <c r="C86" s="39"/>
      <c r="D86" s="39"/>
      <c r="E86" s="38"/>
      <c r="F86" s="39"/>
    </row>
    <row r="87" spans="3:6" x14ac:dyDescent="0.2">
      <c r="C87" s="40"/>
      <c r="D87" s="40"/>
      <c r="E87" s="38"/>
      <c r="F87" s="38"/>
    </row>
    <row r="88" spans="3:6" x14ac:dyDescent="0.2">
      <c r="C88" s="38"/>
      <c r="D88" s="38"/>
      <c r="E88" s="38"/>
      <c r="F88" s="38"/>
    </row>
    <row r="89" spans="3:6" x14ac:dyDescent="0.2">
      <c r="C89" s="39"/>
      <c r="D89" s="39"/>
      <c r="E89" s="38"/>
      <c r="F89" s="38"/>
    </row>
    <row r="90" spans="3:6" x14ac:dyDescent="0.2">
      <c r="C90" s="40"/>
      <c r="D90" s="40"/>
      <c r="E90" s="38"/>
      <c r="F90" s="38"/>
    </row>
  </sheetData>
  <pageMargins left="0.7" right="0.7" top="0.75" bottom="0.75" header="0.3" footer="0.3"/>
  <pageSetup scale="95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F67C8B-E0B5-4F5D-A406-AC8C502C9840}">
  <dimension ref="A2:K28"/>
  <sheetViews>
    <sheetView view="pageBreakPreview" zoomScale="80" zoomScaleNormal="100" zoomScaleSheetLayoutView="80" workbookViewId="0">
      <selection activeCell="A7" sqref="A7"/>
    </sheetView>
  </sheetViews>
  <sheetFormatPr defaultRowHeight="12.75" x14ac:dyDescent="0.2"/>
  <cols>
    <col min="1" max="1" width="12" style="1" customWidth="1"/>
    <col min="2" max="2" width="10.140625" style="1" customWidth="1"/>
    <col min="3" max="3" width="16.85546875" style="1" customWidth="1"/>
    <col min="4" max="4" width="18.28515625" style="1" customWidth="1"/>
    <col min="5" max="5" width="6.42578125" style="1" customWidth="1"/>
    <col min="6" max="6" width="7" style="1" customWidth="1"/>
    <col min="7" max="11" width="9.140625" style="1"/>
    <col min="12" max="12" width="11.140625" style="1" customWidth="1"/>
    <col min="13" max="16384" width="9.140625" style="1"/>
  </cols>
  <sheetData>
    <row r="2" spans="1:11" x14ac:dyDescent="0.2">
      <c r="A2" s="2" t="s">
        <v>0</v>
      </c>
      <c r="B2" s="5"/>
      <c r="J2" s="4" t="s">
        <v>1</v>
      </c>
      <c r="K2" s="4" t="s">
        <v>18</v>
      </c>
    </row>
    <row r="3" spans="1:11" x14ac:dyDescent="0.2">
      <c r="A3" s="2" t="s">
        <v>2</v>
      </c>
      <c r="B3" s="5"/>
    </row>
    <row r="4" spans="1:11" x14ac:dyDescent="0.2">
      <c r="A4" s="2" t="s">
        <v>67</v>
      </c>
      <c r="B4" s="5"/>
    </row>
    <row r="5" spans="1:11" x14ac:dyDescent="0.2">
      <c r="A5" s="2" t="s">
        <v>61</v>
      </c>
      <c r="B5" s="5"/>
    </row>
    <row r="6" spans="1:11" x14ac:dyDescent="0.2">
      <c r="A6" s="2" t="s">
        <v>62</v>
      </c>
      <c r="B6" s="5"/>
    </row>
    <row r="8" spans="1:11" x14ac:dyDescent="0.2">
      <c r="A8" s="25"/>
      <c r="B8" s="25"/>
      <c r="C8" s="25"/>
      <c r="D8" s="25" t="s">
        <v>49</v>
      </c>
    </row>
    <row r="9" spans="1:11" x14ac:dyDescent="0.2">
      <c r="A9" s="26" t="s">
        <v>50</v>
      </c>
      <c r="B9" s="26" t="s">
        <v>51</v>
      </c>
      <c r="C9" s="26" t="s">
        <v>58</v>
      </c>
      <c r="D9" s="26" t="s">
        <v>52</v>
      </c>
    </row>
    <row r="10" spans="1:11" x14ac:dyDescent="0.2">
      <c r="A10" s="3">
        <v>2021</v>
      </c>
      <c r="B10" s="3">
        <v>6</v>
      </c>
      <c r="C10" s="27">
        <v>0</v>
      </c>
      <c r="D10" s="27">
        <v>1475473.51</v>
      </c>
    </row>
    <row r="11" spans="1:11" x14ac:dyDescent="0.2">
      <c r="A11" s="3">
        <v>2021</v>
      </c>
      <c r="B11" s="3">
        <v>7</v>
      </c>
      <c r="C11" s="27">
        <v>142838.38</v>
      </c>
      <c r="D11" s="27">
        <f t="shared" ref="D11:D22" si="0">D10+C11</f>
        <v>1618311.8900000001</v>
      </c>
    </row>
    <row r="12" spans="1:11" x14ac:dyDescent="0.2">
      <c r="A12" s="3">
        <v>2021</v>
      </c>
      <c r="B12" s="3">
        <v>8</v>
      </c>
      <c r="C12" s="27">
        <v>231974.8</v>
      </c>
      <c r="D12" s="27">
        <f t="shared" si="0"/>
        <v>1850286.6900000002</v>
      </c>
    </row>
    <row r="13" spans="1:11" x14ac:dyDescent="0.2">
      <c r="A13" s="3">
        <v>2021</v>
      </c>
      <c r="B13" s="3">
        <v>9</v>
      </c>
      <c r="C13" s="27">
        <v>151250.06</v>
      </c>
      <c r="D13" s="27">
        <f t="shared" si="0"/>
        <v>2001536.7500000002</v>
      </c>
    </row>
    <row r="14" spans="1:11" x14ac:dyDescent="0.2">
      <c r="A14" s="3">
        <v>2021</v>
      </c>
      <c r="B14" s="3">
        <v>10</v>
      </c>
      <c r="C14" s="27">
        <v>122962.16</v>
      </c>
      <c r="D14" s="27">
        <f t="shared" si="0"/>
        <v>2124498.91</v>
      </c>
    </row>
    <row r="15" spans="1:11" x14ac:dyDescent="0.2">
      <c r="A15" s="3">
        <v>2021</v>
      </c>
      <c r="B15" s="3">
        <v>11</v>
      </c>
      <c r="C15" s="27">
        <v>198204.86</v>
      </c>
      <c r="D15" s="27">
        <f t="shared" si="0"/>
        <v>2322703.77</v>
      </c>
    </row>
    <row r="16" spans="1:11" x14ac:dyDescent="0.2">
      <c r="A16" s="3">
        <v>2021</v>
      </c>
      <c r="B16" s="3">
        <v>12</v>
      </c>
      <c r="C16" s="27">
        <v>683355.93</v>
      </c>
      <c r="D16" s="27">
        <f t="shared" si="0"/>
        <v>3006059.7</v>
      </c>
    </row>
    <row r="17" spans="1:10" x14ac:dyDescent="0.2">
      <c r="A17" s="3">
        <v>2022</v>
      </c>
      <c r="B17" s="3">
        <v>1</v>
      </c>
      <c r="C17" s="27">
        <v>60276.98</v>
      </c>
      <c r="D17" s="27">
        <f t="shared" si="0"/>
        <v>3066336.68</v>
      </c>
    </row>
    <row r="18" spans="1:10" x14ac:dyDescent="0.2">
      <c r="A18" s="3">
        <v>2022</v>
      </c>
      <c r="B18" s="3">
        <v>2</v>
      </c>
      <c r="C18" s="27">
        <v>19508.02</v>
      </c>
      <c r="D18" s="27">
        <f t="shared" si="0"/>
        <v>3085844.7</v>
      </c>
    </row>
    <row r="19" spans="1:10" x14ac:dyDescent="0.2">
      <c r="A19" s="3">
        <v>2022</v>
      </c>
      <c r="B19" s="3">
        <v>3</v>
      </c>
      <c r="C19" s="27">
        <v>13442.98</v>
      </c>
      <c r="D19" s="27">
        <f t="shared" si="0"/>
        <v>3099287.68</v>
      </c>
    </row>
    <row r="20" spans="1:10" x14ac:dyDescent="0.2">
      <c r="A20" s="3">
        <v>2022</v>
      </c>
      <c r="B20" s="3">
        <v>4</v>
      </c>
      <c r="C20" s="27">
        <v>0</v>
      </c>
      <c r="D20" s="27">
        <f t="shared" si="0"/>
        <v>3099287.68</v>
      </c>
    </row>
    <row r="21" spans="1:10" x14ac:dyDescent="0.2">
      <c r="A21" s="3">
        <v>2022</v>
      </c>
      <c r="B21" s="3">
        <v>5</v>
      </c>
      <c r="C21" s="27">
        <v>2037.62</v>
      </c>
      <c r="D21" s="27">
        <f t="shared" si="0"/>
        <v>3101325.3000000003</v>
      </c>
    </row>
    <row r="22" spans="1:10" x14ac:dyDescent="0.2">
      <c r="A22" s="28">
        <v>2022</v>
      </c>
      <c r="B22" s="28">
        <v>6</v>
      </c>
      <c r="C22" s="29">
        <v>0</v>
      </c>
      <c r="D22" s="29">
        <f t="shared" si="0"/>
        <v>3101325.3000000003</v>
      </c>
    </row>
    <row r="23" spans="1:10" x14ac:dyDescent="0.2">
      <c r="A23" s="3"/>
      <c r="B23" s="3"/>
      <c r="C23" s="23" t="s">
        <v>53</v>
      </c>
      <c r="D23" s="24">
        <f>(D10+D22+2*SUM(D11:D21))/24</f>
        <v>2555323.2629166669</v>
      </c>
      <c r="E23" s="6"/>
    </row>
    <row r="24" spans="1:10" x14ac:dyDescent="0.2">
      <c r="D24" s="27"/>
    </row>
    <row r="25" spans="1:10" x14ac:dyDescent="0.2">
      <c r="A25" s="2" t="s">
        <v>54</v>
      </c>
      <c r="B25" s="5"/>
      <c r="C25" s="30"/>
      <c r="D25" s="24"/>
      <c r="E25" s="5"/>
      <c r="F25" s="2"/>
      <c r="G25" s="5"/>
      <c r="H25" s="5"/>
      <c r="I25" s="5"/>
      <c r="J25" s="5"/>
    </row>
    <row r="26" spans="1:10" x14ac:dyDescent="0.2">
      <c r="A26" s="2" t="s">
        <v>63</v>
      </c>
      <c r="B26" s="5"/>
      <c r="C26" s="30"/>
      <c r="D26" s="24"/>
      <c r="E26" s="5"/>
      <c r="F26" s="2"/>
      <c r="G26" s="5"/>
      <c r="H26" s="5"/>
      <c r="I26" s="5"/>
      <c r="J26" s="5"/>
    </row>
    <row r="27" spans="1:10" x14ac:dyDescent="0.2">
      <c r="A27" s="2" t="s">
        <v>56</v>
      </c>
      <c r="B27" s="5"/>
      <c r="C27" s="5"/>
      <c r="D27" s="5"/>
      <c r="E27" s="2" t="s">
        <v>57</v>
      </c>
      <c r="H27" s="5"/>
      <c r="I27" s="5"/>
      <c r="J27" s="5"/>
    </row>
    <row r="28" spans="1:10" x14ac:dyDescent="0.2">
      <c r="A28" s="5"/>
      <c r="B28" s="5"/>
      <c r="C28" s="5"/>
      <c r="D28" s="5"/>
      <c r="E28" s="5"/>
      <c r="F28" s="5"/>
      <c r="G28" s="5"/>
      <c r="H28" s="5"/>
      <c r="I28" s="5"/>
      <c r="J28" s="5"/>
    </row>
  </sheetData>
  <pageMargins left="0.7" right="0.7" top="0.75" bottom="0.75" header="0.3" footer="0.3"/>
  <pageSetup scale="77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731115-897B-4246-8522-CE89CD9D64C4}">
  <sheetPr>
    <pageSetUpPr fitToPage="1"/>
  </sheetPr>
  <dimension ref="A2:G78"/>
  <sheetViews>
    <sheetView view="pageBreakPreview" zoomScaleNormal="100" zoomScaleSheetLayoutView="100" workbookViewId="0">
      <selection activeCell="A6" sqref="A6"/>
    </sheetView>
  </sheetViews>
  <sheetFormatPr defaultRowHeight="12.75" x14ac:dyDescent="0.2"/>
  <cols>
    <col min="1" max="1" width="6.85546875" style="71" customWidth="1"/>
    <col min="2" max="2" width="13.85546875" style="71" customWidth="1"/>
    <col min="3" max="3" width="17.85546875" style="71" customWidth="1"/>
    <col min="4" max="4" width="14.42578125" style="71" customWidth="1"/>
    <col min="5" max="5" width="14" style="71" customWidth="1"/>
    <col min="6" max="6" width="13.5703125" style="71" customWidth="1"/>
    <col min="7" max="7" width="11.42578125" style="71" bestFit="1" customWidth="1"/>
    <col min="8" max="16384" width="9.140625" style="1"/>
  </cols>
  <sheetData>
    <row r="2" spans="1:7" x14ac:dyDescent="0.2">
      <c r="A2" s="7" t="s">
        <v>0</v>
      </c>
      <c r="F2" s="43" t="s">
        <v>1</v>
      </c>
      <c r="G2" s="9" t="s">
        <v>112</v>
      </c>
    </row>
    <row r="3" spans="1:7" x14ac:dyDescent="0.2">
      <c r="A3" s="7" t="s">
        <v>2</v>
      </c>
      <c r="G3" s="8"/>
    </row>
    <row r="4" spans="1:7" x14ac:dyDescent="0.2">
      <c r="A4" s="7" t="s">
        <v>67</v>
      </c>
      <c r="G4" s="8"/>
    </row>
    <row r="5" spans="1:7" x14ac:dyDescent="0.2">
      <c r="A5" s="44" t="s">
        <v>81</v>
      </c>
      <c r="G5" s="8"/>
    </row>
    <row r="6" spans="1:7" x14ac:dyDescent="0.2">
      <c r="G6" s="8"/>
    </row>
    <row r="7" spans="1:7" x14ac:dyDescent="0.2">
      <c r="D7" s="72"/>
      <c r="E7" s="45" t="s">
        <v>25</v>
      </c>
      <c r="F7" s="45"/>
      <c r="G7" s="46"/>
    </row>
    <row r="8" spans="1:7" x14ac:dyDescent="0.2">
      <c r="D8" s="72" t="s">
        <v>87</v>
      </c>
      <c r="E8" s="73">
        <v>0</v>
      </c>
      <c r="F8" s="73"/>
      <c r="G8" s="47"/>
    </row>
    <row r="9" spans="1:7" x14ac:dyDescent="0.2">
      <c r="D9" s="72" t="s">
        <v>27</v>
      </c>
      <c r="E9" s="74">
        <f>-E58</f>
        <v>895563.39858039084</v>
      </c>
      <c r="F9" s="53"/>
      <c r="G9" s="47"/>
    </row>
    <row r="10" spans="1:7" ht="13.5" thickBot="1" x14ac:dyDescent="0.25">
      <c r="D10" s="72" t="s">
        <v>29</v>
      </c>
      <c r="E10" s="48">
        <f>E9-E8</f>
        <v>895563.39858039084</v>
      </c>
      <c r="F10" s="49"/>
      <c r="G10" s="49"/>
    </row>
    <row r="11" spans="1:7" ht="13.5" thickTop="1" x14ac:dyDescent="0.2">
      <c r="D11" s="50"/>
      <c r="E11" s="51" t="s">
        <v>96</v>
      </c>
      <c r="F11" s="51"/>
      <c r="G11" s="51"/>
    </row>
    <row r="12" spans="1:7" x14ac:dyDescent="0.2">
      <c r="D12" s="73"/>
      <c r="E12" s="73"/>
      <c r="F12" s="73"/>
      <c r="G12" s="73"/>
    </row>
    <row r="13" spans="1:7" x14ac:dyDescent="0.2">
      <c r="D13" s="73"/>
      <c r="E13" s="73"/>
      <c r="F13" s="73"/>
    </row>
    <row r="14" spans="1:7" ht="14.25" x14ac:dyDescent="0.2">
      <c r="A14" s="44"/>
      <c r="B14" s="44"/>
      <c r="C14" s="45" t="s">
        <v>60</v>
      </c>
      <c r="D14" s="45" t="s">
        <v>58</v>
      </c>
      <c r="E14" s="45" t="s">
        <v>25</v>
      </c>
      <c r="F14" s="45" t="s">
        <v>68</v>
      </c>
      <c r="G14" s="45" t="s">
        <v>31</v>
      </c>
    </row>
    <row r="15" spans="1:7" x14ac:dyDescent="0.2">
      <c r="A15" s="71">
        <v>2021</v>
      </c>
      <c r="B15" s="71" t="s">
        <v>45</v>
      </c>
      <c r="C15" s="73">
        <v>0</v>
      </c>
      <c r="D15" s="73">
        <v>0</v>
      </c>
      <c r="E15" s="73">
        <v>0</v>
      </c>
      <c r="F15" s="73">
        <v>0</v>
      </c>
      <c r="G15" s="73">
        <f>'8.2.7'!D10</f>
        <v>396621.48</v>
      </c>
    </row>
    <row r="16" spans="1:7" x14ac:dyDescent="0.2">
      <c r="B16" s="71" t="s">
        <v>34</v>
      </c>
      <c r="C16" s="73">
        <f>G15</f>
        <v>396621.48</v>
      </c>
      <c r="D16" s="73">
        <v>95584.5</v>
      </c>
      <c r="E16" s="73">
        <v>0</v>
      </c>
      <c r="F16" s="73">
        <f>(C16+0.5*(D16-E16))*0.0325/12</f>
        <v>1203.62051875</v>
      </c>
      <c r="G16" s="73">
        <f>+C16+D16+F16+E16</f>
        <v>493409.60051874997</v>
      </c>
    </row>
    <row r="17" spans="1:7" x14ac:dyDescent="0.2">
      <c r="B17" s="71" t="s">
        <v>35</v>
      </c>
      <c r="C17" s="73">
        <f t="shared" ref="C17:C57" si="0">G16</f>
        <v>493409.60051874997</v>
      </c>
      <c r="D17" s="73">
        <v>361</v>
      </c>
      <c r="E17" s="73">
        <v>0</v>
      </c>
      <c r="F17" s="73">
        <f>(C17+0.5*(D17-E17))*0.0325/12</f>
        <v>1336.8065222382813</v>
      </c>
      <c r="G17" s="73">
        <f t="shared" ref="G17:G57" si="1">+C17+D17+F17+E17</f>
        <v>495107.40704098827</v>
      </c>
    </row>
    <row r="18" spans="1:7" x14ac:dyDescent="0.2">
      <c r="B18" s="71" t="s">
        <v>36</v>
      </c>
      <c r="C18" s="73">
        <f t="shared" si="0"/>
        <v>495107.40704098827</v>
      </c>
      <c r="D18" s="73">
        <v>3445.68</v>
      </c>
      <c r="E18" s="73">
        <v>0</v>
      </c>
      <c r="F18" s="73">
        <f t="shared" ref="F18:F27" si="2">(C18+0.5*(D18-E18))*0.0325/12</f>
        <v>1345.5819190693435</v>
      </c>
      <c r="G18" s="73">
        <f t="shared" si="1"/>
        <v>499898.66896005761</v>
      </c>
    </row>
    <row r="19" spans="1:7" x14ac:dyDescent="0.2">
      <c r="B19" s="71" t="s">
        <v>37</v>
      </c>
      <c r="C19" s="73">
        <f t="shared" si="0"/>
        <v>499898.66896005761</v>
      </c>
      <c r="D19" s="73">
        <v>0</v>
      </c>
      <c r="E19" s="73">
        <v>0</v>
      </c>
      <c r="F19" s="73">
        <f t="shared" si="2"/>
        <v>1353.8922284334894</v>
      </c>
      <c r="G19" s="73">
        <f t="shared" si="1"/>
        <v>501252.56118849112</v>
      </c>
    </row>
    <row r="20" spans="1:7" x14ac:dyDescent="0.2">
      <c r="B20" s="71" t="s">
        <v>38</v>
      </c>
      <c r="C20" s="73">
        <f t="shared" si="0"/>
        <v>501252.56118849112</v>
      </c>
      <c r="D20" s="73">
        <v>23841.49</v>
      </c>
      <c r="E20" s="73">
        <v>0</v>
      </c>
      <c r="F20" s="73">
        <f t="shared" si="2"/>
        <v>1389.8443709271635</v>
      </c>
      <c r="G20" s="73">
        <f t="shared" si="1"/>
        <v>526483.89555941836</v>
      </c>
    </row>
    <row r="21" spans="1:7" x14ac:dyDescent="0.2">
      <c r="B21" s="71" t="s">
        <v>39</v>
      </c>
      <c r="C21" s="73">
        <f t="shared" si="0"/>
        <v>526483.89555941836</v>
      </c>
      <c r="D21" s="73">
        <v>60053.25</v>
      </c>
      <c r="E21" s="73">
        <v>0</v>
      </c>
      <c r="F21" s="73">
        <f t="shared" si="2"/>
        <v>1507.215993181758</v>
      </c>
      <c r="G21" s="73">
        <f t="shared" si="1"/>
        <v>588044.36155260017</v>
      </c>
    </row>
    <row r="22" spans="1:7" x14ac:dyDescent="0.2">
      <c r="A22" s="8"/>
      <c r="B22" s="71" t="s">
        <v>40</v>
      </c>
      <c r="C22" s="73">
        <f t="shared" si="0"/>
        <v>588044.36155260017</v>
      </c>
      <c r="D22" s="73">
        <v>1483.94</v>
      </c>
      <c r="E22" s="73">
        <v>0</v>
      </c>
      <c r="F22" s="73">
        <f t="shared" si="2"/>
        <v>1594.629647954959</v>
      </c>
      <c r="G22" s="73">
        <f t="shared" si="1"/>
        <v>591122.93120055506</v>
      </c>
    </row>
    <row r="23" spans="1:7" x14ac:dyDescent="0.2">
      <c r="A23" s="71">
        <v>2022</v>
      </c>
      <c r="B23" s="71" t="s">
        <v>41</v>
      </c>
      <c r="C23" s="73">
        <f t="shared" si="0"/>
        <v>591122.93120055506</v>
      </c>
      <c r="D23" s="73">
        <v>0</v>
      </c>
      <c r="E23" s="73">
        <v>0</v>
      </c>
      <c r="F23" s="73">
        <f t="shared" si="2"/>
        <v>1600.9579386681701</v>
      </c>
      <c r="G23" s="73">
        <f t="shared" si="1"/>
        <v>592723.88913922326</v>
      </c>
    </row>
    <row r="24" spans="1:7" x14ac:dyDescent="0.2">
      <c r="B24" s="71" t="s">
        <v>42</v>
      </c>
      <c r="C24" s="73">
        <f t="shared" si="0"/>
        <v>592723.88913922326</v>
      </c>
      <c r="D24" s="73">
        <v>0</v>
      </c>
      <c r="E24" s="73">
        <v>0</v>
      </c>
      <c r="F24" s="73">
        <f t="shared" si="2"/>
        <v>1605.2938664187297</v>
      </c>
      <c r="G24" s="73">
        <f t="shared" si="1"/>
        <v>594329.18300564203</v>
      </c>
    </row>
    <row r="25" spans="1:7" x14ac:dyDescent="0.2">
      <c r="B25" s="71" t="s">
        <v>43</v>
      </c>
      <c r="C25" s="73">
        <f t="shared" si="0"/>
        <v>594329.18300564203</v>
      </c>
      <c r="D25" s="73">
        <v>16013.56</v>
      </c>
      <c r="E25" s="73">
        <v>0</v>
      </c>
      <c r="F25" s="73">
        <f t="shared" si="2"/>
        <v>1631.3265664736139</v>
      </c>
      <c r="G25" s="73">
        <f t="shared" si="1"/>
        <v>611974.06957211567</v>
      </c>
    </row>
    <row r="26" spans="1:7" x14ac:dyDescent="0.2">
      <c r="B26" s="71" t="s">
        <v>44</v>
      </c>
      <c r="C26" s="73">
        <f t="shared" si="0"/>
        <v>611974.06957211567</v>
      </c>
      <c r="D26" s="73">
        <v>13631.5</v>
      </c>
      <c r="E26" s="73">
        <v>0</v>
      </c>
      <c r="F26" s="73">
        <f t="shared" si="2"/>
        <v>1675.8890946744798</v>
      </c>
      <c r="G26" s="73">
        <f t="shared" si="1"/>
        <v>627281.45866679016</v>
      </c>
    </row>
    <row r="27" spans="1:7" x14ac:dyDescent="0.2">
      <c r="B27" s="71" t="s">
        <v>45</v>
      </c>
      <c r="C27" s="73">
        <f t="shared" si="0"/>
        <v>627281.45866679016</v>
      </c>
      <c r="D27" s="73">
        <v>-2066.1999999999998</v>
      </c>
      <c r="E27" s="73">
        <v>0</v>
      </c>
      <c r="F27" s="73">
        <f t="shared" si="2"/>
        <v>1696.089304722557</v>
      </c>
      <c r="G27" s="73">
        <f t="shared" si="1"/>
        <v>626911.34797151282</v>
      </c>
    </row>
    <row r="28" spans="1:7" x14ac:dyDescent="0.2">
      <c r="A28" s="8"/>
      <c r="B28" s="71" t="s">
        <v>34</v>
      </c>
      <c r="C28" s="73">
        <f t="shared" si="0"/>
        <v>626911.34797151282</v>
      </c>
      <c r="D28" s="73">
        <v>-2.8</v>
      </c>
      <c r="E28" s="73">
        <v>0</v>
      </c>
      <c r="F28" s="73">
        <f>(C28+0.5*(D28-E28))*0.036/12</f>
        <v>1880.7298439145382</v>
      </c>
      <c r="G28" s="73">
        <f t="shared" si="1"/>
        <v>628789.27781542728</v>
      </c>
    </row>
    <row r="29" spans="1:7" x14ac:dyDescent="0.2">
      <c r="A29" s="8"/>
      <c r="B29" s="71" t="s">
        <v>35</v>
      </c>
      <c r="C29" s="73">
        <f t="shared" si="0"/>
        <v>628789.27781542728</v>
      </c>
      <c r="D29" s="73">
        <v>0</v>
      </c>
      <c r="E29" s="73">
        <v>0</v>
      </c>
      <c r="F29" s="73">
        <f t="shared" ref="F29:F30" si="3">(C29+0.5*(D29-E29))*0.036/12</f>
        <v>1886.3678334462818</v>
      </c>
      <c r="G29" s="73">
        <f t="shared" si="1"/>
        <v>630675.64564887353</v>
      </c>
    </row>
    <row r="30" spans="1:7" x14ac:dyDescent="0.2">
      <c r="A30" s="8"/>
      <c r="B30" s="71" t="s">
        <v>36</v>
      </c>
      <c r="C30" s="73">
        <f t="shared" si="0"/>
        <v>630675.64564887353</v>
      </c>
      <c r="D30" s="73">
        <v>0</v>
      </c>
      <c r="E30" s="73">
        <v>0</v>
      </c>
      <c r="F30" s="73">
        <f t="shared" si="3"/>
        <v>1892.0269369466205</v>
      </c>
      <c r="G30" s="73">
        <f t="shared" si="1"/>
        <v>632567.6725858202</v>
      </c>
    </row>
    <row r="31" spans="1:7" x14ac:dyDescent="0.2">
      <c r="A31" s="8"/>
      <c r="B31" s="71" t="s">
        <v>37</v>
      </c>
      <c r="C31" s="73">
        <f t="shared" si="0"/>
        <v>632567.6725858202</v>
      </c>
      <c r="D31" s="73">
        <v>100000</v>
      </c>
      <c r="E31" s="73">
        <v>0</v>
      </c>
      <c r="F31" s="73">
        <f>(C31+0.5*(D31-E31))*0.0491/12</f>
        <v>2792.8393936636476</v>
      </c>
      <c r="G31" s="73">
        <f t="shared" si="1"/>
        <v>735360.51197948388</v>
      </c>
    </row>
    <row r="32" spans="1:7" x14ac:dyDescent="0.2">
      <c r="A32" s="8"/>
      <c r="B32" s="71" t="s">
        <v>38</v>
      </c>
      <c r="C32" s="73">
        <f t="shared" si="0"/>
        <v>735360.51197948388</v>
      </c>
      <c r="D32" s="73">
        <v>9578.5</v>
      </c>
      <c r="E32" s="73">
        <v>0</v>
      </c>
      <c r="F32" s="73">
        <f t="shared" ref="F32:F33" si="4">(C32+0.5*(D32-E32))*0.0491/12</f>
        <v>3028.4461094327216</v>
      </c>
      <c r="G32" s="73">
        <f t="shared" si="1"/>
        <v>747967.45808891661</v>
      </c>
    </row>
    <row r="33" spans="1:7" x14ac:dyDescent="0.2">
      <c r="A33" s="8"/>
      <c r="B33" s="71" t="s">
        <v>39</v>
      </c>
      <c r="C33" s="73">
        <f t="shared" si="0"/>
        <v>747967.45808891661</v>
      </c>
      <c r="D33" s="73">
        <v>40421.5</v>
      </c>
      <c r="E33" s="73">
        <v>0</v>
      </c>
      <c r="F33" s="73">
        <f t="shared" si="4"/>
        <v>3143.1291680971503</v>
      </c>
      <c r="G33" s="73">
        <f t="shared" si="1"/>
        <v>791532.08725701377</v>
      </c>
    </row>
    <row r="34" spans="1:7" x14ac:dyDescent="0.2">
      <c r="A34" s="8"/>
      <c r="B34" s="71" t="s">
        <v>40</v>
      </c>
      <c r="C34" s="73">
        <f t="shared" si="0"/>
        <v>791532.08725701377</v>
      </c>
      <c r="D34" s="73">
        <v>0</v>
      </c>
      <c r="E34" s="73">
        <v>0</v>
      </c>
      <c r="F34" s="73">
        <f>(C34+0.5*(D34-E34))*0.0631/12</f>
        <v>4162.1395588264641</v>
      </c>
      <c r="G34" s="73">
        <f t="shared" si="1"/>
        <v>795694.22681584023</v>
      </c>
    </row>
    <row r="35" spans="1:7" x14ac:dyDescent="0.2">
      <c r="A35" s="71">
        <v>2023</v>
      </c>
      <c r="B35" s="71" t="s">
        <v>41</v>
      </c>
      <c r="C35" s="73">
        <f t="shared" si="0"/>
        <v>795694.22681584023</v>
      </c>
      <c r="D35" s="73">
        <v>0</v>
      </c>
      <c r="E35" s="73">
        <v>0</v>
      </c>
      <c r="F35" s="73">
        <f t="shared" ref="F35:F36" si="5">(C35+0.5*(D35-E35))*0.0631/12</f>
        <v>4184.0254760066264</v>
      </c>
      <c r="G35" s="73">
        <f t="shared" si="1"/>
        <v>799878.2522918469</v>
      </c>
    </row>
    <row r="36" spans="1:7" x14ac:dyDescent="0.2">
      <c r="A36" s="8"/>
      <c r="B36" s="71" t="s">
        <v>42</v>
      </c>
      <c r="C36" s="73">
        <f t="shared" si="0"/>
        <v>799878.2522918469</v>
      </c>
      <c r="D36" s="73">
        <v>0</v>
      </c>
      <c r="E36" s="73">
        <v>0</v>
      </c>
      <c r="F36" s="73">
        <f t="shared" si="5"/>
        <v>4206.026476634629</v>
      </c>
      <c r="G36" s="73">
        <f t="shared" si="1"/>
        <v>804084.27876848157</v>
      </c>
    </row>
    <row r="37" spans="1:7" x14ac:dyDescent="0.2">
      <c r="A37" s="8"/>
      <c r="B37" s="71" t="s">
        <v>43</v>
      </c>
      <c r="C37" s="73">
        <f t="shared" si="0"/>
        <v>804084.27876848157</v>
      </c>
      <c r="D37" s="73">
        <v>0</v>
      </c>
      <c r="E37" s="73">
        <v>0</v>
      </c>
      <c r="F37" s="73">
        <f>(C37+0.5*(D37-E37))*0.075/12</f>
        <v>5025.52674230301</v>
      </c>
      <c r="G37" s="73">
        <f t="shared" si="1"/>
        <v>809109.80551078462</v>
      </c>
    </row>
    <row r="38" spans="1:7" x14ac:dyDescent="0.2">
      <c r="A38" s="8"/>
      <c r="B38" s="71" t="s">
        <v>44</v>
      </c>
      <c r="C38" s="73">
        <f t="shared" si="0"/>
        <v>809109.80551078462</v>
      </c>
      <c r="D38" s="73">
        <v>0</v>
      </c>
      <c r="E38" s="73">
        <v>0</v>
      </c>
      <c r="F38" s="73">
        <f t="shared" ref="F38:F39" si="6">(C38+0.5*(D38-E38))*0.075/12</f>
        <v>5056.936284442404</v>
      </c>
      <c r="G38" s="73">
        <f t="shared" si="1"/>
        <v>814166.74179522705</v>
      </c>
    </row>
    <row r="39" spans="1:7" x14ac:dyDescent="0.2">
      <c r="A39" s="8"/>
      <c r="B39" s="71" t="s">
        <v>45</v>
      </c>
      <c r="C39" s="73">
        <f t="shared" si="0"/>
        <v>814166.74179522705</v>
      </c>
      <c r="D39" s="73">
        <v>0</v>
      </c>
      <c r="E39" s="73">
        <v>0</v>
      </c>
      <c r="F39" s="73">
        <f t="shared" si="6"/>
        <v>5088.5421362201687</v>
      </c>
      <c r="G39" s="73">
        <f t="shared" si="1"/>
        <v>819255.28393144719</v>
      </c>
    </row>
    <row r="40" spans="1:7" x14ac:dyDescent="0.2">
      <c r="A40" s="8"/>
      <c r="B40" s="71" t="s">
        <v>34</v>
      </c>
      <c r="C40" s="73">
        <f t="shared" si="0"/>
        <v>819255.28393144719</v>
      </c>
      <c r="D40" s="73">
        <v>0</v>
      </c>
      <c r="E40" s="73">
        <v>0</v>
      </c>
      <c r="F40" s="73">
        <f>(C40+0.5*(D40-E40))*0.0802/12</f>
        <v>5475.3561476085051</v>
      </c>
      <c r="G40" s="73">
        <f t="shared" si="1"/>
        <v>824730.64007905568</v>
      </c>
    </row>
    <row r="41" spans="1:7" x14ac:dyDescent="0.2">
      <c r="A41" s="8"/>
      <c r="B41" s="71" t="s">
        <v>35</v>
      </c>
      <c r="C41" s="73">
        <f t="shared" si="0"/>
        <v>824730.64007905568</v>
      </c>
      <c r="D41" s="73">
        <v>0</v>
      </c>
      <c r="E41" s="73">
        <v>0</v>
      </c>
      <c r="F41" s="73">
        <f t="shared" ref="F41:F42" si="7">(C41+0.5*(D41-E41))*0.0802/12</f>
        <v>5511.9497778616887</v>
      </c>
      <c r="G41" s="73">
        <f t="shared" si="1"/>
        <v>830242.58985691739</v>
      </c>
    </row>
    <row r="42" spans="1:7" x14ac:dyDescent="0.2">
      <c r="A42" s="8"/>
      <c r="B42" s="71" t="s">
        <v>36</v>
      </c>
      <c r="C42" s="73">
        <f t="shared" si="0"/>
        <v>830242.58985691739</v>
      </c>
      <c r="D42" s="73">
        <v>0</v>
      </c>
      <c r="E42" s="73">
        <v>0</v>
      </c>
      <c r="F42" s="73">
        <f t="shared" si="7"/>
        <v>5548.7879755437307</v>
      </c>
      <c r="G42" s="73">
        <f t="shared" si="1"/>
        <v>835791.37783246115</v>
      </c>
    </row>
    <row r="43" spans="1:7" x14ac:dyDescent="0.2">
      <c r="A43" s="8"/>
      <c r="B43" s="71" t="s">
        <v>37</v>
      </c>
      <c r="C43" s="73">
        <f t="shared" si="0"/>
        <v>835791.37783246115</v>
      </c>
      <c r="D43" s="73">
        <v>0</v>
      </c>
      <c r="E43" s="73">
        <v>0</v>
      </c>
      <c r="F43" s="73">
        <f>(C43+0.5*(D43-E43))*0.0835/12</f>
        <v>5815.7150040842089</v>
      </c>
      <c r="G43" s="73">
        <f t="shared" si="1"/>
        <v>841607.09283654531</v>
      </c>
    </row>
    <row r="44" spans="1:7" x14ac:dyDescent="0.2">
      <c r="A44" s="8"/>
      <c r="B44" s="71" t="s">
        <v>38</v>
      </c>
      <c r="C44" s="73">
        <f t="shared" si="0"/>
        <v>841607.09283654531</v>
      </c>
      <c r="D44" s="73">
        <v>0</v>
      </c>
      <c r="E44" s="73">
        <v>0</v>
      </c>
      <c r="F44" s="73">
        <f t="shared" ref="F44:F57" si="8">(C44+0.5*(D44-E44))*0.0835/12</f>
        <v>5856.1826876542946</v>
      </c>
      <c r="G44" s="73">
        <f t="shared" si="1"/>
        <v>847463.27552419959</v>
      </c>
    </row>
    <row r="45" spans="1:7" ht="13.5" thickBot="1" x14ac:dyDescent="0.25">
      <c r="B45" s="71" t="s">
        <v>39</v>
      </c>
      <c r="C45" s="73">
        <f t="shared" si="0"/>
        <v>847463.27552419959</v>
      </c>
      <c r="D45" s="73">
        <v>0</v>
      </c>
      <c r="E45" s="73">
        <v>0</v>
      </c>
      <c r="F45" s="73">
        <f t="shared" si="8"/>
        <v>5896.9319588558892</v>
      </c>
      <c r="G45" s="73">
        <f t="shared" si="1"/>
        <v>853360.20748305554</v>
      </c>
    </row>
    <row r="46" spans="1:7" x14ac:dyDescent="0.2">
      <c r="B46" s="71" t="s">
        <v>40</v>
      </c>
      <c r="C46" s="73">
        <f t="shared" si="0"/>
        <v>853360.20748305554</v>
      </c>
      <c r="D46" s="73">
        <v>0</v>
      </c>
      <c r="E46" s="75">
        <v>-74630.283215032585</v>
      </c>
      <c r="F46" s="73">
        <f t="shared" si="8"/>
        <v>6197.6159707552297</v>
      </c>
      <c r="G46" s="73">
        <f t="shared" si="1"/>
        <v>784927.54023877822</v>
      </c>
    </row>
    <row r="47" spans="1:7" x14ac:dyDescent="0.2">
      <c r="A47" s="71">
        <v>2024</v>
      </c>
      <c r="B47" s="71" t="s">
        <v>41</v>
      </c>
      <c r="C47" s="73">
        <f t="shared" si="0"/>
        <v>784927.54023877822</v>
      </c>
      <c r="D47" s="73">
        <v>0</v>
      </c>
      <c r="E47" s="76">
        <f t="shared" ref="E47:E57" si="9">E46</f>
        <v>-74630.283215032585</v>
      </c>
      <c r="F47" s="73">
        <f t="shared" si="8"/>
        <v>5721.4386611804666</v>
      </c>
      <c r="G47" s="73">
        <f t="shared" si="1"/>
        <v>716018.69568492612</v>
      </c>
    </row>
    <row r="48" spans="1:7" x14ac:dyDescent="0.2">
      <c r="B48" s="71" t="s">
        <v>42</v>
      </c>
      <c r="C48" s="73">
        <f t="shared" si="0"/>
        <v>716018.69568492612</v>
      </c>
      <c r="D48" s="73">
        <v>0</v>
      </c>
      <c r="E48" s="76">
        <f t="shared" si="9"/>
        <v>-74630.283215032585</v>
      </c>
      <c r="F48" s="73">
        <f t="shared" si="8"/>
        <v>5241.947951159912</v>
      </c>
      <c r="G48" s="73">
        <f t="shared" si="1"/>
        <v>646630.36042105348</v>
      </c>
    </row>
    <row r="49" spans="1:7" x14ac:dyDescent="0.2">
      <c r="B49" s="71" t="s">
        <v>43</v>
      </c>
      <c r="C49" s="73">
        <f t="shared" si="0"/>
        <v>646630.36042105348</v>
      </c>
      <c r="D49" s="73">
        <v>0</v>
      </c>
      <c r="E49" s="76">
        <f t="shared" si="9"/>
        <v>-74630.283215032585</v>
      </c>
      <c r="F49" s="73">
        <f t="shared" si="8"/>
        <v>4759.1207849487982</v>
      </c>
      <c r="G49" s="73">
        <f t="shared" si="1"/>
        <v>576759.19799096975</v>
      </c>
    </row>
    <row r="50" spans="1:7" x14ac:dyDescent="0.2">
      <c r="B50" s="71" t="s">
        <v>44</v>
      </c>
      <c r="C50" s="73">
        <f t="shared" si="0"/>
        <v>576759.19799096975</v>
      </c>
      <c r="D50" s="73">
        <v>0</v>
      </c>
      <c r="E50" s="76">
        <f t="shared" si="9"/>
        <v>-74630.283215032585</v>
      </c>
      <c r="F50" s="73">
        <f t="shared" si="8"/>
        <v>4272.9339463727993</v>
      </c>
      <c r="G50" s="73">
        <f t="shared" si="1"/>
        <v>506401.84872230998</v>
      </c>
    </row>
    <row r="51" spans="1:7" x14ac:dyDescent="0.2">
      <c r="B51" s="71" t="s">
        <v>45</v>
      </c>
      <c r="C51" s="73">
        <f t="shared" si="0"/>
        <v>506401.84872230998</v>
      </c>
      <c r="D51" s="73">
        <v>0</v>
      </c>
      <c r="E51" s="76">
        <f t="shared" si="9"/>
        <v>-74630.283215032585</v>
      </c>
      <c r="F51" s="73">
        <f t="shared" si="8"/>
        <v>3783.364057711708</v>
      </c>
      <c r="G51" s="73">
        <f t="shared" si="1"/>
        <v>435554.92956498911</v>
      </c>
    </row>
    <row r="52" spans="1:7" x14ac:dyDescent="0.2">
      <c r="B52" s="71" t="s">
        <v>34</v>
      </c>
      <c r="C52" s="73">
        <f t="shared" si="0"/>
        <v>435554.92956498911</v>
      </c>
      <c r="D52" s="73">
        <v>0</v>
      </c>
      <c r="E52" s="76">
        <f t="shared" si="9"/>
        <v>-74630.283215032585</v>
      </c>
      <c r="F52" s="73">
        <f t="shared" si="8"/>
        <v>3290.3875785753503</v>
      </c>
      <c r="G52" s="73">
        <f t="shared" si="1"/>
        <v>364215.03392853186</v>
      </c>
    </row>
    <row r="53" spans="1:7" x14ac:dyDescent="0.2">
      <c r="B53" s="71" t="s">
        <v>35</v>
      </c>
      <c r="C53" s="73">
        <f t="shared" si="0"/>
        <v>364215.03392853186</v>
      </c>
      <c r="D53" s="73">
        <v>0</v>
      </c>
      <c r="E53" s="76">
        <f t="shared" si="9"/>
        <v>-74630.283215032585</v>
      </c>
      <c r="F53" s="73">
        <f t="shared" si="8"/>
        <v>2793.9808047716683</v>
      </c>
      <c r="G53" s="73">
        <f t="shared" si="1"/>
        <v>292378.73151827091</v>
      </c>
    </row>
    <row r="54" spans="1:7" x14ac:dyDescent="0.2">
      <c r="B54" s="71" t="s">
        <v>36</v>
      </c>
      <c r="C54" s="73">
        <f t="shared" si="0"/>
        <v>292378.73151827091</v>
      </c>
      <c r="D54" s="73">
        <v>0</v>
      </c>
      <c r="E54" s="76">
        <f t="shared" si="9"/>
        <v>-74630.283215032585</v>
      </c>
      <c r="F54" s="73">
        <f t="shared" si="8"/>
        <v>2294.1198671669358</v>
      </c>
      <c r="G54" s="73">
        <f t="shared" si="1"/>
        <v>220042.56817040523</v>
      </c>
    </row>
    <row r="55" spans="1:7" x14ac:dyDescent="0.2">
      <c r="B55" s="71" t="s">
        <v>37</v>
      </c>
      <c r="C55" s="73">
        <f t="shared" si="0"/>
        <v>220042.56817040523</v>
      </c>
      <c r="D55" s="73">
        <v>0</v>
      </c>
      <c r="E55" s="76">
        <f t="shared" si="9"/>
        <v>-74630.283215032585</v>
      </c>
      <c r="F55" s="73">
        <f t="shared" si="8"/>
        <v>1790.7807305380375</v>
      </c>
      <c r="G55" s="73">
        <f t="shared" si="1"/>
        <v>147203.0656859107</v>
      </c>
    </row>
    <row r="56" spans="1:7" x14ac:dyDescent="0.2">
      <c r="B56" s="71" t="s">
        <v>38</v>
      </c>
      <c r="C56" s="73">
        <f t="shared" si="0"/>
        <v>147203.0656859107</v>
      </c>
      <c r="D56" s="73">
        <v>0</v>
      </c>
      <c r="E56" s="76">
        <f t="shared" si="9"/>
        <v>-74630.283215032585</v>
      </c>
      <c r="F56" s="73">
        <f t="shared" si="8"/>
        <v>1283.9391924167628</v>
      </c>
      <c r="G56" s="73">
        <f t="shared" si="1"/>
        <v>73856.721663294869</v>
      </c>
    </row>
    <row r="57" spans="1:7" ht="13.5" thickBot="1" x14ac:dyDescent="0.25">
      <c r="B57" s="71" t="s">
        <v>39</v>
      </c>
      <c r="C57" s="73">
        <f t="shared" si="0"/>
        <v>73856.721663294869</v>
      </c>
      <c r="D57" s="73">
        <v>0</v>
      </c>
      <c r="E57" s="77">
        <f t="shared" si="9"/>
        <v>-74630.283215032585</v>
      </c>
      <c r="F57" s="73">
        <f t="shared" si="8"/>
        <v>773.57088192606091</v>
      </c>
      <c r="G57" s="73">
        <f t="shared" si="1"/>
        <v>9.3301883462117985E-3</v>
      </c>
    </row>
    <row r="58" spans="1:7" x14ac:dyDescent="0.2">
      <c r="D58" s="52" t="s">
        <v>46</v>
      </c>
      <c r="E58" s="47">
        <f>SUM(E46:E57)</f>
        <v>-895563.39858039084</v>
      </c>
      <c r="F58" s="73"/>
      <c r="G58" s="73"/>
    </row>
    <row r="59" spans="1:7" x14ac:dyDescent="0.2">
      <c r="C59" s="73"/>
      <c r="D59" s="73"/>
      <c r="E59" s="73"/>
      <c r="F59" s="73"/>
      <c r="G59" s="73"/>
    </row>
    <row r="60" spans="1:7" x14ac:dyDescent="0.2">
      <c r="A60" s="71" t="s">
        <v>69</v>
      </c>
      <c r="B60" s="73"/>
      <c r="C60" s="78"/>
      <c r="D60" s="78"/>
      <c r="E60" s="78"/>
      <c r="F60" s="78"/>
      <c r="G60" s="78"/>
    </row>
    <row r="61" spans="1:7" x14ac:dyDescent="0.2">
      <c r="B61" s="79"/>
      <c r="C61" s="41"/>
      <c r="D61" s="41"/>
      <c r="E61" s="41"/>
      <c r="F61" s="41"/>
      <c r="G61" s="42"/>
    </row>
    <row r="62" spans="1:7" x14ac:dyDescent="0.2">
      <c r="C62" s="73"/>
      <c r="D62" s="73"/>
      <c r="E62" s="73"/>
      <c r="F62" s="73"/>
      <c r="G62" s="73"/>
    </row>
    <row r="63" spans="1:7" x14ac:dyDescent="0.2">
      <c r="C63" s="73"/>
      <c r="D63" s="73"/>
      <c r="E63" s="73"/>
      <c r="F63" s="73"/>
      <c r="G63" s="73"/>
    </row>
    <row r="64" spans="1:7" x14ac:dyDescent="0.2">
      <c r="C64" s="73"/>
      <c r="D64" s="73"/>
      <c r="E64" s="73"/>
      <c r="F64" s="73"/>
      <c r="G64" s="73"/>
    </row>
    <row r="65" spans="3:7" x14ac:dyDescent="0.2">
      <c r="C65" s="73"/>
      <c r="D65" s="73"/>
      <c r="E65" s="73"/>
      <c r="F65" s="73"/>
      <c r="G65" s="73"/>
    </row>
    <row r="66" spans="3:7" x14ac:dyDescent="0.2">
      <c r="C66" s="73"/>
      <c r="D66" s="73"/>
      <c r="E66" s="73"/>
      <c r="F66" s="73"/>
      <c r="G66" s="73"/>
    </row>
    <row r="67" spans="3:7" x14ac:dyDescent="0.2">
      <c r="C67" s="73"/>
      <c r="D67" s="73"/>
      <c r="E67" s="73"/>
      <c r="F67" s="73"/>
      <c r="G67" s="73"/>
    </row>
    <row r="68" spans="3:7" x14ac:dyDescent="0.2">
      <c r="C68" s="73"/>
      <c r="D68" s="73"/>
      <c r="E68" s="73"/>
      <c r="F68" s="73"/>
      <c r="G68" s="73"/>
    </row>
    <row r="69" spans="3:7" x14ac:dyDescent="0.2">
      <c r="C69" s="73"/>
      <c r="D69" s="73"/>
      <c r="E69" s="73"/>
      <c r="F69" s="73"/>
      <c r="G69" s="73"/>
    </row>
    <row r="70" spans="3:7" x14ac:dyDescent="0.2">
      <c r="C70" s="73"/>
      <c r="D70" s="73"/>
      <c r="E70" s="73"/>
      <c r="F70" s="73"/>
      <c r="G70" s="53"/>
    </row>
    <row r="71" spans="3:7" x14ac:dyDescent="0.2">
      <c r="C71" s="72"/>
      <c r="D71" s="73"/>
      <c r="E71" s="73"/>
      <c r="F71" s="73"/>
      <c r="G71" s="53"/>
    </row>
    <row r="72" spans="3:7" x14ac:dyDescent="0.2">
      <c r="C72" s="73"/>
      <c r="D72" s="73"/>
      <c r="E72" s="73"/>
      <c r="F72" s="73"/>
      <c r="G72" s="73"/>
    </row>
    <row r="73" spans="3:7" ht="15" x14ac:dyDescent="0.35">
      <c r="C73" s="54"/>
      <c r="D73" s="55"/>
      <c r="E73" s="55"/>
      <c r="F73" s="55"/>
      <c r="G73" s="56"/>
    </row>
    <row r="74" spans="3:7" x14ac:dyDescent="0.2">
      <c r="C74" s="57"/>
      <c r="D74" s="56"/>
      <c r="E74" s="56"/>
      <c r="F74" s="56"/>
      <c r="G74" s="57"/>
    </row>
    <row r="75" spans="3:7" x14ac:dyDescent="0.2">
      <c r="C75" s="58"/>
      <c r="D75" s="56"/>
      <c r="E75" s="56"/>
      <c r="F75" s="56"/>
      <c r="G75" s="56"/>
    </row>
    <row r="76" spans="3:7" x14ac:dyDescent="0.2">
      <c r="C76" s="56"/>
      <c r="D76" s="56"/>
      <c r="E76" s="56"/>
      <c r="F76" s="56"/>
      <c r="G76" s="56"/>
    </row>
    <row r="77" spans="3:7" x14ac:dyDescent="0.2">
      <c r="C77" s="57"/>
      <c r="D77" s="56"/>
      <c r="E77" s="56"/>
      <c r="F77" s="56"/>
      <c r="G77" s="56"/>
    </row>
    <row r="78" spans="3:7" x14ac:dyDescent="0.2">
      <c r="C78" s="58"/>
      <c r="D78" s="56"/>
      <c r="E78" s="56"/>
      <c r="F78" s="56"/>
      <c r="G78" s="56"/>
    </row>
  </sheetData>
  <pageMargins left="0.7" right="0.7" top="0.75" bottom="0.75" header="0.3" footer="0.3"/>
  <pageSetup scale="94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A3FCD0-DD49-47BE-9AAB-F4ECB451F9FE}">
  <sheetPr>
    <pageSetUpPr fitToPage="1"/>
  </sheetPr>
  <dimension ref="A2:K28"/>
  <sheetViews>
    <sheetView view="pageBreakPreview" zoomScale="80" zoomScaleNormal="100" zoomScaleSheetLayoutView="80" workbookViewId="0">
      <selection activeCell="A7" sqref="A7"/>
    </sheetView>
  </sheetViews>
  <sheetFormatPr defaultRowHeight="12.75" x14ac:dyDescent="0.2"/>
  <cols>
    <col min="1" max="1" width="12" style="1" customWidth="1"/>
    <col min="2" max="2" width="10.140625" style="1" customWidth="1"/>
    <col min="3" max="3" width="16.85546875" style="1" customWidth="1"/>
    <col min="4" max="4" width="18.28515625" style="1" customWidth="1"/>
    <col min="5" max="5" width="6.42578125" style="1" customWidth="1"/>
    <col min="6" max="6" width="7" style="1" customWidth="1"/>
    <col min="7" max="11" width="9.140625" style="1"/>
    <col min="12" max="12" width="11.140625" style="1" customWidth="1"/>
    <col min="13" max="16384" width="9.140625" style="1"/>
  </cols>
  <sheetData>
    <row r="2" spans="1:11" x14ac:dyDescent="0.2">
      <c r="A2" s="2" t="s">
        <v>0</v>
      </c>
      <c r="B2" s="5"/>
      <c r="J2" s="4" t="s">
        <v>1</v>
      </c>
      <c r="K2" s="4" t="s">
        <v>19</v>
      </c>
    </row>
    <row r="3" spans="1:11" x14ac:dyDescent="0.2">
      <c r="A3" s="2" t="s">
        <v>2</v>
      </c>
      <c r="B3" s="5"/>
    </row>
    <row r="4" spans="1:11" x14ac:dyDescent="0.2">
      <c r="A4" s="2" t="s">
        <v>73</v>
      </c>
      <c r="B4" s="5"/>
    </row>
    <row r="5" spans="1:11" x14ac:dyDescent="0.2">
      <c r="A5" s="2" t="s">
        <v>70</v>
      </c>
      <c r="B5" s="5"/>
    </row>
    <row r="6" spans="1:11" x14ac:dyDescent="0.2">
      <c r="A6" s="2" t="s">
        <v>64</v>
      </c>
      <c r="B6" s="5"/>
    </row>
    <row r="8" spans="1:11" x14ac:dyDescent="0.2">
      <c r="A8" s="25"/>
      <c r="B8" s="25"/>
      <c r="C8" s="25"/>
      <c r="D8" s="25" t="s">
        <v>49</v>
      </c>
    </row>
    <row r="9" spans="1:11" x14ac:dyDescent="0.2">
      <c r="A9" s="26" t="s">
        <v>50</v>
      </c>
      <c r="B9" s="26" t="s">
        <v>51</v>
      </c>
      <c r="C9" s="26" t="s">
        <v>58</v>
      </c>
      <c r="D9" s="26" t="s">
        <v>52</v>
      </c>
    </row>
    <row r="10" spans="1:11" x14ac:dyDescent="0.2">
      <c r="A10" s="3">
        <v>2021</v>
      </c>
      <c r="B10" s="3">
        <v>6</v>
      </c>
      <c r="C10" s="27">
        <v>0</v>
      </c>
      <c r="D10" s="27">
        <v>396621.48</v>
      </c>
    </row>
    <row r="11" spans="1:11" x14ac:dyDescent="0.2">
      <c r="A11" s="3">
        <v>2021</v>
      </c>
      <c r="B11" s="3">
        <v>7</v>
      </c>
      <c r="C11" s="27">
        <v>96788.12</v>
      </c>
      <c r="D11" s="27">
        <f t="shared" ref="D11:D22" si="0">D10+C11</f>
        <v>493409.6</v>
      </c>
    </row>
    <row r="12" spans="1:11" x14ac:dyDescent="0.2">
      <c r="A12" s="3">
        <v>2021</v>
      </c>
      <c r="B12" s="3">
        <v>8</v>
      </c>
      <c r="C12" s="27">
        <v>1697.81</v>
      </c>
      <c r="D12" s="27">
        <f t="shared" si="0"/>
        <v>495107.41</v>
      </c>
    </row>
    <row r="13" spans="1:11" x14ac:dyDescent="0.2">
      <c r="A13" s="3">
        <v>2021</v>
      </c>
      <c r="B13" s="3">
        <v>9</v>
      </c>
      <c r="C13" s="27">
        <v>4791.26</v>
      </c>
      <c r="D13" s="27">
        <f t="shared" si="0"/>
        <v>499898.67</v>
      </c>
    </row>
    <row r="14" spans="1:11" x14ac:dyDescent="0.2">
      <c r="A14" s="3">
        <v>2021</v>
      </c>
      <c r="B14" s="3">
        <v>10</v>
      </c>
      <c r="C14" s="27">
        <v>1353.89</v>
      </c>
      <c r="D14" s="27">
        <f t="shared" si="0"/>
        <v>501252.56</v>
      </c>
    </row>
    <row r="15" spans="1:11" x14ac:dyDescent="0.2">
      <c r="A15" s="3">
        <v>2021</v>
      </c>
      <c r="B15" s="3">
        <v>11</v>
      </c>
      <c r="C15" s="27">
        <v>25231.33</v>
      </c>
      <c r="D15" s="27">
        <f t="shared" si="0"/>
        <v>526483.89</v>
      </c>
    </row>
    <row r="16" spans="1:11" x14ac:dyDescent="0.2">
      <c r="A16" s="3">
        <v>2021</v>
      </c>
      <c r="B16" s="3">
        <v>12</v>
      </c>
      <c r="C16" s="27">
        <v>61560.47</v>
      </c>
      <c r="D16" s="27">
        <f t="shared" si="0"/>
        <v>588044.36</v>
      </c>
    </row>
    <row r="17" spans="1:10" x14ac:dyDescent="0.2">
      <c r="A17" s="3">
        <v>2022</v>
      </c>
      <c r="B17" s="3">
        <v>1</v>
      </c>
      <c r="C17" s="27">
        <v>3078.57</v>
      </c>
      <c r="D17" s="27">
        <f t="shared" si="0"/>
        <v>591122.92999999993</v>
      </c>
    </row>
    <row r="18" spans="1:10" x14ac:dyDescent="0.2">
      <c r="A18" s="3">
        <v>2022</v>
      </c>
      <c r="B18" s="3">
        <v>2</v>
      </c>
      <c r="C18" s="27">
        <v>1600.96</v>
      </c>
      <c r="D18" s="27">
        <f t="shared" si="0"/>
        <v>592723.8899999999</v>
      </c>
    </row>
    <row r="19" spans="1:10" x14ac:dyDescent="0.2">
      <c r="A19" s="3">
        <v>2022</v>
      </c>
      <c r="B19" s="3">
        <v>3</v>
      </c>
      <c r="C19" s="27">
        <v>1605.29</v>
      </c>
      <c r="D19" s="27">
        <f t="shared" si="0"/>
        <v>594329.17999999993</v>
      </c>
    </row>
    <row r="20" spans="1:10" x14ac:dyDescent="0.2">
      <c r="A20" s="3">
        <v>2022</v>
      </c>
      <c r="B20" s="3">
        <v>4</v>
      </c>
      <c r="C20" s="27">
        <v>17644.89</v>
      </c>
      <c r="D20" s="27">
        <f t="shared" si="0"/>
        <v>611974.06999999995</v>
      </c>
    </row>
    <row r="21" spans="1:10" x14ac:dyDescent="0.2">
      <c r="A21" s="3">
        <v>2022</v>
      </c>
      <c r="B21" s="3">
        <v>5</v>
      </c>
      <c r="C21" s="27">
        <v>15307.39</v>
      </c>
      <c r="D21" s="27">
        <f t="shared" si="0"/>
        <v>627281.46</v>
      </c>
    </row>
    <row r="22" spans="1:10" x14ac:dyDescent="0.2">
      <c r="A22" s="28">
        <v>2022</v>
      </c>
      <c r="B22" s="28">
        <v>6</v>
      </c>
      <c r="C22" s="29">
        <v>-370.11</v>
      </c>
      <c r="D22" s="29">
        <f t="shared" si="0"/>
        <v>626911.35</v>
      </c>
    </row>
    <row r="23" spans="1:10" x14ac:dyDescent="0.2">
      <c r="A23" s="3"/>
      <c r="B23" s="3"/>
      <c r="C23" s="23" t="s">
        <v>53</v>
      </c>
      <c r="D23" s="24">
        <f>(D10+D22+2*SUM(D11:D21))/24</f>
        <v>552782.86958333326</v>
      </c>
      <c r="E23" s="6"/>
    </row>
    <row r="24" spans="1:10" x14ac:dyDescent="0.2">
      <c r="D24" s="27"/>
    </row>
    <row r="25" spans="1:10" x14ac:dyDescent="0.2">
      <c r="A25" s="2" t="s">
        <v>54</v>
      </c>
      <c r="B25" s="5"/>
      <c r="C25" s="30"/>
      <c r="D25" s="24"/>
      <c r="E25" s="5"/>
      <c r="F25" s="2"/>
      <c r="G25" s="5"/>
      <c r="H25" s="5"/>
      <c r="I25" s="5"/>
      <c r="J25" s="5"/>
    </row>
    <row r="26" spans="1:10" x14ac:dyDescent="0.2">
      <c r="A26" s="2" t="s">
        <v>65</v>
      </c>
      <c r="B26" s="5"/>
      <c r="C26" s="30"/>
      <c r="D26" s="24"/>
      <c r="E26" s="5"/>
      <c r="F26" s="2"/>
      <c r="G26" s="5"/>
      <c r="H26" s="5"/>
      <c r="I26" s="5"/>
      <c r="J26" s="5"/>
    </row>
    <row r="27" spans="1:10" x14ac:dyDescent="0.2">
      <c r="A27" s="2" t="s">
        <v>56</v>
      </c>
      <c r="B27" s="5"/>
      <c r="C27" s="5"/>
      <c r="D27" s="5"/>
      <c r="E27" s="2" t="s">
        <v>57</v>
      </c>
      <c r="H27" s="5"/>
      <c r="I27" s="5"/>
      <c r="J27" s="5"/>
    </row>
    <row r="28" spans="1:10" x14ac:dyDescent="0.2">
      <c r="A28" s="5"/>
      <c r="B28" s="5"/>
      <c r="C28" s="5"/>
      <c r="D28" s="5"/>
      <c r="E28" s="5"/>
      <c r="F28" s="5"/>
      <c r="G28" s="5"/>
      <c r="H28" s="5"/>
      <c r="I28" s="5"/>
      <c r="J28" s="5"/>
    </row>
  </sheetData>
  <pageMargins left="0.7" right="0.7" top="0.75" bottom="0.75" header="0.3" footer="0.3"/>
  <pageSetup scale="77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E6E7E5-4AD8-4EA9-9D66-E578634FF420}">
  <sheetPr>
    <pageSetUpPr fitToPage="1"/>
  </sheetPr>
  <dimension ref="A1:O61"/>
  <sheetViews>
    <sheetView view="pageBreakPreview" zoomScale="80" zoomScaleNormal="100" zoomScaleSheetLayoutView="80" workbookViewId="0">
      <pane ySplit="12" topLeftCell="A13" activePane="bottomLeft" state="frozen"/>
      <selection activeCell="N59" sqref="N59"/>
      <selection pane="bottomLeft" activeCell="A5" sqref="A5"/>
    </sheetView>
  </sheetViews>
  <sheetFormatPr defaultRowHeight="15" x14ac:dyDescent="0.25"/>
  <cols>
    <col min="1" max="1" width="9.28515625" bestFit="1" customWidth="1"/>
    <col min="2" max="2" width="16.7109375" customWidth="1"/>
    <col min="3" max="3" width="14.7109375" customWidth="1"/>
    <col min="4" max="4" width="13.5703125" customWidth="1"/>
    <col min="5" max="5" width="12.7109375" customWidth="1"/>
    <col min="6" max="6" width="14.42578125" customWidth="1"/>
    <col min="7" max="7" width="9.5703125" bestFit="1" customWidth="1"/>
    <col min="9" max="9" width="11.28515625" bestFit="1" customWidth="1"/>
    <col min="12" max="12" width="10.140625" bestFit="1" customWidth="1"/>
    <col min="13" max="13" width="19.42578125" bestFit="1" customWidth="1"/>
    <col min="14" max="14" width="10.5703125" bestFit="1" customWidth="1"/>
  </cols>
  <sheetData>
    <row r="1" spans="1:7" x14ac:dyDescent="0.25">
      <c r="A1" s="2" t="s">
        <v>0</v>
      </c>
      <c r="F1" s="4" t="s">
        <v>1</v>
      </c>
      <c r="G1" s="4" t="s">
        <v>108</v>
      </c>
    </row>
    <row r="2" spans="1:7" x14ac:dyDescent="0.25">
      <c r="A2" s="2" t="s">
        <v>2</v>
      </c>
    </row>
    <row r="3" spans="1:7" x14ac:dyDescent="0.25">
      <c r="A3" s="2" t="s">
        <v>98</v>
      </c>
    </row>
    <row r="4" spans="1:7" x14ac:dyDescent="0.25">
      <c r="A4" s="16" t="s">
        <v>88</v>
      </c>
    </row>
    <row r="5" spans="1:7" x14ac:dyDescent="0.25">
      <c r="A5" s="108"/>
    </row>
    <row r="6" spans="1:7" x14ac:dyDescent="0.25">
      <c r="A6" s="108"/>
      <c r="C6" s="109"/>
      <c r="D6" s="18" t="s">
        <v>25</v>
      </c>
      <c r="E6" s="18" t="s">
        <v>26</v>
      </c>
    </row>
    <row r="7" spans="1:7" x14ac:dyDescent="0.25">
      <c r="A7" s="108"/>
      <c r="C7" s="109" t="s">
        <v>99</v>
      </c>
      <c r="D7" s="86">
        <v>0</v>
      </c>
      <c r="E7" s="86">
        <f>G25</f>
        <v>258903.66999999995</v>
      </c>
    </row>
    <row r="8" spans="1:7" x14ac:dyDescent="0.25">
      <c r="A8" s="108"/>
      <c r="C8" s="109" t="s">
        <v>27</v>
      </c>
      <c r="D8" s="110">
        <f>-E56</f>
        <v>258903.67000000004</v>
      </c>
      <c r="E8" s="111">
        <f>G55</f>
        <v>129451.83499999998</v>
      </c>
    </row>
    <row r="9" spans="1:7" ht="15.75" thickBot="1" x14ac:dyDescent="0.3">
      <c r="A9" s="112"/>
      <c r="C9" s="109" t="s">
        <v>29</v>
      </c>
      <c r="D9" s="20">
        <f>D8-D7</f>
        <v>258903.67000000004</v>
      </c>
      <c r="E9" s="20">
        <f>E8-E7</f>
        <v>-129451.83499999998</v>
      </c>
    </row>
    <row r="10" spans="1:7" ht="15.75" thickTop="1" x14ac:dyDescent="0.25">
      <c r="C10" s="21"/>
      <c r="D10" s="22" t="s">
        <v>110</v>
      </c>
      <c r="E10" s="22" t="s">
        <v>110</v>
      </c>
    </row>
    <row r="11" spans="1:7" x14ac:dyDescent="0.25">
      <c r="C11" s="21"/>
      <c r="D11" s="22"/>
      <c r="E11" s="22"/>
      <c r="G11" s="17" t="s">
        <v>76</v>
      </c>
    </row>
    <row r="12" spans="1:7" x14ac:dyDescent="0.25">
      <c r="A12" s="113"/>
      <c r="B12" s="113"/>
      <c r="C12" s="17" t="s">
        <v>100</v>
      </c>
      <c r="D12" s="17" t="s">
        <v>101</v>
      </c>
      <c r="E12" s="17" t="s">
        <v>25</v>
      </c>
      <c r="F12" s="17" t="s">
        <v>102</v>
      </c>
      <c r="G12" s="17" t="s">
        <v>52</v>
      </c>
    </row>
    <row r="13" spans="1:7" x14ac:dyDescent="0.25">
      <c r="A13" s="113"/>
      <c r="B13" s="95" t="s">
        <v>33</v>
      </c>
      <c r="C13" s="114"/>
      <c r="D13" s="114"/>
      <c r="E13" s="114"/>
      <c r="F13" s="114">
        <v>258903.67</v>
      </c>
    </row>
    <row r="14" spans="1:7" x14ac:dyDescent="0.25">
      <c r="A14" s="113">
        <v>2021</v>
      </c>
      <c r="B14" s="95" t="s">
        <v>34</v>
      </c>
      <c r="C14" s="114">
        <f t="shared" ref="C14:C55" si="0">F13</f>
        <v>258903.67</v>
      </c>
      <c r="D14" s="114">
        <v>0</v>
      </c>
      <c r="E14" s="114"/>
      <c r="F14" s="114">
        <f t="shared" ref="F14:F37" si="1">SUM(C14:D14)</f>
        <v>258903.67</v>
      </c>
    </row>
    <row r="15" spans="1:7" x14ac:dyDescent="0.25">
      <c r="A15" s="113"/>
      <c r="B15" s="95" t="s">
        <v>35</v>
      </c>
      <c r="C15" s="114">
        <f t="shared" si="0"/>
        <v>258903.67</v>
      </c>
      <c r="D15" s="114">
        <v>0</v>
      </c>
      <c r="E15" s="114"/>
      <c r="F15" s="114">
        <f t="shared" si="1"/>
        <v>258903.67</v>
      </c>
    </row>
    <row r="16" spans="1:7" x14ac:dyDescent="0.25">
      <c r="A16" s="113"/>
      <c r="B16" s="95" t="s">
        <v>36</v>
      </c>
      <c r="C16" s="114">
        <f t="shared" si="0"/>
        <v>258903.67</v>
      </c>
      <c r="D16" s="114">
        <v>0</v>
      </c>
      <c r="E16" s="114"/>
      <c r="F16" s="114">
        <f t="shared" si="1"/>
        <v>258903.67</v>
      </c>
    </row>
    <row r="17" spans="1:7" x14ac:dyDescent="0.25">
      <c r="A17" s="113"/>
      <c r="B17" s="95" t="s">
        <v>37</v>
      </c>
      <c r="C17" s="114">
        <f t="shared" si="0"/>
        <v>258903.67</v>
      </c>
      <c r="D17" s="114">
        <v>0</v>
      </c>
      <c r="E17" s="114"/>
      <c r="F17" s="114">
        <f t="shared" si="1"/>
        <v>258903.67</v>
      </c>
    </row>
    <row r="18" spans="1:7" x14ac:dyDescent="0.25">
      <c r="A18" s="113"/>
      <c r="B18" s="95" t="s">
        <v>38</v>
      </c>
      <c r="C18" s="114">
        <f t="shared" si="0"/>
        <v>258903.67</v>
      </c>
      <c r="D18" s="114">
        <v>0</v>
      </c>
      <c r="E18" s="114"/>
      <c r="F18" s="114">
        <f t="shared" si="1"/>
        <v>258903.67</v>
      </c>
    </row>
    <row r="19" spans="1:7" x14ac:dyDescent="0.25">
      <c r="A19" s="113"/>
      <c r="B19" s="95" t="s">
        <v>39</v>
      </c>
      <c r="C19" s="114">
        <f t="shared" si="0"/>
        <v>258903.67</v>
      </c>
      <c r="D19" s="114">
        <v>0</v>
      </c>
      <c r="E19" s="114"/>
      <c r="F19" s="114">
        <f t="shared" si="1"/>
        <v>258903.67</v>
      </c>
    </row>
    <row r="20" spans="1:7" x14ac:dyDescent="0.25">
      <c r="A20" s="113">
        <v>2022</v>
      </c>
      <c r="B20" s="95" t="s">
        <v>40</v>
      </c>
      <c r="C20" s="114">
        <f t="shared" si="0"/>
        <v>258903.67</v>
      </c>
      <c r="D20" s="114">
        <v>0</v>
      </c>
      <c r="E20" s="114"/>
      <c r="F20" s="114">
        <f t="shared" si="1"/>
        <v>258903.67</v>
      </c>
    </row>
    <row r="21" spans="1:7" x14ac:dyDescent="0.25">
      <c r="A21" s="113"/>
      <c r="B21" s="95" t="s">
        <v>41</v>
      </c>
      <c r="C21" s="114">
        <f t="shared" si="0"/>
        <v>258903.67</v>
      </c>
      <c r="D21" s="114">
        <v>0</v>
      </c>
      <c r="E21" s="114"/>
      <c r="F21" s="114">
        <f t="shared" si="1"/>
        <v>258903.67</v>
      </c>
    </row>
    <row r="22" spans="1:7" x14ac:dyDescent="0.25">
      <c r="A22" s="113"/>
      <c r="B22" s="95" t="s">
        <v>42</v>
      </c>
      <c r="C22" s="114">
        <f t="shared" si="0"/>
        <v>258903.67</v>
      </c>
      <c r="D22" s="114">
        <v>0</v>
      </c>
      <c r="E22" s="114"/>
      <c r="F22" s="114">
        <f t="shared" si="1"/>
        <v>258903.67</v>
      </c>
    </row>
    <row r="23" spans="1:7" x14ac:dyDescent="0.25">
      <c r="A23" s="113"/>
      <c r="B23" s="95" t="s">
        <v>43</v>
      </c>
      <c r="C23" s="114">
        <f t="shared" si="0"/>
        <v>258903.67</v>
      </c>
      <c r="D23" s="114">
        <v>0</v>
      </c>
      <c r="E23" s="114"/>
      <c r="F23" s="114">
        <f t="shared" si="1"/>
        <v>258903.67</v>
      </c>
    </row>
    <row r="24" spans="1:7" x14ac:dyDescent="0.25">
      <c r="A24" s="113"/>
      <c r="B24" s="95" t="s">
        <v>44</v>
      </c>
      <c r="C24" s="114">
        <f t="shared" si="0"/>
        <v>258903.67</v>
      </c>
      <c r="D24" s="114">
        <v>0</v>
      </c>
      <c r="E24" s="114"/>
      <c r="F24" s="114">
        <f t="shared" si="1"/>
        <v>258903.67</v>
      </c>
    </row>
    <row r="25" spans="1:7" x14ac:dyDescent="0.25">
      <c r="A25" s="113"/>
      <c r="B25" s="95" t="s">
        <v>45</v>
      </c>
      <c r="C25" s="114">
        <f t="shared" si="0"/>
        <v>258903.67</v>
      </c>
      <c r="D25" s="114">
        <v>0</v>
      </c>
      <c r="E25" s="114"/>
      <c r="F25" s="114">
        <f t="shared" si="1"/>
        <v>258903.67</v>
      </c>
      <c r="G25" s="114">
        <f>(F13+F25+2*SUM(F14:F24))/24</f>
        <v>258903.66999999995</v>
      </c>
    </row>
    <row r="26" spans="1:7" x14ac:dyDescent="0.25">
      <c r="A26" s="113"/>
      <c r="B26" s="95" t="s">
        <v>34</v>
      </c>
      <c r="C26" s="114">
        <f t="shared" si="0"/>
        <v>258903.67</v>
      </c>
      <c r="D26" s="114">
        <v>0</v>
      </c>
      <c r="E26" s="114"/>
      <c r="F26" s="114">
        <f t="shared" si="1"/>
        <v>258903.67</v>
      </c>
    </row>
    <row r="27" spans="1:7" x14ac:dyDescent="0.25">
      <c r="A27" s="113"/>
      <c r="B27" s="95" t="s">
        <v>35</v>
      </c>
      <c r="C27" s="114">
        <f t="shared" si="0"/>
        <v>258903.67</v>
      </c>
      <c r="D27" s="114">
        <v>0</v>
      </c>
      <c r="E27" s="114"/>
      <c r="F27" s="114">
        <f t="shared" si="1"/>
        <v>258903.67</v>
      </c>
    </row>
    <row r="28" spans="1:7" x14ac:dyDescent="0.25">
      <c r="A28" s="113"/>
      <c r="B28" s="95" t="s">
        <v>36</v>
      </c>
      <c r="C28" s="114">
        <f t="shared" si="0"/>
        <v>258903.67</v>
      </c>
      <c r="D28" s="114">
        <v>0</v>
      </c>
      <c r="E28" s="114"/>
      <c r="F28" s="114">
        <f t="shared" si="1"/>
        <v>258903.67</v>
      </c>
    </row>
    <row r="29" spans="1:7" x14ac:dyDescent="0.25">
      <c r="A29" s="113"/>
      <c r="B29" s="95" t="s">
        <v>37</v>
      </c>
      <c r="C29" s="114">
        <f t="shared" si="0"/>
        <v>258903.67</v>
      </c>
      <c r="D29" s="114">
        <v>0</v>
      </c>
      <c r="E29" s="114"/>
      <c r="F29" s="114">
        <f t="shared" si="1"/>
        <v>258903.67</v>
      </c>
    </row>
    <row r="30" spans="1:7" x14ac:dyDescent="0.25">
      <c r="A30" s="113"/>
      <c r="B30" s="95" t="s">
        <v>38</v>
      </c>
      <c r="C30" s="114">
        <f t="shared" si="0"/>
        <v>258903.67</v>
      </c>
      <c r="D30" s="114">
        <v>0</v>
      </c>
      <c r="E30" s="114"/>
      <c r="F30" s="114">
        <f t="shared" si="1"/>
        <v>258903.67</v>
      </c>
    </row>
    <row r="31" spans="1:7" x14ac:dyDescent="0.25">
      <c r="A31" s="113"/>
      <c r="B31" s="95" t="s">
        <v>39</v>
      </c>
      <c r="C31" s="114">
        <f t="shared" si="0"/>
        <v>258903.67</v>
      </c>
      <c r="D31" s="114">
        <v>0</v>
      </c>
      <c r="E31" s="114"/>
      <c r="F31" s="114">
        <f t="shared" si="1"/>
        <v>258903.67</v>
      </c>
    </row>
    <row r="32" spans="1:7" x14ac:dyDescent="0.25">
      <c r="A32" s="113">
        <v>2023</v>
      </c>
      <c r="B32" s="95" t="s">
        <v>40</v>
      </c>
      <c r="C32" s="114">
        <f t="shared" si="0"/>
        <v>258903.67</v>
      </c>
      <c r="D32" s="114">
        <v>0</v>
      </c>
      <c r="E32" s="114"/>
      <c r="F32" s="114">
        <f t="shared" si="1"/>
        <v>258903.67</v>
      </c>
    </row>
    <row r="33" spans="1:14" x14ac:dyDescent="0.25">
      <c r="A33" s="113"/>
      <c r="B33" s="95" t="s">
        <v>41</v>
      </c>
      <c r="C33" s="114">
        <f t="shared" si="0"/>
        <v>258903.67</v>
      </c>
      <c r="D33" s="114">
        <v>0</v>
      </c>
      <c r="E33" s="114"/>
      <c r="F33" s="114">
        <f t="shared" si="1"/>
        <v>258903.67</v>
      </c>
    </row>
    <row r="34" spans="1:14" x14ac:dyDescent="0.25">
      <c r="A34" s="113"/>
      <c r="B34" s="95" t="s">
        <v>42</v>
      </c>
      <c r="C34" s="114">
        <f t="shared" si="0"/>
        <v>258903.67</v>
      </c>
      <c r="D34" s="114">
        <v>0</v>
      </c>
      <c r="E34" s="114"/>
      <c r="F34" s="114">
        <f t="shared" si="1"/>
        <v>258903.67</v>
      </c>
    </row>
    <row r="35" spans="1:14" x14ac:dyDescent="0.25">
      <c r="A35" s="113"/>
      <c r="B35" s="95" t="s">
        <v>43</v>
      </c>
      <c r="C35" s="114">
        <f t="shared" si="0"/>
        <v>258903.67</v>
      </c>
      <c r="D35" s="114">
        <v>0</v>
      </c>
      <c r="E35" s="114"/>
      <c r="F35" s="114">
        <f t="shared" si="1"/>
        <v>258903.67</v>
      </c>
    </row>
    <row r="36" spans="1:14" x14ac:dyDescent="0.25">
      <c r="A36" s="113"/>
      <c r="B36" s="95" t="s">
        <v>44</v>
      </c>
      <c r="C36" s="114">
        <f t="shared" si="0"/>
        <v>258903.67</v>
      </c>
      <c r="D36" s="114">
        <v>0</v>
      </c>
      <c r="E36" s="114"/>
      <c r="F36" s="114">
        <f t="shared" si="1"/>
        <v>258903.67</v>
      </c>
    </row>
    <row r="37" spans="1:14" x14ac:dyDescent="0.25">
      <c r="A37" s="113"/>
      <c r="B37" s="95" t="s">
        <v>45</v>
      </c>
      <c r="C37" s="114">
        <f t="shared" si="0"/>
        <v>258903.67</v>
      </c>
      <c r="D37" s="114">
        <v>0</v>
      </c>
      <c r="E37" s="114"/>
      <c r="F37" s="114">
        <f t="shared" si="1"/>
        <v>258903.67</v>
      </c>
    </row>
    <row r="38" spans="1:14" x14ac:dyDescent="0.25">
      <c r="A38" s="113"/>
      <c r="B38" s="95" t="s">
        <v>34</v>
      </c>
      <c r="C38" s="114">
        <f t="shared" si="0"/>
        <v>258903.67</v>
      </c>
      <c r="D38" s="114">
        <v>0</v>
      </c>
      <c r="E38" s="114"/>
      <c r="F38" s="114">
        <f t="shared" ref="F38:F43" si="2">SUM(C38:D38)</f>
        <v>258903.67</v>
      </c>
    </row>
    <row r="39" spans="1:14" x14ac:dyDescent="0.25">
      <c r="A39" s="113"/>
      <c r="B39" s="95" t="s">
        <v>35</v>
      </c>
      <c r="C39" s="114">
        <f t="shared" si="0"/>
        <v>258903.67</v>
      </c>
      <c r="D39" s="114">
        <v>0</v>
      </c>
      <c r="E39" s="114"/>
      <c r="F39" s="114">
        <f t="shared" si="2"/>
        <v>258903.67</v>
      </c>
    </row>
    <row r="40" spans="1:14" x14ac:dyDescent="0.25">
      <c r="A40" s="113"/>
      <c r="B40" s="95" t="s">
        <v>36</v>
      </c>
      <c r="C40" s="114">
        <f t="shared" si="0"/>
        <v>258903.67</v>
      </c>
      <c r="D40" s="114">
        <v>0</v>
      </c>
      <c r="E40" s="114"/>
      <c r="F40" s="114">
        <f t="shared" si="2"/>
        <v>258903.67</v>
      </c>
    </row>
    <row r="41" spans="1:14" x14ac:dyDescent="0.25">
      <c r="A41" s="113"/>
      <c r="B41" s="95" t="s">
        <v>37</v>
      </c>
      <c r="C41" s="114">
        <f t="shared" si="0"/>
        <v>258903.67</v>
      </c>
      <c r="D41" s="114">
        <v>0</v>
      </c>
      <c r="E41" s="114"/>
      <c r="F41" s="114">
        <f t="shared" si="2"/>
        <v>258903.67</v>
      </c>
    </row>
    <row r="42" spans="1:14" x14ac:dyDescent="0.25">
      <c r="A42" s="113"/>
      <c r="B42" s="95" t="s">
        <v>38</v>
      </c>
      <c r="C42" s="114">
        <f t="shared" si="0"/>
        <v>258903.67</v>
      </c>
      <c r="D42" s="114">
        <v>0</v>
      </c>
      <c r="E42" s="114"/>
      <c r="F42" s="114">
        <f t="shared" si="2"/>
        <v>258903.67</v>
      </c>
    </row>
    <row r="43" spans="1:14" ht="15.75" thickBot="1" x14ac:dyDescent="0.3">
      <c r="A43" s="113"/>
      <c r="B43" s="95" t="s">
        <v>39</v>
      </c>
      <c r="C43" s="114">
        <f t="shared" si="0"/>
        <v>258903.67</v>
      </c>
      <c r="D43" s="114">
        <v>0</v>
      </c>
      <c r="E43" s="114"/>
      <c r="F43" s="114">
        <f t="shared" si="2"/>
        <v>258903.67</v>
      </c>
    </row>
    <row r="44" spans="1:14" x14ac:dyDescent="0.25">
      <c r="A44" s="113">
        <v>2024</v>
      </c>
      <c r="B44" s="95" t="s">
        <v>40</v>
      </c>
      <c r="C44" s="114">
        <f t="shared" si="0"/>
        <v>258903.67</v>
      </c>
      <c r="D44" s="114">
        <v>0</v>
      </c>
      <c r="E44" s="116">
        <v>-21575.305833333332</v>
      </c>
      <c r="F44" s="114">
        <f>SUM(C44:E44)</f>
        <v>237328.3641666667</v>
      </c>
      <c r="K44" s="96"/>
      <c r="L44" s="97" t="s">
        <v>22</v>
      </c>
      <c r="M44" s="97" t="s">
        <v>94</v>
      </c>
      <c r="N44" s="117" t="s">
        <v>74</v>
      </c>
    </row>
    <row r="45" spans="1:14" x14ac:dyDescent="0.25">
      <c r="A45" s="113"/>
      <c r="B45" s="95" t="s">
        <v>41</v>
      </c>
      <c r="C45" s="114">
        <f t="shared" si="0"/>
        <v>237328.3641666667</v>
      </c>
      <c r="D45" s="114">
        <v>0</v>
      </c>
      <c r="E45" s="118">
        <f t="shared" ref="E45:E46" si="3">$E$44</f>
        <v>-21575.305833333332</v>
      </c>
      <c r="F45" s="114">
        <f t="shared" ref="F45:F55" si="4">SUM(C45:E45)</f>
        <v>215753.05833333335</v>
      </c>
      <c r="K45" s="96"/>
      <c r="L45" s="96"/>
      <c r="M45" s="96"/>
      <c r="N45" s="96"/>
    </row>
    <row r="46" spans="1:14" x14ac:dyDescent="0.25">
      <c r="A46" s="113"/>
      <c r="B46" s="95" t="s">
        <v>42</v>
      </c>
      <c r="C46" s="114">
        <f t="shared" si="0"/>
        <v>215753.05833333335</v>
      </c>
      <c r="D46" s="114">
        <v>0</v>
      </c>
      <c r="E46" s="118">
        <f t="shared" si="3"/>
        <v>-21575.305833333332</v>
      </c>
      <c r="F46" s="114">
        <f t="shared" si="4"/>
        <v>194177.7525</v>
      </c>
      <c r="K46" s="96"/>
      <c r="L46" s="98"/>
      <c r="M46" s="99"/>
      <c r="N46" s="98"/>
    </row>
    <row r="47" spans="1:14" x14ac:dyDescent="0.25">
      <c r="A47" s="113"/>
      <c r="B47" s="95" t="s">
        <v>43</v>
      </c>
      <c r="C47" s="114">
        <f t="shared" si="0"/>
        <v>194177.7525</v>
      </c>
      <c r="D47" s="96"/>
      <c r="E47" s="118">
        <f>$E$44</f>
        <v>-21575.305833333332</v>
      </c>
      <c r="F47" s="114">
        <f t="shared" si="4"/>
        <v>172602.44666666666</v>
      </c>
      <c r="K47" s="96"/>
      <c r="L47" s="98"/>
      <c r="M47" s="99"/>
      <c r="N47" s="98"/>
    </row>
    <row r="48" spans="1:14" x14ac:dyDescent="0.25">
      <c r="A48" s="113"/>
      <c r="B48" s="95" t="s">
        <v>44</v>
      </c>
      <c r="C48" s="114">
        <f t="shared" si="0"/>
        <v>172602.44666666666</v>
      </c>
      <c r="D48" s="96"/>
      <c r="E48" s="118">
        <f t="shared" ref="E48:E55" si="5">$E$44</f>
        <v>-21575.305833333332</v>
      </c>
      <c r="F48" s="114">
        <f t="shared" si="4"/>
        <v>151027.14083333331</v>
      </c>
      <c r="K48" s="96"/>
      <c r="L48" s="98"/>
      <c r="M48" s="99"/>
      <c r="N48" s="98"/>
    </row>
    <row r="49" spans="1:15" x14ac:dyDescent="0.25">
      <c r="A49" s="113"/>
      <c r="B49" s="95" t="s">
        <v>45</v>
      </c>
      <c r="C49" s="114">
        <f t="shared" si="0"/>
        <v>151027.14083333331</v>
      </c>
      <c r="D49" s="96"/>
      <c r="E49" s="118">
        <f t="shared" si="5"/>
        <v>-21575.305833333332</v>
      </c>
      <c r="F49" s="114">
        <f t="shared" si="4"/>
        <v>129451.83499999998</v>
      </c>
      <c r="K49" s="96"/>
      <c r="L49" s="98"/>
      <c r="M49" s="99"/>
      <c r="N49" s="98"/>
    </row>
    <row r="50" spans="1:15" x14ac:dyDescent="0.25">
      <c r="A50" s="113"/>
      <c r="B50" s="95" t="s">
        <v>34</v>
      </c>
      <c r="C50" s="114">
        <f t="shared" si="0"/>
        <v>129451.83499999998</v>
      </c>
      <c r="D50" s="96"/>
      <c r="E50" s="118">
        <f t="shared" si="5"/>
        <v>-21575.305833333332</v>
      </c>
      <c r="F50" s="114">
        <f t="shared" si="4"/>
        <v>107876.52916666665</v>
      </c>
      <c r="K50" s="96"/>
      <c r="L50" s="98"/>
      <c r="M50" s="99"/>
      <c r="N50" s="98"/>
    </row>
    <row r="51" spans="1:15" x14ac:dyDescent="0.25">
      <c r="A51" s="113"/>
      <c r="B51" s="95" t="s">
        <v>35</v>
      </c>
      <c r="C51" s="114">
        <f t="shared" si="0"/>
        <v>107876.52916666665</v>
      </c>
      <c r="D51" s="96"/>
      <c r="E51" s="118">
        <f t="shared" si="5"/>
        <v>-21575.305833333332</v>
      </c>
      <c r="F51" s="114">
        <f t="shared" si="4"/>
        <v>86301.223333333313</v>
      </c>
      <c r="K51" s="96"/>
      <c r="L51" s="98"/>
      <c r="M51" s="99"/>
      <c r="N51" s="98"/>
    </row>
    <row r="52" spans="1:15" x14ac:dyDescent="0.25">
      <c r="A52" s="113"/>
      <c r="B52" s="95" t="s">
        <v>36</v>
      </c>
      <c r="C52" s="114">
        <f t="shared" si="0"/>
        <v>86301.223333333313</v>
      </c>
      <c r="D52" s="96"/>
      <c r="E52" s="118">
        <f t="shared" si="5"/>
        <v>-21575.305833333332</v>
      </c>
      <c r="F52" s="114">
        <f t="shared" si="4"/>
        <v>64725.917499999981</v>
      </c>
      <c r="K52" s="96"/>
      <c r="L52" s="98"/>
      <c r="M52" s="99"/>
      <c r="N52" s="98"/>
    </row>
    <row r="53" spans="1:15" x14ac:dyDescent="0.25">
      <c r="A53" s="113"/>
      <c r="B53" s="95" t="s">
        <v>37</v>
      </c>
      <c r="C53" s="114">
        <f t="shared" si="0"/>
        <v>64725.917499999981</v>
      </c>
      <c r="D53" s="96"/>
      <c r="E53" s="118">
        <f t="shared" si="5"/>
        <v>-21575.305833333332</v>
      </c>
      <c r="F53" s="114">
        <f t="shared" si="4"/>
        <v>43150.611666666649</v>
      </c>
      <c r="K53" s="96"/>
      <c r="L53" s="98"/>
      <c r="M53" s="99"/>
      <c r="N53" s="98"/>
    </row>
    <row r="54" spans="1:15" x14ac:dyDescent="0.25">
      <c r="A54" s="113"/>
      <c r="B54" s="95" t="s">
        <v>38</v>
      </c>
      <c r="C54" s="114">
        <f t="shared" si="0"/>
        <v>43150.611666666649</v>
      </c>
      <c r="D54" s="96"/>
      <c r="E54" s="118">
        <f t="shared" si="5"/>
        <v>-21575.305833333332</v>
      </c>
      <c r="F54" s="114">
        <f t="shared" si="4"/>
        <v>21575.305833333317</v>
      </c>
      <c r="K54" s="96"/>
      <c r="L54" s="98"/>
      <c r="M54" s="99"/>
      <c r="N54" s="98"/>
    </row>
    <row r="55" spans="1:15" ht="15.75" thickBot="1" x14ac:dyDescent="0.3">
      <c r="A55" s="113"/>
      <c r="B55" s="95" t="s">
        <v>39</v>
      </c>
      <c r="C55" s="114">
        <f t="shared" si="0"/>
        <v>21575.305833333317</v>
      </c>
      <c r="D55" s="96"/>
      <c r="E55" s="119">
        <f t="shared" si="5"/>
        <v>-21575.305833333332</v>
      </c>
      <c r="F55" s="114">
        <f t="shared" si="4"/>
        <v>0</v>
      </c>
      <c r="G55" s="114">
        <f>(F43+F55+2*SUM(F44:F54))/24</f>
        <v>129451.83499999998</v>
      </c>
      <c r="K55" s="96"/>
      <c r="L55" s="98"/>
      <c r="M55" s="99"/>
      <c r="N55" s="98"/>
    </row>
    <row r="56" spans="1:15" x14ac:dyDescent="0.25">
      <c r="A56" s="113"/>
      <c r="B56" s="95"/>
      <c r="C56" s="113"/>
      <c r="D56" s="23" t="s">
        <v>46</v>
      </c>
      <c r="E56" s="120">
        <f>SUM(E44:E55)</f>
        <v>-258903.67000000004</v>
      </c>
      <c r="F56" s="114"/>
      <c r="K56" s="96"/>
      <c r="L56" s="98"/>
      <c r="M56" s="99"/>
      <c r="N56" s="98"/>
    </row>
    <row r="57" spans="1:15" x14ac:dyDescent="0.25">
      <c r="B57" s="121"/>
      <c r="C57" s="122"/>
      <c r="E57" s="115"/>
      <c r="F57" s="122"/>
      <c r="K57" s="96"/>
      <c r="L57" s="100"/>
      <c r="M57" s="101"/>
      <c r="N57" s="100"/>
    </row>
    <row r="58" spans="1:15" x14ac:dyDescent="0.25">
      <c r="E58" s="115"/>
      <c r="F58" s="122"/>
      <c r="K58" s="102" t="s">
        <v>103</v>
      </c>
      <c r="L58" s="123">
        <v>0</v>
      </c>
      <c r="M58" s="123">
        <v>0</v>
      </c>
      <c r="N58" s="124">
        <v>0</v>
      </c>
      <c r="O58" s="103" t="s">
        <v>76</v>
      </c>
    </row>
    <row r="59" spans="1:15" x14ac:dyDescent="0.25">
      <c r="E59" s="115"/>
      <c r="F59" s="122"/>
      <c r="K59" s="102" t="s">
        <v>104</v>
      </c>
      <c r="L59" s="104">
        <v>0</v>
      </c>
      <c r="M59" s="104">
        <v>0</v>
      </c>
      <c r="N59" s="105">
        <v>-63655</v>
      </c>
      <c r="O59" s="103" t="s">
        <v>76</v>
      </c>
    </row>
    <row r="60" spans="1:15" x14ac:dyDescent="0.25">
      <c r="K60" s="102" t="s">
        <v>95</v>
      </c>
      <c r="L60" s="106">
        <f>L58-L59</f>
        <v>0</v>
      </c>
      <c r="M60" s="106">
        <f t="shared" ref="M60:N60" si="6">M58-M59</f>
        <v>0</v>
      </c>
      <c r="N60" s="106">
        <f t="shared" si="6"/>
        <v>63655</v>
      </c>
    </row>
    <row r="61" spans="1:15" x14ac:dyDescent="0.25">
      <c r="J61" s="95"/>
      <c r="K61" s="95"/>
      <c r="L61" s="107" t="s">
        <v>78</v>
      </c>
      <c r="M61" s="107" t="s">
        <v>78</v>
      </c>
      <c r="N61" s="107" t="s">
        <v>78</v>
      </c>
      <c r="O61" s="33"/>
    </row>
  </sheetData>
  <pageMargins left="0.7" right="0.7" top="0.75" bottom="0.75" header="0.3" footer="0.3"/>
  <pageSetup scale="84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8D109B381DF0A9479BB07F4F14374B16" ma:contentTypeVersion="16" ma:contentTypeDescription="" ma:contentTypeScope="" ma:versionID="ae5715f8294db817070352dee543cb67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5371b12cbd0ca12feeca5b6edfa8e73e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UE</Prefix>
    <DocumentSetType xmlns="dc463f71-b30c-4ab2-9473-d307f9d35888">Workpapers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Tariff Revision</CaseType>
    <IndustryCode xmlns="dc463f71-b30c-4ab2-9473-d307f9d35888">140</IndustryCode>
    <CaseStatus xmlns="dc463f71-b30c-4ab2-9473-d307f9d35888">Formal</CaseStatus>
    <OpenedDate xmlns="dc463f71-b30c-4ab2-9473-d307f9d35888">2023-04-10T07:00:00+00:00</OpenedDate>
    <SignificantOrder xmlns="dc463f71-b30c-4ab2-9473-d307f9d35888">false</SignificantOrder>
    <Date1 xmlns="dc463f71-b30c-4ab2-9473-d307f9d35888">2023-10-27T07:00:00+00:00</Date1>
    <IsDocumentOrder xmlns="dc463f71-b30c-4ab2-9473-d307f9d35888">false</IsDocumentOrder>
    <IsHighlyConfidential xmlns="dc463f71-b30c-4ab2-9473-d307f9d35888">false</IsHighlyConfidential>
    <CaseCompanyNames xmlns="dc463f71-b30c-4ab2-9473-d307f9d35888">PacifiCorp</CaseCompanyNames>
    <Nickname xmlns="http://schemas.microsoft.com/sharepoint/v3" xsi:nil="true"/>
    <DocketNumber xmlns="dc463f71-b30c-4ab2-9473-d307f9d35888">230172</DocketNumber>
    <DelegatedOrder xmlns="dc463f71-b30c-4ab2-9473-d307f9d35888">false</DelegatedOrder>
  </documentManagement>
</p:properties>
</file>

<file path=customXml/itemProps1.xml><?xml version="1.0" encoding="utf-8"?>
<ds:datastoreItem xmlns:ds="http://schemas.openxmlformats.org/officeDocument/2006/customXml" ds:itemID="{79EF93E3-A03C-463D-B885-D35028994A44}"/>
</file>

<file path=customXml/itemProps2.xml><?xml version="1.0" encoding="utf-8"?>
<ds:datastoreItem xmlns:ds="http://schemas.openxmlformats.org/officeDocument/2006/customXml" ds:itemID="{32213989-026B-44F4-843A-819A5DB80CDC}"/>
</file>

<file path=customXml/itemProps3.xml><?xml version="1.0" encoding="utf-8"?>
<ds:datastoreItem xmlns:ds="http://schemas.openxmlformats.org/officeDocument/2006/customXml" ds:itemID="{8E45C530-0A39-44EB-B4D0-1FC3D99AD790}"/>
</file>

<file path=customXml/itemProps4.xml><?xml version="1.0" encoding="utf-8"?>
<ds:datastoreItem xmlns:ds="http://schemas.openxmlformats.org/officeDocument/2006/customXml" ds:itemID="{C9B031AE-A95C-41FB-B388-04CCD2D22242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6</vt:i4>
      </vt:variant>
    </vt:vector>
  </HeadingPairs>
  <TitlesOfParts>
    <vt:vector size="16" baseType="lpstr">
      <vt:lpstr>8.2_R</vt:lpstr>
      <vt:lpstr>8.2.1</vt:lpstr>
      <vt:lpstr>8.2.2</vt:lpstr>
      <vt:lpstr>8.2.3_R</vt:lpstr>
      <vt:lpstr>8.2.4</vt:lpstr>
      <vt:lpstr>8.2.5</vt:lpstr>
      <vt:lpstr>8.2.6_R</vt:lpstr>
      <vt:lpstr>8.2.7</vt:lpstr>
      <vt:lpstr>8.2.8_R</vt:lpstr>
      <vt:lpstr>8.2.9_R</vt:lpstr>
      <vt:lpstr>'8.2.3_R'!Print_Area</vt:lpstr>
      <vt:lpstr>'8.2.4'!Print_Area</vt:lpstr>
      <vt:lpstr>'8.2.5'!Print_Area</vt:lpstr>
      <vt:lpstr>'8.2.6_R'!Print_Area</vt:lpstr>
      <vt:lpstr>'8.2.8_R'!Print_Area</vt:lpstr>
      <vt:lpstr>'8.2.9_R'!Print_Area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2023-03-01T17:43:24Z</dcterms:created>
  <dcterms:modified xsi:type="dcterms:W3CDTF">2023-10-26T04:52:49Z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0x0101006E56B4D1795A2E4DB2F0B01679ED314A008D109B381DF0A9479BB07F4F14374B16</vt:lpwstr>
  </property>
  <property fmtid="{D5CDD505-2E9C-101B-9397-08002B2CF9AE}" pid="3" name="_docset_NoMedatataSyncRequired">
    <vt:lpwstr>False</vt:lpwstr>
  </property>
</Properties>
</file>